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535"/>
  </bookViews>
  <sheets>
    <sheet name="Page 8.1" sheetId="89" r:id="rId1"/>
    <sheet name="Page 8.1.1" sheetId="51" r:id="rId2"/>
  </sheets>
  <externalReferences>
    <externalReference r:id="rId3"/>
    <externalReference r:id="rId4"/>
    <externalReference r:id="rId5"/>
    <externalReference r:id="rId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0" hidden="1">#REF!</definedName>
    <definedName name="_Fill" hidden="1">#REF!</definedName>
    <definedName name="_xlnm._FilterDatabase" localSheetId="0"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localSheetId="0" hidden="1">#REF!</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[3]Inputs!#REF!</definedName>
    <definedName name="PricingInfo" hidden="1">[3]Inputs!#REF!</definedName>
    <definedName name="_xlnm.Print_Area" localSheetId="0">'Page 8.1'!$A$1:$J$62</definedName>
    <definedName name="_xlnm.Print_Area" localSheetId="1">'Page 8.1.1'!$A$1:$Q$32</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[4]Inputs!#REF!</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SOURCE._.DATA." hidden="1">{"DATA_SET",#N/A,FALSE,"HOURLY SPREAD"}</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52511"/>
</workbook>
</file>

<file path=xl/calcChain.xml><?xml version="1.0" encoding="utf-8"?>
<calcChain xmlns="http://schemas.openxmlformats.org/spreadsheetml/2006/main">
  <c r="I25" i="89" l="1"/>
  <c r="F25" i="89"/>
  <c r="F24" i="89"/>
  <c r="F23" i="89"/>
  <c r="F22" i="89"/>
  <c r="I19" i="89"/>
  <c r="F19" i="89"/>
  <c r="F18" i="89"/>
  <c r="F17" i="89"/>
  <c r="F16" i="89"/>
  <c r="I13" i="89"/>
  <c r="F38" i="89"/>
  <c r="F37" i="89"/>
  <c r="F36" i="89"/>
  <c r="F35" i="89"/>
  <c r="I24" i="89"/>
  <c r="I23" i="89"/>
  <c r="I22" i="89"/>
  <c r="I18" i="89" l="1"/>
  <c r="I17" i="89"/>
  <c r="I16" i="89"/>
  <c r="I12" i="89"/>
  <c r="I11" i="89"/>
  <c r="I10" i="89"/>
  <c r="F13" i="89"/>
  <c r="F12" i="89"/>
  <c r="F11" i="89"/>
  <c r="F10" i="89"/>
  <c r="F32" i="89"/>
  <c r="F31" i="89"/>
  <c r="F30" i="89"/>
  <c r="F29" i="89"/>
</calcChain>
</file>

<file path=xl/sharedStrings.xml><?xml version="1.0" encoding="utf-8"?>
<sst xmlns="http://schemas.openxmlformats.org/spreadsheetml/2006/main" count="132" uniqueCount="48">
  <si>
    <t>PAGE</t>
  </si>
  <si>
    <t>TOTAL</t>
  </si>
  <si>
    <t>ACCOUNT</t>
  </si>
  <si>
    <t>Type</t>
  </si>
  <si>
    <t>COMPANY</t>
  </si>
  <si>
    <t>FACTOR</t>
  </si>
  <si>
    <t>FACTOR %</t>
  </si>
  <si>
    <t>ALLOCATED</t>
  </si>
  <si>
    <t>REF#</t>
  </si>
  <si>
    <t>Description of Adjustment:</t>
  </si>
  <si>
    <t>108MP</t>
  </si>
  <si>
    <t>186M</t>
  </si>
  <si>
    <t>Bridger Mine Rate Base</t>
  </si>
  <si>
    <t>Adjustment to Rate Base:</t>
  </si>
  <si>
    <t>Actual</t>
  </si>
  <si>
    <t>Accumulated Depreciation</t>
  </si>
  <si>
    <t>Reclamation Liability</t>
  </si>
  <si>
    <t>Description</t>
  </si>
  <si>
    <t>TOTAL RATE BASE</t>
  </si>
  <si>
    <t>Bonus Bid / Lease Payable</t>
  </si>
  <si>
    <t>(000's)</t>
  </si>
  <si>
    <t>Bridger Total</t>
  </si>
  <si>
    <t>PacifiCorp Share (66.67%)</t>
  </si>
  <si>
    <t>PacifiCorp</t>
  </si>
  <si>
    <t>JBE</t>
  </si>
  <si>
    <t>FERC Account</t>
  </si>
  <si>
    <t>Coal Mine</t>
  </si>
  <si>
    <t>Misc. Deferred Debits</t>
  </si>
  <si>
    <t>Structure, Equipment, Mine Dev.</t>
  </si>
  <si>
    <t>Deferred Long Wall Costs</t>
  </si>
  <si>
    <t>Pro Forma</t>
  </si>
  <si>
    <t>Ref 8.1</t>
  </si>
  <si>
    <t>AMA Balance</t>
  </si>
  <si>
    <t>Mining Plant Accumulated Depreciation</t>
  </si>
  <si>
    <t>WASHINGTON</t>
  </si>
  <si>
    <t>8.1.1</t>
  </si>
  <si>
    <t>RES</t>
  </si>
  <si>
    <t>PRO</t>
  </si>
  <si>
    <t>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The Bridger Mine adjustment was stipulated to and approved in Washington UE-032065, and has been included in all GRC filings since. Using end-of-period rate base per Order 12 of Docket No. UE-152253.</t>
  </si>
  <si>
    <t>Washington General Rate Case - 2021</t>
  </si>
  <si>
    <t>June 2019 AMA Balance</t>
  </si>
  <si>
    <t>June 2019 YE Balance</t>
  </si>
  <si>
    <t>December 2020 YE Balance</t>
  </si>
  <si>
    <t xml:space="preserve">Page </t>
  </si>
  <si>
    <t>June 2019 EOP Balance</t>
  </si>
  <si>
    <t>December 2020 EOP Balance</t>
  </si>
  <si>
    <t>Adjustment to June 2019 EOP Balance</t>
  </si>
  <si>
    <t>Adjustment to December 2020 EOP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</si>
</sst>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_-* #,##0\ &quot;F&quot;_-;\-* #,##0\ &quot;F&quot;_-;_-* &quot;-&quot;\ &quot;F&quot;_-;_-@_-"/>
    <numFmt numFmtId="168" formatCode="#,##0.000;[Red]\-#,##0.000"/>
    <numFmt numFmtId="169" formatCode="0.000%"/>
    <numFmt numFmtId="170" formatCode="_(&quot;$&quot;* #,##0.00_);\(&quot;$&quot;* #,##0.00\);_(&quot;$&quot;* &quot;-&quot;??_);_(@_)"/>
    <numFmt numFmtId="171" formatCode="_(* #,##0.00_);[Red]_(* \(#,##0.00\);_(* &quot;-&quot;??_);_(@_)"/>
    <numFmt numFmtId="172" formatCode="&quot;$&quot;###0;[Red]\(&quot;$&quot;###0\)"/>
    <numFmt numFmtId="173" formatCode="mmmm\ d\,\ yyyy"/>
    <numFmt numFmtId="174" formatCode="########\-###\-###"/>
    <numFmt numFmtId="175" formatCode="0.0"/>
    <numFmt numFmtId="176" formatCode="#,##0.0_);\(#,##0.0\);\-\ ;"/>
    <numFmt numFmtId="177" formatCode="#,##0.0000"/>
    <numFmt numFmtId="178" formatCode="mmm\ dd\,\ yyyy"/>
    <numFmt numFmtId="179" formatCode="General_)"/>
    <numFmt numFmtId="180" formatCode="#,##0_)_%;\(#,##0\)_%;"/>
    <numFmt numFmtId="181" formatCode="_._.* #,##0.0_)_%;_._.* \(#,##0.0\)_%"/>
    <numFmt numFmtId="182" formatCode="#,##0.0_)_%;\(#,##0.0\)_%;\ \ .0_)_%"/>
    <numFmt numFmtId="183" formatCode="_._.* #,##0.00_)_%;_._.* \(#,##0.00\)_%"/>
    <numFmt numFmtId="184" formatCode="#,##0.00_)_%;\(#,##0.00\)_%;\ \ .00_)_%"/>
    <numFmt numFmtId="185" formatCode="_._.* #,##0.000_)_%;_._.* \(#,##0.000\)_%"/>
    <numFmt numFmtId="186" formatCode="#,##0.000_)_%;\(#,##0.000\)_%;\ \ .000_)_%"/>
    <numFmt numFmtId="187" formatCode="_._.* \(#,##0\)_%;_._.* #,##0_)_%;_._.* 0_)_%;_._.@_)_%"/>
    <numFmt numFmtId="188" formatCode="_._.&quot;$&quot;* \(#,##0\)_%;_._.&quot;$&quot;* #,##0_)_%;_._.&quot;$&quot;* 0_)_%;_._.@_)_%"/>
    <numFmt numFmtId="189" formatCode="&quot;$&quot;* #,##0_)_%;&quot;$&quot;* \(#,##0\)_%;&quot;$&quot;* &quot;-&quot;??_)_%;@_)_%"/>
    <numFmt numFmtId="190" formatCode="_._.&quot;$&quot;* #,##0.0_)_%;_._.&quot;$&quot;* \(#,##0.0\)_%"/>
    <numFmt numFmtId="191" formatCode="&quot;$&quot;* #,##0.0_)_%;&quot;$&quot;* \(#,##0.0\)_%;&quot;$&quot;* \ .0_)_%"/>
    <numFmt numFmtId="192" formatCode="_._.&quot;$&quot;* #,##0.00_)_%;_._.&quot;$&quot;* \(#,##0.00\)_%"/>
    <numFmt numFmtId="193" formatCode="&quot;$&quot;* #,##0.00_)_%;&quot;$&quot;* \(#,##0.00\)_%;&quot;$&quot;* \ .00_)_%"/>
    <numFmt numFmtId="194" formatCode="_._.&quot;$&quot;* #,##0.000_)_%;_._.&quot;$&quot;* \(#,##0.000\)_%"/>
    <numFmt numFmtId="195" formatCode="&quot;$&quot;* #,##0.000_)_%;&quot;$&quot;* \(#,##0.000\)_%;&quot;$&quot;* \ .000_)_%"/>
    <numFmt numFmtId="196" formatCode="_(* #,##0_);_(* \(#,##0\);_(* &quot;0&quot;_);_(@_)"/>
    <numFmt numFmtId="197" formatCode="_(0_)%;\(0\)%"/>
    <numFmt numFmtId="198" formatCode="_._._(* 0_)%;_._.* \(0\)%"/>
    <numFmt numFmtId="199" formatCode="0%_);\(0%\)"/>
    <numFmt numFmtId="200" formatCode="_(0.0_)%;\(0.0\)%"/>
    <numFmt numFmtId="201" formatCode="_._._(* 0.0_)%;_._.* \(0.0\)%"/>
    <numFmt numFmtId="202" formatCode="_(0.00_)%;\(0.00\)%"/>
    <numFmt numFmtId="203" formatCode="_._._(* 0.00_)%;_._.* \(0.00\)%"/>
    <numFmt numFmtId="204" formatCode="_(0.000_)%;\(0.000\)%"/>
    <numFmt numFmtId="205" formatCode="_._._(* 0.000_)%;_._.* \(0.000\)%"/>
    <numFmt numFmtId="206" formatCode="###,000"/>
  </numFmts>
  <fonts count="9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8"/>
      <name val="Times New Roman"/>
      <family val="1"/>
    </font>
    <font>
      <sz val="10"/>
      <name val="Times New Roman"/>
      <family val="1"/>
    </font>
    <font>
      <sz val="10"/>
      <name val="Arial"/>
      <family val="2"/>
    </font>
    <font>
      <b/>
      <sz val="12"/>
      <name val="Arial"/>
      <family val="2"/>
    </font>
    <font>
      <b/>
      <sz val="8"/>
      <name val="Arial"/>
      <family val="2"/>
    </font>
    <font>
      <b/>
      <sz val="10"/>
      <name val="Arial"/>
      <family val="2"/>
    </font>
    <font>
      <sz val="10"/>
      <color indexed="24"/>
      <name val="Courier New"/>
      <family val="3"/>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b/>
      <sz val="10"/>
      <name val="Arial"/>
      <family val="2"/>
    </font>
    <font>
      <sz val="12"/>
      <name val="Arial"/>
      <family val="2"/>
    </font>
    <font>
      <u/>
      <sz val="10"/>
      <name val="Arial"/>
      <family val="2"/>
    </font>
    <font>
      <sz val="18"/>
      <name val="Arial"/>
      <family val="2"/>
    </font>
    <font>
      <sz val="11"/>
      <color indexed="8"/>
      <name val="Calibri"/>
      <family val="2"/>
    </font>
    <font>
      <sz val="11"/>
      <color indexed="9"/>
      <name val="Calibri"/>
      <family val="2"/>
    </font>
    <font>
      <b/>
      <sz val="10"/>
      <color indexed="9"/>
      <name val="Arial"/>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1"/>
      <color theme="1"/>
      <name val="Calibri"/>
      <family val="2"/>
    </font>
    <font>
      <sz val="12"/>
      <color theme="1"/>
      <name val="Times New Roman"/>
      <family val="2"/>
    </font>
    <font>
      <sz val="10"/>
      <color theme="1"/>
      <name val="Arial"/>
      <family val="2"/>
    </font>
    <font>
      <sz val="10"/>
      <name val="Helv"/>
    </font>
    <font>
      <sz val="11"/>
      <color theme="1"/>
      <name val="Arial"/>
      <family val="2"/>
    </font>
    <font>
      <sz val="8"/>
      <name val="Helv"/>
    </font>
    <font>
      <i/>
      <sz val="11"/>
      <color indexed="23"/>
      <name val="Calibri"/>
      <family val="2"/>
    </font>
    <font>
      <sz val="7"/>
      <name val="Arial"/>
      <family val="2"/>
    </font>
    <font>
      <sz val="11"/>
      <color indexed="17"/>
      <name val="Calibri"/>
      <family val="2"/>
    </font>
    <font>
      <b/>
      <sz val="11"/>
      <color indexed="56"/>
      <name val="Calibri"/>
      <family val="2"/>
    </font>
    <font>
      <u/>
      <sz val="10"/>
      <color indexed="12"/>
      <name val="Arial"/>
      <family val="2"/>
    </font>
    <font>
      <b/>
      <i/>
      <sz val="10"/>
      <name val="Arial"/>
      <family val="2"/>
    </font>
    <font>
      <b/>
      <u/>
      <sz val="10"/>
      <color indexed="39"/>
      <name val="Arial"/>
      <family val="2"/>
    </font>
    <font>
      <sz val="11"/>
      <color indexed="52"/>
      <name val="Calibri"/>
      <family val="2"/>
    </font>
    <font>
      <sz val="11"/>
      <color indexed="60"/>
      <name val="Calibri"/>
      <family val="2"/>
    </font>
    <font>
      <sz val="12"/>
      <color indexed="12"/>
      <name val="Times New Roman"/>
      <family val="1"/>
    </font>
    <font>
      <sz val="10"/>
      <color theme="1"/>
      <name val="Times New Roman"/>
      <family val="2"/>
    </font>
    <font>
      <sz val="11"/>
      <color theme="1"/>
      <name val="Comic Sans MS"/>
      <family val="2"/>
    </font>
    <font>
      <b/>
      <sz val="11"/>
      <color indexed="63"/>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b/>
      <sz val="18"/>
      <color indexed="56"/>
      <name val="Cambria"/>
      <family val="2"/>
    </font>
    <font>
      <sz val="10"/>
      <name val="LinePrinter"/>
    </font>
    <font>
      <sz val="8"/>
      <color indexed="12"/>
      <name val="Arial"/>
      <family val="2"/>
    </font>
    <font>
      <sz val="11"/>
      <color indexed="10"/>
      <name val="Calibri"/>
      <family val="2"/>
    </font>
    <font>
      <b/>
      <sz val="11"/>
      <name val="Arial"/>
      <family val="2"/>
    </font>
    <font>
      <sz val="11"/>
      <name val="Times New Roman"/>
      <family val="1"/>
    </font>
    <font>
      <sz val="9"/>
      <name val="Arial"/>
      <family val="2"/>
    </font>
    <font>
      <u val="singleAccounting"/>
      <sz val="11"/>
      <name val="Times New Roman"/>
      <family val="1"/>
    </font>
    <font>
      <sz val="10"/>
      <name val="Geneva"/>
      <family val="2"/>
    </font>
    <font>
      <sz val="11"/>
      <color indexed="12"/>
      <name val="Times New Roman"/>
      <family val="1"/>
    </font>
    <font>
      <sz val="11"/>
      <color indexed="8"/>
      <name val="Times New Roman"/>
      <family val="1"/>
    </font>
    <font>
      <sz val="11"/>
      <color indexed="8"/>
      <name val="TimesNewRomanPS"/>
    </font>
    <font>
      <sz val="10"/>
      <name val="MS Sans Serif"/>
      <family val="2"/>
    </font>
    <font>
      <b/>
      <sz val="10"/>
      <color indexed="63"/>
      <name val="Arial"/>
      <family val="2"/>
    </font>
    <font>
      <b/>
      <sz val="10"/>
      <color indexed="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2"/>
      <name val="Times New Roman"/>
      <family val="1"/>
    </font>
    <font>
      <sz val="10"/>
      <name val="Arial"/>
      <family val="2"/>
    </font>
    <font>
      <i/>
      <sz val="10"/>
      <name val="Arial"/>
      <family val="2"/>
    </font>
  </fonts>
  <fills count="6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solid">
        <fgColor indexed="44"/>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patternFill>
    </fill>
    <fill>
      <patternFill patternType="solid">
        <fgColor indexed="17"/>
      </patternFill>
    </fill>
    <fill>
      <patternFill patternType="solid">
        <fgColor indexed="22"/>
      </patternFill>
    </fill>
    <fill>
      <patternFill patternType="solid">
        <fgColor indexed="55"/>
      </patternFill>
    </fill>
    <fill>
      <patternFill patternType="solid">
        <fgColor indexed="21"/>
      </patternFill>
    </fill>
    <fill>
      <patternFill patternType="gray125">
        <fgColor indexed="21"/>
      </patternFill>
    </fill>
    <fill>
      <patternFill patternType="solid">
        <fgColor indexed="19"/>
      </patternFill>
    </fill>
    <fill>
      <patternFill patternType="mediumGray">
        <fgColor indexed="21"/>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rgb="FFFFFFCC"/>
      </patternFill>
    </fill>
    <fill>
      <patternFill patternType="solid">
        <fgColor indexed="27"/>
        <bgColor indexed="64"/>
      </patternFill>
    </fill>
    <fill>
      <patternFill patternType="solid">
        <fgColor indexed="62"/>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64"/>
      </left>
      <right/>
      <top/>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s>
  <cellStyleXfs count="1423">
    <xf numFmtId="0" fontId="0" fillId="0" borderId="0"/>
    <xf numFmtId="43" fontId="4" fillId="0" borderId="0" applyFont="0" applyFill="0" applyBorder="0" applyAlignment="0" applyProtection="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3"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2" fontId="11" fillId="0" borderId="0" applyFont="0" applyFill="0" applyBorder="0" applyAlignment="0" applyProtection="0"/>
    <xf numFmtId="38" fontId="12" fillId="2" borderId="0" applyNumberFormat="0" applyBorder="0" applyAlignment="0" applyProtection="0"/>
    <xf numFmtId="0" fontId="13" fillId="0" borderId="0"/>
    <xf numFmtId="0" fontId="8" fillId="0" borderId="1" applyNumberFormat="0" applyAlignment="0" applyProtection="0">
      <alignment horizontal="left" vertical="center"/>
    </xf>
    <xf numFmtId="0" fontId="8" fillId="0" borderId="2">
      <alignment horizontal="left" vertical="center"/>
    </xf>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10" fontId="12" fillId="3" borderId="3" applyNumberFormat="0" applyBorder="0" applyAlignment="0" applyProtection="0"/>
    <xf numFmtId="168" fontId="7" fillId="0" borderId="0"/>
    <xf numFmtId="0" fontId="4" fillId="0" borderId="0"/>
    <xf numFmtId="0" fontId="7" fillId="0" borderId="0"/>
    <xf numFmtId="0" fontId="7" fillId="0" borderId="0"/>
    <xf numFmtId="9" fontId="4" fillId="0" borderId="0" applyFont="0" applyFill="0" applyBorder="0" applyAlignment="0" applyProtection="0"/>
    <xf numFmtId="10" fontId="7" fillId="0" borderId="0" applyFont="0" applyFill="0" applyBorder="0" applyAlignment="0" applyProtection="0"/>
    <xf numFmtId="0" fontId="17" fillId="0" borderId="3">
      <alignment horizontal="center" vertical="center" wrapText="1"/>
    </xf>
    <xf numFmtId="0" fontId="11" fillId="0" borderId="4" applyNumberFormat="0" applyFont="0" applyFill="0" applyAlignment="0" applyProtection="0"/>
    <xf numFmtId="43" fontId="7"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170" fontId="10" fillId="0" borderId="0" applyFont="0" applyFill="0" applyBorder="0" applyAlignment="0" applyProtection="0"/>
    <xf numFmtId="44" fontId="7"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20" fillId="0" borderId="0" applyNumberFormat="0" applyFill="0" applyBorder="0" applyAlignment="0" applyProtection="0"/>
    <xf numFmtId="0" fontId="12"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8" fillId="0" borderId="4" applyNumberFormat="0" applyFont="0" applyFill="0" applyAlignment="0" applyProtection="0"/>
    <xf numFmtId="0" fontId="3"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1" fillId="7" borderId="0" applyNumberFormat="0" applyBorder="0" applyAlignment="0" applyProtection="0"/>
    <xf numFmtId="0" fontId="21"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1" fillId="8"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2" fillId="15"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1" fillId="11" borderId="0" applyNumberFormat="0" applyBorder="0" applyAlignment="0" applyProtection="0"/>
    <xf numFmtId="0" fontId="21" fillId="13"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25" borderId="3" applyNumberFormat="0" applyBorder="0" applyAlignment="0" applyProtection="0"/>
    <xf numFmtId="165" fontId="23" fillId="25" borderId="3"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0" fillId="26" borderId="0" applyNumberFormat="0" applyBorder="0" applyAlignment="0" applyProtection="0"/>
    <xf numFmtId="165" fontId="10" fillId="26" borderId="0" applyNumberFormat="0" applyBorder="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5" fillId="27" borderId="27"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6" fillId="28" borderId="28" applyNumberFormat="0" applyAlignment="0" applyProtection="0"/>
    <xf numFmtId="0" fontId="27" fillId="0" borderId="0"/>
    <xf numFmtId="165" fontId="2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 fontId="28" fillId="0" borderId="0"/>
    <xf numFmtId="41"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0" borderId="0"/>
    <xf numFmtId="0" fontId="32" fillId="0" borderId="0"/>
    <xf numFmtId="0" fontId="32" fillId="0" borderId="0"/>
    <xf numFmtId="165" fontId="32" fillId="0" borderId="0"/>
    <xf numFmtId="0" fontId="32" fillId="0" borderId="0"/>
    <xf numFmtId="165" fontId="32" fillId="0" borderId="0"/>
    <xf numFmtId="37" fontId="7" fillId="0" borderId="0" applyFill="0" applyBorder="0" applyAlignment="0" applyProtection="0"/>
    <xf numFmtId="0" fontId="32" fillId="0" borderId="0"/>
    <xf numFmtId="165" fontId="32" fillId="0" borderId="0"/>
    <xf numFmtId="0" fontId="32" fillId="0" borderId="0"/>
    <xf numFmtId="0" fontId="32"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2" fontId="34" fillId="0" borderId="0" applyFont="0" applyFill="0" applyBorder="0" applyProtection="0">
      <alignment horizontal="right"/>
    </xf>
    <xf numFmtId="5" fontId="32" fillId="0" borderId="0"/>
    <xf numFmtId="0" fontId="32" fillId="0" borderId="0"/>
    <xf numFmtId="0" fontId="32" fillId="0" borderId="0"/>
    <xf numFmtId="165" fontId="32"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3" fontId="7" fillId="0" borderId="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2" fillId="0" borderId="0"/>
    <xf numFmtId="0" fontId="36" fillId="0" borderId="0" applyFont="0" applyFill="0" applyBorder="0" applyAlignment="0" applyProtection="0">
      <alignment horizontal="left"/>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38" fontId="12" fillId="2" borderId="0" applyNumberFormat="0" applyBorder="0" applyAlignment="0" applyProtection="0"/>
    <xf numFmtId="38" fontId="12" fillId="2" borderId="0" applyNumberFormat="0" applyBorder="0" applyAlignment="0" applyProtection="0"/>
    <xf numFmtId="165" fontId="13" fillId="0" borderId="0"/>
    <xf numFmtId="165" fontId="8" fillId="0" borderId="1" applyNumberFormat="0" applyAlignment="0" applyProtection="0">
      <alignment horizontal="left" vertical="center"/>
    </xf>
    <xf numFmtId="165" fontId="8" fillId="0" borderId="2">
      <alignment horizontal="left" vertical="center"/>
    </xf>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9" fontId="7" fillId="0" borderId="0">
      <protection locked="0"/>
    </xf>
    <xf numFmtId="169" fontId="7" fillId="0" borderId="0">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0" fontId="12" fillId="3" borderId="3" applyNumberFormat="0" applyBorder="0" applyAlignment="0" applyProtection="0"/>
    <xf numFmtId="10" fontId="12" fillId="3" borderId="3" applyNumberFormat="0" applyBorder="0" applyAlignment="0" applyProtection="0"/>
    <xf numFmtId="38" fontId="40" fillId="0" borderId="0">
      <alignment horizontal="left" wrapText="1"/>
    </xf>
    <xf numFmtId="38" fontId="41" fillId="0" borderId="0">
      <alignment horizontal="left" wrapText="1"/>
    </xf>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5" fillId="29" borderId="0"/>
    <xf numFmtId="165" fontId="5" fillId="29" borderId="0"/>
    <xf numFmtId="0" fontId="5" fillId="30" borderId="0"/>
    <xf numFmtId="165" fontId="5" fillId="30" borderId="0"/>
    <xf numFmtId="0" fontId="10" fillId="31" borderId="23" applyBorder="0"/>
    <xf numFmtId="0" fontId="7" fillId="32" borderId="31" applyNumberFormat="0" applyFont="0" applyBorder="0" applyAlignment="0" applyProtection="0"/>
    <xf numFmtId="165" fontId="7" fillId="32" borderId="31" applyNumberFormat="0" applyFont="0" applyBorder="0" applyAlignment="0" applyProtection="0"/>
    <xf numFmtId="174" fontId="7" fillId="0" borderId="0"/>
    <xf numFmtId="175" fontId="9" fillId="0" borderId="0" applyNumberFormat="0" applyFill="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164" fontId="44" fillId="0" borderId="0" applyFont="0" applyAlignment="0" applyProtection="0"/>
    <xf numFmtId="0" fontId="12" fillId="0" borderId="32" applyNumberFormat="0" applyBorder="0" applyAlignment="0"/>
    <xf numFmtId="0" fontId="12" fillId="0" borderId="32" applyNumberFormat="0" applyBorder="0" applyAlignment="0"/>
    <xf numFmtId="0" fontId="12" fillId="0" borderId="32" applyNumberFormat="0" applyBorder="0" applyAlignment="0"/>
    <xf numFmtId="168" fontId="7" fillId="0" borderId="0"/>
    <xf numFmtId="168" fontId="7" fillId="0" borderId="0"/>
    <xf numFmtId="0" fontId="33" fillId="0" borderId="0"/>
    <xf numFmtId="0" fontId="7" fillId="0" borderId="0"/>
    <xf numFmtId="0" fontId="45" fillId="0" borderId="0"/>
    <xf numFmtId="0" fontId="7" fillId="0" borderId="0"/>
    <xf numFmtId="0" fontId="3" fillId="0" borderId="0"/>
    <xf numFmtId="0" fontId="7" fillId="0" borderId="0"/>
    <xf numFmtId="0" fontId="3" fillId="0" borderId="0"/>
    <xf numFmtId="0" fontId="3" fillId="0" borderId="0"/>
    <xf numFmtId="0" fontId="7" fillId="0" borderId="0"/>
    <xf numFmtId="0" fontId="7" fillId="0" borderId="0"/>
    <xf numFmtId="0" fontId="7" fillId="0" borderId="0"/>
    <xf numFmtId="41" fontId="6" fillId="0" borderId="0"/>
    <xf numFmtId="165" fontId="7" fillId="0" borderId="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3" fillId="0" borderId="0"/>
    <xf numFmtId="0" fontId="7" fillId="0" borderId="0"/>
    <xf numFmtId="0" fontId="3" fillId="0" borderId="0"/>
    <xf numFmtId="0" fontId="3" fillId="0" borderId="0"/>
    <xf numFmtId="0" fontId="3" fillId="0" borderId="0"/>
    <xf numFmtId="0" fontId="3"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6" fillId="0" borderId="0"/>
    <xf numFmtId="41" fontId="6" fillId="0" borderId="0"/>
    <xf numFmtId="41" fontId="6" fillId="0" borderId="0"/>
    <xf numFmtId="41" fontId="6" fillId="0" borderId="0"/>
    <xf numFmtId="41" fontId="6" fillId="0" borderId="0"/>
    <xf numFmtId="41" fontId="6" fillId="0" borderId="0"/>
    <xf numFmtId="0" fontId="46" fillId="0" borderId="0"/>
    <xf numFmtId="41"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3"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29" fillId="0" borderId="0"/>
    <xf numFmtId="0" fontId="7" fillId="0" borderId="0"/>
    <xf numFmtId="0" fontId="3" fillId="0" borderId="0"/>
    <xf numFmtId="37" fontId="32" fillId="0" borderId="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0" fontId="7" fillId="34" borderId="33" applyNumberFormat="0" applyFont="0" applyAlignment="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0" fontId="47" fillId="27" borderId="34" applyNumberFormat="0" applyAlignment="0" applyProtection="0"/>
    <xf numFmtId="12" fontId="8" fillId="35" borderId="11">
      <alignment horizontal="left"/>
    </xf>
    <xf numFmtId="0" fontId="32" fillId="0" borderId="0"/>
    <xf numFmtId="165" fontId="32" fillId="0" borderId="0"/>
    <xf numFmtId="0" fontId="32" fillId="0" borderId="0"/>
    <xf numFmtId="165" fontId="32" fillId="0" borderId="0"/>
    <xf numFmtId="10" fontId="7" fillId="0" borderId="0" applyFont="0" applyFill="0" applyBorder="0" applyAlignment="0" applyProtection="0"/>
    <xf numFmtId="10"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48" fillId="0" borderId="0"/>
    <xf numFmtId="4" fontId="49" fillId="33" borderId="35" applyNumberFormat="0" applyProtection="0">
      <alignment vertical="center"/>
    </xf>
    <xf numFmtId="4" fontId="50" fillId="36" borderId="35" applyNumberFormat="0" applyProtection="0">
      <alignment vertical="center"/>
    </xf>
    <xf numFmtId="4" fontId="49" fillId="36" borderId="35" applyNumberFormat="0" applyProtection="0">
      <alignment vertical="center"/>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4" fontId="49" fillId="36" borderId="35" applyNumberFormat="0" applyProtection="0">
      <alignment horizontal="left" vertical="center" indent="1"/>
    </xf>
    <xf numFmtId="0" fontId="49" fillId="36" borderId="35" applyNumberFormat="0" applyProtection="0">
      <alignment horizontal="left" vertical="top" indent="1"/>
    </xf>
    <xf numFmtId="4" fontId="49" fillId="37" borderId="36" applyNumberFormat="0" applyProtection="0">
      <alignment vertical="center"/>
    </xf>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49" fillId="37" borderId="35" applyNumberFormat="0" applyProtection="0"/>
    <xf numFmtId="4" fontId="51" fillId="8" borderId="35" applyNumberFormat="0" applyProtection="0">
      <alignment horizontal="right" vertical="center"/>
    </xf>
    <xf numFmtId="4" fontId="51" fillId="14" borderId="35" applyNumberFormat="0" applyProtection="0">
      <alignment horizontal="right" vertical="center"/>
    </xf>
    <xf numFmtId="4" fontId="51" fillId="22" borderId="35" applyNumberFormat="0" applyProtection="0">
      <alignment horizontal="right" vertical="center"/>
    </xf>
    <xf numFmtId="4" fontId="51" fillId="16" borderId="35" applyNumberFormat="0" applyProtection="0">
      <alignment horizontal="right" vertical="center"/>
    </xf>
    <xf numFmtId="4" fontId="51" fillId="20" borderId="35" applyNumberFormat="0" applyProtection="0">
      <alignment horizontal="right" vertical="center"/>
    </xf>
    <xf numFmtId="4" fontId="51" fillId="24" borderId="35" applyNumberFormat="0" applyProtection="0">
      <alignment horizontal="right" vertical="center"/>
    </xf>
    <xf numFmtId="4" fontId="51" fillId="23" borderId="35" applyNumberFormat="0" applyProtection="0">
      <alignment horizontal="right" vertical="center"/>
    </xf>
    <xf numFmtId="4" fontId="51" fillId="38" borderId="35" applyNumberFormat="0" applyProtection="0">
      <alignment horizontal="right" vertical="center"/>
    </xf>
    <xf numFmtId="4" fontId="51" fillId="15" borderId="35" applyNumberFormat="0" applyProtection="0">
      <alignment horizontal="right" vertical="center"/>
    </xf>
    <xf numFmtId="4" fontId="49" fillId="39" borderId="37" applyNumberFormat="0" applyProtection="0">
      <alignment horizontal="left" vertical="center" indent="1"/>
    </xf>
    <xf numFmtId="4" fontId="51" fillId="40" borderId="0" applyNumberFormat="0" applyProtection="0">
      <alignment horizontal="left" vertical="center"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1" fillId="40" borderId="0" applyNumberFormat="0" applyProtection="0">
      <alignment horizontal="left"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5" applyNumberFormat="0" applyProtection="0">
      <alignment horizontal="right" vertical="center"/>
    </xf>
    <xf numFmtId="4" fontId="53" fillId="0" borderId="0" applyNumberFormat="0" applyProtection="0">
      <alignment horizontal="left" vertical="center"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4" fillId="43" borderId="0" applyNumberFormat="0" applyProtection="0">
      <alignment horizontal="left" indent="1"/>
    </xf>
    <xf numFmtId="4" fontId="55" fillId="0" borderId="0" applyNumberFormat="0" applyProtection="0">
      <alignment horizontal="left" vertical="center" indent="1"/>
    </xf>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4" fontId="55" fillId="44" borderId="0" applyNumberFormat="0" applyProtection="0"/>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4" fontId="51" fillId="3" borderId="35" applyNumberFormat="0" applyProtection="0">
      <alignment vertical="center"/>
    </xf>
    <xf numFmtId="4" fontId="56" fillId="3" borderId="35" applyNumberFormat="0" applyProtection="0">
      <alignment vertical="center"/>
    </xf>
    <xf numFmtId="4" fontId="51" fillId="3" borderId="35" applyNumberFormat="0" applyProtection="0">
      <alignment horizontal="left" vertical="center" indent="1"/>
    </xf>
    <xf numFmtId="0" fontId="51" fillId="3" borderId="35" applyNumberFormat="0" applyProtection="0">
      <alignment horizontal="left" vertical="top" indent="1"/>
    </xf>
    <xf numFmtId="4" fontId="51" fillId="45" borderId="38"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1" fillId="0" borderId="35" applyNumberFormat="0" applyProtection="0">
      <alignment horizontal="right" vertical="center"/>
    </xf>
    <xf numFmtId="4" fontId="56" fillId="40" borderId="35" applyNumberFormat="0" applyProtection="0">
      <alignment horizontal="right" vertical="center"/>
    </xf>
    <xf numFmtId="4" fontId="51" fillId="45"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4" fontId="51" fillId="0" borderId="35" applyNumberFormat="0" applyProtection="0">
      <alignment horizontal="left" vertical="center" indent="1"/>
    </xf>
    <xf numFmtId="0" fontId="51" fillId="37" borderId="35" applyNumberFormat="0" applyProtection="0">
      <alignment horizontal="center"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0" fontId="51" fillId="37" borderId="35" applyNumberFormat="0" applyProtection="0">
      <alignment horizontal="left" vertical="top"/>
    </xf>
    <xf numFmtId="4" fontId="57" fillId="0" borderId="0" applyNumberFormat="0" applyProtection="0">
      <alignment horizontal="left" vertical="center"/>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8" fillId="46" borderId="0" applyNumberFormat="0" applyProtection="0">
      <alignment horizontal="left"/>
    </xf>
    <xf numFmtId="4" fontId="59" fillId="40" borderId="35" applyNumberFormat="0" applyProtection="0">
      <alignment horizontal="right" vertical="center"/>
    </xf>
    <xf numFmtId="37" fontId="60" fillId="47" borderId="0" applyNumberFormat="0" applyFont="0" applyBorder="0" applyAlignment="0" applyProtection="0"/>
    <xf numFmtId="0" fontId="61" fillId="0" borderId="0" applyNumberFormat="0" applyFill="0" applyBorder="0" applyAlignment="0" applyProtection="0"/>
    <xf numFmtId="177" fontId="7" fillId="0" borderId="39">
      <alignment horizontal="justify" vertical="top" wrapText="1"/>
    </xf>
    <xf numFmtId="177" fontId="7" fillId="0" borderId="39">
      <alignment horizontal="justify" vertical="top" wrapText="1"/>
    </xf>
    <xf numFmtId="177" fontId="7" fillId="0" borderId="39">
      <alignment horizontal="justify" vertical="top" wrapText="1"/>
    </xf>
    <xf numFmtId="0" fontId="7" fillId="0" borderId="0">
      <alignment horizontal="left" wrapText="1"/>
    </xf>
    <xf numFmtId="165" fontId="7" fillId="0" borderId="0">
      <alignment horizontal="left" wrapText="1"/>
    </xf>
    <xf numFmtId="178" fontId="7"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0" applyNumberFormat="0" applyFill="0" applyBorder="0">
      <alignment horizontal="center" wrapText="1"/>
    </xf>
    <xf numFmtId="38" fontId="7" fillId="0" borderId="0">
      <alignment horizontal="left" wrapText="1"/>
    </xf>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 fillId="0" borderId="3">
      <alignment horizontal="center" vertical="center" wrapText="1"/>
    </xf>
    <xf numFmtId="0" fontId="32" fillId="0" borderId="40"/>
    <xf numFmtId="165" fontId="32" fillId="0" borderId="40"/>
    <xf numFmtId="179" fontId="62" fillId="0" borderId="0">
      <alignment horizontal="left"/>
    </xf>
    <xf numFmtId="0" fontId="32" fillId="0" borderId="41"/>
    <xf numFmtId="165" fontId="32" fillId="0" borderId="41"/>
    <xf numFmtId="38" fontId="51" fillId="0" borderId="13" applyFill="0" applyBorder="0" applyAlignment="0" applyProtection="0">
      <protection locked="0"/>
    </xf>
    <xf numFmtId="37" fontId="12" fillId="36" borderId="0" applyNumberFormat="0" applyBorder="0" applyAlignment="0" applyProtection="0"/>
    <xf numFmtId="37" fontId="12" fillId="36" borderId="0" applyNumberFormat="0" applyBorder="0" applyAlignment="0" applyProtection="0"/>
    <xf numFmtId="37" fontId="12" fillId="36" borderId="0" applyNumberFormat="0" applyBorder="0" applyAlignment="0" applyProtection="0"/>
    <xf numFmtId="37" fontId="12" fillId="0" borderId="0"/>
    <xf numFmtId="37" fontId="12" fillId="0" borderId="0"/>
    <xf numFmtId="37" fontId="12" fillId="0" borderId="0"/>
    <xf numFmtId="37" fontId="12" fillId="0" borderId="0"/>
    <xf numFmtId="3" fontId="63" fillId="48" borderId="42"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7" fillId="0" borderId="0"/>
    <xf numFmtId="42" fontId="7" fillId="0" borderId="0"/>
    <xf numFmtId="42" fontId="7" fillId="0" borderId="0"/>
    <xf numFmtId="0" fontId="4"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5" fillId="0" borderId="0" applyFill="0" applyBorder="0" applyProtection="0">
      <alignment horizontal="center"/>
      <protection locked="0"/>
    </xf>
    <xf numFmtId="0" fontId="9" fillId="0" borderId="48">
      <alignment horizontal="center"/>
    </xf>
    <xf numFmtId="180" fontId="7" fillId="0" borderId="0" applyFont="0" applyFill="0" applyBorder="0" applyAlignment="0" applyProtection="0"/>
    <xf numFmtId="41" fontId="4" fillId="0" borderId="0" applyFont="0" applyFill="0" applyBorder="0" applyAlignment="0" applyProtection="0"/>
    <xf numFmtId="181" fontId="66" fillId="0" borderId="0" applyFont="0" applyFill="0" applyBorder="0" applyAlignment="0" applyProtection="0"/>
    <xf numFmtId="182" fontId="67" fillId="0" borderId="0" applyFont="0" applyFill="0" applyBorder="0" applyAlignment="0" applyProtection="0"/>
    <xf numFmtId="183" fontId="68" fillId="0" borderId="0" applyFont="0" applyFill="0" applyBorder="0" applyAlignment="0" applyProtection="0"/>
    <xf numFmtId="184" fontId="67" fillId="0" borderId="0" applyFont="0" applyFill="0" applyBorder="0" applyAlignment="0" applyProtection="0"/>
    <xf numFmtId="185" fontId="68" fillId="0" borderId="0" applyFont="0" applyFill="0" applyBorder="0" applyAlignment="0" applyProtection="0"/>
    <xf numFmtId="186" fontId="67" fillId="0" borderId="0" applyFont="0" applyFill="0" applyBorder="0" applyAlignment="0" applyProtection="0"/>
    <xf numFmtId="4" fontId="69"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1" fillId="0" borderId="0" applyFont="0" applyFill="0" applyBorder="0" applyAlignment="0" applyProtection="0"/>
    <xf numFmtId="0" fontId="58" fillId="0" borderId="0" applyFill="0" applyBorder="0" applyAlignment="0" applyProtection="0">
      <protection locked="0"/>
    </xf>
    <xf numFmtId="187" fontId="70" fillId="0" borderId="0" applyFill="0" applyBorder="0" applyProtection="0"/>
    <xf numFmtId="188" fontId="66" fillId="0" borderId="0" applyFont="0" applyFill="0" applyBorder="0" applyAlignment="0" applyProtection="0"/>
    <xf numFmtId="189" fontId="7" fillId="0" borderId="0" applyFont="0" applyFill="0" applyBorder="0" applyAlignment="0" applyProtection="0"/>
    <xf numFmtId="190" fontId="68" fillId="0" borderId="0" applyFont="0" applyFill="0" applyBorder="0" applyAlignment="0" applyProtection="0"/>
    <xf numFmtId="191" fontId="67" fillId="0" borderId="0" applyFont="0" applyFill="0" applyBorder="0" applyAlignment="0" applyProtection="0"/>
    <xf numFmtId="192" fontId="68" fillId="0" borderId="0" applyFont="0" applyFill="0" applyBorder="0" applyAlignment="0" applyProtection="0"/>
    <xf numFmtId="193" fontId="67" fillId="0" borderId="0" applyFont="0" applyFill="0" applyBorder="0" applyAlignment="0" applyProtection="0"/>
    <xf numFmtId="194" fontId="68" fillId="0" borderId="0" applyFont="0" applyFill="0" applyBorder="0" applyAlignment="0" applyProtection="0"/>
    <xf numFmtId="195" fontId="6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11" fillId="0" borderId="0" applyFont="0" applyFill="0" applyBorder="0" applyAlignment="0" applyProtection="0"/>
    <xf numFmtId="196" fontId="71" fillId="0" borderId="0">
      <alignment horizontal="right"/>
    </xf>
    <xf numFmtId="14" fontId="10" fillId="50" borderId="11">
      <alignment horizontal="center" vertical="center" wrapText="1"/>
    </xf>
    <xf numFmtId="0" fontId="65" fillId="0" borderId="0" applyFill="0" applyAlignment="0" applyProtection="0">
      <protection locked="0"/>
    </xf>
    <xf numFmtId="0" fontId="65" fillId="0" borderId="20" applyFill="0" applyAlignment="0" applyProtection="0">
      <protection locked="0"/>
    </xf>
    <xf numFmtId="0" fontId="16" fillId="0" borderId="0" applyNumberFormat="0" applyFill="0" applyBorder="0" applyAlignment="0">
      <protection locked="0"/>
    </xf>
    <xf numFmtId="0" fontId="16" fillId="0" borderId="0" applyNumberFormat="0" applyFill="0" applyBorder="0" applyAlignment="0">
      <protection locked="0"/>
    </xf>
    <xf numFmtId="37" fontId="72" fillId="0" borderId="0" applyNumberFormat="0" applyFill="0" applyBorder="0"/>
    <xf numFmtId="0" fontId="2" fillId="0" borderId="0"/>
    <xf numFmtId="0" fontId="2" fillId="0" borderId="0"/>
    <xf numFmtId="0" fontId="2" fillId="0" borderId="0"/>
    <xf numFmtId="0" fontId="7" fillId="0" borderId="0"/>
    <xf numFmtId="0" fontId="2" fillId="0" borderId="0"/>
    <xf numFmtId="0" fontId="4" fillId="0" borderId="0"/>
    <xf numFmtId="0" fontId="7" fillId="0" borderId="0"/>
    <xf numFmtId="0" fontId="4" fillId="0" borderId="0"/>
    <xf numFmtId="0" fontId="73" fillId="0" borderId="0"/>
    <xf numFmtId="0" fontId="2" fillId="0" borderId="0"/>
    <xf numFmtId="0" fontId="4"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1" fontId="4" fillId="0" borderId="0"/>
    <xf numFmtId="0" fontId="7"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2" fillId="0" borderId="0"/>
    <xf numFmtId="0" fontId="2" fillId="0" borderId="0"/>
    <xf numFmtId="0" fontId="2" fillId="0" borderId="0"/>
    <xf numFmtId="0" fontId="2" fillId="0" borderId="0"/>
    <xf numFmtId="0" fontId="31" fillId="0" borderId="0"/>
    <xf numFmtId="0" fontId="7" fillId="0" borderId="0">
      <alignment wrapText="1"/>
    </xf>
    <xf numFmtId="0" fontId="4" fillId="0" borderId="0"/>
    <xf numFmtId="0" fontId="7" fillId="0" borderId="0"/>
    <xf numFmtId="0" fontId="2" fillId="0" borderId="0"/>
    <xf numFmtId="0" fontId="2" fillId="0" borderId="0"/>
    <xf numFmtId="0" fontId="2" fillId="0" borderId="0"/>
    <xf numFmtId="41"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2" fillId="49" borderId="47" applyNumberFormat="0" applyFont="0" applyAlignment="0" applyProtection="0"/>
    <xf numFmtId="0" fontId="2" fillId="49" borderId="47" applyNumberFormat="0" applyFont="0" applyAlignment="0" applyProtection="0"/>
    <xf numFmtId="197" fontId="68" fillId="0" borderId="0" applyFont="0" applyFill="0" applyBorder="0" applyAlignment="0" applyProtection="0"/>
    <xf numFmtId="198" fontId="66" fillId="0" borderId="0" applyFont="0" applyFill="0" applyBorder="0" applyAlignment="0" applyProtection="0"/>
    <xf numFmtId="199" fontId="7" fillId="0" borderId="0" applyFont="0" applyFill="0" applyBorder="0" applyAlignment="0" applyProtection="0"/>
    <xf numFmtId="200" fontId="68" fillId="0" borderId="0" applyFont="0" applyFill="0" applyBorder="0" applyAlignment="0" applyProtection="0"/>
    <xf numFmtId="201" fontId="66" fillId="0" borderId="0" applyFont="0" applyFill="0" applyBorder="0" applyAlignment="0" applyProtection="0"/>
    <xf numFmtId="202" fontId="68" fillId="0" borderId="0" applyFont="0" applyFill="0" applyBorder="0" applyAlignment="0" applyProtection="0"/>
    <xf numFmtId="203" fontId="66" fillId="0" borderId="0" applyFont="0" applyFill="0" applyBorder="0" applyAlignment="0" applyProtection="0"/>
    <xf numFmtId="204" fontId="68" fillId="0" borderId="0" applyFont="0" applyFill="0" applyBorder="0" applyAlignment="0" applyProtection="0"/>
    <xf numFmtId="205" fontId="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48" fillId="0" borderId="0"/>
    <xf numFmtId="196" fontId="63" fillId="4" borderId="0">
      <alignment horizontal="right"/>
    </xf>
    <xf numFmtId="4" fontId="49" fillId="33" borderId="35" applyNumberFormat="0" applyProtection="0">
      <alignment vertical="center"/>
    </xf>
    <xf numFmtId="4" fontId="50" fillId="36" borderId="35" applyNumberFormat="0" applyProtection="0">
      <alignment vertical="center"/>
    </xf>
    <xf numFmtId="0" fontId="49" fillId="36" borderId="35" applyNumberFormat="0" applyProtection="0">
      <alignment horizontal="left" vertical="top" indent="1"/>
    </xf>
    <xf numFmtId="4" fontId="51" fillId="8" borderId="35" applyNumberFormat="0" applyProtection="0">
      <alignment horizontal="right" vertical="center"/>
    </xf>
    <xf numFmtId="4" fontId="51" fillId="14" borderId="35" applyNumberFormat="0" applyProtection="0">
      <alignment horizontal="right" vertical="center"/>
    </xf>
    <xf numFmtId="4" fontId="51" fillId="22" borderId="35" applyNumberFormat="0" applyProtection="0">
      <alignment horizontal="right" vertical="center"/>
    </xf>
    <xf numFmtId="4" fontId="51" fillId="16" borderId="35" applyNumberFormat="0" applyProtection="0">
      <alignment horizontal="right" vertical="center"/>
    </xf>
    <xf numFmtId="4" fontId="51" fillId="20" borderId="35" applyNumberFormat="0" applyProtection="0">
      <alignment horizontal="right" vertical="center"/>
    </xf>
    <xf numFmtId="4" fontId="51" fillId="24" borderId="35" applyNumberFormat="0" applyProtection="0">
      <alignment horizontal="right" vertical="center"/>
    </xf>
    <xf numFmtId="4" fontId="51" fillId="23" borderId="35" applyNumberFormat="0" applyProtection="0">
      <alignment horizontal="right" vertical="center"/>
    </xf>
    <xf numFmtId="4" fontId="51" fillId="38" borderId="35" applyNumberFormat="0" applyProtection="0">
      <alignment horizontal="right" vertical="center"/>
    </xf>
    <xf numFmtId="4" fontId="51" fillId="15" borderId="35" applyNumberFormat="0" applyProtection="0">
      <alignment horizontal="right" vertical="center"/>
    </xf>
    <xf numFmtId="4" fontId="52" fillId="41" borderId="0" applyNumberFormat="0" applyProtection="0">
      <alignment horizontal="left" vertical="center" indent="1"/>
    </xf>
    <xf numFmtId="4" fontId="52" fillId="41" borderId="0" applyNumberFormat="0" applyProtection="0">
      <alignment horizontal="left" vertical="center" indent="1"/>
    </xf>
    <xf numFmtId="4" fontId="51" fillId="42" borderId="35" applyNumberFormat="0" applyProtection="0">
      <alignment horizontal="right" vertical="center"/>
    </xf>
    <xf numFmtId="4" fontId="54" fillId="43" borderId="0" applyNumberFormat="0" applyProtection="0">
      <alignment horizontal="left" indent="1"/>
    </xf>
    <xf numFmtId="4" fontId="54" fillId="43" borderId="0" applyNumberFormat="0" applyProtection="0">
      <alignment horizontal="left" indent="1"/>
    </xf>
    <xf numFmtId="4" fontId="55" fillId="44" borderId="0" applyNumberFormat="0" applyProtection="0"/>
    <xf numFmtId="4" fontId="55" fillId="44" borderId="0" applyNumberFormat="0" applyProtection="0"/>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center"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41" borderId="35" applyNumberFormat="0" applyProtection="0">
      <alignment horizontal="left" vertical="top"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center"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37" borderId="35" applyNumberFormat="0" applyProtection="0">
      <alignment horizontal="left" vertical="top"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center"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5" borderId="35" applyNumberFormat="0" applyProtection="0">
      <alignment horizontal="left" vertical="top"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center" indent="1"/>
    </xf>
    <xf numFmtId="0" fontId="7" fillId="6" borderId="35" applyNumberFormat="0" applyProtection="0">
      <alignment horizontal="left" vertical="top" indent="1"/>
    </xf>
    <xf numFmtId="0" fontId="7" fillId="6" borderId="35" applyNumberFormat="0" applyProtection="0">
      <alignment horizontal="left" vertical="top" indent="1"/>
    </xf>
    <xf numFmtId="0" fontId="7" fillId="6" borderId="35" applyNumberFormat="0" applyProtection="0">
      <alignment horizontal="left" vertical="top" indent="1"/>
    </xf>
    <xf numFmtId="4" fontId="51" fillId="3" borderId="35" applyNumberFormat="0" applyProtection="0">
      <alignment vertical="center"/>
    </xf>
    <xf numFmtId="4" fontId="56" fillId="3" borderId="35" applyNumberFormat="0" applyProtection="0">
      <alignment vertical="center"/>
    </xf>
    <xf numFmtId="4" fontId="51" fillId="3" borderId="35" applyNumberFormat="0" applyProtection="0">
      <alignment horizontal="left" vertical="center" indent="1"/>
    </xf>
    <xf numFmtId="0" fontId="51" fillId="3" borderId="35" applyNumberFormat="0" applyProtection="0">
      <alignment horizontal="left" vertical="top" indent="1"/>
    </xf>
    <xf numFmtId="4" fontId="56" fillId="40" borderId="35" applyNumberFormat="0" applyProtection="0">
      <alignment horizontal="right" vertical="center"/>
    </xf>
    <xf numFmtId="4" fontId="58" fillId="46" borderId="0" applyNumberFormat="0" applyProtection="0">
      <alignment horizontal="left"/>
    </xf>
    <xf numFmtId="4" fontId="58" fillId="46" borderId="0" applyNumberFormat="0" applyProtection="0">
      <alignment horizontal="left"/>
    </xf>
    <xf numFmtId="4" fontId="59" fillId="40" borderId="35" applyNumberFormat="0" applyProtection="0">
      <alignment horizontal="right" vertical="center"/>
    </xf>
    <xf numFmtId="2" fontId="7" fillId="0" borderId="0" applyFill="0" applyBorder="0" applyProtection="0">
      <alignment horizontal="right"/>
    </xf>
    <xf numFmtId="14" fontId="74" fillId="51" borderId="49" applyProtection="0">
      <alignment horizontal="right"/>
    </xf>
    <xf numFmtId="0" fontId="74" fillId="0" borderId="0" applyNumberFormat="0" applyFill="0" applyBorder="0" applyProtection="0">
      <alignment horizontal="left"/>
    </xf>
    <xf numFmtId="0" fontId="75" fillId="0" borderId="0" applyFill="0" applyBorder="0" applyProtection="0">
      <alignment horizontal="left" vertical="top"/>
    </xf>
    <xf numFmtId="37" fontId="12" fillId="36" borderId="0" applyNumberFormat="0" applyBorder="0" applyAlignment="0" applyProtection="0"/>
    <xf numFmtId="0" fontId="76" fillId="52" borderId="50" applyNumberFormat="0" applyAlignment="0" applyProtection="0">
      <alignment horizontal="left" vertical="center" indent="1"/>
    </xf>
    <xf numFmtId="206" fontId="77" fillId="0" borderId="51" applyNumberFormat="0" applyProtection="0">
      <alignment horizontal="right" vertical="center"/>
    </xf>
    <xf numFmtId="206" fontId="76" fillId="0" borderId="52" applyNumberFormat="0" applyProtection="0">
      <alignment horizontal="right" vertical="center"/>
    </xf>
    <xf numFmtId="0" fontId="78" fillId="53" borderId="52" applyNumberFormat="0" applyAlignment="0" applyProtection="0">
      <alignment horizontal="left" vertical="center" indent="1"/>
    </xf>
    <xf numFmtId="0" fontId="78" fillId="54" borderId="52" applyNumberFormat="0" applyAlignment="0" applyProtection="0">
      <alignment horizontal="left" vertical="center" indent="1"/>
    </xf>
    <xf numFmtId="206" fontId="77" fillId="55" borderId="51" applyNumberFormat="0" applyBorder="0" applyProtection="0">
      <alignment horizontal="right" vertical="center"/>
    </xf>
    <xf numFmtId="0" fontId="78" fillId="53" borderId="52" applyNumberFormat="0" applyAlignment="0" applyProtection="0">
      <alignment horizontal="left" vertical="center" indent="1"/>
    </xf>
    <xf numFmtId="206" fontId="76" fillId="54" borderId="52" applyNumberFormat="0" applyProtection="0">
      <alignment horizontal="right" vertical="center"/>
    </xf>
    <xf numFmtId="206" fontId="76" fillId="55" borderId="52" applyNumberFormat="0" applyBorder="0" applyProtection="0">
      <alignment horizontal="right" vertical="center"/>
    </xf>
    <xf numFmtId="206" fontId="79" fillId="56" borderId="53" applyNumberFormat="0" applyBorder="0" applyAlignment="0" applyProtection="0">
      <alignment horizontal="right" vertical="center" indent="1"/>
    </xf>
    <xf numFmtId="206" fontId="80" fillId="57" borderId="53" applyNumberFormat="0" applyBorder="0" applyAlignment="0" applyProtection="0">
      <alignment horizontal="right" vertical="center" indent="1"/>
    </xf>
    <xf numFmtId="206" fontId="80" fillId="58" borderId="53" applyNumberFormat="0" applyBorder="0" applyAlignment="0" applyProtection="0">
      <alignment horizontal="right" vertical="center" indent="1"/>
    </xf>
    <xf numFmtId="206" fontId="81" fillId="59" borderId="53" applyNumberFormat="0" applyBorder="0" applyAlignment="0" applyProtection="0">
      <alignment horizontal="right" vertical="center" indent="1"/>
    </xf>
    <xf numFmtId="206" fontId="81" fillId="60" borderId="53" applyNumberFormat="0" applyBorder="0" applyAlignment="0" applyProtection="0">
      <alignment horizontal="right" vertical="center" indent="1"/>
    </xf>
    <xf numFmtId="206" fontId="81" fillId="61" borderId="53" applyNumberFormat="0" applyBorder="0" applyAlignment="0" applyProtection="0">
      <alignment horizontal="right" vertical="center" indent="1"/>
    </xf>
    <xf numFmtId="206" fontId="82" fillId="62" borderId="53" applyNumberFormat="0" applyBorder="0" applyAlignment="0" applyProtection="0">
      <alignment horizontal="right" vertical="center" indent="1"/>
    </xf>
    <xf numFmtId="206" fontId="82" fillId="63" borderId="53" applyNumberFormat="0" applyBorder="0" applyAlignment="0" applyProtection="0">
      <alignment horizontal="right" vertical="center" indent="1"/>
    </xf>
    <xf numFmtId="206" fontId="82" fillId="64" borderId="53" applyNumberFormat="0" applyBorder="0" applyAlignment="0" applyProtection="0">
      <alignment horizontal="right" vertical="center" indent="1"/>
    </xf>
    <xf numFmtId="0" fontId="83" fillId="0" borderId="50" applyNumberFormat="0" applyFont="0" applyFill="0" applyAlignment="0" applyProtection="0"/>
    <xf numFmtId="206" fontId="77" fillId="65" borderId="50" applyNumberFormat="0" applyAlignment="0" applyProtection="0">
      <alignment horizontal="left" vertical="center" indent="1"/>
    </xf>
    <xf numFmtId="0" fontId="76" fillId="52" borderId="52" applyNumberFormat="0" applyAlignment="0" applyProtection="0">
      <alignment horizontal="left" vertical="center" indent="1"/>
    </xf>
    <xf numFmtId="0" fontId="78" fillId="66" borderId="50" applyNumberFormat="0" applyAlignment="0" applyProtection="0">
      <alignment horizontal="left" vertical="center" indent="1"/>
    </xf>
    <xf numFmtId="0" fontId="78" fillId="67" borderId="50" applyNumberFormat="0" applyAlignment="0" applyProtection="0">
      <alignment horizontal="left" vertical="center" indent="1"/>
    </xf>
    <xf numFmtId="0" fontId="78" fillId="68" borderId="50" applyNumberFormat="0" applyAlignment="0" applyProtection="0">
      <alignment horizontal="left" vertical="center" indent="1"/>
    </xf>
    <xf numFmtId="0" fontId="78" fillId="55" borderId="50" applyNumberFormat="0" applyAlignment="0" applyProtection="0">
      <alignment horizontal="left" vertical="center" indent="1"/>
    </xf>
    <xf numFmtId="0" fontId="78" fillId="54" borderId="52" applyNumberFormat="0" applyAlignment="0" applyProtection="0">
      <alignment horizontal="left" vertical="center" indent="1"/>
    </xf>
    <xf numFmtId="0" fontId="84" fillId="0" borderId="54" applyNumberFormat="0" applyFill="0" applyBorder="0" applyAlignment="0" applyProtection="0"/>
    <xf numFmtId="0" fontId="85" fillId="0" borderId="54" applyBorder="0" applyAlignment="0" applyProtection="0"/>
    <xf numFmtId="0" fontId="84" fillId="53" borderId="52" applyNumberFormat="0" applyAlignment="0" applyProtection="0">
      <alignment horizontal="left" vertical="center" indent="1"/>
    </xf>
    <xf numFmtId="0" fontId="84" fillId="53" borderId="52" applyNumberFormat="0" applyAlignment="0" applyProtection="0">
      <alignment horizontal="left" vertical="center" indent="1"/>
    </xf>
    <xf numFmtId="0" fontId="84" fillId="54" borderId="52" applyNumberFormat="0" applyAlignment="0" applyProtection="0">
      <alignment horizontal="left" vertical="center" indent="1"/>
    </xf>
    <xf numFmtId="206" fontId="86" fillId="54" borderId="52" applyNumberFormat="0" applyProtection="0">
      <alignment horizontal="right" vertical="center"/>
    </xf>
    <xf numFmtId="206" fontId="87" fillId="55" borderId="51" applyNumberFormat="0" applyBorder="0" applyProtection="0">
      <alignment horizontal="right" vertical="center"/>
    </xf>
    <xf numFmtId="206" fontId="86" fillId="55" borderId="52" applyNumberFormat="0" applyBorder="0" applyProtection="0">
      <alignment horizontal="right" vertical="center"/>
    </xf>
    <xf numFmtId="0" fontId="89" fillId="0" borderId="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7" fillId="0" borderId="0"/>
    <xf numFmtId="0" fontId="4" fillId="0" borderId="0"/>
    <xf numFmtId="0" fontId="4" fillId="0" borderId="0"/>
    <xf numFmtId="0" fontId="4" fillId="0" borderId="0"/>
    <xf numFmtId="0" fontId="4" fillId="0" borderId="0"/>
    <xf numFmtId="0" fontId="4" fillId="0" borderId="0"/>
    <xf numFmtId="0" fontId="1" fillId="0" borderId="0"/>
    <xf numFmtId="9" fontId="7" fillId="0" borderId="0" applyFont="0" applyFill="0" applyBorder="0" applyAlignment="0" applyProtection="0"/>
    <xf numFmtId="0" fontId="88"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43" fontId="4" fillId="0" borderId="0" applyFont="0" applyFill="0" applyBorder="0" applyAlignment="0" applyProtection="0"/>
    <xf numFmtId="0" fontId="11" fillId="0" borderId="4" applyNumberFormat="0" applyFont="0" applyFill="0" applyAlignment="0" applyProtection="0"/>
    <xf numFmtId="3" fontId="10" fillId="0" borderId="0" applyFont="0" applyFill="0" applyBorder="0" applyAlignment="0" applyProtection="0"/>
    <xf numFmtId="43" fontId="7"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7" fillId="0" borderId="0"/>
    <xf numFmtId="0" fontId="7" fillId="0" borderId="0"/>
    <xf numFmtId="0" fontId="7" fillId="0" borderId="0"/>
    <xf numFmtId="9" fontId="10" fillId="0" borderId="0" applyFont="0" applyFill="0" applyBorder="0" applyAlignment="0" applyProtection="0"/>
    <xf numFmtId="9" fontId="10" fillId="0" borderId="0" applyFont="0" applyFill="0" applyBorder="0" applyAlignment="0" applyProtection="0"/>
    <xf numFmtId="0" fontId="1" fillId="0" borderId="0"/>
    <xf numFmtId="41"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3" fillId="0" borderId="0"/>
    <xf numFmtId="0" fontId="1" fillId="0" borderId="0"/>
    <xf numFmtId="0" fontId="1" fillId="0" borderId="0"/>
    <xf numFmtId="0" fontId="1" fillId="0" borderId="0"/>
    <xf numFmtId="165"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88" fillId="0" borderId="0"/>
    <xf numFmtId="9" fontId="1" fillId="0" borderId="0" applyFont="0" applyFill="0" applyBorder="0" applyAlignment="0" applyProtection="0"/>
    <xf numFmtId="9" fontId="1" fillId="0" borderId="0" applyFont="0" applyFill="0" applyBorder="0" applyAlignment="0" applyProtection="0"/>
    <xf numFmtId="4" fontId="51" fillId="45" borderId="35"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9" borderId="47" applyNumberFormat="0" applyFont="0" applyAlignment="0" applyProtection="0"/>
    <xf numFmtId="0" fontId="1" fillId="49" borderId="4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0" fontId="16" fillId="0" borderId="0" applyNumberFormat="0" applyFill="0" applyBorder="0" applyAlignment="0">
      <protection locked="0"/>
    </xf>
    <xf numFmtId="9" fontId="4"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protection locked="0"/>
    </xf>
    <xf numFmtId="44" fontId="4" fillId="0" borderId="0" applyFont="0" applyFill="0" applyBorder="0" applyAlignment="0" applyProtection="0"/>
    <xf numFmtId="43" fontId="4" fillId="0" borderId="0" applyFont="0" applyFill="0" applyBorder="0" applyAlignment="0" applyProtection="0"/>
    <xf numFmtId="0" fontId="88" fillId="0" borderId="0"/>
  </cellStyleXfs>
  <cellXfs count="91">
    <xf numFmtId="0" fontId="0" fillId="0" borderId="0" xfId="0"/>
    <xf numFmtId="0" fontId="10" fillId="0" borderId="0" xfId="24" applyFont="1"/>
    <xf numFmtId="0" fontId="7" fillId="0" borderId="0" xfId="25" applyFont="1" applyFill="1"/>
    <xf numFmtId="0" fontId="10" fillId="0" borderId="19" xfId="24" applyFont="1" applyBorder="1" applyAlignment="1">
      <alignment horizontal="center" vertical="center" wrapText="1"/>
    </xf>
    <xf numFmtId="41" fontId="10" fillId="0" borderId="16" xfId="0" applyNumberFormat="1" applyFont="1" applyBorder="1"/>
    <xf numFmtId="0" fontId="10" fillId="0" borderId="21" xfId="24" applyFont="1" applyBorder="1" applyAlignment="1">
      <alignment horizontal="center" vertical="center" wrapText="1"/>
    </xf>
    <xf numFmtId="165" fontId="10" fillId="0" borderId="22" xfId="24" applyNumberFormat="1" applyFont="1" applyBorder="1" applyAlignment="1">
      <alignment horizontal="center" vertical="center" wrapText="1"/>
    </xf>
    <xf numFmtId="0" fontId="7" fillId="0" borderId="0" xfId="0" applyFont="1" applyAlignment="1">
      <alignment horizontal="center"/>
    </xf>
    <xf numFmtId="0" fontId="7" fillId="0" borderId="0" xfId="0" applyFont="1"/>
    <xf numFmtId="10" fontId="7" fillId="0" borderId="0" xfId="0" applyNumberFormat="1" applyFont="1"/>
    <xf numFmtId="0" fontId="7" fillId="0" borderId="8" xfId="24" applyFont="1" applyBorder="1" applyAlignment="1">
      <alignment horizontal="left" indent="1"/>
    </xf>
    <xf numFmtId="41" fontId="7" fillId="0" borderId="13" xfId="0" applyNumberFormat="1" applyFont="1" applyBorder="1"/>
    <xf numFmtId="0" fontId="7" fillId="0" borderId="18" xfId="24" applyFont="1" applyBorder="1" applyAlignment="1">
      <alignment horizontal="left"/>
    </xf>
    <xf numFmtId="41" fontId="7" fillId="0" borderId="14" xfId="0" applyNumberFormat="1" applyFont="1" applyBorder="1"/>
    <xf numFmtId="0" fontId="7" fillId="0" borderId="8" xfId="0" applyFont="1" applyBorder="1"/>
    <xf numFmtId="0" fontId="7" fillId="0" borderId="0" xfId="0" applyFont="1" applyBorder="1"/>
    <xf numFmtId="41" fontId="7" fillId="0" borderId="16" xfId="0" applyNumberFormat="1" applyFont="1" applyBorder="1"/>
    <xf numFmtId="41" fontId="7" fillId="0" borderId="0" xfId="0" applyNumberFormat="1" applyFont="1"/>
    <xf numFmtId="0" fontId="10" fillId="0" borderId="0" xfId="0" applyFont="1"/>
    <xf numFmtId="0" fontId="10" fillId="0" borderId="24" xfId="24" applyFont="1" applyBorder="1" applyAlignment="1">
      <alignment horizontal="center" vertical="center" wrapText="1"/>
    </xf>
    <xf numFmtId="0" fontId="7" fillId="0" borderId="0" xfId="0" applyNumberFormat="1" applyFont="1" applyAlignment="1">
      <alignment horizontal="center"/>
    </xf>
    <xf numFmtId="0" fontId="19" fillId="0" borderId="0" xfId="0" applyFont="1" applyAlignment="1">
      <alignment horizontal="center"/>
    </xf>
    <xf numFmtId="0" fontId="19" fillId="0" borderId="0" xfId="0" applyNumberFormat="1" applyFont="1" applyAlignment="1">
      <alignment horizontal="center"/>
    </xf>
    <xf numFmtId="0" fontId="10" fillId="0" borderId="0" xfId="0" applyFont="1" applyBorder="1" applyAlignment="1">
      <alignment horizontal="left"/>
    </xf>
    <xf numFmtId="0" fontId="7" fillId="0" borderId="0" xfId="0" applyFont="1" applyBorder="1" applyAlignment="1">
      <alignment horizontal="center"/>
    </xf>
    <xf numFmtId="164" fontId="7" fillId="0" borderId="0" xfId="1" applyNumberFormat="1" applyFont="1" applyBorder="1" applyAlignment="1">
      <alignment horizontal="center"/>
    </xf>
    <xf numFmtId="41" fontId="7" fillId="0" borderId="0" xfId="1" applyNumberFormat="1" applyFont="1" applyBorder="1" applyAlignment="1">
      <alignment horizontal="center"/>
    </xf>
    <xf numFmtId="0" fontId="7" fillId="0" borderId="0" xfId="23" applyFont="1" applyBorder="1" applyAlignment="1">
      <alignment horizontal="center"/>
    </xf>
    <xf numFmtId="0" fontId="7" fillId="0" borderId="0" xfId="1" applyNumberFormat="1" applyFont="1" applyFill="1" applyBorder="1" applyAlignment="1" applyProtection="1">
      <alignment horizontal="center"/>
      <protection locked="0"/>
    </xf>
    <xf numFmtId="0" fontId="10" fillId="0" borderId="0" xfId="0" applyFont="1" applyBorder="1"/>
    <xf numFmtId="0" fontId="7" fillId="0" borderId="0" xfId="23" applyFont="1" applyFill="1" applyBorder="1" applyAlignment="1">
      <alignment horizontal="center"/>
    </xf>
    <xf numFmtId="169" fontId="7" fillId="0" borderId="0" xfId="26" applyNumberFormat="1" applyFont="1" applyFill="1" applyBorder="1" applyAlignment="1">
      <alignment horizontal="center"/>
    </xf>
    <xf numFmtId="164" fontId="7" fillId="0" borderId="0" xfId="1" applyNumberFormat="1" applyFont="1" applyFill="1" applyBorder="1" applyAlignment="1">
      <alignment horizontal="center"/>
    </xf>
    <xf numFmtId="0" fontId="19" fillId="0" borderId="0" xfId="0" applyFont="1" applyBorder="1" applyAlignment="1">
      <alignment horizontal="center"/>
    </xf>
    <xf numFmtId="0" fontId="7" fillId="0" borderId="0" xfId="0" applyFont="1" applyAlignment="1">
      <alignment horizontal="right"/>
    </xf>
    <xf numFmtId="0" fontId="10" fillId="0" borderId="22" xfId="24" applyFont="1" applyBorder="1" applyAlignment="1">
      <alignment horizontal="center" vertical="center" wrapText="1"/>
    </xf>
    <xf numFmtId="0" fontId="7" fillId="0" borderId="13" xfId="24" applyFont="1" applyBorder="1" applyAlignment="1">
      <alignment horizontal="center"/>
    </xf>
    <xf numFmtId="0" fontId="7" fillId="0" borderId="14" xfId="24" applyFont="1" applyBorder="1" applyAlignment="1">
      <alignment horizontal="left"/>
    </xf>
    <xf numFmtId="0" fontId="7" fillId="0" borderId="0" xfId="0" applyFont="1" applyFill="1" applyBorder="1" applyAlignment="1">
      <alignment horizontal="center"/>
    </xf>
    <xf numFmtId="0" fontId="7" fillId="0" borderId="0" xfId="0" applyFont="1" applyFill="1" applyBorder="1"/>
    <xf numFmtId="0" fontId="10" fillId="0" borderId="0" xfId="24"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4" fontId="10" fillId="0" borderId="0" xfId="24" applyNumberFormat="1" applyFont="1" applyAlignment="1">
      <alignment horizontal="center" vertical="center"/>
    </xf>
    <xf numFmtId="0" fontId="7" fillId="0" borderId="0" xfId="0" applyFont="1" applyFill="1"/>
    <xf numFmtId="0" fontId="10" fillId="0" borderId="0" xfId="0" applyFont="1" applyAlignment="1">
      <alignment horizontal="center"/>
    </xf>
    <xf numFmtId="165" fontId="10" fillId="0" borderId="43" xfId="24" applyNumberFormat="1" applyFont="1" applyBorder="1" applyAlignment="1">
      <alignment horizontal="center" vertical="center" wrapText="1"/>
    </xf>
    <xf numFmtId="0" fontId="7" fillId="0" borderId="9" xfId="0" applyFont="1" applyBorder="1"/>
    <xf numFmtId="41" fontId="10" fillId="0" borderId="26" xfId="0" applyNumberFormat="1" applyFont="1" applyBorder="1"/>
    <xf numFmtId="0" fontId="10" fillId="0" borderId="0" xfId="0" applyFont="1" applyAlignment="1">
      <alignment vertical="center"/>
    </xf>
    <xf numFmtId="41" fontId="10" fillId="0" borderId="13" xfId="0" applyNumberFormat="1" applyFont="1" applyBorder="1"/>
    <xf numFmtId="41" fontId="10" fillId="0" borderId="0" xfId="0" applyNumberFormat="1" applyFont="1"/>
    <xf numFmtId="41" fontId="10" fillId="0" borderId="44" xfId="0" applyNumberFormat="1" applyFont="1" applyBorder="1"/>
    <xf numFmtId="41" fontId="10" fillId="0" borderId="45" xfId="0" applyNumberFormat="1" applyFont="1" applyBorder="1"/>
    <xf numFmtId="14" fontId="7" fillId="0" borderId="0" xfId="0" applyNumberFormat="1" applyFont="1"/>
    <xf numFmtId="41" fontId="10" fillId="0" borderId="14" xfId="0" applyNumberFormat="1" applyFont="1" applyBorder="1"/>
    <xf numFmtId="43" fontId="10" fillId="0" borderId="0" xfId="0" applyNumberFormat="1" applyFont="1"/>
    <xf numFmtId="165" fontId="10" fillId="0" borderId="55" xfId="24" applyNumberFormat="1" applyFont="1" applyBorder="1" applyAlignment="1">
      <alignment horizontal="center" vertical="center" wrapText="1"/>
    </xf>
    <xf numFmtId="0" fontId="10" fillId="0" borderId="0" xfId="0" applyFont="1" applyAlignment="1">
      <alignment horizontal="center" vertical="top"/>
    </xf>
    <xf numFmtId="0" fontId="7" fillId="0" borderId="0" xfId="50" applyFont="1" applyBorder="1" applyAlignment="1">
      <alignment horizontal="center"/>
    </xf>
    <xf numFmtId="43" fontId="7" fillId="0" borderId="0" xfId="0" applyNumberFormat="1" applyFont="1"/>
    <xf numFmtId="0" fontId="10" fillId="0" borderId="23" xfId="0" applyFont="1" applyBorder="1"/>
    <xf numFmtId="0" fontId="10" fillId="0" borderId="0" xfId="24" applyFont="1" applyBorder="1" applyAlignment="1">
      <alignment horizontal="center" wrapText="1"/>
    </xf>
    <xf numFmtId="41" fontId="10" fillId="0" borderId="0" xfId="0" applyNumberFormat="1" applyFont="1" applyBorder="1"/>
    <xf numFmtId="41" fontId="10" fillId="0" borderId="57" xfId="0" applyNumberFormat="1" applyFont="1" applyBorder="1"/>
    <xf numFmtId="41" fontId="10" fillId="0" borderId="25" xfId="0" applyNumberFormat="1" applyFont="1" applyBorder="1"/>
    <xf numFmtId="0" fontId="7" fillId="0" borderId="0" xfId="1085" applyFont="1"/>
    <xf numFmtId="169" fontId="7" fillId="0" borderId="0" xfId="26" applyNumberFormat="1" applyFont="1" applyAlignment="1">
      <alignment horizontal="center"/>
    </xf>
    <xf numFmtId="0" fontId="10" fillId="0" borderId="9" xfId="0" applyFont="1" applyBorder="1"/>
    <xf numFmtId="41" fontId="7" fillId="0" borderId="0" xfId="25" applyNumberFormat="1" applyFont="1" applyFill="1"/>
    <xf numFmtId="0" fontId="90" fillId="0" borderId="0" xfId="0" applyFont="1" applyBorder="1"/>
    <xf numFmtId="164" fontId="7" fillId="0" borderId="0" xfId="1" applyNumberFormat="1" applyFont="1" applyAlignment="1">
      <alignment horizontal="center"/>
    </xf>
    <xf numFmtId="164" fontId="19" fillId="0" borderId="0" xfId="1" applyNumberFormat="1" applyFont="1" applyAlignment="1">
      <alignment horizontal="center"/>
    </xf>
    <xf numFmtId="164" fontId="7" fillId="0" borderId="15" xfId="1" applyNumberFormat="1" applyFont="1" applyBorder="1" applyAlignment="1">
      <alignment horizontal="center"/>
    </xf>
    <xf numFmtId="164" fontId="7" fillId="0" borderId="0" xfId="1" applyNumberFormat="1" applyFont="1"/>
    <xf numFmtId="164" fontId="7" fillId="0" borderId="20" xfId="1" applyNumberFormat="1" applyFont="1" applyFill="1" applyBorder="1" applyAlignment="1">
      <alignment horizontal="center"/>
    </xf>
    <xf numFmtId="164" fontId="7" fillId="0" borderId="15" xfId="1" applyNumberFormat="1" applyFont="1" applyFill="1" applyBorder="1" applyAlignment="1">
      <alignment horizontal="center"/>
    </xf>
    <xf numFmtId="0" fontId="7" fillId="0" borderId="5" xfId="0" applyFont="1" applyBorder="1" applyAlignment="1">
      <alignment horizontal="left" vertical="top" wrapText="1" indent="1"/>
    </xf>
    <xf numFmtId="0" fontId="7" fillId="0" borderId="6" xfId="0" applyFont="1" applyBorder="1" applyAlignment="1">
      <alignment horizontal="left" vertical="top" indent="1"/>
    </xf>
    <xf numFmtId="0" fontId="7" fillId="0" borderId="7" xfId="0" applyFont="1" applyBorder="1" applyAlignment="1">
      <alignment horizontal="left" vertical="top" indent="1"/>
    </xf>
    <xf numFmtId="0" fontId="7" fillId="0" borderId="8" xfId="0" applyFont="1" applyBorder="1" applyAlignment="1">
      <alignment horizontal="left" vertical="top" indent="1"/>
    </xf>
    <xf numFmtId="0" fontId="7" fillId="0" borderId="0" xfId="0" applyFont="1" applyBorder="1" applyAlignment="1">
      <alignment horizontal="left" vertical="top" indent="1"/>
    </xf>
    <xf numFmtId="0" fontId="7" fillId="0" borderId="9" xfId="0" applyFont="1" applyBorder="1" applyAlignment="1">
      <alignment horizontal="left" vertical="top" indent="1"/>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0" borderId="12" xfId="0" applyFont="1" applyBorder="1" applyAlignment="1">
      <alignment horizontal="left" vertical="top" indent="1"/>
    </xf>
    <xf numFmtId="0" fontId="10" fillId="0" borderId="17" xfId="24" applyFont="1" applyBorder="1" applyAlignment="1">
      <alignment horizontal="center" wrapText="1"/>
    </xf>
    <xf numFmtId="0" fontId="10" fillId="0" borderId="46" xfId="24" applyFont="1" applyBorder="1" applyAlignment="1">
      <alignment horizontal="center" wrapText="1"/>
    </xf>
    <xf numFmtId="0" fontId="10" fillId="0" borderId="19" xfId="24" applyFont="1" applyBorder="1" applyAlignment="1">
      <alignment horizontal="center" wrapText="1"/>
    </xf>
    <xf numFmtId="0" fontId="10" fillId="0" borderId="56" xfId="24" applyFont="1" applyBorder="1" applyAlignment="1">
      <alignment horizontal="center" wrapText="1"/>
    </xf>
  </cellXfs>
  <cellStyles count="1423">
    <cellStyle name="20% - Accent1 2" xfId="70"/>
    <cellStyle name="20% - Accent1 3" xfId="71"/>
    <cellStyle name="20% - Accent1 4" xfId="72"/>
    <cellStyle name="20% - Accent1 5" xfId="73"/>
    <cellStyle name="20% - Accent1 6" xfId="74"/>
    <cellStyle name="20% - Accent2 2" xfId="75"/>
    <cellStyle name="20% - Accent2 3" xfId="76"/>
    <cellStyle name="20% - Accent2 4" xfId="77"/>
    <cellStyle name="20% - Accent2 5" xfId="78"/>
    <cellStyle name="20% - Accent2 6" xfId="79"/>
    <cellStyle name="20% - Accent3 2" xfId="80"/>
    <cellStyle name="20% - Accent3 3" xfId="81"/>
    <cellStyle name="20% - Accent3 4" xfId="82"/>
    <cellStyle name="20% - Accent3 5" xfId="83"/>
    <cellStyle name="20% - Accent3 6" xfId="84"/>
    <cellStyle name="20% - Accent4 2" xfId="85"/>
    <cellStyle name="20% - Accent4 3" xfId="86"/>
    <cellStyle name="20% - Accent4 4" xfId="87"/>
    <cellStyle name="20% - Accent4 5" xfId="88"/>
    <cellStyle name="20% - Accent4 6" xfId="89"/>
    <cellStyle name="20% - Accent5 2" xfId="90"/>
    <cellStyle name="20% - Accent5 3" xfId="91"/>
    <cellStyle name="20% - Accent5 4" xfId="92"/>
    <cellStyle name="20% - Accent5 5" xfId="93"/>
    <cellStyle name="20% - Accent5 6" xfId="94"/>
    <cellStyle name="20% - Accent6 2" xfId="95"/>
    <cellStyle name="20% - Accent6 3" xfId="96"/>
    <cellStyle name="20% - Accent6 4" xfId="97"/>
    <cellStyle name="20% - Accent6 5" xfId="98"/>
    <cellStyle name="20% - Accent6 6" xfId="99"/>
    <cellStyle name="40% - Accent1 2" xfId="100"/>
    <cellStyle name="40% - Accent1 3" xfId="101"/>
    <cellStyle name="40% - Accent1 4" xfId="102"/>
    <cellStyle name="40% - Accent1 5" xfId="103"/>
    <cellStyle name="40% - Accent1 6" xfId="104"/>
    <cellStyle name="40% - Accent2 2" xfId="105"/>
    <cellStyle name="40% - Accent2 3" xfId="106"/>
    <cellStyle name="40% - Accent2 4" xfId="107"/>
    <cellStyle name="40% - Accent2 5" xfId="108"/>
    <cellStyle name="40% - Accent2 6" xfId="109"/>
    <cellStyle name="40% - Accent3 2" xfId="110"/>
    <cellStyle name="40% - Accent3 3" xfId="111"/>
    <cellStyle name="40% - Accent3 4" xfId="112"/>
    <cellStyle name="40% - Accent3 5" xfId="113"/>
    <cellStyle name="40% - Accent3 6" xfId="114"/>
    <cellStyle name="40% - Accent4 2" xfId="115"/>
    <cellStyle name="40% - Accent4 3" xfId="116"/>
    <cellStyle name="40% - Accent4 4" xfId="117"/>
    <cellStyle name="40% - Accent4 5" xfId="118"/>
    <cellStyle name="40% - Accent4 6" xfId="119"/>
    <cellStyle name="40% - Accent5 2" xfId="120"/>
    <cellStyle name="40% - Accent5 3" xfId="121"/>
    <cellStyle name="40% - Accent5 4" xfId="122"/>
    <cellStyle name="40% - Accent5 5" xfId="123"/>
    <cellStyle name="40% - Accent5 6" xfId="124"/>
    <cellStyle name="40% - Accent6 2" xfId="125"/>
    <cellStyle name="40% - Accent6 3" xfId="126"/>
    <cellStyle name="40% - Accent6 4" xfId="127"/>
    <cellStyle name="40% - Accent6 5" xfId="128"/>
    <cellStyle name="40% - Accent6 6" xfId="129"/>
    <cellStyle name="60% - Accent1 2" xfId="130"/>
    <cellStyle name="60% - Accent1 3" xfId="131"/>
    <cellStyle name="60% - Accent1 4" xfId="132"/>
    <cellStyle name="60% - Accent1 5" xfId="133"/>
    <cellStyle name="60% - Accent1 6" xfId="134"/>
    <cellStyle name="60% - Accent2 2" xfId="135"/>
    <cellStyle name="60% - Accent2 3" xfId="136"/>
    <cellStyle name="60% - Accent2 4" xfId="137"/>
    <cellStyle name="60% - Accent2 5" xfId="138"/>
    <cellStyle name="60% - Accent2 6" xfId="139"/>
    <cellStyle name="60% - Accent3 2" xfId="140"/>
    <cellStyle name="60% - Accent3 3" xfId="141"/>
    <cellStyle name="60% - Accent3 4" xfId="142"/>
    <cellStyle name="60% - Accent3 5" xfId="143"/>
    <cellStyle name="60% - Accent3 6" xfId="144"/>
    <cellStyle name="60% - Accent4 2" xfId="145"/>
    <cellStyle name="60% - Accent4 3" xfId="146"/>
    <cellStyle name="60% - Accent4 4" xfId="147"/>
    <cellStyle name="60% - Accent4 5" xfId="148"/>
    <cellStyle name="60% - Accent4 6" xfId="149"/>
    <cellStyle name="60% - Accent5 2" xfId="150"/>
    <cellStyle name="60% - Accent5 3" xfId="151"/>
    <cellStyle name="60% - Accent5 4" xfId="152"/>
    <cellStyle name="60% - Accent5 5" xfId="153"/>
    <cellStyle name="60% - Accent5 6" xfId="154"/>
    <cellStyle name="60% - Accent6 2" xfId="155"/>
    <cellStyle name="60% - Accent6 3" xfId="156"/>
    <cellStyle name="60% - Accent6 4" xfId="157"/>
    <cellStyle name="60% - Accent6 5" xfId="158"/>
    <cellStyle name="60% - Accent6 6" xfId="159"/>
    <cellStyle name="Accent1 - 20%" xfId="160"/>
    <cellStyle name="Accent1 - 40%" xfId="161"/>
    <cellStyle name="Accent1 - 60%" xfId="162"/>
    <cellStyle name="Accent1 2" xfId="163"/>
    <cellStyle name="Accent1 3" xfId="164"/>
    <cellStyle name="Accent1 4" xfId="165"/>
    <cellStyle name="Accent1 5" xfId="166"/>
    <cellStyle name="Accent1 6" xfId="167"/>
    <cellStyle name="Accent2 - 20%" xfId="168"/>
    <cellStyle name="Accent2 - 40%" xfId="169"/>
    <cellStyle name="Accent2 - 60%" xfId="170"/>
    <cellStyle name="Accent2 2" xfId="171"/>
    <cellStyle name="Accent2 3" xfId="172"/>
    <cellStyle name="Accent2 4" xfId="173"/>
    <cellStyle name="Accent2 5" xfId="174"/>
    <cellStyle name="Accent2 6" xfId="175"/>
    <cellStyle name="Accent3 - 20%" xfId="176"/>
    <cellStyle name="Accent3 - 40%" xfId="177"/>
    <cellStyle name="Accent3 - 60%" xfId="178"/>
    <cellStyle name="Accent3 2" xfId="179"/>
    <cellStyle name="Accent3 3" xfId="180"/>
    <cellStyle name="Accent3 4" xfId="181"/>
    <cellStyle name="Accent3 5" xfId="182"/>
    <cellStyle name="Accent3 6" xfId="183"/>
    <cellStyle name="Accent4 - 20%" xfId="184"/>
    <cellStyle name="Accent4 - 40%" xfId="185"/>
    <cellStyle name="Accent4 - 60%" xfId="186"/>
    <cellStyle name="Accent4 2" xfId="187"/>
    <cellStyle name="Accent4 3" xfId="188"/>
    <cellStyle name="Accent4 4" xfId="189"/>
    <cellStyle name="Accent4 5" xfId="190"/>
    <cellStyle name="Accent4 6" xfId="191"/>
    <cellStyle name="Accent5 - 20%" xfId="192"/>
    <cellStyle name="Accent5 - 40%" xfId="193"/>
    <cellStyle name="Accent5 - 60%" xfId="194"/>
    <cellStyle name="Accent5 2" xfId="195"/>
    <cellStyle name="Accent5 3" xfId="196"/>
    <cellStyle name="Accent5 4" xfId="197"/>
    <cellStyle name="Accent5 5" xfId="198"/>
    <cellStyle name="Accent5 6" xfId="199"/>
    <cellStyle name="Accent6 - 20%" xfId="200"/>
    <cellStyle name="Accent6 - 40%" xfId="201"/>
    <cellStyle name="Accent6 - 60%" xfId="202"/>
    <cellStyle name="Accent6 2" xfId="203"/>
    <cellStyle name="Accent6 3" xfId="204"/>
    <cellStyle name="Accent6 4" xfId="205"/>
    <cellStyle name="Accent6 5" xfId="206"/>
    <cellStyle name="Accent6 6" xfId="207"/>
    <cellStyle name="ArrayHeading" xfId="208"/>
    <cellStyle name="ArrayHeading 2" xfId="209"/>
    <cellStyle name="Bad 2" xfId="210"/>
    <cellStyle name="Bad 3" xfId="211"/>
    <cellStyle name="Bad 4" xfId="212"/>
    <cellStyle name="Bad 5" xfId="213"/>
    <cellStyle name="Bad 6" xfId="214"/>
    <cellStyle name="BetweenMacros" xfId="215"/>
    <cellStyle name="BetweenMacros 2" xfId="216"/>
    <cellStyle name="Calculation 2" xfId="217"/>
    <cellStyle name="Calculation 3" xfId="218"/>
    <cellStyle name="Calculation 4" xfId="219"/>
    <cellStyle name="Calculation 5" xfId="220"/>
    <cellStyle name="Calculation 6" xfId="221"/>
    <cellStyle name="Centered Heading" xfId="703"/>
    <cellStyle name="Check Cell 2" xfId="222"/>
    <cellStyle name="Check Cell 3" xfId="223"/>
    <cellStyle name="Check Cell 4" xfId="224"/>
    <cellStyle name="Check Cell 5" xfId="225"/>
    <cellStyle name="Check Cell 6" xfId="226"/>
    <cellStyle name="Column total in dollars" xfId="227"/>
    <cellStyle name="Column total in dollars 2" xfId="228"/>
    <cellStyle name="Column_Title" xfId="704"/>
    <cellStyle name="Comma" xfId="1" builtinId="3"/>
    <cellStyle name="Comma  - Style1" xfId="2"/>
    <cellStyle name="Comma  - Style1 2" xfId="229"/>
    <cellStyle name="Comma  - Style1 3" xfId="230"/>
    <cellStyle name="Comma  - Style2" xfId="3"/>
    <cellStyle name="Comma  - Style2 2" xfId="231"/>
    <cellStyle name="Comma  - Style2 3" xfId="232"/>
    <cellStyle name="Comma  - Style3" xfId="4"/>
    <cellStyle name="Comma  - Style3 2" xfId="233"/>
    <cellStyle name="Comma  - Style3 3" xfId="234"/>
    <cellStyle name="Comma  - Style4" xfId="5"/>
    <cellStyle name="Comma  - Style4 2" xfId="235"/>
    <cellStyle name="Comma  - Style4 3" xfId="236"/>
    <cellStyle name="Comma  - Style5" xfId="6"/>
    <cellStyle name="Comma  - Style5 2" xfId="237"/>
    <cellStyle name="Comma  - Style5 3" xfId="238"/>
    <cellStyle name="Comma  - Style6" xfId="7"/>
    <cellStyle name="Comma  - Style6 2" xfId="239"/>
    <cellStyle name="Comma  - Style6 3" xfId="240"/>
    <cellStyle name="Comma  - Style7" xfId="8"/>
    <cellStyle name="Comma  - Style7 2" xfId="241"/>
    <cellStyle name="Comma  - Style7 3" xfId="242"/>
    <cellStyle name="Comma  - Style8" xfId="9"/>
    <cellStyle name="Comma  - Style8 2" xfId="243"/>
    <cellStyle name="Comma  - Style8 3" xfId="244"/>
    <cellStyle name="Comma %" xfId="705"/>
    <cellStyle name="Comma (0)" xfId="245"/>
    <cellStyle name="Comma [0] 2" xfId="246"/>
    <cellStyle name="Comma [0] 2 2" xfId="1125"/>
    <cellStyle name="Comma [0] 2 3" xfId="1087"/>
    <cellStyle name="Comma [0] 3" xfId="706"/>
    <cellStyle name="Comma [0] 4" xfId="1107"/>
    <cellStyle name="Comma 0.0" xfId="707"/>
    <cellStyle name="Comma 0.0%" xfId="708"/>
    <cellStyle name="Comma 0.00" xfId="709"/>
    <cellStyle name="Comma 0.00%" xfId="710"/>
    <cellStyle name="Comma 0.000" xfId="711"/>
    <cellStyle name="Comma 0.000%" xfId="712"/>
    <cellStyle name="Comma 10" xfId="30"/>
    <cellStyle name="Comma 10 2" xfId="713"/>
    <cellStyle name="Comma 11" xfId="31"/>
    <cellStyle name="Comma 11 2" xfId="247"/>
    <cellStyle name="Comma 11 3" xfId="714"/>
    <cellStyle name="Comma 11 3 2" xfId="1196"/>
    <cellStyle name="Comma 12" xfId="248"/>
    <cellStyle name="Comma 12 2" xfId="715"/>
    <cellStyle name="Comma 12 3" xfId="1126"/>
    <cellStyle name="Comma 13" xfId="249"/>
    <cellStyle name="Comma 14" xfId="716"/>
    <cellStyle name="Comma 14 2" xfId="1197"/>
    <cellStyle name="Comma 15" xfId="717"/>
    <cellStyle name="Comma 15 2" xfId="1198"/>
    <cellStyle name="Comma 16" xfId="718"/>
    <cellStyle name="Comma 16 2" xfId="1199"/>
    <cellStyle name="Comma 16 3" xfId="1088"/>
    <cellStyle name="Comma 17" xfId="719"/>
    <cellStyle name="Comma 17 2" xfId="1200"/>
    <cellStyle name="Comma 18" xfId="1106"/>
    <cellStyle name="Comma 19" xfId="1112"/>
    <cellStyle name="Comma 2" xfId="32"/>
    <cellStyle name="Comma 2 10" xfId="1114"/>
    <cellStyle name="Comma 2 12" xfId="1089"/>
    <cellStyle name="Comma 2 2" xfId="250"/>
    <cellStyle name="Comma 2 2 2" xfId="251"/>
    <cellStyle name="Comma 2 2 2 2" xfId="664"/>
    <cellStyle name="Comma 2 2 2 2 2" xfId="720"/>
    <cellStyle name="Comma 2 2 2 2 2 2" xfId="1201"/>
    <cellStyle name="Comma 2 2 2 2 3" xfId="721"/>
    <cellStyle name="Comma 2 2 2 2 3 2" xfId="1202"/>
    <cellStyle name="Comma 2 2 2 2 4" xfId="1173"/>
    <cellStyle name="Comma 2 2 2 3" xfId="722"/>
    <cellStyle name="Comma 2 2 2 3 2" xfId="1203"/>
    <cellStyle name="Comma 2 2 2 4" xfId="723"/>
    <cellStyle name="Comma 2 2 2 4 2" xfId="1204"/>
    <cellStyle name="Comma 2 2 2 5" xfId="724"/>
    <cellStyle name="Comma 2 2 2 5 2" xfId="1205"/>
    <cellStyle name="Comma 2 2 2 6" xfId="725"/>
    <cellStyle name="Comma 2 2 2 6 2" xfId="1206"/>
    <cellStyle name="Comma 2 2 3" xfId="252"/>
    <cellStyle name="Comma 2 2 3 2" xfId="726"/>
    <cellStyle name="Comma 2 2 3 2 2" xfId="727"/>
    <cellStyle name="Comma 2 2 3 2 2 2" xfId="1208"/>
    <cellStyle name="Comma 2 2 3 2 3" xfId="728"/>
    <cellStyle name="Comma 2 2 3 2 3 2" xfId="1209"/>
    <cellStyle name="Comma 2 2 3 2 4" xfId="1207"/>
    <cellStyle name="Comma 2 2 3 3" xfId="729"/>
    <cellStyle name="Comma 2 2 3 3 2" xfId="1210"/>
    <cellStyle name="Comma 2 2 3 4" xfId="730"/>
    <cellStyle name="Comma 2 2 3 4 2" xfId="1211"/>
    <cellStyle name="Comma 2 2 3 5" xfId="731"/>
    <cellStyle name="Comma 2 2 3 5 2" xfId="1212"/>
    <cellStyle name="Comma 2 2 4" xfId="732"/>
    <cellStyle name="Comma 2 2 4 2" xfId="733"/>
    <cellStyle name="Comma 2 2 4 2 2" xfId="1214"/>
    <cellStyle name="Comma 2 2 4 3" xfId="1213"/>
    <cellStyle name="Comma 2 2 5" xfId="734"/>
    <cellStyle name="Comma 2 2 5 2" xfId="1215"/>
    <cellStyle name="Comma 2 2 6" xfId="735"/>
    <cellStyle name="Comma 2 2 6 2" xfId="1216"/>
    <cellStyle name="Comma 2 2 7" xfId="736"/>
    <cellStyle name="Comma 2 2 7 2" xfId="1217"/>
    <cellStyle name="Comma 2 2 8" xfId="1090"/>
    <cellStyle name="Comma 2 3" xfId="253"/>
    <cellStyle name="Comma 2 3 2" xfId="665"/>
    <cellStyle name="Comma 2 3 2 2" xfId="737"/>
    <cellStyle name="Comma 2 3 2 2 2" xfId="1218"/>
    <cellStyle name="Comma 2 3 2 3" xfId="738"/>
    <cellStyle name="Comma 2 3 2 3 2" xfId="1219"/>
    <cellStyle name="Comma 2 3 2 4" xfId="1174"/>
    <cellStyle name="Comma 2 3 3" xfId="739"/>
    <cellStyle name="Comma 2 3 3 2" xfId="1220"/>
    <cellStyle name="Comma 2 3 4" xfId="740"/>
    <cellStyle name="Comma 2 3 4 2" xfId="1221"/>
    <cellStyle name="Comma 2 3 5" xfId="741"/>
    <cellStyle name="Comma 2 3 5 2" xfId="1222"/>
    <cellStyle name="Comma 2 3 6" xfId="742"/>
    <cellStyle name="Comma 2 3 6 2" xfId="1223"/>
    <cellStyle name="Comma 2 4" xfId="254"/>
    <cellStyle name="Comma 2 4 2" xfId="666"/>
    <cellStyle name="Comma 2 4 2 2" xfId="743"/>
    <cellStyle name="Comma 2 4 2 2 2" xfId="1224"/>
    <cellStyle name="Comma 2 4 2 3" xfId="744"/>
    <cellStyle name="Comma 2 4 2 3 2" xfId="1225"/>
    <cellStyle name="Comma 2 4 2 4" xfId="1175"/>
    <cellStyle name="Comma 2 4 3" xfId="745"/>
    <cellStyle name="Comma 2 4 3 2" xfId="1226"/>
    <cellStyle name="Comma 2 4 4" xfId="746"/>
    <cellStyle name="Comma 2 4 4 2" xfId="1227"/>
    <cellStyle name="Comma 2 4 5" xfId="747"/>
    <cellStyle name="Comma 2 4 5 2" xfId="1228"/>
    <cellStyle name="Comma 2 4 6" xfId="1127"/>
    <cellStyle name="Comma 2 4 7" xfId="1091"/>
    <cellStyle name="Comma 2 5" xfId="255"/>
    <cellStyle name="Comma 2 5 2" xfId="748"/>
    <cellStyle name="Comma 2 5 2 2" xfId="749"/>
    <cellStyle name="Comma 2 5 2 2 2" xfId="1230"/>
    <cellStyle name="Comma 2 5 2 3" xfId="750"/>
    <cellStyle name="Comma 2 5 2 3 2" xfId="1231"/>
    <cellStyle name="Comma 2 5 2 4" xfId="1229"/>
    <cellStyle name="Comma 2 5 3" xfId="751"/>
    <cellStyle name="Comma 2 5 3 2" xfId="1232"/>
    <cellStyle name="Comma 2 5 4" xfId="752"/>
    <cellStyle name="Comma 2 5 4 2" xfId="1233"/>
    <cellStyle name="Comma 2 5 5" xfId="753"/>
    <cellStyle name="Comma 2 5 5 2" xfId="1234"/>
    <cellStyle name="Comma 2 6" xfId="256"/>
    <cellStyle name="Comma 2 6 2" xfId="754"/>
    <cellStyle name="Comma 2 6 2 2" xfId="1235"/>
    <cellStyle name="Comma 2 6 3" xfId="755"/>
    <cellStyle name="Comma 2 6 3 2" xfId="1236"/>
    <cellStyle name="Comma 2 6 4" xfId="756"/>
    <cellStyle name="Comma 2 6 4 2" xfId="1237"/>
    <cellStyle name="Comma 2 7" xfId="257"/>
    <cellStyle name="Comma 2 8" xfId="258"/>
    <cellStyle name="Comma 2 9" xfId="259"/>
    <cellStyle name="Comma 20" xfId="1421"/>
    <cellStyle name="Comma 21" xfId="1086"/>
    <cellStyle name="Comma 3" xfId="33"/>
    <cellStyle name="Comma 3 2" xfId="260"/>
    <cellStyle name="Comma 3 2 2" xfId="757"/>
    <cellStyle name="Comma 3 3" xfId="758"/>
    <cellStyle name="Comma 3 3 2" xfId="1238"/>
    <cellStyle name="Comma 3 3 2 2" xfId="759"/>
    <cellStyle name="Comma 3 3 3" xfId="1093"/>
    <cellStyle name="Comma 3 4" xfId="1115"/>
    <cellStyle name="Comma 3 5" xfId="1092"/>
    <cellStyle name="Comma 4" xfId="34"/>
    <cellStyle name="Comma 4 2" xfId="261"/>
    <cellStyle name="Comma 4 3" xfId="262"/>
    <cellStyle name="Comma 4 3 2" xfId="263"/>
    <cellStyle name="Comma 4 4" xfId="1116"/>
    <cellStyle name="Comma 4 5" xfId="1094"/>
    <cellStyle name="Comma 5" xfId="35"/>
    <cellStyle name="Comma 5 2" xfId="760"/>
    <cellStyle name="Comma 5 2 2" xfId="1239"/>
    <cellStyle name="Comma 5 3" xfId="1117"/>
    <cellStyle name="Comma 5 4" xfId="1095"/>
    <cellStyle name="Comma 6" xfId="36"/>
    <cellStyle name="Comma 6 2" xfId="264"/>
    <cellStyle name="Comma 6 2 2" xfId="761"/>
    <cellStyle name="Comma 6 2 2 2" xfId="1240"/>
    <cellStyle name="Comma 6 2 3" xfId="762"/>
    <cellStyle name="Comma 6 2 3 2" xfId="1241"/>
    <cellStyle name="Comma 6 2 4" xfId="1128"/>
    <cellStyle name="Comma 6 3" xfId="1118"/>
    <cellStyle name="Comma 6 4" xfId="1096"/>
    <cellStyle name="Comma 7" xfId="37"/>
    <cellStyle name="Comma 7 2" xfId="265"/>
    <cellStyle name="Comma 7 2 2" xfId="1129"/>
    <cellStyle name="Comma 8" xfId="38"/>
    <cellStyle name="Comma 9" xfId="39"/>
    <cellStyle name="Comma0" xfId="10"/>
    <cellStyle name="Comma0 - Style1" xfId="266"/>
    <cellStyle name="Comma0 - Style2" xfId="267"/>
    <cellStyle name="Comma0 - Style3" xfId="268"/>
    <cellStyle name="Comma0 - Style3 2" xfId="269"/>
    <cellStyle name="Comma0 - Style4" xfId="270"/>
    <cellStyle name="Comma0 - Style4 2" xfId="271"/>
    <cellStyle name="Comma0 2" xfId="667"/>
    <cellStyle name="Comma0 3" xfId="763"/>
    <cellStyle name="Comma0_1st Qtr 2009 Global Insight Factors" xfId="272"/>
    <cellStyle name="Comma1 - Style1" xfId="273"/>
    <cellStyle name="Comma1 - Style1 2" xfId="274"/>
    <cellStyle name="Company Name" xfId="764"/>
    <cellStyle name="CR Comma" xfId="765"/>
    <cellStyle name="CR Currency" xfId="766"/>
    <cellStyle name="Curren - Style2" xfId="275"/>
    <cellStyle name="Curren - Style3" xfId="276"/>
    <cellStyle name="Currency %" xfId="767"/>
    <cellStyle name="Currency 0.0" xfId="768"/>
    <cellStyle name="Currency 0.0%" xfId="769"/>
    <cellStyle name="Currency 0.00" xfId="770"/>
    <cellStyle name="Currency 0.00%" xfId="771"/>
    <cellStyle name="Currency 0.000" xfId="772"/>
    <cellStyle name="Currency 0.000%" xfId="773"/>
    <cellStyle name="Currency 10" xfId="277"/>
    <cellStyle name="Currency 10 2" xfId="1130"/>
    <cellStyle name="Currency 11" xfId="278"/>
    <cellStyle name="Currency 11 2" xfId="1131"/>
    <cellStyle name="Currency 12" xfId="279"/>
    <cellStyle name="Currency 12 2" xfId="1132"/>
    <cellStyle name="Currency 13" xfId="280"/>
    <cellStyle name="Currency 14" xfId="281"/>
    <cellStyle name="Currency 14 2" xfId="1133"/>
    <cellStyle name="Currency 15" xfId="1108"/>
    <cellStyle name="Currency 16" xfId="1415"/>
    <cellStyle name="Currency 17" xfId="1420"/>
    <cellStyle name="Currency 2" xfId="40"/>
    <cellStyle name="Currency 2 2" xfId="282"/>
    <cellStyle name="Currency 2 2 2" xfId="283"/>
    <cellStyle name="Currency 2 3" xfId="774"/>
    <cellStyle name="Currency 3" xfId="41"/>
    <cellStyle name="Currency 3 2" xfId="284"/>
    <cellStyle name="Currency 3 3" xfId="775"/>
    <cellStyle name="Currency 4" xfId="285"/>
    <cellStyle name="Currency 4 2" xfId="776"/>
    <cellStyle name="Currency 4 2 2" xfId="1242"/>
    <cellStyle name="Currency 4 3" xfId="1134"/>
    <cellStyle name="Currency 5" xfId="286"/>
    <cellStyle name="Currency 5 2" xfId="777"/>
    <cellStyle name="Currency 5 2 2" xfId="1243"/>
    <cellStyle name="Currency 5 3" xfId="778"/>
    <cellStyle name="Currency 5 3 2" xfId="1244"/>
    <cellStyle name="Currency 6" xfId="287"/>
    <cellStyle name="Currency 6 2" xfId="779"/>
    <cellStyle name="Currency 6 2 2" xfId="1245"/>
    <cellStyle name="Currency 6 3" xfId="1135"/>
    <cellStyle name="Currency 7" xfId="288"/>
    <cellStyle name="Currency 7 2" xfId="1136"/>
    <cellStyle name="Currency 8" xfId="289"/>
    <cellStyle name="Currency 8 2" xfId="780"/>
    <cellStyle name="Currency 8 2 2" xfId="1246"/>
    <cellStyle name="Currency 8 3" xfId="781"/>
    <cellStyle name="Currency 8 3 2" xfId="1247"/>
    <cellStyle name="Currency 8 4" xfId="1137"/>
    <cellStyle name="Currency 9" xfId="290"/>
    <cellStyle name="Currency 9 2" xfId="1138"/>
    <cellStyle name="Currency No Comma" xfId="291"/>
    <cellStyle name="Currency(0)" xfId="292"/>
    <cellStyle name="Currency0" xfId="11"/>
    <cellStyle name="Currency0 2" xfId="668"/>
    <cellStyle name="Currency0 3" xfId="782"/>
    <cellStyle name="Currency0_2012 Craig Deliveries" xfId="669"/>
    <cellStyle name="Date" xfId="12"/>
    <cellStyle name="Date - Style1" xfId="293"/>
    <cellStyle name="Date - Style3" xfId="294"/>
    <cellStyle name="Date - Style3 2" xfId="295"/>
    <cellStyle name="Date 10" xfId="296"/>
    <cellStyle name="Date 11" xfId="297"/>
    <cellStyle name="Date 12" xfId="298"/>
    <cellStyle name="Date 13" xfId="299"/>
    <cellStyle name="Date 14" xfId="300"/>
    <cellStyle name="Date 2" xfId="42"/>
    <cellStyle name="Date 3" xfId="301"/>
    <cellStyle name="Date 4" xfId="302"/>
    <cellStyle name="Date 5" xfId="303"/>
    <cellStyle name="Date 6" xfId="304"/>
    <cellStyle name="Date 7" xfId="305"/>
    <cellStyle name="Date 8" xfId="306"/>
    <cellStyle name="Date 9" xfId="307"/>
    <cellStyle name="Date_1st Qtr 2009 Global Insight Factors" xfId="308"/>
    <cellStyle name="Explanatory Text 2" xfId="309"/>
    <cellStyle name="Explanatory Text 3" xfId="310"/>
    <cellStyle name="Explanatory Text 4" xfId="311"/>
    <cellStyle name="Explanatory Text 5" xfId="312"/>
    <cellStyle name="Explanatory Text 6" xfId="313"/>
    <cellStyle name="financials" xfId="783"/>
    <cellStyle name="Fixed" xfId="13"/>
    <cellStyle name="Fixed 2" xfId="43"/>
    <cellStyle name="Fixed2 - Style2" xfId="314"/>
    <cellStyle name="General" xfId="315"/>
    <cellStyle name="Good 2" xfId="316"/>
    <cellStyle name="Good 3" xfId="317"/>
    <cellStyle name="Good 4" xfId="318"/>
    <cellStyle name="Good 5" xfId="319"/>
    <cellStyle name="Good 6" xfId="320"/>
    <cellStyle name="Grey" xfId="14"/>
    <cellStyle name="Grey 2" xfId="321"/>
    <cellStyle name="Grey 3" xfId="322"/>
    <cellStyle name="header" xfId="15"/>
    <cellStyle name="header 2" xfId="323"/>
    <cellStyle name="Header1" xfId="16"/>
    <cellStyle name="Header1 2" xfId="324"/>
    <cellStyle name="Header2" xfId="17"/>
    <cellStyle name="Header2 2" xfId="325"/>
    <cellStyle name="Heading" xfId="784"/>
    <cellStyle name="Heading 1" xfId="18" builtinId="16" customBuiltin="1"/>
    <cellStyle name="Heading 1 2" xfId="44"/>
    <cellStyle name="Heading 1 3" xfId="1109"/>
    <cellStyle name="Heading 2" xfId="19" builtinId="17" customBuiltin="1"/>
    <cellStyle name="Heading 2 2" xfId="45"/>
    <cellStyle name="Heading 2 3" xfId="1110"/>
    <cellStyle name="Heading 3 2" xfId="326"/>
    <cellStyle name="Heading 3 3" xfId="327"/>
    <cellStyle name="Heading 3 4" xfId="328"/>
    <cellStyle name="Heading 3 5" xfId="329"/>
    <cellStyle name="Heading 3 6" xfId="330"/>
    <cellStyle name="Heading 4 2" xfId="331"/>
    <cellStyle name="Heading 4 3" xfId="332"/>
    <cellStyle name="Heading 4 4" xfId="333"/>
    <cellStyle name="Heading 4 5" xfId="334"/>
    <cellStyle name="Heading 4 6" xfId="335"/>
    <cellStyle name="Heading No Underline" xfId="785"/>
    <cellStyle name="Heading With Underline" xfId="786"/>
    <cellStyle name="Heading1" xfId="336"/>
    <cellStyle name="Heading2" xfId="337"/>
    <cellStyle name="Hyperlink 2" xfId="338"/>
    <cellStyle name="Hyperlink 2 2" xfId="339"/>
    <cellStyle name="Hyperlink 2 3" xfId="340"/>
    <cellStyle name="Hyperlink 3" xfId="341"/>
    <cellStyle name="Hyperlink 4" xfId="342"/>
    <cellStyle name="Input" xfId="20" builtinId="20" customBuiltin="1"/>
    <cellStyle name="Input [yellow]" xfId="21"/>
    <cellStyle name="Input [yellow] 2" xfId="343"/>
    <cellStyle name="Input [yellow] 3" xfId="344"/>
    <cellStyle name="Input 2" xfId="787"/>
    <cellStyle name="Input 2 2" xfId="788"/>
    <cellStyle name="Input 3" xfId="1111"/>
    <cellStyle name="Input 4" xfId="1416"/>
    <cellStyle name="Input 5" xfId="1419"/>
    <cellStyle name="Inst. Sections" xfId="345"/>
    <cellStyle name="Inst. Subheading" xfId="346"/>
    <cellStyle name="Linked Cell 2" xfId="347"/>
    <cellStyle name="Linked Cell 3" xfId="348"/>
    <cellStyle name="Linked Cell 4" xfId="349"/>
    <cellStyle name="Linked Cell 5" xfId="350"/>
    <cellStyle name="Linked Cell 6" xfId="351"/>
    <cellStyle name="Macro" xfId="352"/>
    <cellStyle name="Macro 2" xfId="353"/>
    <cellStyle name="macro descr" xfId="354"/>
    <cellStyle name="macro descr 2" xfId="355"/>
    <cellStyle name="Macro_Comments" xfId="356"/>
    <cellStyle name="MacroText" xfId="357"/>
    <cellStyle name="MacroText 2" xfId="358"/>
    <cellStyle name="Marathon" xfId="359"/>
    <cellStyle name="MCP" xfId="360"/>
    <cellStyle name="Neutral 2" xfId="361"/>
    <cellStyle name="Neutral 3" xfId="362"/>
    <cellStyle name="Neutral 4" xfId="363"/>
    <cellStyle name="Neutral 5" xfId="364"/>
    <cellStyle name="Neutral 6" xfId="365"/>
    <cellStyle name="nONE" xfId="366"/>
    <cellStyle name="nONE 2" xfId="789"/>
    <cellStyle name="noninput" xfId="367"/>
    <cellStyle name="noninput 2" xfId="368"/>
    <cellStyle name="noninput 3" xfId="369"/>
    <cellStyle name="Normal" xfId="0" builtinId="0"/>
    <cellStyle name="Normal - Style1" xfId="22"/>
    <cellStyle name="Normal - Style1 2" xfId="370"/>
    <cellStyle name="Normal - Style1 3" xfId="371"/>
    <cellStyle name="Normal 10" xfId="46"/>
    <cellStyle name="Normal 10 2" xfId="790"/>
    <cellStyle name="Normal 10 2 2" xfId="791"/>
    <cellStyle name="Normal 10 2 2 2" xfId="1249"/>
    <cellStyle name="Normal 10 2 3" xfId="792"/>
    <cellStyle name="Normal 10 2 3 2" xfId="1250"/>
    <cellStyle name="Normal 10 2 4" xfId="1248"/>
    <cellStyle name="Normal 10 3" xfId="793"/>
    <cellStyle name="Normal 11" xfId="372"/>
    <cellStyle name="Normal 11 2" xfId="794"/>
    <cellStyle name="Normal 11 2 2" xfId="1251"/>
    <cellStyle name="Normal 11 3" xfId="1139"/>
    <cellStyle name="Normal 11 4" xfId="1097"/>
    <cellStyle name="Normal 117" xfId="373"/>
    <cellStyle name="Normal 12" xfId="374"/>
    <cellStyle name="Normal 12 2" xfId="795"/>
    <cellStyle name="Normal 12 3" xfId="796"/>
    <cellStyle name="Normal 122" xfId="375"/>
    <cellStyle name="Normal 13" xfId="376"/>
    <cellStyle name="Normal 13 2" xfId="797"/>
    <cellStyle name="Normal 13 3" xfId="798"/>
    <cellStyle name="Normal 13 4" xfId="799"/>
    <cellStyle name="Normal 13 4 2" xfId="1252"/>
    <cellStyle name="Normal 13 5" xfId="1140"/>
    <cellStyle name="Normal 14" xfId="377"/>
    <cellStyle name="Normal 14 2" xfId="800"/>
    <cellStyle name="Normal 14 2 2" xfId="801"/>
    <cellStyle name="Normal 14 2 2 2" xfId="1253"/>
    <cellStyle name="Normal 15" xfId="378"/>
    <cellStyle name="Normal 15 2" xfId="1141"/>
    <cellStyle name="Normal 16" xfId="379"/>
    <cellStyle name="Normal 16 2" xfId="802"/>
    <cellStyle name="Normal 16 3" xfId="1142"/>
    <cellStyle name="Normal 17" xfId="380"/>
    <cellStyle name="Normal 18" xfId="381"/>
    <cellStyle name="Normal 19" xfId="382"/>
    <cellStyle name="Normal 2" xfId="47"/>
    <cellStyle name="Normal 2 10" xfId="383"/>
    <cellStyle name="Normal 2 11" xfId="1098"/>
    <cellStyle name="Normal 2 2" xfId="48"/>
    <cellStyle name="Normal 2 2 2" xfId="384"/>
    <cellStyle name="Normal 2 2 2 2" xfId="1143"/>
    <cellStyle name="Normal 2 2 2 3" xfId="1099"/>
    <cellStyle name="Normal 2 2 3" xfId="803"/>
    <cellStyle name="Normal 2 2_2012 Craig Deliveries" xfId="670"/>
    <cellStyle name="Normal 2 3" xfId="385"/>
    <cellStyle name="Normal 2 3 2" xfId="386"/>
    <cellStyle name="Normal 2 3 2 2" xfId="387"/>
    <cellStyle name="Normal 2 3 3" xfId="388"/>
    <cellStyle name="Normal 2 3 4" xfId="389"/>
    <cellStyle name="Normal 2 3 5" xfId="390"/>
    <cellStyle name="Normal 2 3 6" xfId="391"/>
    <cellStyle name="Normal 2 3 7" xfId="392"/>
    <cellStyle name="Normal 2 3 8" xfId="1144"/>
    <cellStyle name="Normal 2 3 9" xfId="1100"/>
    <cellStyle name="Normal 2 4" xfId="393"/>
    <cellStyle name="Normal 2 4 2" xfId="1145"/>
    <cellStyle name="Normal 2 5" xfId="394"/>
    <cellStyle name="Normal 2 5 2" xfId="395"/>
    <cellStyle name="Normal 2 5 2 2" xfId="804"/>
    <cellStyle name="Normal 2 5 2 2 2" xfId="1254"/>
    <cellStyle name="Normal 2 5 2 3" xfId="805"/>
    <cellStyle name="Normal 2 5 2 3 2" xfId="1255"/>
    <cellStyle name="Normal 2 5 2 4" xfId="1146"/>
    <cellStyle name="Normal 2 5 3" xfId="806"/>
    <cellStyle name="Normal 2 5 3 2" xfId="1256"/>
    <cellStyle name="Normal 2 5 4" xfId="807"/>
    <cellStyle name="Normal 2 5 4 2" xfId="1257"/>
    <cellStyle name="Normal 2 6" xfId="396"/>
    <cellStyle name="Normal 2 6 2" xfId="808"/>
    <cellStyle name="Normal 2 6 2 2" xfId="1258"/>
    <cellStyle name="Normal 2 6 3" xfId="809"/>
    <cellStyle name="Normal 2 6 3 2" xfId="1259"/>
    <cellStyle name="Normal 2 6 4" xfId="1147"/>
    <cellStyle name="Normal 2 7" xfId="397"/>
    <cellStyle name="Normal 2 7 2" xfId="810"/>
    <cellStyle name="Normal 2 7 2 2" xfId="1260"/>
    <cellStyle name="Normal 2 7 3" xfId="811"/>
    <cellStyle name="Normal 2 7 3 2" xfId="1261"/>
    <cellStyle name="Normal 2 7 4" xfId="1148"/>
    <cellStyle name="Normal 2 8" xfId="398"/>
    <cellStyle name="Normal 2 8 2" xfId="812"/>
    <cellStyle name="Normal 2 8 2 2" xfId="1262"/>
    <cellStyle name="Normal 2 8 3" xfId="813"/>
    <cellStyle name="Normal 2 8 3 2" xfId="1263"/>
    <cellStyle name="Normal 2 8 4" xfId="1149"/>
    <cellStyle name="Normal 2 9" xfId="399"/>
    <cellStyle name="Normal 2_2010 Net Income" xfId="671"/>
    <cellStyle name="Normal 20" xfId="400"/>
    <cellStyle name="Normal 21" xfId="401"/>
    <cellStyle name="Normal 22" xfId="402"/>
    <cellStyle name="Normal 23" xfId="403"/>
    <cellStyle name="Normal 24" xfId="404"/>
    <cellStyle name="Normal 25" xfId="405"/>
    <cellStyle name="Normal 26" xfId="406"/>
    <cellStyle name="Normal 27" xfId="407"/>
    <cellStyle name="Normal 28" xfId="408"/>
    <cellStyle name="Normal 29" xfId="49"/>
    <cellStyle name="Normal 3" xfId="50"/>
    <cellStyle name="Normal 3 10" xfId="409"/>
    <cellStyle name="Normal 3 2" xfId="51"/>
    <cellStyle name="Normal 3 2 2" xfId="410"/>
    <cellStyle name="Normal 3 2 2 2" xfId="411"/>
    <cellStyle name="Normal 3 2 3" xfId="412"/>
    <cellStyle name="Normal 3 2 4" xfId="413"/>
    <cellStyle name="Normal 3 2 5" xfId="414"/>
    <cellStyle name="Normal 3 2 6" xfId="415"/>
    <cellStyle name="Normal 3 2 7" xfId="814"/>
    <cellStyle name="Normal 3 3" xfId="416"/>
    <cellStyle name="Normal 3 3 2" xfId="815"/>
    <cellStyle name="Normal 3 3 2 2" xfId="816"/>
    <cellStyle name="Normal 3 4" xfId="417"/>
    <cellStyle name="Normal 3 5" xfId="418"/>
    <cellStyle name="Normal 3 5 2" xfId="419"/>
    <cellStyle name="Normal 3 5 2 2" xfId="817"/>
    <cellStyle name="Normal 3 5 2 2 2" xfId="1264"/>
    <cellStyle name="Normal 3 5 2 3" xfId="818"/>
    <cellStyle name="Normal 3 5 2 3 2" xfId="1265"/>
    <cellStyle name="Normal 3 5 2 4" xfId="1151"/>
    <cellStyle name="Normal 3 5 3" xfId="420"/>
    <cellStyle name="Normal 3 5 3 2" xfId="1152"/>
    <cellStyle name="Normal 3 5 4" xfId="819"/>
    <cellStyle name="Normal 3 5 4 2" xfId="1266"/>
    <cellStyle name="Normal 3 5 5" xfId="1150"/>
    <cellStyle name="Normal 3 6" xfId="421"/>
    <cellStyle name="Normal 3 6 2" xfId="820"/>
    <cellStyle name="Normal 3 6 2 2" xfId="1267"/>
    <cellStyle name="Normal 3 6 3" xfId="821"/>
    <cellStyle name="Normal 3 6 3 2" xfId="1268"/>
    <cellStyle name="Normal 3 6 4" xfId="1153"/>
    <cellStyle name="Normal 3 7" xfId="422"/>
    <cellStyle name="Normal 3 7 2" xfId="822"/>
    <cellStyle name="Normal 3 7 2 2" xfId="1269"/>
    <cellStyle name="Normal 3 7 3" xfId="823"/>
    <cellStyle name="Normal 3 7 3 2" xfId="1270"/>
    <cellStyle name="Normal 3 7 4" xfId="1154"/>
    <cellStyle name="Normal 3 8" xfId="423"/>
    <cellStyle name="Normal 3 8 2" xfId="824"/>
    <cellStyle name="Normal 3 8 2 2" xfId="1271"/>
    <cellStyle name="Normal 3 8 3" xfId="825"/>
    <cellStyle name="Normal 3 8 3 2" xfId="1272"/>
    <cellStyle name="Normal 3 8 4" xfId="1155"/>
    <cellStyle name="Normal 3 9" xfId="424"/>
    <cellStyle name="Normal 3_2012 Craig Deliveries" xfId="672"/>
    <cellStyle name="Normal 30" xfId="425"/>
    <cellStyle name="Normal 30 2" xfId="1156"/>
    <cellStyle name="Normal 31" xfId="426"/>
    <cellStyle name="Normal 31 2" xfId="1157"/>
    <cellStyle name="Normal 32" xfId="427"/>
    <cellStyle name="Normal 32 2" xfId="428"/>
    <cellStyle name="Normal 32 3" xfId="1158"/>
    <cellStyle name="Normal 33" xfId="429"/>
    <cellStyle name="Normal 34" xfId="430"/>
    <cellStyle name="Normal 35" xfId="431"/>
    <cellStyle name="Normal 35 2" xfId="1159"/>
    <cellStyle name="Normal 36" xfId="432"/>
    <cellStyle name="Normal 37" xfId="433"/>
    <cellStyle name="Normal 37 2" xfId="1160"/>
    <cellStyle name="Normal 38" xfId="69"/>
    <cellStyle name="Normal 38 2" xfId="1124"/>
    <cellStyle name="Normal 39" xfId="434"/>
    <cellStyle name="Normal 4" xfId="52"/>
    <cellStyle name="Normal 4 10" xfId="826"/>
    <cellStyle name="Normal 4 10 2" xfId="1273"/>
    <cellStyle name="Normal 4 11" xfId="827"/>
    <cellStyle name="Normal 4 11 2" xfId="1274"/>
    <cellStyle name="Normal 4 12" xfId="1119"/>
    <cellStyle name="Normal 4 13" xfId="1101"/>
    <cellStyle name="Normal 4 2" xfId="53"/>
    <cellStyle name="Normal 4 2 2" xfId="673"/>
    <cellStyle name="Normal 4 2 2 2" xfId="674"/>
    <cellStyle name="Normal 4 2 2 2 2" xfId="828"/>
    <cellStyle name="Normal 4 2 2 2 2 2" xfId="1275"/>
    <cellStyle name="Normal 4 2 2 2 3" xfId="829"/>
    <cellStyle name="Normal 4 2 2 2 3 2" xfId="1276"/>
    <cellStyle name="Normal 4 2 2 2 4" xfId="1177"/>
    <cellStyle name="Normal 4 2 2 3" xfId="830"/>
    <cellStyle name="Normal 4 2 2 3 2" xfId="1277"/>
    <cellStyle name="Normal 4 2 2 4" xfId="831"/>
    <cellStyle name="Normal 4 2 2 4 2" xfId="1278"/>
    <cellStyle name="Normal 4 2 2 5" xfId="832"/>
    <cellStyle name="Normal 4 2 2 5 2" xfId="1279"/>
    <cellStyle name="Normal 4 2 2 6" xfId="833"/>
    <cellStyle name="Normal 4 2 2 6 2" xfId="1280"/>
    <cellStyle name="Normal 4 2 2 7" xfId="1176"/>
    <cellStyle name="Normal 4 2 2_2012 Craig Deliveries" xfId="675"/>
    <cellStyle name="Normal 4 2 3" xfId="676"/>
    <cellStyle name="Normal 4 2 3 2" xfId="834"/>
    <cellStyle name="Normal 4 2 3 2 2" xfId="835"/>
    <cellStyle name="Normal 4 2 3 2 2 2" xfId="1282"/>
    <cellStyle name="Normal 4 2 3 2 3" xfId="836"/>
    <cellStyle name="Normal 4 2 3 2 3 2" xfId="1283"/>
    <cellStyle name="Normal 4 2 3 2 4" xfId="1281"/>
    <cellStyle name="Normal 4 2 3 3" xfId="837"/>
    <cellStyle name="Normal 4 2 3 3 2" xfId="1284"/>
    <cellStyle name="Normal 4 2 3 4" xfId="838"/>
    <cellStyle name="Normal 4 2 3 4 2" xfId="1285"/>
    <cellStyle name="Normal 4 2 3 5" xfId="839"/>
    <cellStyle name="Normal 4 2 3 5 2" xfId="1286"/>
    <cellStyle name="Normal 4 2 3 6" xfId="1178"/>
    <cellStyle name="Normal 4 2 4" xfId="840"/>
    <cellStyle name="Normal 4 2 4 2" xfId="841"/>
    <cellStyle name="Normal 4 2 4 2 2" xfId="1288"/>
    <cellStyle name="Normal 4 2 4 3" xfId="1287"/>
    <cellStyle name="Normal 4 2 5" xfId="842"/>
    <cellStyle name="Normal 4 2 5 2" xfId="1289"/>
    <cellStyle name="Normal 4 2 6" xfId="843"/>
    <cellStyle name="Normal 4 2 6 2" xfId="1290"/>
    <cellStyle name="Normal 4 2_2012 Craig Deliveries" xfId="677"/>
    <cellStyle name="Normal 4 3" xfId="435"/>
    <cellStyle name="Normal 4 3 2" xfId="678"/>
    <cellStyle name="Normal 4 3 2 2" xfId="679"/>
    <cellStyle name="Normal 4 3 2 2 2" xfId="844"/>
    <cellStyle name="Normal 4 3 2 2 2 2" xfId="1291"/>
    <cellStyle name="Normal 4 3 2 2 3" xfId="845"/>
    <cellStyle name="Normal 4 3 2 2 3 2" xfId="1292"/>
    <cellStyle name="Normal 4 3 2 2 4" xfId="1180"/>
    <cellStyle name="Normal 4 3 2 3" xfId="846"/>
    <cellStyle name="Normal 4 3 2 3 2" xfId="1293"/>
    <cellStyle name="Normal 4 3 2 4" xfId="847"/>
    <cellStyle name="Normal 4 3 2 4 2" xfId="1294"/>
    <cellStyle name="Normal 4 3 2 5" xfId="848"/>
    <cellStyle name="Normal 4 3 2 5 2" xfId="1295"/>
    <cellStyle name="Normal 4 3 2 6" xfId="849"/>
    <cellStyle name="Normal 4 3 2 6 2" xfId="1296"/>
    <cellStyle name="Normal 4 3 2 7" xfId="1179"/>
    <cellStyle name="Normal 4 3 2_2012 Craig Deliveries" xfId="680"/>
    <cellStyle name="Normal 4 3 3" xfId="681"/>
    <cellStyle name="Normal 4 3 3 2" xfId="850"/>
    <cellStyle name="Normal 4 3 3 2 2" xfId="851"/>
    <cellStyle name="Normal 4 3 3 2 2 2" xfId="1298"/>
    <cellStyle name="Normal 4 3 3 2 3" xfId="852"/>
    <cellStyle name="Normal 4 3 3 2 3 2" xfId="1299"/>
    <cellStyle name="Normal 4 3 3 2 4" xfId="1297"/>
    <cellStyle name="Normal 4 3 3 3" xfId="853"/>
    <cellStyle name="Normal 4 3 3 3 2" xfId="1300"/>
    <cellStyle name="Normal 4 3 3 4" xfId="854"/>
    <cellStyle name="Normal 4 3 3 4 2" xfId="1301"/>
    <cellStyle name="Normal 4 3 3 5" xfId="855"/>
    <cellStyle name="Normal 4 3 3 5 2" xfId="1302"/>
    <cellStyle name="Normal 4 3 3 6" xfId="1181"/>
    <cellStyle name="Normal 4 3 4" xfId="856"/>
    <cellStyle name="Normal 4 3 4 2" xfId="857"/>
    <cellStyle name="Normal 4 3 4 2 2" xfId="1304"/>
    <cellStyle name="Normal 4 3 4 3" xfId="1303"/>
    <cellStyle name="Normal 4 3 5" xfId="858"/>
    <cellStyle name="Normal 4 3 5 2" xfId="1305"/>
    <cellStyle name="Normal 4 3 6" xfId="859"/>
    <cellStyle name="Normal 4 3 6 2" xfId="1306"/>
    <cellStyle name="Normal 4 3 7" xfId="860"/>
    <cellStyle name="Normal 4 3 7 2" xfId="1307"/>
    <cellStyle name="Normal 4 3 8" xfId="1161"/>
    <cellStyle name="Normal 4 3_2012 Craig Deliveries" xfId="682"/>
    <cellStyle name="Normal 4 4" xfId="436"/>
    <cellStyle name="Normal 4 4 2" xfId="683"/>
    <cellStyle name="Normal 4 4 2 2" xfId="684"/>
    <cellStyle name="Normal 4 4 2 2 2" xfId="861"/>
    <cellStyle name="Normal 4 4 2 2 2 2" xfId="1308"/>
    <cellStyle name="Normal 4 4 2 2 3" xfId="862"/>
    <cellStyle name="Normal 4 4 2 2 3 2" xfId="1309"/>
    <cellStyle name="Normal 4 4 2 2 4" xfId="1183"/>
    <cellStyle name="Normal 4 4 2 3" xfId="863"/>
    <cellStyle name="Normal 4 4 2 3 2" xfId="1310"/>
    <cellStyle name="Normal 4 4 2 4" xfId="864"/>
    <cellStyle name="Normal 4 4 2 4 2" xfId="1311"/>
    <cellStyle name="Normal 4 4 2 5" xfId="865"/>
    <cellStyle name="Normal 4 4 2 5 2" xfId="1312"/>
    <cellStyle name="Normal 4 4 2 6" xfId="866"/>
    <cellStyle name="Normal 4 4 2 6 2" xfId="1313"/>
    <cellStyle name="Normal 4 4 2 7" xfId="1182"/>
    <cellStyle name="Normal 4 4 2_2012 Craig Deliveries" xfId="685"/>
    <cellStyle name="Normal 4 4 3" xfId="686"/>
    <cellStyle name="Normal 4 4 3 2" xfId="867"/>
    <cellStyle name="Normal 4 4 3 2 2" xfId="868"/>
    <cellStyle name="Normal 4 4 3 2 2 2" xfId="1315"/>
    <cellStyle name="Normal 4 4 3 2 3" xfId="869"/>
    <cellStyle name="Normal 4 4 3 2 3 2" xfId="1316"/>
    <cellStyle name="Normal 4 4 3 2 4" xfId="1314"/>
    <cellStyle name="Normal 4 4 3 3" xfId="870"/>
    <cellStyle name="Normal 4 4 3 3 2" xfId="1317"/>
    <cellStyle name="Normal 4 4 3 4" xfId="871"/>
    <cellStyle name="Normal 4 4 3 4 2" xfId="1318"/>
    <cellStyle name="Normal 4 4 3 5" xfId="872"/>
    <cellStyle name="Normal 4 4 3 5 2" xfId="1319"/>
    <cellStyle name="Normal 4 4 3 6" xfId="1184"/>
    <cellStyle name="Normal 4 4 4" xfId="873"/>
    <cellStyle name="Normal 4 4 4 2" xfId="874"/>
    <cellStyle name="Normal 4 4 4 2 2" xfId="1321"/>
    <cellStyle name="Normal 4 4 4 3" xfId="1320"/>
    <cellStyle name="Normal 4 4 5" xfId="875"/>
    <cellStyle name="Normal 4 4 5 2" xfId="1322"/>
    <cellStyle name="Normal 4 4 6" xfId="876"/>
    <cellStyle name="Normal 4 4 6 2" xfId="1323"/>
    <cellStyle name="Normal 4 4 7" xfId="877"/>
    <cellStyle name="Normal 4 4 7 2" xfId="1324"/>
    <cellStyle name="Normal 4 4 8" xfId="1162"/>
    <cellStyle name="Normal 4 4_2012 Craig Deliveries" xfId="687"/>
    <cellStyle name="Normal 4 5" xfId="437"/>
    <cellStyle name="Normal 4 5 2" xfId="688"/>
    <cellStyle name="Normal 4 5 2 2" xfId="878"/>
    <cellStyle name="Normal 4 5 2 2 2" xfId="1325"/>
    <cellStyle name="Normal 4 5 2 3" xfId="879"/>
    <cellStyle name="Normal 4 5 2 3 2" xfId="1326"/>
    <cellStyle name="Normal 4 5 2 4" xfId="1185"/>
    <cellStyle name="Normal 4 5 3" xfId="880"/>
    <cellStyle name="Normal 4 5 3 2" xfId="1327"/>
    <cellStyle name="Normal 4 5 4" xfId="881"/>
    <cellStyle name="Normal 4 5 4 2" xfId="1328"/>
    <cellStyle name="Normal 4 5 5" xfId="882"/>
    <cellStyle name="Normal 4 5 5 2" xfId="1329"/>
    <cellStyle name="Normal 4 5 6" xfId="883"/>
    <cellStyle name="Normal 4 5 6 2" xfId="1330"/>
    <cellStyle name="Normal 4 5 7" xfId="1163"/>
    <cellStyle name="Normal 4 5_2012 Craig Deliveries" xfId="689"/>
    <cellStyle name="Normal 4 6" xfId="438"/>
    <cellStyle name="Normal 4 6 2" xfId="690"/>
    <cellStyle name="Normal 4 6 2 2" xfId="884"/>
    <cellStyle name="Normal 4 6 2 2 2" xfId="1331"/>
    <cellStyle name="Normal 4 6 2 3" xfId="885"/>
    <cellStyle name="Normal 4 6 2 3 2" xfId="1332"/>
    <cellStyle name="Normal 4 6 2 4" xfId="1186"/>
    <cellStyle name="Normal 4 6 3" xfId="886"/>
    <cellStyle name="Normal 4 6 3 2" xfId="1333"/>
    <cellStyle name="Normal 4 6 4" xfId="887"/>
    <cellStyle name="Normal 4 6 4 2" xfId="1334"/>
    <cellStyle name="Normal 4 6 5" xfId="888"/>
    <cellStyle name="Normal 4 6 5 2" xfId="1335"/>
    <cellStyle name="Normal 4 6 6" xfId="1164"/>
    <cellStyle name="Normal 4 6_2012 Craig Deliveries" xfId="691"/>
    <cellStyle name="Normal 4 7" xfId="439"/>
    <cellStyle name="Normal 4 7 2" xfId="889"/>
    <cellStyle name="Normal 4 7 2 2" xfId="890"/>
    <cellStyle name="Normal 4 7 2 2 2" xfId="1337"/>
    <cellStyle name="Normal 4 7 2 3" xfId="891"/>
    <cellStyle name="Normal 4 7 2 3 2" xfId="1338"/>
    <cellStyle name="Normal 4 7 2 4" xfId="1336"/>
    <cellStyle name="Normal 4 7 3" xfId="892"/>
    <cellStyle name="Normal 4 7 3 2" xfId="1339"/>
    <cellStyle name="Normal 4 7 4" xfId="893"/>
    <cellStyle name="Normal 4 7 4 2" xfId="1340"/>
    <cellStyle name="Normal 4 7 5" xfId="894"/>
    <cellStyle name="Normal 4 7 5 2" xfId="1341"/>
    <cellStyle name="Normal 4 8" xfId="895"/>
    <cellStyle name="Normal 4 8 2" xfId="896"/>
    <cellStyle name="Normal 4 8 2 2" xfId="897"/>
    <cellStyle name="Normal 4 8 2 2 2" xfId="1344"/>
    <cellStyle name="Normal 4 8 2 3" xfId="898"/>
    <cellStyle name="Normal 4 8 2 3 2" xfId="1345"/>
    <cellStyle name="Normal 4 8 2 4" xfId="1343"/>
    <cellStyle name="Normal 4 8 3" xfId="899"/>
    <cellStyle name="Normal 4 8 3 2" xfId="1346"/>
    <cellStyle name="Normal 4 8 4" xfId="900"/>
    <cellStyle name="Normal 4 8 4 2" xfId="1347"/>
    <cellStyle name="Normal 4 8 5" xfId="901"/>
    <cellStyle name="Normal 4 8 5 2" xfId="1348"/>
    <cellStyle name="Normal 4 8 6" xfId="1342"/>
    <cellStyle name="Normal 4 9" xfId="902"/>
    <cellStyle name="Normal 4 9 2" xfId="903"/>
    <cellStyle name="Normal 4 9 2 2" xfId="1350"/>
    <cellStyle name="Normal 4 9 3" xfId="904"/>
    <cellStyle name="Normal 4 9 3 2" xfId="1351"/>
    <cellStyle name="Normal 4 9 4" xfId="1349"/>
    <cellStyle name="Normal 4_2012 Craig Deliveries" xfId="692"/>
    <cellStyle name="Normal 40" xfId="1105"/>
    <cellStyle name="Normal 41" xfId="1169"/>
    <cellStyle name="Normal 42" xfId="1422"/>
    <cellStyle name="Normal 43" xfId="1085"/>
    <cellStyle name="Normal 5" xfId="54"/>
    <cellStyle name="Normal 5 2" xfId="55"/>
    <cellStyle name="Normal 5 2 2" xfId="440"/>
    <cellStyle name="Normal 5 2 2 2" xfId="1165"/>
    <cellStyle name="Normal 5 2 3" xfId="905"/>
    <cellStyle name="Normal 5 2 3 2" xfId="1352"/>
    <cellStyle name="Normal 5 3" xfId="906"/>
    <cellStyle name="Normal 5 3 2" xfId="907"/>
    <cellStyle name="Normal 5 3 2 2" xfId="1354"/>
    <cellStyle name="Normal 5 3 3" xfId="1353"/>
    <cellStyle name="Normal 5 4" xfId="908"/>
    <cellStyle name="Normal 5 5" xfId="1120"/>
    <cellStyle name="Normal 5 6" xfId="1102"/>
    <cellStyle name="Normal 6" xfId="56"/>
    <cellStyle name="Normal 6 2" xfId="57"/>
    <cellStyle name="Normal 6 2 2" xfId="909"/>
    <cellStyle name="Normal 6 2 2 2" xfId="1355"/>
    <cellStyle name="Normal 6 2 3" xfId="910"/>
    <cellStyle name="Normal 6 2 3 2" xfId="1356"/>
    <cellStyle name="Normal 6 3" xfId="441"/>
    <cellStyle name="Normal 6 3 2" xfId="911"/>
    <cellStyle name="Normal 6 3 2 2" xfId="1357"/>
    <cellStyle name="Normal 6 3 3" xfId="912"/>
    <cellStyle name="Normal 6 3 3 2" xfId="1358"/>
    <cellStyle name="Normal 6 3 4" xfId="1166"/>
    <cellStyle name="Normal 6 31" xfId="913"/>
    <cellStyle name="Normal 6 4" xfId="442"/>
    <cellStyle name="Normal 6 5" xfId="1121"/>
    <cellStyle name="Normal 6 6" xfId="1103"/>
    <cellStyle name="Normal 7" xfId="58"/>
    <cellStyle name="Normal 7 2" xfId="59"/>
    <cellStyle name="Normal 7 2 2" xfId="914"/>
    <cellStyle name="Normal 7 3" xfId="915"/>
    <cellStyle name="Normal 7 4" xfId="916"/>
    <cellStyle name="Normal 7 5" xfId="917"/>
    <cellStyle name="Normal 7 5 2" xfId="1359"/>
    <cellStyle name="Normal 7 6" xfId="918"/>
    <cellStyle name="Normal 7 6 2" xfId="1360"/>
    <cellStyle name="Normal 7 7" xfId="919"/>
    <cellStyle name="Normal 7 7 2" xfId="1361"/>
    <cellStyle name="Normal 7_2012 Craig Deliveries" xfId="693"/>
    <cellStyle name="Normal 8" xfId="60"/>
    <cellStyle name="Normal 8 2" xfId="443"/>
    <cellStyle name="Normal 8 2 2" xfId="920"/>
    <cellStyle name="Normal 8 3" xfId="921"/>
    <cellStyle name="Normal 8 3 2" xfId="1362"/>
    <cellStyle name="Normal 8 4" xfId="922"/>
    <cellStyle name="Normal 8 4 2" xfId="1363"/>
    <cellStyle name="Normal 8 5" xfId="923"/>
    <cellStyle name="Normal 8 5 2" xfId="1364"/>
    <cellStyle name="Normal 9" xfId="61"/>
    <cellStyle name="Normal 9 2" xfId="444"/>
    <cellStyle name="Normal 9 2 2" xfId="1167"/>
    <cellStyle name="Normal 9 3" xfId="924"/>
    <cellStyle name="Normal 9 4" xfId="925"/>
    <cellStyle name="Normal 9 5" xfId="926"/>
    <cellStyle name="Normal(0)" xfId="445"/>
    <cellStyle name="Normal_Adjustment Template" xfId="23"/>
    <cellStyle name="Normal_Bridger Coal Adjustment" xfId="24"/>
    <cellStyle name="Normal_Bridger Mine RateBase Forecast FY06 - FY09 v3a" xfId="25"/>
    <cellStyle name="Note 2" xfId="446"/>
    <cellStyle name="Note 2 2" xfId="927"/>
    <cellStyle name="Note 2 2 2" xfId="1365"/>
    <cellStyle name="Note 3" xfId="447"/>
    <cellStyle name="Note 3 2" xfId="928"/>
    <cellStyle name="Note 3 2 2" xfId="1366"/>
    <cellStyle name="Note 4" xfId="448"/>
    <cellStyle name="Note 5" xfId="449"/>
    <cellStyle name="Note 6" xfId="450"/>
    <cellStyle name="Number" xfId="451"/>
    <cellStyle name="Number 10" xfId="452"/>
    <cellStyle name="Number 11" xfId="453"/>
    <cellStyle name="Number 12" xfId="454"/>
    <cellStyle name="Number 13" xfId="455"/>
    <cellStyle name="Number 14" xfId="456"/>
    <cellStyle name="Number 2" xfId="457"/>
    <cellStyle name="Number 3" xfId="458"/>
    <cellStyle name="Number 4" xfId="459"/>
    <cellStyle name="Number 5" xfId="460"/>
    <cellStyle name="Number 6" xfId="461"/>
    <cellStyle name="Number 7" xfId="462"/>
    <cellStyle name="Number 8" xfId="463"/>
    <cellStyle name="Number 9" xfId="464"/>
    <cellStyle name="Output 2" xfId="465"/>
    <cellStyle name="Output 3" xfId="466"/>
    <cellStyle name="Output 4" xfId="467"/>
    <cellStyle name="Output 5" xfId="468"/>
    <cellStyle name="Output 6" xfId="469"/>
    <cellStyle name="Password" xfId="470"/>
    <cellStyle name="Percen - Style1" xfId="471"/>
    <cellStyle name="Percen - Style1 2" xfId="472"/>
    <cellStyle name="Percen - Style2" xfId="473"/>
    <cellStyle name="Percen - Style2 2" xfId="474"/>
    <cellStyle name="Percent" xfId="26" builtinId="5"/>
    <cellStyle name="Percent %" xfId="929"/>
    <cellStyle name="Percent % Long Underline" xfId="930"/>
    <cellStyle name="Percent (0)" xfId="931"/>
    <cellStyle name="Percent [2]" xfId="27"/>
    <cellStyle name="Percent [2] 2" xfId="475"/>
    <cellStyle name="Percent [2] 3" xfId="476"/>
    <cellStyle name="Percent 0.0%" xfId="932"/>
    <cellStyle name="Percent 0.0% Long Underline" xfId="933"/>
    <cellStyle name="Percent 0.00%" xfId="934"/>
    <cellStyle name="Percent 0.00% Long Underline" xfId="935"/>
    <cellStyle name="Percent 0.000%" xfId="936"/>
    <cellStyle name="Percent 0.000% Long Underline" xfId="937"/>
    <cellStyle name="Percent 10" xfId="938"/>
    <cellStyle name="Percent 10 2" xfId="1367"/>
    <cellStyle name="Percent 11" xfId="939"/>
    <cellStyle name="Percent 11 2" xfId="1368"/>
    <cellStyle name="Percent 12" xfId="940"/>
    <cellStyle name="Percent 12 2" xfId="1369"/>
    <cellStyle name="Percent 13" xfId="941"/>
    <cellStyle name="Percent 13 2" xfId="1370"/>
    <cellStyle name="Percent 14" xfId="942"/>
    <cellStyle name="Percent 14 2" xfId="1371"/>
    <cellStyle name="Percent 15" xfId="943"/>
    <cellStyle name="Percent 15 2" xfId="1372"/>
    <cellStyle name="Percent 16" xfId="1417"/>
    <cellStyle name="Percent 17" xfId="1418"/>
    <cellStyle name="Percent 18" xfId="1104"/>
    <cellStyle name="Percent 2" xfId="62"/>
    <cellStyle name="Percent 2 2" xfId="477"/>
    <cellStyle name="Percent 2 2 2" xfId="478"/>
    <cellStyle name="Percent 2 2 3" xfId="1168"/>
    <cellStyle name="Percent 2 3" xfId="479"/>
    <cellStyle name="Percent 2 3 2" xfId="944"/>
    <cellStyle name="Percent 2 4" xfId="480"/>
    <cellStyle name="Percent 2 5" xfId="1122"/>
    <cellStyle name="Percent 3" xfId="63"/>
    <cellStyle name="Percent 3 10" xfId="1123"/>
    <cellStyle name="Percent 3 2" xfId="481"/>
    <cellStyle name="Percent 3 2 2" xfId="694"/>
    <cellStyle name="Percent 3 2 2 2" xfId="695"/>
    <cellStyle name="Percent 3 2 2 2 2" xfId="945"/>
    <cellStyle name="Percent 3 2 2 2 2 2" xfId="1373"/>
    <cellStyle name="Percent 3 2 2 2 3" xfId="946"/>
    <cellStyle name="Percent 3 2 2 2 3 2" xfId="1374"/>
    <cellStyle name="Percent 3 2 2 2 4" xfId="1188"/>
    <cellStyle name="Percent 3 2 2 3" xfId="947"/>
    <cellStyle name="Percent 3 2 2 3 2" xfId="1375"/>
    <cellStyle name="Percent 3 2 2 4" xfId="948"/>
    <cellStyle name="Percent 3 2 2 4 2" xfId="1376"/>
    <cellStyle name="Percent 3 2 2 5" xfId="949"/>
    <cellStyle name="Percent 3 2 2 5 2" xfId="1377"/>
    <cellStyle name="Percent 3 2 2 6" xfId="950"/>
    <cellStyle name="Percent 3 2 2 6 2" xfId="1378"/>
    <cellStyle name="Percent 3 2 2 7" xfId="1187"/>
    <cellStyle name="Percent 3 2 3" xfId="696"/>
    <cellStyle name="Percent 3 2 3 2" xfId="951"/>
    <cellStyle name="Percent 3 2 3 2 2" xfId="952"/>
    <cellStyle name="Percent 3 2 3 2 2 2" xfId="1380"/>
    <cellStyle name="Percent 3 2 3 2 3" xfId="953"/>
    <cellStyle name="Percent 3 2 3 2 3 2" xfId="1381"/>
    <cellStyle name="Percent 3 2 3 2 4" xfId="1379"/>
    <cellStyle name="Percent 3 2 3 3" xfId="954"/>
    <cellStyle name="Percent 3 2 3 3 2" xfId="1382"/>
    <cellStyle name="Percent 3 2 3 4" xfId="955"/>
    <cellStyle name="Percent 3 2 3 4 2" xfId="1383"/>
    <cellStyle name="Percent 3 2 3 5" xfId="956"/>
    <cellStyle name="Percent 3 2 3 5 2" xfId="1384"/>
    <cellStyle name="Percent 3 2 3 6" xfId="1189"/>
    <cellStyle name="Percent 3 2 4" xfId="957"/>
    <cellStyle name="Percent 3 2 4 2" xfId="958"/>
    <cellStyle name="Percent 3 2 4 2 2" xfId="1386"/>
    <cellStyle name="Percent 3 2 4 3" xfId="1385"/>
    <cellStyle name="Percent 3 2 5" xfId="959"/>
    <cellStyle name="Percent 3 2 5 2" xfId="1387"/>
    <cellStyle name="Percent 3 2 6" xfId="960"/>
    <cellStyle name="Percent 3 2 6 2" xfId="1388"/>
    <cellStyle name="Percent 3 2 7" xfId="961"/>
    <cellStyle name="Percent 3 2 7 2" xfId="1389"/>
    <cellStyle name="Percent 3 2 8" xfId="1170"/>
    <cellStyle name="Percent 3 3" xfId="697"/>
    <cellStyle name="Percent 3 3 2" xfId="698"/>
    <cellStyle name="Percent 3 3 2 2" xfId="962"/>
    <cellStyle name="Percent 3 3 2 2 2" xfId="1390"/>
    <cellStyle name="Percent 3 3 2 3" xfId="963"/>
    <cellStyle name="Percent 3 3 2 3 2" xfId="1391"/>
    <cellStyle name="Percent 3 3 2 4" xfId="1191"/>
    <cellStyle name="Percent 3 3 3" xfId="699"/>
    <cellStyle name="Percent 3 3 3 2" xfId="964"/>
    <cellStyle name="Percent 3 3 3 2 2" xfId="1392"/>
    <cellStyle name="Percent 3 3 3 3" xfId="1192"/>
    <cellStyle name="Percent 3 3 4" xfId="965"/>
    <cellStyle name="Percent 3 3 4 2" xfId="1393"/>
    <cellStyle name="Percent 3 3 5" xfId="966"/>
    <cellStyle name="Percent 3 3 5 2" xfId="1394"/>
    <cellStyle name="Percent 3 3 6" xfId="967"/>
    <cellStyle name="Percent 3 3 6 2" xfId="1395"/>
    <cellStyle name="Percent 3 3 7" xfId="968"/>
    <cellStyle name="Percent 3 3 7 2" xfId="1396"/>
    <cellStyle name="Percent 3 3 8" xfId="1190"/>
    <cellStyle name="Percent 3 4" xfId="700"/>
    <cellStyle name="Percent 3 4 2" xfId="701"/>
    <cellStyle name="Percent 3 4 2 2" xfId="969"/>
    <cellStyle name="Percent 3 4 2 2 2" xfId="1397"/>
    <cellStyle name="Percent 3 4 2 3" xfId="970"/>
    <cellStyle name="Percent 3 4 2 3 2" xfId="1398"/>
    <cellStyle name="Percent 3 4 2 4" xfId="1194"/>
    <cellStyle name="Percent 3 4 3" xfId="971"/>
    <cellStyle name="Percent 3 4 3 2" xfId="1399"/>
    <cellStyle name="Percent 3 4 4" xfId="972"/>
    <cellStyle name="Percent 3 4 4 2" xfId="1400"/>
    <cellStyle name="Percent 3 4 5" xfId="973"/>
    <cellStyle name="Percent 3 4 5 2" xfId="1401"/>
    <cellStyle name="Percent 3 4 6" xfId="1193"/>
    <cellStyle name="Percent 3 5" xfId="702"/>
    <cellStyle name="Percent 3 5 2" xfId="974"/>
    <cellStyle name="Percent 3 5 2 2" xfId="975"/>
    <cellStyle name="Percent 3 5 2 2 2" xfId="1403"/>
    <cellStyle name="Percent 3 5 2 3" xfId="976"/>
    <cellStyle name="Percent 3 5 2 3 2" xfId="1404"/>
    <cellStyle name="Percent 3 5 2 4" xfId="1402"/>
    <cellStyle name="Percent 3 5 3" xfId="977"/>
    <cellStyle name="Percent 3 5 3 2" xfId="1405"/>
    <cellStyle name="Percent 3 5 4" xfId="978"/>
    <cellStyle name="Percent 3 5 4 2" xfId="1406"/>
    <cellStyle name="Percent 3 5 5" xfId="979"/>
    <cellStyle name="Percent 3 5 5 2" xfId="1407"/>
    <cellStyle name="Percent 3 5 6" xfId="1195"/>
    <cellStyle name="Percent 3 6" xfId="980"/>
    <cellStyle name="Percent 3 6 2" xfId="981"/>
    <cellStyle name="Percent 3 6 3" xfId="982"/>
    <cellStyle name="Percent 3 6 3 2" xfId="1408"/>
    <cellStyle name="Percent 3 6 4" xfId="983"/>
    <cellStyle name="Percent 3 6 4 2" xfId="1409"/>
    <cellStyle name="Percent 3 6 5" xfId="984"/>
    <cellStyle name="Percent 3 6 5 2" xfId="1410"/>
    <cellStyle name="Percent 3 7" xfId="985"/>
    <cellStyle name="Percent 3 7 2" xfId="1411"/>
    <cellStyle name="Percent 3 8" xfId="986"/>
    <cellStyle name="Percent 3 8 2" xfId="1412"/>
    <cellStyle name="Percent 3 9" xfId="987"/>
    <cellStyle name="Percent 3 9 2" xfId="1413"/>
    <cellStyle name="Percent 4" xfId="64"/>
    <cellStyle name="Percent 4 2" xfId="482"/>
    <cellStyle name="Percent 4 2 2" xfId="988"/>
    <cellStyle name="Percent 4 3" xfId="989"/>
    <cellStyle name="Percent 5" xfId="65"/>
    <cellStyle name="Percent 5 2" xfId="990"/>
    <cellStyle name="Percent 6" xfId="66"/>
    <cellStyle name="Percent 6 2" xfId="483"/>
    <cellStyle name="Percent 7" xfId="67"/>
    <cellStyle name="Percent 8" xfId="484"/>
    <cellStyle name="Percent 9" xfId="485"/>
    <cellStyle name="Percent 9 2" xfId="991"/>
    <cellStyle name="Percent 9 3" xfId="992"/>
    <cellStyle name="Percent 9 3 2" xfId="1414"/>
    <cellStyle name="Percent 9 4" xfId="1171"/>
    <cellStyle name="Percent(0)" xfId="486"/>
    <cellStyle name="Percent(0) 2" xfId="993"/>
    <cellStyle name="reference" xfId="994"/>
    <cellStyle name="SAPBEXaggData" xfId="487"/>
    <cellStyle name="SAPBEXaggData 2" xfId="995"/>
    <cellStyle name="SAPBEXaggDataEmph" xfId="488"/>
    <cellStyle name="SAPBEXaggDataEmph 2" xfId="996"/>
    <cellStyle name="SAPBEXaggItem" xfId="489"/>
    <cellStyle name="SAPBEXaggItem 2" xfId="490"/>
    <cellStyle name="SAPBEXaggItem 3" xfId="491"/>
    <cellStyle name="SAPBEXaggItem 4" xfId="492"/>
    <cellStyle name="SAPBEXaggItem 5" xfId="493"/>
    <cellStyle name="SAPBEXaggItem 6" xfId="494"/>
    <cellStyle name="SAPBEXaggItem_Copy of xSAPtemp5457" xfId="495"/>
    <cellStyle name="SAPBEXaggItemX" xfId="496"/>
    <cellStyle name="SAPBEXaggItemX 2" xfId="997"/>
    <cellStyle name="SAPBEXchaText" xfId="497"/>
    <cellStyle name="SAPBEXchaText 2" xfId="498"/>
    <cellStyle name="SAPBEXchaText 3" xfId="499"/>
    <cellStyle name="SAPBEXchaText 4" xfId="500"/>
    <cellStyle name="SAPBEXchaText 5" xfId="501"/>
    <cellStyle name="SAPBEXchaText 6" xfId="502"/>
    <cellStyle name="SAPBEXchaText_Copy of xSAPtemp5457" xfId="503"/>
    <cellStyle name="SAPBEXexcBad7" xfId="504"/>
    <cellStyle name="SAPBEXexcBad7 2" xfId="998"/>
    <cellStyle name="SAPBEXexcBad8" xfId="505"/>
    <cellStyle name="SAPBEXexcBad8 2" xfId="999"/>
    <cellStyle name="SAPBEXexcBad9" xfId="506"/>
    <cellStyle name="SAPBEXexcBad9 2" xfId="1000"/>
    <cellStyle name="SAPBEXexcCritical4" xfId="507"/>
    <cellStyle name="SAPBEXexcCritical4 2" xfId="1001"/>
    <cellStyle name="SAPBEXexcCritical5" xfId="508"/>
    <cellStyle name="SAPBEXexcCritical5 2" xfId="1002"/>
    <cellStyle name="SAPBEXexcCritical6" xfId="509"/>
    <cellStyle name="SAPBEXexcCritical6 2" xfId="1003"/>
    <cellStyle name="SAPBEXexcGood1" xfId="510"/>
    <cellStyle name="SAPBEXexcGood1 2" xfId="1004"/>
    <cellStyle name="SAPBEXexcGood2" xfId="511"/>
    <cellStyle name="SAPBEXexcGood2 2" xfId="1005"/>
    <cellStyle name="SAPBEXexcGood3" xfId="512"/>
    <cellStyle name="SAPBEXexcGood3 2" xfId="1006"/>
    <cellStyle name="SAPBEXfilterDrill" xfId="513"/>
    <cellStyle name="SAPBEXfilterItem" xfId="514"/>
    <cellStyle name="SAPBEXfilterItem 2" xfId="515"/>
    <cellStyle name="SAPBEXfilterItem 3" xfId="516"/>
    <cellStyle name="SAPBEXfilterItem 4" xfId="517"/>
    <cellStyle name="SAPBEXfilterItem 5" xfId="518"/>
    <cellStyle name="SAPBEXfilterItem 6" xfId="519"/>
    <cellStyle name="SAPBEXfilterItem_Copy of xSAPtemp5457" xfId="520"/>
    <cellStyle name="SAPBEXfilterText" xfId="521"/>
    <cellStyle name="SAPBEXfilterText 2" xfId="522"/>
    <cellStyle name="SAPBEXfilterText 2 2" xfId="1007"/>
    <cellStyle name="SAPBEXfilterText 3" xfId="523"/>
    <cellStyle name="SAPBEXfilterText 4" xfId="524"/>
    <cellStyle name="SAPBEXfilterText 5" xfId="525"/>
    <cellStyle name="SAPBEXfilterText 6" xfId="1008"/>
    <cellStyle name="SAPBEXformats" xfId="526"/>
    <cellStyle name="SAPBEXformats 2" xfId="1009"/>
    <cellStyle name="SAPBEXheaderItem" xfId="527"/>
    <cellStyle name="SAPBEXheaderItem 2" xfId="528"/>
    <cellStyle name="SAPBEXheaderItem 2 2" xfId="1010"/>
    <cellStyle name="SAPBEXheaderItem 3" xfId="529"/>
    <cellStyle name="SAPBEXheaderItem 4" xfId="530"/>
    <cellStyle name="SAPBEXheaderItem 5" xfId="531"/>
    <cellStyle name="SAPBEXheaderItem 6" xfId="532"/>
    <cellStyle name="SAPBEXheaderItem 7" xfId="533"/>
    <cellStyle name="SAPBEXheaderItem 8" xfId="1011"/>
    <cellStyle name="SAPBEXheaderItem_Copy of xSAPtemp5457" xfId="534"/>
    <cellStyle name="SAPBEXheaderText" xfId="535"/>
    <cellStyle name="SAPBEXheaderText 2" xfId="536"/>
    <cellStyle name="SAPBEXheaderText 2 2" xfId="1012"/>
    <cellStyle name="SAPBEXheaderText 3" xfId="537"/>
    <cellStyle name="SAPBEXheaderText 4" xfId="538"/>
    <cellStyle name="SAPBEXheaderText 5" xfId="539"/>
    <cellStyle name="SAPBEXheaderText 6" xfId="540"/>
    <cellStyle name="SAPBEXheaderText 7" xfId="541"/>
    <cellStyle name="SAPBEXheaderText 8" xfId="1013"/>
    <cellStyle name="SAPBEXheaderText_Copy of xSAPtemp5457" xfId="542"/>
    <cellStyle name="SAPBEXHLevel0" xfId="543"/>
    <cellStyle name="SAPBEXHLevel0 2" xfId="544"/>
    <cellStyle name="SAPBEXHLevel0 2 2" xfId="1014"/>
    <cellStyle name="SAPBEXHLevel0 3" xfId="545"/>
    <cellStyle name="SAPBEXHLevel0 4" xfId="546"/>
    <cellStyle name="SAPBEXHLevel0 5" xfId="547"/>
    <cellStyle name="SAPBEXHLevel0 6" xfId="548"/>
    <cellStyle name="SAPBEXHLevel0 7" xfId="1015"/>
    <cellStyle name="SAPBEXHLevel0 8" xfId="1016"/>
    <cellStyle name="SAPBEXHLevel0X" xfId="549"/>
    <cellStyle name="SAPBEXHLevel0X 2" xfId="550"/>
    <cellStyle name="SAPBEXHLevel0X 2 2" xfId="1017"/>
    <cellStyle name="SAPBEXHLevel0X 3" xfId="551"/>
    <cellStyle name="SAPBEXHLevel0X 4" xfId="552"/>
    <cellStyle name="SAPBEXHLevel0X 5" xfId="553"/>
    <cellStyle name="SAPBEXHLevel0X 6" xfId="554"/>
    <cellStyle name="SAPBEXHLevel0X 7" xfId="1018"/>
    <cellStyle name="SAPBEXHLevel0X 8" xfId="1019"/>
    <cellStyle name="SAPBEXHLevel1" xfId="555"/>
    <cellStyle name="SAPBEXHLevel1 2" xfId="556"/>
    <cellStyle name="SAPBEXHLevel1 2 2" xfId="1020"/>
    <cellStyle name="SAPBEXHLevel1 3" xfId="557"/>
    <cellStyle name="SAPBEXHLevel1 4" xfId="558"/>
    <cellStyle name="SAPBEXHLevel1 5" xfId="559"/>
    <cellStyle name="SAPBEXHLevel1 6" xfId="560"/>
    <cellStyle name="SAPBEXHLevel1 7" xfId="1021"/>
    <cellStyle name="SAPBEXHLevel1 8" xfId="1022"/>
    <cellStyle name="SAPBEXHLevel1X" xfId="561"/>
    <cellStyle name="SAPBEXHLevel1X 2" xfId="562"/>
    <cellStyle name="SAPBEXHLevel1X 2 2" xfId="1023"/>
    <cellStyle name="SAPBEXHLevel1X 3" xfId="563"/>
    <cellStyle name="SAPBEXHLevel1X 4" xfId="564"/>
    <cellStyle name="SAPBEXHLevel1X 5" xfId="565"/>
    <cellStyle name="SAPBEXHLevel1X 6" xfId="566"/>
    <cellStyle name="SAPBEXHLevel1X 7" xfId="1024"/>
    <cellStyle name="SAPBEXHLevel1X 8" xfId="1025"/>
    <cellStyle name="SAPBEXHLevel2" xfId="567"/>
    <cellStyle name="SAPBEXHLevel2 2" xfId="568"/>
    <cellStyle name="SAPBEXHLevel2 2 2" xfId="1026"/>
    <cellStyle name="SAPBEXHLevel2 3" xfId="569"/>
    <cellStyle name="SAPBEXHLevel2 4" xfId="570"/>
    <cellStyle name="SAPBEXHLevel2 5" xfId="571"/>
    <cellStyle name="SAPBEXHLevel2 6" xfId="572"/>
    <cellStyle name="SAPBEXHLevel2 7" xfId="1027"/>
    <cellStyle name="SAPBEXHLevel2 8" xfId="1028"/>
    <cellStyle name="SAPBEXHLevel2X" xfId="573"/>
    <cellStyle name="SAPBEXHLevel2X 2" xfId="574"/>
    <cellStyle name="SAPBEXHLevel2X 2 2" xfId="1029"/>
    <cellStyle name="SAPBEXHLevel2X 3" xfId="575"/>
    <cellStyle name="SAPBEXHLevel2X 4" xfId="576"/>
    <cellStyle name="SAPBEXHLevel2X 5" xfId="577"/>
    <cellStyle name="SAPBEXHLevel2X 6" xfId="578"/>
    <cellStyle name="SAPBEXHLevel2X 7" xfId="1030"/>
    <cellStyle name="SAPBEXHLevel2X 8" xfId="1031"/>
    <cellStyle name="SAPBEXHLevel3" xfId="579"/>
    <cellStyle name="SAPBEXHLevel3 2" xfId="580"/>
    <cellStyle name="SAPBEXHLevel3 2 2" xfId="1032"/>
    <cellStyle name="SAPBEXHLevel3 3" xfId="581"/>
    <cellStyle name="SAPBEXHLevel3 4" xfId="582"/>
    <cellStyle name="SAPBEXHLevel3 5" xfId="583"/>
    <cellStyle name="SAPBEXHLevel3 6" xfId="584"/>
    <cellStyle name="SAPBEXHLevel3 7" xfId="1033"/>
    <cellStyle name="SAPBEXHLevel3 8" xfId="1034"/>
    <cellStyle name="SAPBEXHLevel3X" xfId="585"/>
    <cellStyle name="SAPBEXHLevel3X 2" xfId="586"/>
    <cellStyle name="SAPBEXHLevel3X 2 2" xfId="1035"/>
    <cellStyle name="SAPBEXHLevel3X 3" xfId="587"/>
    <cellStyle name="SAPBEXHLevel3X 4" xfId="588"/>
    <cellStyle name="SAPBEXHLevel3X 5" xfId="589"/>
    <cellStyle name="SAPBEXHLevel3X 6" xfId="590"/>
    <cellStyle name="SAPBEXHLevel3X 7" xfId="1036"/>
    <cellStyle name="SAPBEXHLevel3X 8" xfId="1037"/>
    <cellStyle name="SAPBEXresData" xfId="591"/>
    <cellStyle name="SAPBEXresData 2" xfId="1038"/>
    <cellStyle name="SAPBEXresDataEmph" xfId="592"/>
    <cellStyle name="SAPBEXresDataEmph 2" xfId="1039"/>
    <cellStyle name="SAPBEXresItem" xfId="593"/>
    <cellStyle name="SAPBEXresItem 2" xfId="1040"/>
    <cellStyle name="SAPBEXresItemX" xfId="594"/>
    <cellStyle name="SAPBEXresItemX 2" xfId="1041"/>
    <cellStyle name="SAPBEXstdData" xfId="595"/>
    <cellStyle name="SAPBEXstdData 2" xfId="596"/>
    <cellStyle name="SAPBEXstdData 3" xfId="597"/>
    <cellStyle name="SAPBEXstdData 4" xfId="598"/>
    <cellStyle name="SAPBEXstdData 5" xfId="599"/>
    <cellStyle name="SAPBEXstdData 6" xfId="600"/>
    <cellStyle name="SAPBEXstdData_Copy of xSAPtemp5457" xfId="601"/>
    <cellStyle name="SAPBEXstdDataEmph" xfId="602"/>
    <cellStyle name="SAPBEXstdDataEmph 2" xfId="1042"/>
    <cellStyle name="SAPBEXstdItem" xfId="603"/>
    <cellStyle name="SAPBEXstdItem 2" xfId="604"/>
    <cellStyle name="SAPBEXstdItem 3" xfId="605"/>
    <cellStyle name="SAPBEXstdItem 4" xfId="606"/>
    <cellStyle name="SAPBEXstdItem 5" xfId="607"/>
    <cellStyle name="SAPBEXstdItem 6" xfId="608"/>
    <cellStyle name="SAPBEXstdItem 7" xfId="1172"/>
    <cellStyle name="SAPBEXstdItem_Copy of xSAPtemp5457" xfId="609"/>
    <cellStyle name="SAPBEXstdItemX" xfId="610"/>
    <cellStyle name="SAPBEXstdItemX 2" xfId="611"/>
    <cellStyle name="SAPBEXstdItemX 3" xfId="612"/>
    <cellStyle name="SAPBEXstdItemX 4" xfId="613"/>
    <cellStyle name="SAPBEXstdItemX 5" xfId="614"/>
    <cellStyle name="SAPBEXstdItemX 6" xfId="615"/>
    <cellStyle name="SAPBEXstdItemX_Copy of xSAPtemp5457" xfId="616"/>
    <cellStyle name="SAPBEXtitle" xfId="617"/>
    <cellStyle name="SAPBEXtitle 2" xfId="618"/>
    <cellStyle name="SAPBEXtitle 2 2" xfId="1043"/>
    <cellStyle name="SAPBEXtitle 3" xfId="619"/>
    <cellStyle name="SAPBEXtitle 4" xfId="620"/>
    <cellStyle name="SAPBEXtitle 5" xfId="621"/>
    <cellStyle name="SAPBEXtitle 6" xfId="622"/>
    <cellStyle name="SAPBEXtitle 7" xfId="623"/>
    <cellStyle name="SAPBEXtitle 8" xfId="1044"/>
    <cellStyle name="SAPBEXtitle_Copy of xSAPtemp5457" xfId="624"/>
    <cellStyle name="SAPBEXundefined" xfId="625"/>
    <cellStyle name="SAPBEXundefined 2" xfId="1045"/>
    <cellStyle name="SAPBorder" xfId="1069"/>
    <cellStyle name="SAPDataCell" xfId="1052"/>
    <cellStyle name="SAPDataTotalCell" xfId="1053"/>
    <cellStyle name="SAPDimensionCell" xfId="1051"/>
    <cellStyle name="SAPEditableDataCell" xfId="1054"/>
    <cellStyle name="SAPEditableDataTotalCell" xfId="1057"/>
    <cellStyle name="SAPEmphasized" xfId="1077"/>
    <cellStyle name="SAPEmphasizedEditableDataCell" xfId="1079"/>
    <cellStyle name="SAPEmphasizedEditableDataTotalCell" xfId="1080"/>
    <cellStyle name="SAPEmphasizedLockedDataCell" xfId="1083"/>
    <cellStyle name="SAPEmphasizedLockedDataTotalCell" xfId="1084"/>
    <cellStyle name="SAPEmphasizedReadonlyDataCell" xfId="1081"/>
    <cellStyle name="SAPEmphasizedReadonlyDataTotalCell" xfId="1082"/>
    <cellStyle name="SAPEmphasizedTotal" xfId="1078"/>
    <cellStyle name="SAPExceptionLevel1" xfId="1060"/>
    <cellStyle name="SAPExceptionLevel2" xfId="1061"/>
    <cellStyle name="SAPExceptionLevel3" xfId="1062"/>
    <cellStyle name="SAPExceptionLevel4" xfId="1063"/>
    <cellStyle name="SAPExceptionLevel5" xfId="1064"/>
    <cellStyle name="SAPExceptionLevel6" xfId="1065"/>
    <cellStyle name="SAPExceptionLevel7" xfId="1066"/>
    <cellStyle name="SAPExceptionLevel8" xfId="1067"/>
    <cellStyle name="SAPExceptionLevel9" xfId="1068"/>
    <cellStyle name="SAPHierarchyCell0" xfId="1072"/>
    <cellStyle name="SAPHierarchyCell1" xfId="1073"/>
    <cellStyle name="SAPHierarchyCell2" xfId="1074"/>
    <cellStyle name="SAPHierarchyCell3" xfId="1075"/>
    <cellStyle name="SAPHierarchyCell4" xfId="1076"/>
    <cellStyle name="SAPLockedDataCell" xfId="1056"/>
    <cellStyle name="SAPLockedDataTotalCell" xfId="1059"/>
    <cellStyle name="SAPMemberCell" xfId="1070"/>
    <cellStyle name="SAPMemberTotalCell" xfId="1071"/>
    <cellStyle name="SAPReadonlyDataCell" xfId="1055"/>
    <cellStyle name="SAPReadonlyDataTotalCell" xfId="1058"/>
    <cellStyle name="Shade" xfId="626"/>
    <cellStyle name="Sheet Title" xfId="627"/>
    <cellStyle name="Special" xfId="628"/>
    <cellStyle name="Special 2" xfId="629"/>
    <cellStyle name="Special 3" xfId="630"/>
    <cellStyle name="Style 1" xfId="631"/>
    <cellStyle name="Style 1 2" xfId="632"/>
    <cellStyle name="Style 21" xfId="1046"/>
    <cellStyle name="Style 22" xfId="1047"/>
    <cellStyle name="Style 24" xfId="1048"/>
    <cellStyle name="Style 27" xfId="633"/>
    <cellStyle name="Style 35" xfId="634"/>
    <cellStyle name="Style 35 2" xfId="635"/>
    <cellStyle name="Style 36" xfId="636"/>
    <cellStyle name="Style 36 2" xfId="637"/>
    <cellStyle name="Text" xfId="638"/>
    <cellStyle name="Tickmark" xfId="1049"/>
    <cellStyle name="Title 2" xfId="639"/>
    <cellStyle name="Title 3" xfId="640"/>
    <cellStyle name="Title 4" xfId="641"/>
    <cellStyle name="Title 5" xfId="642"/>
    <cellStyle name="Title 6" xfId="643"/>
    <cellStyle name="Titles" xfId="28"/>
    <cellStyle name="Titles 2" xfId="644"/>
    <cellStyle name="Total" xfId="29" builtinId="25" customBuiltin="1"/>
    <cellStyle name="Total 2" xfId="68"/>
    <cellStyle name="Total 3" xfId="1113"/>
    <cellStyle name="Total2 - Style2" xfId="645"/>
    <cellStyle name="Total2 - Style2 2" xfId="646"/>
    <cellStyle name="TRANSMISSION RELIABILITY PORTION OF PROJECT" xfId="647"/>
    <cellStyle name="Underl - Style4" xfId="648"/>
    <cellStyle name="Underl - Style4 2" xfId="649"/>
    <cellStyle name="UNLocked" xfId="650"/>
    <cellStyle name="Unprot" xfId="651"/>
    <cellStyle name="Unprot 2" xfId="652"/>
    <cellStyle name="Unprot 3" xfId="653"/>
    <cellStyle name="Unprot$" xfId="654"/>
    <cellStyle name="Unprot$ 2" xfId="655"/>
    <cellStyle name="Unprot$ 3" xfId="656"/>
    <cellStyle name="Unprot$ 4" xfId="657"/>
    <cellStyle name="Unprot_CA Blocking Jun08 - GRC" xfId="1050"/>
    <cellStyle name="Unprotect" xfId="658"/>
    <cellStyle name="Warning Text 2" xfId="659"/>
    <cellStyle name="Warning Text 3" xfId="660"/>
    <cellStyle name="Warning Text 4" xfId="661"/>
    <cellStyle name="Warning Text 5" xfId="662"/>
    <cellStyle name="Warning Text 6" xfId="663"/>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1"/>
  <sheetViews>
    <sheetView tabSelected="1" view="pageBreakPreview" zoomScale="85" zoomScaleNormal="85" zoomScaleSheetLayoutView="85" workbookViewId="0"/>
  </sheetViews>
  <sheetFormatPr defaultColWidth="8.75" defaultRowHeight="12.75"/>
  <cols>
    <col min="1" max="1" width="2.25" style="8" customWidth="1"/>
    <col min="2" max="2" width="6.25" style="8" customWidth="1"/>
    <col min="3" max="3" width="29.375" style="8" customWidth="1"/>
    <col min="4" max="4" width="8.5" style="8" customWidth="1"/>
    <col min="5" max="5" width="6.25" style="8" customWidth="1"/>
    <col min="6" max="6" width="12.625" style="75" customWidth="1"/>
    <col min="7" max="7" width="7.375" style="8" bestFit="1" customWidth="1"/>
    <col min="8" max="8" width="9.375" style="8" bestFit="1" customWidth="1"/>
    <col min="9" max="9" width="11.375" style="8" customWidth="1"/>
    <col min="10" max="10" width="5" style="8" bestFit="1" customWidth="1"/>
    <col min="11" max="12" width="8.75" style="8"/>
    <col min="13" max="13" width="14" style="8" bestFit="1" customWidth="1"/>
    <col min="14" max="16384" width="8.75" style="8"/>
  </cols>
  <sheetData>
    <row r="1" spans="1:12">
      <c r="B1" s="18" t="s">
        <v>23</v>
      </c>
      <c r="D1" s="7"/>
      <c r="E1" s="7"/>
      <c r="F1" s="72"/>
      <c r="G1" s="7"/>
      <c r="H1" s="7"/>
      <c r="I1" s="7" t="s">
        <v>0</v>
      </c>
      <c r="J1" s="20">
        <v>8.1</v>
      </c>
    </row>
    <row r="2" spans="1:12">
      <c r="B2" s="18" t="s">
        <v>39</v>
      </c>
      <c r="D2" s="7"/>
      <c r="E2" s="7"/>
      <c r="F2" s="72"/>
      <c r="G2" s="7"/>
      <c r="H2" s="7"/>
      <c r="I2" s="7"/>
      <c r="J2" s="20"/>
    </row>
    <row r="3" spans="1:12">
      <c r="B3" s="18" t="s">
        <v>12</v>
      </c>
      <c r="D3" s="7"/>
      <c r="E3" s="7"/>
      <c r="F3" s="72"/>
      <c r="G3" s="7"/>
      <c r="H3" s="7"/>
      <c r="I3" s="7"/>
      <c r="J3" s="20"/>
    </row>
    <row r="4" spans="1:12">
      <c r="D4" s="7"/>
      <c r="E4" s="7"/>
      <c r="F4" s="72"/>
      <c r="G4" s="7"/>
      <c r="H4" s="7"/>
      <c r="I4" s="7"/>
      <c r="J4" s="20"/>
    </row>
    <row r="5" spans="1:12">
      <c r="D5" s="7"/>
      <c r="E5" s="7"/>
      <c r="F5" s="72"/>
      <c r="G5" s="7"/>
      <c r="H5" s="7"/>
      <c r="I5" s="7"/>
      <c r="J5" s="20"/>
    </row>
    <row r="6" spans="1:12">
      <c r="D6" s="7"/>
      <c r="E6" s="7"/>
      <c r="F6" s="72"/>
      <c r="G6" s="7"/>
      <c r="H6" s="7"/>
      <c r="I6" s="7"/>
      <c r="J6" s="20"/>
    </row>
    <row r="7" spans="1:12">
      <c r="D7" s="7"/>
      <c r="E7" s="7"/>
      <c r="F7" s="72" t="s">
        <v>1</v>
      </c>
      <c r="G7" s="7"/>
      <c r="H7" s="7"/>
      <c r="I7" s="7" t="s">
        <v>34</v>
      </c>
      <c r="J7" s="20"/>
    </row>
    <row r="8" spans="1:12">
      <c r="D8" s="21" t="s">
        <v>2</v>
      </c>
      <c r="E8" s="21" t="s">
        <v>3</v>
      </c>
      <c r="F8" s="73" t="s">
        <v>4</v>
      </c>
      <c r="G8" s="21" t="s">
        <v>5</v>
      </c>
      <c r="H8" s="21" t="s">
        <v>6</v>
      </c>
      <c r="I8" s="21" t="s">
        <v>7</v>
      </c>
      <c r="J8" s="22" t="s">
        <v>8</v>
      </c>
      <c r="L8" s="60"/>
    </row>
    <row r="9" spans="1:12">
      <c r="A9" s="15"/>
      <c r="B9" s="23" t="s">
        <v>13</v>
      </c>
      <c r="C9" s="15"/>
      <c r="D9" s="24"/>
      <c r="E9" s="24"/>
      <c r="F9" s="25"/>
      <c r="G9" s="24"/>
      <c r="H9" s="24"/>
      <c r="I9" s="25"/>
      <c r="J9" s="20"/>
    </row>
    <row r="10" spans="1:12">
      <c r="A10" s="15"/>
      <c r="B10" s="8" t="s">
        <v>26</v>
      </c>
      <c r="C10" s="15"/>
      <c r="D10" s="24">
        <v>399</v>
      </c>
      <c r="E10" s="32" t="s">
        <v>36</v>
      </c>
      <c r="F10" s="25">
        <f>'Page 8.1.1'!Q8*2/3*1000</f>
        <v>298609878.13055575</v>
      </c>
      <c r="G10" s="27" t="s">
        <v>24</v>
      </c>
      <c r="H10" s="68">
        <v>0.22591574269314921</v>
      </c>
      <c r="I10" s="25">
        <f>H10*F10</f>
        <v>67460672.393375278</v>
      </c>
      <c r="J10" s="28"/>
    </row>
    <row r="11" spans="1:12">
      <c r="A11" s="15"/>
      <c r="B11" s="8" t="s">
        <v>27</v>
      </c>
      <c r="C11" s="15"/>
      <c r="D11" s="24" t="s">
        <v>11</v>
      </c>
      <c r="E11" s="32" t="s">
        <v>36</v>
      </c>
      <c r="F11" s="25">
        <f>'Page 8.1.1'!Q9*2/3*1000</f>
        <v>1195097.3166666669</v>
      </c>
      <c r="G11" s="27" t="s">
        <v>24</v>
      </c>
      <c r="H11" s="68">
        <v>0.22591574269314921</v>
      </c>
      <c r="I11" s="25">
        <f t="shared" ref="I11:I12" si="0">H11*F11</f>
        <v>269991.29788533977</v>
      </c>
      <c r="J11" s="28"/>
    </row>
    <row r="12" spans="1:12">
      <c r="A12" s="15"/>
      <c r="B12" s="8" t="s">
        <v>33</v>
      </c>
      <c r="C12" s="15"/>
      <c r="D12" s="24" t="s">
        <v>10</v>
      </c>
      <c r="E12" s="32" t="s">
        <v>36</v>
      </c>
      <c r="F12" s="25">
        <f>'Page 8.1.1'!Q11*2/3*1000</f>
        <v>-221294862.20789897</v>
      </c>
      <c r="G12" s="27" t="s">
        <v>24</v>
      </c>
      <c r="H12" s="68">
        <v>0.22591574269314921</v>
      </c>
      <c r="I12" s="25">
        <f t="shared" si="0"/>
        <v>-49993993.149875611</v>
      </c>
      <c r="J12" s="28"/>
    </row>
    <row r="13" spans="1:12" ht="13.5" thickBot="1">
      <c r="A13" s="15"/>
      <c r="B13" s="29" t="s">
        <v>40</v>
      </c>
      <c r="C13" s="15"/>
      <c r="D13" s="24"/>
      <c r="E13" s="24"/>
      <c r="F13" s="74">
        <f>SUM(F10:F12)</f>
        <v>78510113.239323437</v>
      </c>
      <c r="G13" s="27"/>
      <c r="H13" s="68"/>
      <c r="I13" s="74">
        <f>SUM(I10:I12)</f>
        <v>17736670.54138501</v>
      </c>
      <c r="J13" s="28" t="s">
        <v>35</v>
      </c>
    </row>
    <row r="14" spans="1:12" ht="13.5" thickTop="1">
      <c r="A14" s="15"/>
      <c r="C14" s="15"/>
      <c r="D14" s="24"/>
      <c r="E14" s="24"/>
      <c r="F14" s="25"/>
      <c r="G14" s="27"/>
      <c r="H14" s="68"/>
      <c r="I14" s="25"/>
      <c r="J14" s="28"/>
    </row>
    <row r="15" spans="1:12">
      <c r="A15" s="15"/>
      <c r="B15" s="71" t="s">
        <v>46</v>
      </c>
      <c r="H15" s="68"/>
    </row>
    <row r="16" spans="1:12">
      <c r="A16" s="15"/>
      <c r="B16" s="8" t="s">
        <v>26</v>
      </c>
      <c r="C16" s="15"/>
      <c r="D16" s="24">
        <v>399</v>
      </c>
      <c r="E16" s="32" t="s">
        <v>36</v>
      </c>
      <c r="F16" s="32">
        <f>F29-F10</f>
        <v>-3367063.0372223258</v>
      </c>
      <c r="G16" s="27" t="s">
        <v>24</v>
      </c>
      <c r="H16" s="68">
        <v>0.22591574269314921</v>
      </c>
      <c r="I16" s="25">
        <f t="shared" ref="I16:I18" si="1">H16*F16</f>
        <v>-760672.54674873245</v>
      </c>
      <c r="J16" s="28"/>
    </row>
    <row r="17" spans="1:13">
      <c r="A17" s="15"/>
      <c r="B17" s="8" t="s">
        <v>27</v>
      </c>
      <c r="C17" s="15"/>
      <c r="D17" s="24" t="s">
        <v>11</v>
      </c>
      <c r="E17" s="32" t="s">
        <v>36</v>
      </c>
      <c r="F17" s="32">
        <f t="shared" ref="F17:F18" si="2">F30-F11</f>
        <v>647973.51000000024</v>
      </c>
      <c r="G17" s="27" t="s">
        <v>24</v>
      </c>
      <c r="H17" s="68">
        <v>0.22591574269314921</v>
      </c>
      <c r="I17" s="25">
        <f t="shared" si="1"/>
        <v>146387.41675713679</v>
      </c>
      <c r="J17" s="28"/>
    </row>
    <row r="18" spans="1:13">
      <c r="A18" s="15"/>
      <c r="B18" s="8" t="s">
        <v>33</v>
      </c>
      <c r="C18" s="15"/>
      <c r="D18" s="24" t="s">
        <v>10</v>
      </c>
      <c r="E18" s="32" t="s">
        <v>36</v>
      </c>
      <c r="F18" s="76">
        <f t="shared" si="2"/>
        <v>-5527655.9624999762</v>
      </c>
      <c r="G18" s="27" t="s">
        <v>24</v>
      </c>
      <c r="H18" s="68">
        <v>0.22591574269314921</v>
      </c>
      <c r="I18" s="25">
        <f t="shared" si="1"/>
        <v>-1248784.5021203966</v>
      </c>
      <c r="J18" s="28"/>
    </row>
    <row r="19" spans="1:13" ht="13.5" thickBot="1">
      <c r="A19" s="15"/>
      <c r="B19" s="15"/>
      <c r="C19" s="15"/>
      <c r="D19" s="24"/>
      <c r="E19" s="24"/>
      <c r="F19" s="77">
        <f>SUM(F16:F18)</f>
        <v>-8246745.4897223022</v>
      </c>
      <c r="G19" s="27"/>
      <c r="H19" s="68"/>
      <c r="I19" s="77">
        <f>SUM(I16:I18)</f>
        <v>-1863069.6321119922</v>
      </c>
      <c r="J19" s="28"/>
    </row>
    <row r="20" spans="1:13" ht="13.5" thickTop="1">
      <c r="A20" s="15"/>
      <c r="B20" s="15"/>
      <c r="C20" s="15"/>
      <c r="D20" s="24"/>
      <c r="E20" s="24"/>
      <c r="F20" s="32"/>
      <c r="G20" s="27"/>
      <c r="H20" s="68"/>
      <c r="I20" s="26"/>
      <c r="J20" s="28"/>
    </row>
    <row r="21" spans="1:13">
      <c r="A21" s="15"/>
      <c r="B21" s="71" t="s">
        <v>47</v>
      </c>
      <c r="C21" s="15"/>
      <c r="D21" s="24"/>
      <c r="E21" s="24"/>
      <c r="F21" s="25"/>
      <c r="G21" s="30"/>
      <c r="H21" s="68"/>
      <c r="I21" s="32"/>
      <c r="J21" s="28"/>
    </row>
    <row r="22" spans="1:13">
      <c r="A22" s="15"/>
      <c r="B22" s="8" t="s">
        <v>26</v>
      </c>
      <c r="C22" s="15"/>
      <c r="D22" s="24">
        <v>399</v>
      </c>
      <c r="E22" s="32" t="s">
        <v>37</v>
      </c>
      <c r="F22" s="25">
        <f>F35-F29</f>
        <v>7535792</v>
      </c>
      <c r="G22" s="27" t="s">
        <v>24</v>
      </c>
      <c r="H22" s="68">
        <v>0.22591574269314921</v>
      </c>
      <c r="I22" s="25">
        <f t="shared" ref="I22:I24" si="3">H22*F22</f>
        <v>1702454.0464610923</v>
      </c>
      <c r="J22" s="28"/>
    </row>
    <row r="23" spans="1:13">
      <c r="A23" s="15"/>
      <c r="B23" s="8" t="s">
        <v>27</v>
      </c>
      <c r="C23" s="15"/>
      <c r="D23" s="24" t="s">
        <v>11</v>
      </c>
      <c r="E23" s="32" t="s">
        <v>37</v>
      </c>
      <c r="F23" s="25">
        <f t="shared" ref="F23:F24" si="4">F36-F30</f>
        <v>62007.258418920217</v>
      </c>
      <c r="G23" s="27" t="s">
        <v>24</v>
      </c>
      <c r="H23" s="68">
        <v>0.22591574269314921</v>
      </c>
      <c r="I23" s="25">
        <f t="shared" si="3"/>
        <v>14008.415838076389</v>
      </c>
      <c r="J23" s="28"/>
    </row>
    <row r="24" spans="1:13">
      <c r="A24" s="15"/>
      <c r="B24" s="8" t="s">
        <v>33</v>
      </c>
      <c r="C24" s="15"/>
      <c r="D24" s="24" t="s">
        <v>10</v>
      </c>
      <c r="E24" s="32" t="s">
        <v>37</v>
      </c>
      <c r="F24" s="25">
        <f t="shared" si="4"/>
        <v>-26975776.360150754</v>
      </c>
      <c r="G24" s="27" t="s">
        <v>24</v>
      </c>
      <c r="H24" s="68">
        <v>0.22591574269314921</v>
      </c>
      <c r="I24" s="25">
        <f t="shared" si="3"/>
        <v>-6094252.5511277551</v>
      </c>
      <c r="J24" s="28"/>
    </row>
    <row r="25" spans="1:13" ht="13.5" thickBot="1">
      <c r="A25" s="15"/>
      <c r="C25" s="15"/>
      <c r="D25" s="24"/>
      <c r="E25" s="24"/>
      <c r="F25" s="77">
        <f>SUM(F22:F24)</f>
        <v>-19377977.101731833</v>
      </c>
      <c r="G25" s="27"/>
      <c r="H25" s="67"/>
      <c r="I25" s="77">
        <f>SUM(I22:I24)</f>
        <v>-4377790.088828586</v>
      </c>
      <c r="J25" s="28"/>
    </row>
    <row r="26" spans="1:13" ht="13.5" thickTop="1">
      <c r="A26" s="15"/>
      <c r="B26" s="15"/>
      <c r="C26" s="15"/>
      <c r="D26" s="24"/>
      <c r="E26" s="24"/>
      <c r="F26" s="25"/>
      <c r="G26" s="30"/>
      <c r="H26" s="31"/>
      <c r="I26" s="32"/>
      <c r="J26" s="28"/>
    </row>
    <row r="27" spans="1:13">
      <c r="A27" s="15"/>
      <c r="B27" s="15"/>
      <c r="C27" s="15"/>
      <c r="D27" s="24"/>
      <c r="E27" s="24"/>
      <c r="F27" s="25"/>
      <c r="G27" s="30"/>
      <c r="H27" s="31"/>
      <c r="I27" s="32"/>
      <c r="J27" s="28"/>
    </row>
    <row r="28" spans="1:13">
      <c r="A28" s="15"/>
      <c r="B28" s="29" t="s">
        <v>44</v>
      </c>
      <c r="C28" s="15"/>
      <c r="D28" s="24"/>
      <c r="E28" s="24"/>
      <c r="F28" s="25"/>
      <c r="G28" s="30"/>
      <c r="H28" s="31"/>
      <c r="I28" s="32"/>
      <c r="J28" s="28"/>
    </row>
    <row r="29" spans="1:13">
      <c r="A29" s="15"/>
      <c r="B29" s="8" t="s">
        <v>26</v>
      </c>
      <c r="C29" s="15"/>
      <c r="D29" s="24"/>
      <c r="E29" s="24"/>
      <c r="F29" s="25">
        <f>2/3*'Page 8.1.1'!P8*1000</f>
        <v>295242815.09333342</v>
      </c>
      <c r="G29" s="30"/>
      <c r="H29" s="31"/>
      <c r="I29" s="32"/>
      <c r="J29" s="28"/>
    </row>
    <row r="30" spans="1:13">
      <c r="A30" s="15"/>
      <c r="B30" s="8" t="s">
        <v>27</v>
      </c>
      <c r="C30" s="39"/>
      <c r="D30" s="38"/>
      <c r="E30" s="38"/>
      <c r="F30" s="25">
        <f>2/3*'Page 8.1.1'!P9*1000</f>
        <v>1843070.8266666671</v>
      </c>
      <c r="G30" s="38"/>
      <c r="H30" s="31"/>
      <c r="I30" s="32"/>
      <c r="J30" s="28"/>
      <c r="M30" s="61"/>
    </row>
    <row r="31" spans="1:13">
      <c r="A31" s="15"/>
      <c r="B31" s="8" t="s">
        <v>33</v>
      </c>
      <c r="C31" s="39"/>
      <c r="D31" s="38"/>
      <c r="E31" s="38"/>
      <c r="F31" s="25">
        <f>2/3*'Page 8.1.1'!P11*1000</f>
        <v>-226822518.17039895</v>
      </c>
      <c r="G31" s="38"/>
      <c r="H31" s="31"/>
      <c r="I31" s="32"/>
      <c r="J31" s="28"/>
    </row>
    <row r="32" spans="1:13" ht="13.5" thickBot="1">
      <c r="A32" s="15"/>
      <c r="C32" s="39"/>
      <c r="D32" s="38"/>
      <c r="E32" s="38"/>
      <c r="F32" s="77">
        <f>SUM(F29:F31)</f>
        <v>70263367.749601126</v>
      </c>
      <c r="G32" s="38"/>
      <c r="H32" s="31"/>
      <c r="I32" s="32"/>
      <c r="J32" s="28" t="s">
        <v>35</v>
      </c>
    </row>
    <row r="33" spans="1:10" ht="13.5" thickTop="1">
      <c r="A33" s="15"/>
      <c r="C33" s="39"/>
      <c r="D33" s="38"/>
      <c r="E33" s="38"/>
      <c r="F33" s="25"/>
      <c r="G33" s="38"/>
      <c r="H33" s="31"/>
      <c r="I33" s="32"/>
      <c r="J33" s="28"/>
    </row>
    <row r="34" spans="1:10">
      <c r="A34" s="15"/>
      <c r="B34" s="29" t="s">
        <v>45</v>
      </c>
      <c r="C34" s="39"/>
      <c r="D34" s="38"/>
      <c r="E34" s="38"/>
      <c r="F34" s="25"/>
      <c r="G34" s="38"/>
      <c r="H34" s="31"/>
      <c r="I34" s="32"/>
      <c r="J34" s="28"/>
    </row>
    <row r="35" spans="1:10">
      <c r="A35" s="15"/>
      <c r="B35" s="8" t="s">
        <v>26</v>
      </c>
      <c r="C35" s="39"/>
      <c r="D35" s="38"/>
      <c r="E35" s="38"/>
      <c r="F35" s="25">
        <f>'Page 8.1.1'!P20*2/3*1000</f>
        <v>302778607.09333342</v>
      </c>
      <c r="G35" s="30"/>
      <c r="H35" s="31"/>
      <c r="I35" s="32"/>
      <c r="J35" s="28"/>
    </row>
    <row r="36" spans="1:10">
      <c r="A36" s="15"/>
      <c r="B36" s="8" t="s">
        <v>27</v>
      </c>
      <c r="C36" s="15"/>
      <c r="D36" s="24"/>
      <c r="E36" s="24"/>
      <c r="F36" s="25">
        <f>'Page 8.1.1'!P21*2/3*1000</f>
        <v>1905078.0850855873</v>
      </c>
      <c r="G36" s="30"/>
      <c r="H36" s="31"/>
      <c r="I36" s="32"/>
      <c r="J36" s="28"/>
    </row>
    <row r="37" spans="1:10">
      <c r="A37" s="15"/>
      <c r="B37" s="8" t="s">
        <v>33</v>
      </c>
      <c r="C37" s="15"/>
      <c r="D37" s="24"/>
      <c r="E37" s="24"/>
      <c r="F37" s="25">
        <f>'Page 8.1.1'!P23*2/3*1000</f>
        <v>-253798294.53054971</v>
      </c>
      <c r="G37" s="30"/>
      <c r="H37" s="31"/>
      <c r="I37" s="32"/>
      <c r="J37" s="28"/>
    </row>
    <row r="38" spans="1:10" ht="13.5" thickBot="1">
      <c r="A38" s="15"/>
      <c r="B38" s="15"/>
      <c r="C38" s="15"/>
      <c r="D38" s="24"/>
      <c r="E38" s="24"/>
      <c r="F38" s="77">
        <f>SUM(F35:F37)</f>
        <v>50885390.647869289</v>
      </c>
      <c r="G38" s="30"/>
      <c r="H38" s="31"/>
      <c r="I38" s="32"/>
      <c r="J38" s="28" t="s">
        <v>35</v>
      </c>
    </row>
    <row r="39" spans="1:10" ht="13.5" thickTop="1">
      <c r="A39" s="15"/>
      <c r="B39" s="15"/>
      <c r="C39" s="15"/>
      <c r="D39" s="24"/>
      <c r="E39" s="24"/>
      <c r="F39" s="32"/>
      <c r="G39" s="30"/>
      <c r="H39" s="31"/>
      <c r="I39" s="32"/>
      <c r="J39" s="28"/>
    </row>
    <row r="40" spans="1:10">
      <c r="A40" s="15"/>
      <c r="B40" s="15"/>
      <c r="C40" s="15"/>
      <c r="D40" s="24"/>
      <c r="E40" s="24"/>
      <c r="F40" s="32"/>
      <c r="G40" s="30"/>
      <c r="H40" s="31"/>
      <c r="I40" s="32"/>
      <c r="J40" s="28"/>
    </row>
    <row r="41" spans="1:10">
      <c r="A41" s="15"/>
      <c r="B41" s="15"/>
      <c r="C41" s="15"/>
      <c r="D41" s="24"/>
      <c r="E41" s="24"/>
      <c r="F41" s="32"/>
      <c r="G41" s="30"/>
      <c r="H41" s="31"/>
      <c r="I41" s="32"/>
      <c r="J41" s="28"/>
    </row>
    <row r="42" spans="1:10">
      <c r="A42" s="15"/>
      <c r="B42" s="15"/>
      <c r="C42" s="15"/>
      <c r="D42" s="24"/>
      <c r="E42" s="24"/>
      <c r="F42" s="32"/>
      <c r="G42" s="30"/>
      <c r="H42" s="31"/>
      <c r="I42" s="32"/>
      <c r="J42" s="28"/>
    </row>
    <row r="43" spans="1:10">
      <c r="A43" s="15"/>
      <c r="B43" s="15"/>
      <c r="C43" s="15"/>
      <c r="D43" s="24"/>
      <c r="E43" s="24"/>
      <c r="F43" s="32"/>
      <c r="G43" s="30"/>
      <c r="H43" s="31"/>
      <c r="I43" s="32"/>
      <c r="J43" s="28"/>
    </row>
    <row r="44" spans="1:10">
      <c r="A44" s="15"/>
      <c r="B44" s="15"/>
      <c r="C44" s="15"/>
      <c r="D44" s="24"/>
      <c r="E44" s="24"/>
      <c r="F44" s="32"/>
      <c r="G44" s="30"/>
      <c r="H44" s="31"/>
      <c r="I44" s="32"/>
      <c r="J44" s="28"/>
    </row>
    <row r="45" spans="1:10">
      <c r="A45" s="15"/>
      <c r="B45" s="15"/>
      <c r="C45" s="15"/>
      <c r="D45" s="24"/>
      <c r="E45" s="24"/>
      <c r="F45" s="32"/>
      <c r="G45" s="30"/>
      <c r="H45" s="31"/>
      <c r="I45" s="32"/>
      <c r="J45" s="28"/>
    </row>
    <row r="46" spans="1:10">
      <c r="A46" s="15"/>
      <c r="B46" s="15"/>
      <c r="C46" s="15"/>
      <c r="D46" s="24"/>
      <c r="E46" s="24"/>
      <c r="F46" s="32"/>
      <c r="G46" s="30"/>
      <c r="H46" s="31"/>
      <c r="I46" s="32"/>
      <c r="J46" s="28"/>
    </row>
    <row r="47" spans="1:10">
      <c r="A47" s="15"/>
      <c r="B47" s="15"/>
      <c r="C47" s="15"/>
      <c r="D47" s="24"/>
      <c r="E47" s="24"/>
      <c r="F47" s="32"/>
      <c r="G47" s="30"/>
      <c r="H47" s="31"/>
      <c r="I47" s="32"/>
      <c r="J47" s="28"/>
    </row>
    <row r="48" spans="1:10">
      <c r="A48" s="15"/>
      <c r="B48" s="15"/>
      <c r="C48" s="15"/>
      <c r="D48" s="24"/>
      <c r="E48" s="24"/>
      <c r="F48" s="32"/>
      <c r="G48" s="30"/>
      <c r="H48" s="31"/>
      <c r="I48" s="32"/>
      <c r="J48" s="28"/>
    </row>
    <row r="49" spans="1:10">
      <c r="A49" s="15"/>
      <c r="B49" s="15"/>
      <c r="C49" s="15"/>
      <c r="D49" s="24"/>
      <c r="E49" s="24"/>
      <c r="F49" s="32"/>
      <c r="G49" s="30"/>
      <c r="H49" s="31"/>
      <c r="I49" s="32"/>
      <c r="J49" s="28"/>
    </row>
    <row r="50" spans="1:10">
      <c r="A50" s="15"/>
      <c r="B50" s="15"/>
      <c r="C50" s="15"/>
      <c r="D50" s="24"/>
      <c r="E50" s="24"/>
      <c r="F50" s="32"/>
      <c r="G50" s="30"/>
      <c r="H50" s="31"/>
      <c r="I50" s="32"/>
      <c r="J50" s="28"/>
    </row>
    <row r="51" spans="1:10">
      <c r="A51" s="15"/>
      <c r="B51" s="15"/>
      <c r="C51" s="15"/>
      <c r="D51" s="24"/>
      <c r="E51" s="24"/>
      <c r="F51" s="32"/>
      <c r="G51" s="30"/>
      <c r="H51" s="31"/>
      <c r="I51" s="32"/>
      <c r="J51" s="28"/>
    </row>
    <row r="52" spans="1:10">
      <c r="A52" s="15"/>
      <c r="B52" s="15"/>
      <c r="C52" s="15"/>
      <c r="D52" s="24"/>
      <c r="E52" s="24"/>
      <c r="F52" s="32"/>
      <c r="G52" s="30"/>
      <c r="H52" s="31"/>
      <c r="I52" s="32"/>
      <c r="J52" s="28"/>
    </row>
    <row r="53" spans="1:10">
      <c r="A53" s="15"/>
      <c r="B53" s="15"/>
      <c r="C53" s="15"/>
      <c r="D53" s="24"/>
      <c r="E53" s="24"/>
      <c r="F53" s="32"/>
      <c r="G53" s="30"/>
      <c r="H53" s="31"/>
      <c r="I53" s="32"/>
      <c r="J53" s="28"/>
    </row>
    <row r="54" spans="1:10" ht="13.5" thickBot="1">
      <c r="A54" s="15"/>
      <c r="B54" s="29" t="s">
        <v>9</v>
      </c>
      <c r="C54" s="15"/>
      <c r="D54" s="24"/>
      <c r="E54" s="24"/>
      <c r="F54" s="25"/>
      <c r="G54" s="30"/>
      <c r="H54" s="31"/>
      <c r="I54" s="32"/>
      <c r="J54" s="28"/>
    </row>
    <row r="55" spans="1:10">
      <c r="A55" s="78" t="s">
        <v>38</v>
      </c>
      <c r="B55" s="79"/>
      <c r="C55" s="79"/>
      <c r="D55" s="79"/>
      <c r="E55" s="79"/>
      <c r="F55" s="79"/>
      <c r="G55" s="79"/>
      <c r="H55" s="79"/>
      <c r="I55" s="79"/>
      <c r="J55" s="80"/>
    </row>
    <row r="56" spans="1:10">
      <c r="A56" s="81"/>
      <c r="B56" s="82"/>
      <c r="C56" s="82"/>
      <c r="D56" s="82"/>
      <c r="E56" s="82"/>
      <c r="F56" s="82"/>
      <c r="G56" s="82"/>
      <c r="H56" s="82"/>
      <c r="I56" s="82"/>
      <c r="J56" s="83"/>
    </row>
    <row r="57" spans="1:10">
      <c r="A57" s="81"/>
      <c r="B57" s="82"/>
      <c r="C57" s="82"/>
      <c r="D57" s="82"/>
      <c r="E57" s="82"/>
      <c r="F57" s="82"/>
      <c r="G57" s="82"/>
      <c r="H57" s="82"/>
      <c r="I57" s="82"/>
      <c r="J57" s="83"/>
    </row>
    <row r="58" spans="1:10">
      <c r="A58" s="81"/>
      <c r="B58" s="82"/>
      <c r="C58" s="82"/>
      <c r="D58" s="82"/>
      <c r="E58" s="82"/>
      <c r="F58" s="82"/>
      <c r="G58" s="82"/>
      <c r="H58" s="82"/>
      <c r="I58" s="82"/>
      <c r="J58" s="83"/>
    </row>
    <row r="59" spans="1:10">
      <c r="A59" s="81"/>
      <c r="B59" s="82"/>
      <c r="C59" s="82"/>
      <c r="D59" s="82"/>
      <c r="E59" s="82"/>
      <c r="F59" s="82"/>
      <c r="G59" s="82"/>
      <c r="H59" s="82"/>
      <c r="I59" s="82"/>
      <c r="J59" s="83"/>
    </row>
    <row r="60" spans="1:10">
      <c r="A60" s="81"/>
      <c r="B60" s="82"/>
      <c r="C60" s="82"/>
      <c r="D60" s="82"/>
      <c r="E60" s="82"/>
      <c r="F60" s="82"/>
      <c r="G60" s="82"/>
      <c r="H60" s="82"/>
      <c r="I60" s="82"/>
      <c r="J60" s="83"/>
    </row>
    <row r="61" spans="1:10">
      <c r="A61" s="81"/>
      <c r="B61" s="82"/>
      <c r="C61" s="82"/>
      <c r="D61" s="82"/>
      <c r="E61" s="82"/>
      <c r="F61" s="82"/>
      <c r="G61" s="82"/>
      <c r="H61" s="82"/>
      <c r="I61" s="82"/>
      <c r="J61" s="83"/>
    </row>
    <row r="62" spans="1:10" ht="13.5" thickBot="1">
      <c r="A62" s="84"/>
      <c r="B62" s="85"/>
      <c r="C62" s="85"/>
      <c r="D62" s="85"/>
      <c r="E62" s="85"/>
      <c r="F62" s="85"/>
      <c r="G62" s="85"/>
      <c r="H62" s="85"/>
      <c r="I62" s="85"/>
      <c r="J62" s="86"/>
    </row>
    <row r="63" spans="1:10" ht="12" customHeight="1">
      <c r="A63" s="15"/>
      <c r="B63" s="15"/>
      <c r="C63" s="15"/>
      <c r="D63" s="24"/>
      <c r="E63" s="24"/>
      <c r="F63" s="25"/>
      <c r="G63" s="24"/>
      <c r="H63" s="24"/>
      <c r="I63" s="24"/>
      <c r="J63" s="24"/>
    </row>
    <row r="64" spans="1:10" ht="12" customHeight="1"/>
    <row r="66" spans="4:7">
      <c r="D66" s="21"/>
      <c r="G66" s="33"/>
    </row>
    <row r="67" spans="4:7">
      <c r="D67" s="34"/>
    </row>
    <row r="68" spans="4:7">
      <c r="D68" s="34"/>
    </row>
    <row r="69" spans="4:7">
      <c r="D69" s="34"/>
    </row>
    <row r="70" spans="4:7">
      <c r="D70" s="34"/>
    </row>
    <row r="71" spans="4:7">
      <c r="D71" s="34"/>
    </row>
    <row r="72" spans="4:7">
      <c r="D72" s="34"/>
    </row>
    <row r="73" spans="4:7">
      <c r="D73" s="34"/>
    </row>
    <row r="74" spans="4:7">
      <c r="D74" s="34"/>
    </row>
    <row r="75" spans="4:7">
      <c r="D75" s="34"/>
    </row>
    <row r="76" spans="4:7">
      <c r="D76" s="34"/>
    </row>
    <row r="77" spans="4:7">
      <c r="D77" s="34"/>
    </row>
    <row r="78" spans="4:7">
      <c r="D78" s="34"/>
    </row>
    <row r="79" spans="4:7">
      <c r="D79" s="34"/>
    </row>
    <row r="80" spans="4:7">
      <c r="D80" s="34"/>
    </row>
    <row r="81" spans="4:4">
      <c r="D81" s="34"/>
    </row>
    <row r="82" spans="4:4">
      <c r="D82" s="34"/>
    </row>
    <row r="83" spans="4:4">
      <c r="D83" s="34"/>
    </row>
    <row r="84" spans="4:4">
      <c r="D84" s="34"/>
    </row>
    <row r="85" spans="4:4">
      <c r="D85" s="34"/>
    </row>
    <row r="86" spans="4:4">
      <c r="D86" s="34"/>
    </row>
    <row r="87" spans="4:4">
      <c r="D87" s="34"/>
    </row>
    <row r="88" spans="4:4">
      <c r="D88" s="34"/>
    </row>
    <row r="89" spans="4:4">
      <c r="D89" s="34"/>
    </row>
    <row r="90" spans="4:4">
      <c r="D90" s="34"/>
    </row>
    <row r="91" spans="4:4">
      <c r="D91" s="34"/>
    </row>
    <row r="92" spans="4:4">
      <c r="D92" s="34"/>
    </row>
    <row r="93" spans="4:4">
      <c r="D93" s="34"/>
    </row>
    <row r="94" spans="4:4">
      <c r="D94" s="34"/>
    </row>
    <row r="95" spans="4:4">
      <c r="D95" s="34"/>
    </row>
    <row r="96" spans="4:4">
      <c r="D96" s="34"/>
    </row>
    <row r="97" spans="4:4">
      <c r="D97" s="34"/>
    </row>
    <row r="98" spans="4:4">
      <c r="D98" s="34"/>
    </row>
    <row r="99" spans="4:4">
      <c r="D99" s="34"/>
    </row>
    <row r="100" spans="4:4">
      <c r="D100" s="34"/>
    </row>
    <row r="101" spans="4:4">
      <c r="D101" s="34"/>
    </row>
    <row r="102" spans="4:4">
      <c r="D102" s="34"/>
    </row>
    <row r="103" spans="4:4">
      <c r="D103" s="34"/>
    </row>
    <row r="104" spans="4:4">
      <c r="D104" s="34"/>
    </row>
    <row r="105" spans="4:4">
      <c r="D105" s="34"/>
    </row>
    <row r="106" spans="4:4">
      <c r="D106" s="34"/>
    </row>
    <row r="107" spans="4:4">
      <c r="D107" s="34"/>
    </row>
    <row r="108" spans="4:4">
      <c r="D108" s="34"/>
    </row>
    <row r="109" spans="4:4">
      <c r="D109" s="34"/>
    </row>
    <row r="110" spans="4:4">
      <c r="D110" s="34"/>
    </row>
    <row r="111" spans="4:4">
      <c r="D111" s="34"/>
    </row>
    <row r="112" spans="4:4">
      <c r="D112" s="34"/>
    </row>
    <row r="113" spans="4:4">
      <c r="D113" s="34"/>
    </row>
    <row r="114" spans="4:4">
      <c r="D114" s="34"/>
    </row>
    <row r="115" spans="4:4">
      <c r="D115" s="34"/>
    </row>
    <row r="116" spans="4:4">
      <c r="D116" s="34"/>
    </row>
    <row r="117" spans="4:4">
      <c r="D117" s="34"/>
    </row>
    <row r="118" spans="4:4">
      <c r="D118" s="34"/>
    </row>
    <row r="119" spans="4:4">
      <c r="D119" s="34"/>
    </row>
    <row r="120" spans="4:4">
      <c r="D120" s="34"/>
    </row>
    <row r="121" spans="4:4">
      <c r="D121" s="34"/>
    </row>
    <row r="122" spans="4:4">
      <c r="D122" s="34"/>
    </row>
    <row r="123" spans="4:4">
      <c r="D123" s="34"/>
    </row>
    <row r="124" spans="4:4">
      <c r="D124" s="34"/>
    </row>
    <row r="125" spans="4:4">
      <c r="D125" s="34"/>
    </row>
    <row r="126" spans="4:4">
      <c r="D126" s="34"/>
    </row>
    <row r="127" spans="4:4">
      <c r="D127" s="34"/>
    </row>
    <row r="128" spans="4:4">
      <c r="D128" s="34"/>
    </row>
    <row r="129" spans="4:4">
      <c r="D129" s="34"/>
    </row>
    <row r="130" spans="4:4">
      <c r="D130" s="34"/>
    </row>
    <row r="131" spans="4:4">
      <c r="D131" s="34"/>
    </row>
    <row r="132" spans="4:4">
      <c r="D132" s="34"/>
    </row>
    <row r="133" spans="4:4">
      <c r="D133" s="34"/>
    </row>
    <row r="134" spans="4:4">
      <c r="D134" s="34"/>
    </row>
    <row r="135" spans="4:4">
      <c r="D135" s="34"/>
    </row>
    <row r="136" spans="4:4">
      <c r="D136" s="34"/>
    </row>
    <row r="137" spans="4:4">
      <c r="D137" s="34"/>
    </row>
    <row r="138" spans="4:4">
      <c r="D138" s="34"/>
    </row>
    <row r="139" spans="4:4">
      <c r="D139" s="34"/>
    </row>
    <row r="140" spans="4:4">
      <c r="D140" s="34"/>
    </row>
    <row r="141" spans="4:4">
      <c r="D141" s="34"/>
    </row>
    <row r="142" spans="4:4">
      <c r="D142" s="34"/>
    </row>
    <row r="143" spans="4:4">
      <c r="D143" s="34"/>
    </row>
    <row r="144" spans="4:4">
      <c r="D144" s="34"/>
    </row>
    <row r="145" spans="4:4">
      <c r="D145" s="34"/>
    </row>
    <row r="146" spans="4:4">
      <c r="D146" s="34"/>
    </row>
    <row r="147" spans="4:4">
      <c r="D147" s="34"/>
    </row>
    <row r="148" spans="4:4">
      <c r="D148" s="34"/>
    </row>
    <row r="149" spans="4:4">
      <c r="D149" s="34"/>
    </row>
    <row r="150" spans="4:4">
      <c r="D150" s="34"/>
    </row>
    <row r="151" spans="4:4">
      <c r="D151" s="34"/>
    </row>
    <row r="152" spans="4:4">
      <c r="D152" s="34"/>
    </row>
    <row r="153" spans="4:4">
      <c r="D153" s="34"/>
    </row>
    <row r="154" spans="4:4">
      <c r="D154" s="34"/>
    </row>
    <row r="155" spans="4:4">
      <c r="D155" s="34"/>
    </row>
    <row r="156" spans="4:4">
      <c r="D156" s="34"/>
    </row>
    <row r="157" spans="4:4">
      <c r="D157" s="34"/>
    </row>
    <row r="158" spans="4:4">
      <c r="D158" s="34"/>
    </row>
    <row r="159" spans="4:4">
      <c r="D159" s="34"/>
    </row>
    <row r="160" spans="4:4">
      <c r="D160" s="34"/>
    </row>
    <row r="161" spans="4:4">
      <c r="D161" s="34"/>
    </row>
    <row r="162" spans="4:4">
      <c r="D162" s="34"/>
    </row>
    <row r="163" spans="4:4">
      <c r="D163" s="34"/>
    </row>
    <row r="164" spans="4:4">
      <c r="D164" s="34"/>
    </row>
    <row r="165" spans="4:4">
      <c r="D165" s="34"/>
    </row>
    <row r="166" spans="4:4">
      <c r="D166" s="34"/>
    </row>
    <row r="167" spans="4:4">
      <c r="D167" s="34"/>
    </row>
    <row r="168" spans="4:4">
      <c r="D168" s="34"/>
    </row>
    <row r="169" spans="4:4">
      <c r="D169" s="34"/>
    </row>
    <row r="170" spans="4:4">
      <c r="D170" s="34"/>
    </row>
    <row r="171" spans="4:4">
      <c r="D171" s="34"/>
    </row>
    <row r="172" spans="4:4">
      <c r="D172" s="34"/>
    </row>
    <row r="173" spans="4:4">
      <c r="D173" s="34"/>
    </row>
    <row r="174" spans="4:4">
      <c r="D174" s="34"/>
    </row>
    <row r="175" spans="4:4">
      <c r="D175" s="34"/>
    </row>
    <row r="176" spans="4:4">
      <c r="D176" s="34"/>
    </row>
    <row r="177" spans="4:4">
      <c r="D177" s="34"/>
    </row>
    <row r="178" spans="4:4">
      <c r="D178" s="34"/>
    </row>
    <row r="179" spans="4:4">
      <c r="D179" s="34"/>
    </row>
    <row r="180" spans="4:4">
      <c r="D180" s="34"/>
    </row>
    <row r="181" spans="4:4">
      <c r="D181" s="34"/>
    </row>
    <row r="182" spans="4:4">
      <c r="D182" s="34"/>
    </row>
    <row r="183" spans="4:4">
      <c r="D183" s="34"/>
    </row>
    <row r="184" spans="4:4">
      <c r="D184" s="34"/>
    </row>
    <row r="185" spans="4:4">
      <c r="D185" s="34"/>
    </row>
    <row r="186" spans="4:4">
      <c r="D186" s="34"/>
    </row>
    <row r="187" spans="4:4">
      <c r="D187" s="34"/>
    </row>
    <row r="188" spans="4:4">
      <c r="D188" s="34"/>
    </row>
    <row r="189" spans="4:4">
      <c r="D189" s="34"/>
    </row>
    <row r="190" spans="4:4">
      <c r="D190" s="34"/>
    </row>
    <row r="191" spans="4:4">
      <c r="D191" s="34"/>
    </row>
    <row r="192" spans="4:4">
      <c r="D192" s="34"/>
    </row>
    <row r="193" spans="4:4">
      <c r="D193" s="34"/>
    </row>
    <row r="194" spans="4:4">
      <c r="D194" s="34"/>
    </row>
    <row r="195" spans="4:4">
      <c r="D195" s="34"/>
    </row>
    <row r="196" spans="4:4">
      <c r="D196" s="34"/>
    </row>
    <row r="197" spans="4:4">
      <c r="D197" s="34"/>
    </row>
    <row r="198" spans="4:4">
      <c r="D198" s="34"/>
    </row>
    <row r="199" spans="4:4">
      <c r="D199" s="34"/>
    </row>
    <row r="200" spans="4:4">
      <c r="D200" s="34"/>
    </row>
    <row r="201" spans="4:4">
      <c r="D201" s="34"/>
    </row>
    <row r="202" spans="4:4">
      <c r="D202" s="34"/>
    </row>
    <row r="203" spans="4:4">
      <c r="D203" s="34"/>
    </row>
    <row r="204" spans="4:4">
      <c r="D204" s="34"/>
    </row>
    <row r="205" spans="4:4">
      <c r="D205" s="34"/>
    </row>
    <row r="206" spans="4:4">
      <c r="D206" s="34"/>
    </row>
    <row r="207" spans="4:4">
      <c r="D207" s="34"/>
    </row>
    <row r="208" spans="4:4">
      <c r="D208" s="34"/>
    </row>
    <row r="209" spans="4:4">
      <c r="D209" s="34"/>
    </row>
    <row r="210" spans="4:4">
      <c r="D210" s="34"/>
    </row>
    <row r="211" spans="4:4">
      <c r="D211" s="34"/>
    </row>
    <row r="212" spans="4:4">
      <c r="D212" s="34"/>
    </row>
    <row r="213" spans="4:4">
      <c r="D213" s="34"/>
    </row>
    <row r="214" spans="4:4">
      <c r="D214" s="34"/>
    </row>
    <row r="215" spans="4:4">
      <c r="D215" s="34"/>
    </row>
    <row r="216" spans="4:4">
      <c r="D216" s="34"/>
    </row>
    <row r="217" spans="4:4">
      <c r="D217" s="34"/>
    </row>
    <row r="218" spans="4:4">
      <c r="D218" s="34"/>
    </row>
    <row r="219" spans="4:4">
      <c r="D219" s="34"/>
    </row>
    <row r="220" spans="4:4">
      <c r="D220" s="34"/>
    </row>
    <row r="221" spans="4:4">
      <c r="D221" s="34"/>
    </row>
    <row r="222" spans="4:4">
      <c r="D222" s="34"/>
    </row>
    <row r="223" spans="4:4">
      <c r="D223" s="34"/>
    </row>
    <row r="224" spans="4:4">
      <c r="D224" s="34"/>
    </row>
    <row r="225" spans="4:4">
      <c r="D225" s="34"/>
    </row>
    <row r="226" spans="4:4">
      <c r="D226" s="34"/>
    </row>
    <row r="227" spans="4:4">
      <c r="D227" s="34"/>
    </row>
    <row r="228" spans="4:4">
      <c r="D228" s="34"/>
    </row>
    <row r="229" spans="4:4">
      <c r="D229" s="34"/>
    </row>
    <row r="230" spans="4:4">
      <c r="D230" s="34"/>
    </row>
    <row r="231" spans="4:4">
      <c r="D231" s="34"/>
    </row>
    <row r="232" spans="4:4">
      <c r="D232" s="34"/>
    </row>
    <row r="233" spans="4:4">
      <c r="D233" s="34"/>
    </row>
    <row r="234" spans="4:4">
      <c r="D234" s="34"/>
    </row>
    <row r="235" spans="4:4">
      <c r="D235" s="34"/>
    </row>
    <row r="236" spans="4:4">
      <c r="D236" s="34"/>
    </row>
    <row r="237" spans="4:4">
      <c r="D237" s="34"/>
    </row>
    <row r="238" spans="4:4">
      <c r="D238" s="34"/>
    </row>
    <row r="239" spans="4:4">
      <c r="D239" s="34"/>
    </row>
    <row r="240" spans="4:4">
      <c r="D240" s="34"/>
    </row>
    <row r="241" spans="4:4">
      <c r="D241" s="34"/>
    </row>
    <row r="242" spans="4:4">
      <c r="D242" s="34"/>
    </row>
    <row r="243" spans="4:4">
      <c r="D243" s="34"/>
    </row>
    <row r="244" spans="4:4">
      <c r="D244" s="34"/>
    </row>
    <row r="245" spans="4:4">
      <c r="D245" s="34"/>
    </row>
    <row r="246" spans="4:4">
      <c r="D246" s="34"/>
    </row>
    <row r="247" spans="4:4">
      <c r="D247" s="34"/>
    </row>
    <row r="248" spans="4:4">
      <c r="D248" s="34"/>
    </row>
    <row r="249" spans="4:4">
      <c r="D249" s="34"/>
    </row>
    <row r="250" spans="4:4">
      <c r="D250" s="34"/>
    </row>
    <row r="251" spans="4:4">
      <c r="D251" s="34"/>
    </row>
    <row r="252" spans="4:4">
      <c r="D252" s="34"/>
    </row>
    <row r="253" spans="4:4">
      <c r="D253" s="34"/>
    </row>
    <row r="254" spans="4:4">
      <c r="D254" s="34"/>
    </row>
    <row r="255" spans="4:4">
      <c r="D255" s="34"/>
    </row>
    <row r="256" spans="4:4">
      <c r="D256" s="34"/>
    </row>
    <row r="257" spans="4:4">
      <c r="D257" s="34"/>
    </row>
    <row r="258" spans="4:4">
      <c r="D258" s="34"/>
    </row>
    <row r="259" spans="4:4">
      <c r="D259" s="34"/>
    </row>
    <row r="260" spans="4:4">
      <c r="D260" s="34"/>
    </row>
    <row r="261" spans="4:4">
      <c r="D261" s="34"/>
    </row>
    <row r="262" spans="4:4">
      <c r="D262" s="34"/>
    </row>
    <row r="263" spans="4:4">
      <c r="D263" s="34"/>
    </row>
    <row r="264" spans="4:4">
      <c r="D264" s="34"/>
    </row>
    <row r="265" spans="4:4">
      <c r="D265" s="34"/>
    </row>
    <row r="266" spans="4:4">
      <c r="D266" s="34"/>
    </row>
    <row r="267" spans="4:4">
      <c r="D267" s="34"/>
    </row>
    <row r="268" spans="4:4">
      <c r="D268" s="34"/>
    </row>
    <row r="269" spans="4:4">
      <c r="D269" s="34"/>
    </row>
    <row r="270" spans="4:4">
      <c r="D270" s="34"/>
    </row>
    <row r="271" spans="4:4">
      <c r="D271" s="34"/>
    </row>
    <row r="272" spans="4:4">
      <c r="D272" s="34"/>
    </row>
    <row r="273" spans="4:4">
      <c r="D273" s="34"/>
    </row>
    <row r="274" spans="4:4">
      <c r="D274" s="34"/>
    </row>
    <row r="275" spans="4:4">
      <c r="D275" s="34"/>
    </row>
    <row r="276" spans="4:4">
      <c r="D276" s="34"/>
    </row>
    <row r="277" spans="4:4">
      <c r="D277" s="34"/>
    </row>
    <row r="278" spans="4:4">
      <c r="D278" s="34"/>
    </row>
    <row r="279" spans="4:4">
      <c r="D279" s="34"/>
    </row>
    <row r="280" spans="4:4">
      <c r="D280" s="34"/>
    </row>
    <row r="281" spans="4:4">
      <c r="D281" s="34"/>
    </row>
    <row r="282" spans="4:4">
      <c r="D282" s="34"/>
    </row>
    <row r="283" spans="4:4">
      <c r="D283" s="34"/>
    </row>
    <row r="284" spans="4:4">
      <c r="D284" s="34"/>
    </row>
    <row r="285" spans="4:4">
      <c r="D285" s="34"/>
    </row>
    <row r="286" spans="4:4">
      <c r="D286" s="34"/>
    </row>
    <row r="287" spans="4:4">
      <c r="D287" s="34"/>
    </row>
    <row r="288" spans="4:4">
      <c r="D288" s="34"/>
    </row>
    <row r="289" spans="4:4">
      <c r="D289" s="34"/>
    </row>
    <row r="290" spans="4:4">
      <c r="D290" s="34"/>
    </row>
    <row r="291" spans="4:4">
      <c r="D291" s="34"/>
    </row>
    <row r="292" spans="4:4">
      <c r="D292" s="34"/>
    </row>
    <row r="293" spans="4:4">
      <c r="D293" s="34"/>
    </row>
    <row r="294" spans="4:4">
      <c r="D294" s="34"/>
    </row>
    <row r="295" spans="4:4">
      <c r="D295" s="34"/>
    </row>
    <row r="296" spans="4:4">
      <c r="D296" s="34"/>
    </row>
    <row r="297" spans="4:4">
      <c r="D297" s="34"/>
    </row>
    <row r="298" spans="4:4">
      <c r="D298" s="34"/>
    </row>
    <row r="299" spans="4:4">
      <c r="D299" s="34"/>
    </row>
    <row r="300" spans="4:4">
      <c r="D300" s="34"/>
    </row>
    <row r="301" spans="4:4">
      <c r="D301" s="34"/>
    </row>
    <row r="302" spans="4:4">
      <c r="D302" s="34"/>
    </row>
    <row r="303" spans="4:4">
      <c r="D303" s="34"/>
    </row>
    <row r="304" spans="4:4">
      <c r="D304" s="34"/>
    </row>
    <row r="305" spans="4:4">
      <c r="D305" s="34"/>
    </row>
    <row r="306" spans="4:4">
      <c r="D306" s="34"/>
    </row>
    <row r="307" spans="4:4">
      <c r="D307" s="34"/>
    </row>
    <row r="308" spans="4:4">
      <c r="D308" s="34"/>
    </row>
    <row r="309" spans="4:4">
      <c r="D309" s="34"/>
    </row>
    <row r="310" spans="4:4">
      <c r="D310" s="34"/>
    </row>
    <row r="311" spans="4:4">
      <c r="D311" s="34"/>
    </row>
    <row r="312" spans="4:4">
      <c r="D312" s="34"/>
    </row>
    <row r="313" spans="4:4">
      <c r="D313" s="34"/>
    </row>
    <row r="314" spans="4:4">
      <c r="D314" s="34"/>
    </row>
    <row r="315" spans="4:4">
      <c r="D315" s="34"/>
    </row>
    <row r="316" spans="4:4">
      <c r="D316" s="34"/>
    </row>
    <row r="317" spans="4:4">
      <c r="D317" s="34"/>
    </row>
    <row r="318" spans="4:4">
      <c r="D318" s="34"/>
    </row>
    <row r="319" spans="4:4">
      <c r="D319" s="34"/>
    </row>
    <row r="320" spans="4:4">
      <c r="D320" s="34"/>
    </row>
    <row r="321" spans="4:4">
      <c r="D321" s="34"/>
    </row>
    <row r="322" spans="4:4">
      <c r="D322" s="34"/>
    </row>
    <row r="323" spans="4:4">
      <c r="D323" s="34"/>
    </row>
    <row r="324" spans="4:4">
      <c r="D324" s="34"/>
    </row>
    <row r="325" spans="4:4">
      <c r="D325" s="34"/>
    </row>
    <row r="326" spans="4:4">
      <c r="D326" s="34"/>
    </row>
    <row r="327" spans="4:4">
      <c r="D327" s="34"/>
    </row>
    <row r="328" spans="4:4">
      <c r="D328" s="34"/>
    </row>
    <row r="329" spans="4:4">
      <c r="D329" s="34"/>
    </row>
    <row r="330" spans="4:4">
      <c r="D330" s="34"/>
    </row>
    <row r="331" spans="4:4">
      <c r="D331" s="34"/>
    </row>
    <row r="332" spans="4:4">
      <c r="D332" s="34"/>
    </row>
    <row r="333" spans="4:4">
      <c r="D333" s="34"/>
    </row>
    <row r="334" spans="4:4">
      <c r="D334" s="34"/>
    </row>
    <row r="335" spans="4:4">
      <c r="D335" s="34"/>
    </row>
    <row r="336" spans="4:4">
      <c r="D336" s="34"/>
    </row>
    <row r="337" spans="4:4">
      <c r="D337" s="34"/>
    </row>
    <row r="338" spans="4:4">
      <c r="D338" s="34"/>
    </row>
    <row r="339" spans="4:4">
      <c r="D339" s="34"/>
    </row>
    <row r="340" spans="4:4">
      <c r="D340" s="34"/>
    </row>
    <row r="341" spans="4:4">
      <c r="D341" s="34"/>
    </row>
    <row r="342" spans="4:4">
      <c r="D342" s="34"/>
    </row>
    <row r="343" spans="4:4">
      <c r="D343" s="34"/>
    </row>
    <row r="344" spans="4:4">
      <c r="D344" s="34"/>
    </row>
    <row r="345" spans="4:4">
      <c r="D345" s="34"/>
    </row>
    <row r="346" spans="4:4">
      <c r="D346" s="34"/>
    </row>
    <row r="347" spans="4:4">
      <c r="D347" s="34"/>
    </row>
    <row r="348" spans="4:4">
      <c r="D348" s="34"/>
    </row>
    <row r="349" spans="4:4">
      <c r="D349" s="34"/>
    </row>
    <row r="350" spans="4:4">
      <c r="D350" s="34"/>
    </row>
    <row r="351" spans="4:4">
      <c r="D351" s="34"/>
    </row>
    <row r="352" spans="4:4">
      <c r="D352" s="34"/>
    </row>
    <row r="353" spans="4:4">
      <c r="D353" s="34"/>
    </row>
    <row r="354" spans="4:4">
      <c r="D354" s="34"/>
    </row>
    <row r="355" spans="4:4">
      <c r="D355" s="34"/>
    </row>
    <row r="356" spans="4:4">
      <c r="D356" s="34"/>
    </row>
    <row r="357" spans="4:4">
      <c r="D357" s="34"/>
    </row>
    <row r="358" spans="4:4">
      <c r="D358" s="34"/>
    </row>
    <row r="359" spans="4:4">
      <c r="D359" s="34"/>
    </row>
    <row r="360" spans="4:4">
      <c r="D360" s="34"/>
    </row>
    <row r="361" spans="4:4">
      <c r="D361" s="34"/>
    </row>
    <row r="362" spans="4:4">
      <c r="D362" s="34"/>
    </row>
    <row r="363" spans="4:4">
      <c r="D363" s="34"/>
    </row>
    <row r="364" spans="4:4">
      <c r="D364" s="34"/>
    </row>
    <row r="365" spans="4:4">
      <c r="D365" s="34"/>
    </row>
    <row r="366" spans="4:4">
      <c r="D366" s="34"/>
    </row>
    <row r="367" spans="4:4">
      <c r="D367" s="34"/>
    </row>
    <row r="368" spans="4:4">
      <c r="D368" s="34"/>
    </row>
    <row r="369" spans="4:4">
      <c r="D369" s="34"/>
    </row>
    <row r="370" spans="4:4">
      <c r="D370" s="34"/>
    </row>
    <row r="371" spans="4:4">
      <c r="D371" s="34"/>
    </row>
    <row r="372" spans="4:4">
      <c r="D372" s="34"/>
    </row>
    <row r="373" spans="4:4">
      <c r="D373" s="34"/>
    </row>
    <row r="374" spans="4:4">
      <c r="D374" s="34"/>
    </row>
    <row r="375" spans="4:4">
      <c r="D375" s="34"/>
    </row>
    <row r="376" spans="4:4">
      <c r="D376" s="34"/>
    </row>
    <row r="377" spans="4:4">
      <c r="D377" s="34"/>
    </row>
    <row r="378" spans="4:4">
      <c r="D378" s="34"/>
    </row>
    <row r="379" spans="4:4">
      <c r="D379" s="34"/>
    </row>
    <row r="380" spans="4:4">
      <c r="D380" s="34"/>
    </row>
    <row r="381" spans="4:4">
      <c r="D381" s="34"/>
    </row>
    <row r="382" spans="4:4">
      <c r="D382" s="34"/>
    </row>
    <row r="383" spans="4:4">
      <c r="D383" s="34"/>
    </row>
    <row r="384" spans="4:4">
      <c r="D384" s="34"/>
    </row>
    <row r="385" spans="4:4">
      <c r="D385" s="34"/>
    </row>
    <row r="386" spans="4:4">
      <c r="D386" s="34"/>
    </row>
    <row r="387" spans="4:4">
      <c r="D387" s="34"/>
    </row>
    <row r="388" spans="4:4">
      <c r="D388" s="34"/>
    </row>
    <row r="389" spans="4:4">
      <c r="D389" s="34"/>
    </row>
    <row r="390" spans="4:4">
      <c r="D390" s="34"/>
    </row>
    <row r="391" spans="4:4">
      <c r="D391" s="34"/>
    </row>
    <row r="392" spans="4:4">
      <c r="D392" s="34"/>
    </row>
    <row r="393" spans="4:4">
      <c r="D393" s="34"/>
    </row>
    <row r="394" spans="4:4">
      <c r="D394" s="34"/>
    </row>
    <row r="395" spans="4:4">
      <c r="D395" s="34"/>
    </row>
    <row r="396" spans="4:4">
      <c r="D396" s="34"/>
    </row>
    <row r="397" spans="4:4">
      <c r="D397" s="34"/>
    </row>
    <row r="398" spans="4:4">
      <c r="D398" s="34"/>
    </row>
    <row r="399" spans="4:4">
      <c r="D399" s="34"/>
    </row>
    <row r="400" spans="4:4">
      <c r="D400" s="34"/>
    </row>
    <row r="401" spans="4:4">
      <c r="D401" s="34"/>
    </row>
  </sheetData>
  <mergeCells count="1">
    <mergeCell ref="A55:J62"/>
  </mergeCells>
  <conditionalFormatting sqref="B9">
    <cfRule type="cellIs" dxfId="6" priority="5" stopIfTrue="1" operator="equal">
      <formula>"Adjustment to Income/Expense/Rate Base:"</formula>
    </cfRule>
  </conditionalFormatting>
  <conditionalFormatting sqref="J1:J2">
    <cfRule type="cellIs" dxfId="5" priority="6" stopIfTrue="1" operator="equal">
      <formula>"x.x"</formula>
    </cfRule>
  </conditionalFormatting>
  <conditionalFormatting sqref="B10:B12 B14">
    <cfRule type="cellIs" dxfId="4" priority="7" stopIfTrue="1" operator="equal">
      <formula>"Title"</formula>
    </cfRule>
  </conditionalFormatting>
  <conditionalFormatting sqref="B16:B18">
    <cfRule type="cellIs" dxfId="3" priority="4" stopIfTrue="1" operator="equal">
      <formula>"Title"</formula>
    </cfRule>
  </conditionalFormatting>
  <conditionalFormatting sqref="B29:B33">
    <cfRule type="cellIs" dxfId="2" priority="3" stopIfTrue="1" operator="equal">
      <formula>"Title"</formula>
    </cfRule>
  </conditionalFormatting>
  <conditionalFormatting sqref="B35:B37">
    <cfRule type="cellIs" dxfId="1" priority="2" stopIfTrue="1" operator="equal">
      <formula>"Title"</formula>
    </cfRule>
  </conditionalFormatting>
  <conditionalFormatting sqref="B22:B24">
    <cfRule type="cellIs" dxfId="0" priority="1" stopIfTrue="1" operator="equal">
      <formula>"Title"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3:E14 E25:E54 E19:E21">
      <formula1>"1, 2, 3"</formula1>
    </dataValidation>
    <dataValidation type="list" errorStyle="warning" allowBlank="1" showInputMessage="1" showErrorMessage="1" errorTitle="FERC ACCOUNT" error="This FERC Account is not included in the drop-down list. Is this the account you want to use?" sqref="D16:D18 D22:D24">
      <formula1>$D$80:$D$414</formula1>
    </dataValidation>
    <dataValidation type="list" errorStyle="warning" allowBlank="1" showInputMessage="1" showErrorMessage="1" errorTitle="FERC ACCOUNT" error="This FERC Account is not included in the drop-down list. Is this the account you want to use?" sqref="D30:D34">
      <formula1>$D$55:$D$384</formula1>
    </dataValidation>
    <dataValidation type="list" errorStyle="warning" allowBlank="1" showInputMessage="1" showErrorMessage="1" errorTitle="Factor" error="This factor is not included in the drop-down list. Is this the factor you want to use?" sqref="G30:G34">
      <formula1>$G$55:$G$141</formula1>
    </dataValidation>
    <dataValidation type="list" errorStyle="warning" allowBlank="1" showInputMessage="1" showErrorMessage="1" errorTitle="Factor" error="This factor is not included in the drop-down list. Is this the factor you want to use?" sqref="G35:G54 G10:G14 G16:G29">
      <formula1>$G$67:$G$158</formula1>
    </dataValidation>
    <dataValidation type="list" errorStyle="warning" allowBlank="1" showInputMessage="1" showErrorMessage="1" errorTitle="FERC ACCOUNT" error="This FERC Account is not included in the drop-down list. Is this the account you want to use?" sqref="D35:D54 D10:D14 D19:D21 D25:D29">
      <formula1>$D$67:$D$401</formula1>
    </dataValidation>
  </dataValidations>
  <pageMargins left="1" right="1" top="1" bottom="0.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J33"/>
  <sheetViews>
    <sheetView view="pageBreakPreview" zoomScale="85" zoomScaleNormal="100" zoomScaleSheetLayoutView="85" workbookViewId="0"/>
  </sheetViews>
  <sheetFormatPr defaultColWidth="8.75" defaultRowHeight="12.75"/>
  <cols>
    <col min="1" max="1" width="1.75" style="8" customWidth="1"/>
    <col min="2" max="2" width="29.625" style="8" customWidth="1"/>
    <col min="3" max="3" width="10.25" style="8" customWidth="1"/>
    <col min="4" max="16" width="8.5" style="8" bestFit="1" customWidth="1"/>
    <col min="17" max="17" width="11.5" style="8" bestFit="1" customWidth="1"/>
    <col min="18" max="18" width="12.375" style="8" bestFit="1" customWidth="1"/>
    <col min="19" max="28" width="9.75" style="8" customWidth="1"/>
    <col min="29" max="16384" width="8.75" style="8"/>
  </cols>
  <sheetData>
    <row r="1" spans="2:36">
      <c r="B1" s="1" t="s">
        <v>23</v>
      </c>
      <c r="C1" s="1"/>
      <c r="P1" s="7" t="s">
        <v>43</v>
      </c>
      <c r="Q1" s="7" t="s">
        <v>35</v>
      </c>
      <c r="AC1" s="9">
        <v>0.66666666666666596</v>
      </c>
    </row>
    <row r="2" spans="2:36">
      <c r="B2" s="1" t="s">
        <v>39</v>
      </c>
      <c r="C2" s="1"/>
    </row>
    <row r="3" spans="2:36">
      <c r="B3" s="1" t="s">
        <v>12</v>
      </c>
      <c r="C3" s="1"/>
      <c r="D3" s="55"/>
    </row>
    <row r="4" spans="2:36">
      <c r="B4" s="1" t="s">
        <v>20</v>
      </c>
      <c r="C4" s="1"/>
    </row>
    <row r="5" spans="2:36">
      <c r="B5" s="1"/>
      <c r="C5" s="1"/>
    </row>
    <row r="6" spans="2:36" s="42" customFormat="1" ht="13.5" thickBot="1">
      <c r="B6" s="40" t="s">
        <v>21</v>
      </c>
      <c r="C6" s="44"/>
      <c r="D6" s="41" t="s">
        <v>14</v>
      </c>
      <c r="E6" s="41" t="s">
        <v>14</v>
      </c>
      <c r="F6" s="41" t="s">
        <v>14</v>
      </c>
      <c r="G6" s="41" t="s">
        <v>14</v>
      </c>
      <c r="H6" s="41" t="s">
        <v>14</v>
      </c>
      <c r="I6" s="41" t="s">
        <v>14</v>
      </c>
      <c r="J6" s="41" t="s">
        <v>14</v>
      </c>
      <c r="K6" s="41" t="s">
        <v>14</v>
      </c>
      <c r="L6" s="41" t="s">
        <v>14</v>
      </c>
      <c r="M6" s="41" t="s">
        <v>14</v>
      </c>
      <c r="N6" s="41" t="s">
        <v>14</v>
      </c>
      <c r="O6" s="41" t="s">
        <v>14</v>
      </c>
      <c r="P6" s="41" t="s">
        <v>14</v>
      </c>
      <c r="Q6" s="50"/>
      <c r="T6" s="2"/>
      <c r="U6" s="2"/>
      <c r="V6" s="2"/>
      <c r="W6" s="2"/>
      <c r="X6" s="2"/>
      <c r="Y6" s="2"/>
      <c r="Z6" s="2"/>
      <c r="AA6" s="2"/>
      <c r="AB6" s="2"/>
      <c r="AC6" s="2"/>
      <c r="AD6" s="2"/>
      <c r="AE6" s="2"/>
      <c r="AF6" s="2"/>
      <c r="AG6" s="2"/>
      <c r="AH6" s="2"/>
    </row>
    <row r="7" spans="2:36" ht="26.25" thickBot="1">
      <c r="B7" s="5" t="s">
        <v>17</v>
      </c>
      <c r="C7" s="35" t="s">
        <v>25</v>
      </c>
      <c r="D7" s="6">
        <v>43252</v>
      </c>
      <c r="E7" s="6">
        <v>43282</v>
      </c>
      <c r="F7" s="6">
        <v>43313</v>
      </c>
      <c r="G7" s="6">
        <v>43344</v>
      </c>
      <c r="H7" s="6">
        <v>43374</v>
      </c>
      <c r="I7" s="6">
        <v>43405</v>
      </c>
      <c r="J7" s="6">
        <v>43435</v>
      </c>
      <c r="K7" s="6">
        <v>43466</v>
      </c>
      <c r="L7" s="6">
        <v>43497</v>
      </c>
      <c r="M7" s="6">
        <v>43525</v>
      </c>
      <c r="N7" s="6">
        <v>43556</v>
      </c>
      <c r="O7" s="6">
        <v>43586</v>
      </c>
      <c r="P7" s="6">
        <v>43617</v>
      </c>
      <c r="Q7" s="47" t="s">
        <v>32</v>
      </c>
      <c r="T7" s="2"/>
      <c r="U7" s="2"/>
      <c r="V7" s="2"/>
      <c r="W7" s="2"/>
      <c r="X7" s="2"/>
      <c r="Y7" s="2"/>
      <c r="Z7" s="2"/>
      <c r="AA7" s="2"/>
      <c r="AB7" s="2"/>
      <c r="AC7" s="2"/>
      <c r="AD7" s="2"/>
      <c r="AE7" s="2"/>
      <c r="AF7" s="2"/>
      <c r="AG7" s="2"/>
      <c r="AH7" s="2"/>
    </row>
    <row r="8" spans="2:36">
      <c r="B8" s="10" t="s">
        <v>28</v>
      </c>
      <c r="C8" s="36">
        <v>399</v>
      </c>
      <c r="D8" s="11">
        <v>450708.00194000016</v>
      </c>
      <c r="E8" s="11">
        <v>451261.86360000016</v>
      </c>
      <c r="F8" s="11">
        <v>451775.38772000012</v>
      </c>
      <c r="G8" s="11">
        <v>450784.34574000014</v>
      </c>
      <c r="H8" s="11">
        <v>451137.31657000014</v>
      </c>
      <c r="I8" s="11">
        <v>446777.53359000018</v>
      </c>
      <c r="J8" s="11">
        <v>447147.97484000016</v>
      </c>
      <c r="K8" s="11">
        <v>447275.87603000016</v>
      </c>
      <c r="L8" s="11">
        <v>447260.12610000017</v>
      </c>
      <c r="M8" s="11">
        <v>446038.91585000022</v>
      </c>
      <c r="N8" s="11">
        <v>445801.85043000022</v>
      </c>
      <c r="O8" s="11">
        <v>442930.50359000021</v>
      </c>
      <c r="P8" s="51">
        <v>442864.22264000017</v>
      </c>
      <c r="Q8" s="65">
        <v>447914.8171958336</v>
      </c>
      <c r="R8" s="18"/>
      <c r="T8" s="2"/>
      <c r="U8" s="2"/>
      <c r="V8" s="2"/>
      <c r="W8" s="2"/>
      <c r="X8" s="2"/>
      <c r="Y8" s="2"/>
      <c r="Z8" s="2"/>
      <c r="AA8" s="2"/>
      <c r="AB8" s="2"/>
      <c r="AC8" s="2"/>
      <c r="AD8" s="2"/>
      <c r="AE8" s="2"/>
      <c r="AF8" s="2"/>
      <c r="AG8" s="2"/>
      <c r="AH8" s="2"/>
    </row>
    <row r="9" spans="2:36" s="45" customFormat="1">
      <c r="B9" s="10" t="s">
        <v>29</v>
      </c>
      <c r="C9" s="36" t="s">
        <v>11</v>
      </c>
      <c r="D9" s="11">
        <v>1527.2862399999999</v>
      </c>
      <c r="E9" s="11">
        <v>1386.9897900000001</v>
      </c>
      <c r="F9" s="11">
        <v>1048.1017300000001</v>
      </c>
      <c r="G9" s="11">
        <v>776.75532999999996</v>
      </c>
      <c r="H9" s="11">
        <v>602.16969999999992</v>
      </c>
      <c r="I9" s="11">
        <v>375.50592000000006</v>
      </c>
      <c r="J9" s="11">
        <v>2521.3947400000002</v>
      </c>
      <c r="K9" s="11">
        <v>3495.2199600000004</v>
      </c>
      <c r="L9" s="11">
        <v>2201.2738100000006</v>
      </c>
      <c r="M9" s="11">
        <v>2058.4087900000004</v>
      </c>
      <c r="N9" s="11">
        <v>2052.0193600000007</v>
      </c>
      <c r="O9" s="11">
        <v>2847.9663300000007</v>
      </c>
      <c r="P9" s="51">
        <v>2764.6062400000005</v>
      </c>
      <c r="Q9" s="65">
        <v>1792.6459750000004</v>
      </c>
      <c r="R9" s="18"/>
      <c r="S9" s="8"/>
      <c r="T9" s="2"/>
      <c r="U9" s="2"/>
      <c r="V9" s="2"/>
      <c r="W9" s="2"/>
      <c r="X9" s="2"/>
      <c r="Y9" s="2"/>
      <c r="Z9" s="2"/>
      <c r="AA9" s="2"/>
      <c r="AB9" s="2"/>
      <c r="AC9" s="2"/>
      <c r="AD9" s="2"/>
      <c r="AE9" s="2"/>
      <c r="AF9" s="2"/>
      <c r="AG9" s="2"/>
      <c r="AH9" s="2"/>
      <c r="AI9" s="8"/>
      <c r="AJ9" s="8"/>
    </row>
    <row r="10" spans="2:36" s="45" customFormat="1">
      <c r="B10" s="10" t="s">
        <v>16</v>
      </c>
      <c r="C10" s="36"/>
      <c r="D10" s="11">
        <v>0</v>
      </c>
      <c r="E10" s="11">
        <v>0</v>
      </c>
      <c r="F10" s="11">
        <v>0</v>
      </c>
      <c r="G10" s="11">
        <v>0</v>
      </c>
      <c r="H10" s="11">
        <v>0</v>
      </c>
      <c r="I10" s="11">
        <v>0</v>
      </c>
      <c r="J10" s="11">
        <v>0</v>
      </c>
      <c r="K10" s="11">
        <v>0</v>
      </c>
      <c r="L10" s="11">
        <v>0</v>
      </c>
      <c r="M10" s="11">
        <v>0</v>
      </c>
      <c r="N10" s="11">
        <v>0</v>
      </c>
      <c r="O10" s="11">
        <v>0</v>
      </c>
      <c r="P10" s="51">
        <v>0</v>
      </c>
      <c r="Q10" s="65">
        <v>0</v>
      </c>
      <c r="R10" s="18"/>
      <c r="S10" s="8"/>
      <c r="T10" s="70"/>
      <c r="U10" s="70"/>
      <c r="V10" s="70"/>
      <c r="W10" s="70"/>
      <c r="X10" s="70"/>
      <c r="Y10" s="70"/>
      <c r="Z10" s="70"/>
      <c r="AA10" s="70"/>
      <c r="AB10" s="70"/>
      <c r="AC10" s="70"/>
      <c r="AD10" s="70"/>
      <c r="AE10" s="70"/>
      <c r="AF10" s="70"/>
      <c r="AG10" s="2"/>
      <c r="AH10" s="8"/>
      <c r="AI10" s="8"/>
      <c r="AJ10" s="8"/>
    </row>
    <row r="11" spans="2:36">
      <c r="B11" s="10" t="s">
        <v>15</v>
      </c>
      <c r="C11" s="36" t="s">
        <v>10</v>
      </c>
      <c r="D11" s="11">
        <v>-322900.95938559843</v>
      </c>
      <c r="E11" s="11">
        <v>-324942.8402355985</v>
      </c>
      <c r="F11" s="11">
        <v>-327332.0023255985</v>
      </c>
      <c r="G11" s="11">
        <v>-328597.84574559843</v>
      </c>
      <c r="H11" s="11">
        <v>-330579.68347559846</v>
      </c>
      <c r="I11" s="11">
        <v>-329063.40293559845</v>
      </c>
      <c r="J11" s="11">
        <v>-330769.93724559847</v>
      </c>
      <c r="K11" s="11">
        <v>-332867.16924559849</v>
      </c>
      <c r="L11" s="11">
        <v>-335146.30815559847</v>
      </c>
      <c r="M11" s="11">
        <v>-336184.61358559848</v>
      </c>
      <c r="N11" s="11">
        <v>-338360.94049559848</v>
      </c>
      <c r="O11" s="11">
        <v>-337895.40797559847</v>
      </c>
      <c r="P11" s="51">
        <v>-340233.77725559846</v>
      </c>
      <c r="Q11" s="65">
        <v>-331942.29331184848</v>
      </c>
      <c r="R11" s="57"/>
      <c r="S11" s="70"/>
      <c r="T11" s="70"/>
      <c r="U11" s="70"/>
      <c r="V11" s="70"/>
      <c r="W11" s="70"/>
      <c r="X11" s="70"/>
      <c r="Y11" s="70"/>
      <c r="Z11" s="70"/>
      <c r="AA11" s="70"/>
      <c r="AB11" s="70"/>
      <c r="AC11" s="70"/>
      <c r="AD11" s="70"/>
      <c r="AE11" s="70"/>
      <c r="AF11" s="70"/>
      <c r="AG11" s="2"/>
    </row>
    <row r="12" spans="2:36">
      <c r="B12" s="10" t="s">
        <v>19</v>
      </c>
      <c r="C12" s="36" t="s">
        <v>11</v>
      </c>
      <c r="D12" s="11">
        <v>0</v>
      </c>
      <c r="E12" s="11">
        <v>0</v>
      </c>
      <c r="F12" s="11">
        <v>0</v>
      </c>
      <c r="G12" s="11">
        <v>0</v>
      </c>
      <c r="H12" s="11">
        <v>0</v>
      </c>
      <c r="I12" s="11">
        <v>0</v>
      </c>
      <c r="J12" s="11">
        <v>0</v>
      </c>
      <c r="K12" s="11">
        <v>0</v>
      </c>
      <c r="L12" s="11">
        <v>0</v>
      </c>
      <c r="M12" s="11">
        <v>0</v>
      </c>
      <c r="N12" s="11">
        <v>0</v>
      </c>
      <c r="O12" s="11">
        <v>0</v>
      </c>
      <c r="P12" s="51">
        <v>0</v>
      </c>
      <c r="Q12" s="65">
        <v>0</v>
      </c>
      <c r="R12" s="18"/>
      <c r="S12" s="17"/>
      <c r="T12" s="70"/>
      <c r="U12" s="70"/>
      <c r="V12" s="70"/>
      <c r="W12" s="70"/>
      <c r="X12" s="70"/>
      <c r="Y12" s="70"/>
      <c r="Z12" s="70"/>
      <c r="AA12" s="70"/>
      <c r="AB12" s="70"/>
      <c r="AC12" s="70"/>
      <c r="AD12" s="70"/>
      <c r="AE12" s="70"/>
      <c r="AF12" s="70"/>
      <c r="AG12" s="2"/>
    </row>
    <row r="13" spans="2:36" ht="13.5" thickBot="1">
      <c r="B13" s="12" t="s">
        <v>18</v>
      </c>
      <c r="C13" s="37"/>
      <c r="D13" s="13">
        <v>129334.328794402</v>
      </c>
      <c r="E13" s="13">
        <v>127706.01315440168</v>
      </c>
      <c r="F13" s="13">
        <v>125491.48712440161</v>
      </c>
      <c r="G13" s="13">
        <v>122963.25532440172</v>
      </c>
      <c r="H13" s="13">
        <v>121159.80279440171</v>
      </c>
      <c r="I13" s="13">
        <v>118089.63657440175</v>
      </c>
      <c r="J13" s="13">
        <v>118899.4323344017</v>
      </c>
      <c r="K13" s="13">
        <v>117903.92674440169</v>
      </c>
      <c r="L13" s="13">
        <v>114315.09175440168</v>
      </c>
      <c r="M13" s="13">
        <v>111912.71105440176</v>
      </c>
      <c r="N13" s="13">
        <v>109492.92929440172</v>
      </c>
      <c r="O13" s="13">
        <v>107883.06194440176</v>
      </c>
      <c r="P13" s="56">
        <v>105395.05162440171</v>
      </c>
      <c r="Q13" s="66">
        <v>117765.16985898511</v>
      </c>
      <c r="R13" s="52"/>
      <c r="T13" s="70"/>
      <c r="U13" s="70"/>
      <c r="V13" s="70"/>
      <c r="W13" s="70"/>
      <c r="X13" s="70"/>
      <c r="Y13" s="70"/>
      <c r="Z13" s="70"/>
      <c r="AA13" s="70"/>
      <c r="AB13" s="70"/>
      <c r="AC13" s="70"/>
      <c r="AD13" s="70"/>
      <c r="AE13" s="70"/>
      <c r="AF13" s="70"/>
      <c r="AG13" s="2"/>
    </row>
    <row r="14" spans="2:36" ht="13.5" thickTop="1">
      <c r="B14" s="14"/>
      <c r="C14" s="15"/>
      <c r="D14" s="15"/>
      <c r="E14" s="15"/>
      <c r="F14" s="15"/>
      <c r="G14" s="15"/>
      <c r="H14" s="15"/>
      <c r="I14" s="15"/>
      <c r="J14" s="15"/>
      <c r="K14" s="15"/>
      <c r="L14" s="15"/>
      <c r="M14" s="15"/>
      <c r="N14" s="15"/>
      <c r="O14" s="15"/>
      <c r="P14" s="62"/>
      <c r="Q14" s="48"/>
      <c r="R14" s="18"/>
    </row>
    <row r="15" spans="2:36" ht="13.5" thickBot="1">
      <c r="B15" s="3" t="s">
        <v>22</v>
      </c>
      <c r="C15" s="19"/>
      <c r="D15" s="16">
        <v>86222.885862934476</v>
      </c>
      <c r="E15" s="16">
        <v>85137.342102934446</v>
      </c>
      <c r="F15" s="16">
        <v>83660.991416267731</v>
      </c>
      <c r="G15" s="16">
        <v>81975.503549601141</v>
      </c>
      <c r="H15" s="16">
        <v>80773.201862934467</v>
      </c>
      <c r="I15" s="16">
        <v>78726.424382934492</v>
      </c>
      <c r="J15" s="16">
        <v>79266.288222934469</v>
      </c>
      <c r="K15" s="16">
        <v>78602.61782960112</v>
      </c>
      <c r="L15" s="16">
        <v>76210.061169601118</v>
      </c>
      <c r="M15" s="16">
        <v>74608.474036267842</v>
      </c>
      <c r="N15" s="16">
        <v>72995.286196267814</v>
      </c>
      <c r="O15" s="16">
        <v>71922.041296267838</v>
      </c>
      <c r="P15" s="4">
        <v>70263.367749601137</v>
      </c>
      <c r="Q15" s="49">
        <v>78510.1132393234</v>
      </c>
      <c r="R15" s="18"/>
      <c r="S15" s="17"/>
      <c r="T15" s="17"/>
      <c r="U15" s="17"/>
      <c r="V15" s="17"/>
      <c r="W15" s="17"/>
      <c r="X15" s="17"/>
      <c r="Y15" s="17"/>
      <c r="Z15" s="17"/>
      <c r="AA15" s="17"/>
      <c r="AB15" s="17"/>
      <c r="AC15" s="17"/>
      <c r="AD15" s="17"/>
      <c r="AE15" s="17"/>
      <c r="AF15" s="17"/>
    </row>
    <row r="16" spans="2:36">
      <c r="P16" s="59" t="s">
        <v>31</v>
      </c>
      <c r="Q16" s="59" t="s">
        <v>31</v>
      </c>
      <c r="R16" s="18"/>
      <c r="T16" s="17"/>
      <c r="U16" s="17"/>
      <c r="V16" s="17"/>
      <c r="W16" s="17"/>
      <c r="X16" s="17"/>
      <c r="Y16" s="17"/>
      <c r="Z16" s="17"/>
      <c r="AA16" s="17"/>
      <c r="AB16" s="17"/>
      <c r="AC16" s="17"/>
      <c r="AD16" s="17"/>
      <c r="AE16" s="17"/>
      <c r="AF16" s="17"/>
    </row>
    <row r="17" spans="2:36">
      <c r="P17" s="59"/>
      <c r="Q17" s="59"/>
      <c r="R17" s="18"/>
      <c r="T17" s="17"/>
      <c r="U17" s="17"/>
      <c r="V17" s="17"/>
      <c r="W17" s="17"/>
      <c r="X17" s="17"/>
      <c r="Y17" s="17"/>
      <c r="Z17" s="17"/>
      <c r="AA17" s="17"/>
      <c r="AB17" s="17"/>
      <c r="AC17" s="17"/>
      <c r="AD17" s="17"/>
      <c r="AE17" s="17"/>
      <c r="AF17" s="17"/>
    </row>
    <row r="18" spans="2:36" ht="13.5" thickBot="1">
      <c r="B18" s="40" t="s">
        <v>21</v>
      </c>
      <c r="C18" s="44"/>
      <c r="D18" s="43" t="s">
        <v>30</v>
      </c>
      <c r="E18" s="43" t="s">
        <v>30</v>
      </c>
      <c r="F18" s="43" t="s">
        <v>30</v>
      </c>
      <c r="G18" s="43" t="s">
        <v>30</v>
      </c>
      <c r="H18" s="43" t="s">
        <v>30</v>
      </c>
      <c r="I18" s="43" t="s">
        <v>30</v>
      </c>
      <c r="J18" s="43" t="s">
        <v>30</v>
      </c>
      <c r="K18" s="43" t="s">
        <v>30</v>
      </c>
      <c r="L18" s="43" t="s">
        <v>30</v>
      </c>
      <c r="M18" s="43" t="s">
        <v>30</v>
      </c>
      <c r="N18" s="43" t="s">
        <v>30</v>
      </c>
      <c r="O18" s="43" t="s">
        <v>30</v>
      </c>
      <c r="P18" s="43" t="s">
        <v>30</v>
      </c>
      <c r="Q18" s="50"/>
      <c r="R18" s="42"/>
      <c r="S18" s="42"/>
      <c r="T18" s="2"/>
      <c r="U18" s="2"/>
      <c r="V18" s="2"/>
      <c r="W18" s="2"/>
      <c r="X18" s="2"/>
      <c r="Y18" s="2"/>
      <c r="Z18" s="2"/>
      <c r="AA18" s="2"/>
      <c r="AB18" s="2"/>
      <c r="AC18" s="2"/>
      <c r="AD18" s="2"/>
      <c r="AE18" s="2"/>
      <c r="AF18" s="2"/>
      <c r="AG18" s="2"/>
      <c r="AH18" s="2"/>
      <c r="AI18" s="42"/>
      <c r="AJ18" s="42"/>
    </row>
    <row r="19" spans="2:36" ht="26.25" thickBot="1">
      <c r="B19" s="5" t="s">
        <v>17</v>
      </c>
      <c r="C19" s="35" t="s">
        <v>25</v>
      </c>
      <c r="D19" s="6">
        <v>43800</v>
      </c>
      <c r="E19" s="6">
        <v>43831</v>
      </c>
      <c r="F19" s="6">
        <v>43862</v>
      </c>
      <c r="G19" s="6">
        <v>43891</v>
      </c>
      <c r="H19" s="6">
        <v>43922</v>
      </c>
      <c r="I19" s="6">
        <v>43952</v>
      </c>
      <c r="J19" s="6">
        <v>43983</v>
      </c>
      <c r="K19" s="6">
        <v>44013</v>
      </c>
      <c r="L19" s="6">
        <v>44044</v>
      </c>
      <c r="M19" s="6">
        <v>44075</v>
      </c>
      <c r="N19" s="6">
        <v>44105</v>
      </c>
      <c r="O19" s="6">
        <v>44136</v>
      </c>
      <c r="P19" s="58">
        <v>44166</v>
      </c>
      <c r="Q19" s="47" t="s">
        <v>32</v>
      </c>
      <c r="T19" s="2"/>
      <c r="U19" s="2"/>
      <c r="V19" s="2"/>
      <c r="W19" s="2"/>
      <c r="X19" s="2"/>
      <c r="Y19" s="2"/>
      <c r="Z19" s="2"/>
      <c r="AA19" s="2"/>
      <c r="AB19" s="2"/>
      <c r="AC19" s="2"/>
      <c r="AD19" s="2"/>
      <c r="AE19" s="2"/>
      <c r="AF19" s="2"/>
      <c r="AG19" s="2"/>
      <c r="AH19" s="2"/>
    </row>
    <row r="20" spans="2:36" s="42" customFormat="1">
      <c r="B20" s="10" t="s">
        <v>28</v>
      </c>
      <c r="C20" s="36">
        <v>399</v>
      </c>
      <c r="D20" s="11">
        <v>449685.91064000019</v>
      </c>
      <c r="E20" s="11">
        <v>449720.91064000019</v>
      </c>
      <c r="F20" s="11">
        <v>449746.91064000019</v>
      </c>
      <c r="G20" s="11">
        <v>449808.91064000019</v>
      </c>
      <c r="H20" s="11">
        <v>449829.91064000019</v>
      </c>
      <c r="I20" s="11">
        <v>449870.91064000019</v>
      </c>
      <c r="J20" s="11">
        <v>449932.91064000019</v>
      </c>
      <c r="K20" s="11">
        <v>450152.91064000019</v>
      </c>
      <c r="L20" s="11">
        <v>450375.91064000019</v>
      </c>
      <c r="M20" s="11">
        <v>451679.91064000019</v>
      </c>
      <c r="N20" s="11">
        <v>452178.91064000019</v>
      </c>
      <c r="O20" s="11">
        <v>453756.91064000019</v>
      </c>
      <c r="P20" s="51">
        <v>454167.91064000019</v>
      </c>
      <c r="Q20" s="65">
        <v>450748.49397333362</v>
      </c>
      <c r="R20" s="18"/>
      <c r="S20" s="8"/>
      <c r="T20" s="2"/>
      <c r="U20" s="2"/>
      <c r="V20" s="2"/>
      <c r="W20" s="2"/>
      <c r="X20" s="2"/>
      <c r="Y20" s="2"/>
      <c r="Z20" s="2"/>
      <c r="AA20" s="2"/>
      <c r="AB20" s="2"/>
      <c r="AC20" s="2"/>
      <c r="AD20" s="2"/>
      <c r="AE20" s="2"/>
      <c r="AF20" s="2"/>
      <c r="AG20" s="2"/>
      <c r="AH20" s="2"/>
      <c r="AI20" s="8"/>
      <c r="AJ20" s="8"/>
    </row>
    <row r="21" spans="2:36">
      <c r="B21" s="10" t="s">
        <v>29</v>
      </c>
      <c r="C21" s="36" t="s">
        <v>11</v>
      </c>
      <c r="D21" s="11">
        <v>4176.400961033537</v>
      </c>
      <c r="E21" s="11">
        <v>3577.7077122742298</v>
      </c>
      <c r="F21" s="11">
        <v>3050.6549338793438</v>
      </c>
      <c r="G21" s="11">
        <v>2525.3848944998099</v>
      </c>
      <c r="H21" s="11">
        <v>1949.7748367034969</v>
      </c>
      <c r="I21" s="11">
        <v>1166.7648570041092</v>
      </c>
      <c r="J21" s="11">
        <v>211.40157724860038</v>
      </c>
      <c r="K21" s="11">
        <v>2927.2312258593506</v>
      </c>
      <c r="L21" s="11">
        <v>5006.7768331209681</v>
      </c>
      <c r="M21" s="11">
        <v>4409.7818331209683</v>
      </c>
      <c r="N21" s="11">
        <v>3825.6591903326425</v>
      </c>
      <c r="O21" s="11">
        <v>3286.9392802114376</v>
      </c>
      <c r="P21" s="51">
        <v>2857.6171276283812</v>
      </c>
      <c r="Q21" s="65">
        <v>2954.5905182154929</v>
      </c>
      <c r="R21" s="18"/>
      <c r="T21" s="2"/>
      <c r="U21" s="2"/>
      <c r="V21" s="2"/>
      <c r="W21" s="2"/>
      <c r="X21" s="2"/>
      <c r="Y21" s="2"/>
      <c r="Z21" s="2"/>
      <c r="AA21" s="2"/>
      <c r="AB21" s="2"/>
      <c r="AC21" s="2"/>
      <c r="AD21" s="2"/>
      <c r="AE21" s="2"/>
      <c r="AF21" s="2"/>
      <c r="AG21" s="2"/>
      <c r="AH21" s="2"/>
    </row>
    <row r="22" spans="2:36">
      <c r="B22" s="10" t="s">
        <v>16</v>
      </c>
      <c r="C22" s="36"/>
      <c r="D22" s="11">
        <v>0</v>
      </c>
      <c r="E22" s="11">
        <v>0</v>
      </c>
      <c r="F22" s="11">
        <v>0</v>
      </c>
      <c r="G22" s="11">
        <v>0</v>
      </c>
      <c r="H22" s="11">
        <v>0</v>
      </c>
      <c r="I22" s="11">
        <v>0</v>
      </c>
      <c r="J22" s="11">
        <v>0</v>
      </c>
      <c r="K22" s="11">
        <v>0</v>
      </c>
      <c r="L22" s="11">
        <v>0</v>
      </c>
      <c r="M22" s="11">
        <v>0</v>
      </c>
      <c r="N22" s="11">
        <v>0</v>
      </c>
      <c r="O22" s="11">
        <v>0</v>
      </c>
      <c r="P22" s="51">
        <v>0</v>
      </c>
      <c r="Q22" s="65">
        <v>0</v>
      </c>
      <c r="R22" s="18"/>
      <c r="T22" s="70"/>
      <c r="U22" s="70"/>
      <c r="V22" s="70"/>
      <c r="W22" s="70"/>
      <c r="X22" s="70"/>
      <c r="Y22" s="70"/>
      <c r="Z22" s="70"/>
      <c r="AA22" s="70"/>
      <c r="AB22" s="70"/>
      <c r="AC22" s="70"/>
      <c r="AD22" s="70"/>
      <c r="AE22" s="70"/>
      <c r="AF22" s="70"/>
      <c r="AG22" s="2"/>
    </row>
    <row r="23" spans="2:36" s="45" customFormat="1">
      <c r="B23" s="10" t="s">
        <v>15</v>
      </c>
      <c r="C23" s="36" t="s">
        <v>10</v>
      </c>
      <c r="D23" s="11">
        <v>-353313.64570580376</v>
      </c>
      <c r="E23" s="11">
        <v>-355696.63459507388</v>
      </c>
      <c r="F23" s="11">
        <v>-357997.73945377255</v>
      </c>
      <c r="G23" s="11">
        <v>-360276.78868497751</v>
      </c>
      <c r="H23" s="11">
        <v>-362637.32578370563</v>
      </c>
      <c r="I23" s="11">
        <v>-365104.15227970295</v>
      </c>
      <c r="J23" s="11">
        <v>-367716.14341018617</v>
      </c>
      <c r="K23" s="11">
        <v>-369815.92204623937</v>
      </c>
      <c r="L23" s="11">
        <v>-371767.25812446687</v>
      </c>
      <c r="M23" s="11">
        <v>-374060.38657558861</v>
      </c>
      <c r="N23" s="11">
        <v>-376313.41787856841</v>
      </c>
      <c r="O23" s="11">
        <v>-378549.9827538851</v>
      </c>
      <c r="P23" s="51">
        <v>-380697.44179582456</v>
      </c>
      <c r="Q23" s="65">
        <v>-367245.10794474842</v>
      </c>
      <c r="R23" s="57"/>
      <c r="S23" s="70"/>
      <c r="T23" s="70"/>
      <c r="U23" s="70"/>
      <c r="V23" s="70"/>
      <c r="W23" s="70"/>
      <c r="X23" s="70"/>
      <c r="Y23" s="70"/>
      <c r="Z23" s="70"/>
      <c r="AA23" s="70"/>
      <c r="AB23" s="70"/>
      <c r="AC23" s="70"/>
      <c r="AD23" s="70"/>
      <c r="AE23" s="70"/>
      <c r="AF23" s="70"/>
      <c r="AG23" s="2"/>
      <c r="AH23" s="8"/>
      <c r="AI23" s="8"/>
      <c r="AJ23" s="8"/>
    </row>
    <row r="24" spans="2:36" s="45" customFormat="1">
      <c r="B24" s="10" t="s">
        <v>19</v>
      </c>
      <c r="C24" s="36" t="s">
        <v>11</v>
      </c>
      <c r="D24" s="11">
        <v>0</v>
      </c>
      <c r="E24" s="11">
        <v>0</v>
      </c>
      <c r="F24" s="11">
        <v>0</v>
      </c>
      <c r="G24" s="11">
        <v>0</v>
      </c>
      <c r="H24" s="11">
        <v>0</v>
      </c>
      <c r="I24" s="11">
        <v>0</v>
      </c>
      <c r="J24" s="11">
        <v>0</v>
      </c>
      <c r="K24" s="11">
        <v>0</v>
      </c>
      <c r="L24" s="11">
        <v>0</v>
      </c>
      <c r="M24" s="11">
        <v>0</v>
      </c>
      <c r="N24" s="11">
        <v>0</v>
      </c>
      <c r="O24" s="11">
        <v>0</v>
      </c>
      <c r="P24" s="51">
        <v>0</v>
      </c>
      <c r="Q24" s="65">
        <v>0</v>
      </c>
      <c r="R24" s="18"/>
      <c r="S24" s="17"/>
      <c r="T24" s="70"/>
      <c r="U24" s="70"/>
      <c r="V24" s="70"/>
      <c r="W24" s="70"/>
      <c r="X24" s="70"/>
      <c r="Y24" s="70"/>
      <c r="Z24" s="70"/>
      <c r="AA24" s="70"/>
      <c r="AB24" s="70"/>
      <c r="AC24" s="70"/>
      <c r="AD24" s="70"/>
      <c r="AE24" s="70"/>
      <c r="AF24" s="70"/>
      <c r="AG24" s="2"/>
      <c r="AH24" s="8"/>
      <c r="AI24" s="8"/>
      <c r="AJ24" s="8"/>
    </row>
    <row r="25" spans="2:36" ht="13.5" thickBot="1">
      <c r="B25" s="12" t="s">
        <v>18</v>
      </c>
      <c r="C25" s="37"/>
      <c r="D25" s="13">
        <v>100548.66589522996</v>
      </c>
      <c r="E25" s="13">
        <v>97601.983757200534</v>
      </c>
      <c r="F25" s="13">
        <v>94799.826120106969</v>
      </c>
      <c r="G25" s="13">
        <v>92057.50684952247</v>
      </c>
      <c r="H25" s="13">
        <v>89142.359692998056</v>
      </c>
      <c r="I25" s="13">
        <v>85933.52321730135</v>
      </c>
      <c r="J25" s="13">
        <v>82428.168807062611</v>
      </c>
      <c r="K25" s="13">
        <v>83264.219819620193</v>
      </c>
      <c r="L25" s="13">
        <v>83615.429348654288</v>
      </c>
      <c r="M25" s="13">
        <v>82029.305897532555</v>
      </c>
      <c r="N25" s="13">
        <v>79691.151951764419</v>
      </c>
      <c r="O25" s="13">
        <v>78493.867166326556</v>
      </c>
      <c r="P25" s="56">
        <v>76328.085971803986</v>
      </c>
      <c r="Q25" s="66">
        <v>86457.976546800695</v>
      </c>
      <c r="R25" s="52"/>
      <c r="T25" s="70"/>
      <c r="U25" s="70"/>
      <c r="V25" s="70"/>
      <c r="W25" s="70"/>
      <c r="X25" s="70"/>
      <c r="Y25" s="70"/>
      <c r="Z25" s="70"/>
      <c r="AA25" s="70"/>
      <c r="AB25" s="70"/>
      <c r="AC25" s="70"/>
      <c r="AD25" s="70"/>
      <c r="AE25" s="70"/>
      <c r="AF25" s="70"/>
      <c r="AG25" s="2"/>
    </row>
    <row r="26" spans="2:36" ht="13.5" thickTop="1">
      <c r="B26" s="14"/>
      <c r="C26" s="15"/>
      <c r="D26" s="15"/>
      <c r="E26" s="15"/>
      <c r="F26" s="15"/>
      <c r="G26" s="15"/>
      <c r="H26" s="15"/>
      <c r="I26" s="15"/>
      <c r="J26" s="15"/>
      <c r="K26" s="15"/>
      <c r="L26" s="15"/>
      <c r="M26" s="15"/>
      <c r="N26" s="15"/>
      <c r="O26" s="15"/>
      <c r="P26" s="62"/>
      <c r="Q26" s="69"/>
      <c r="R26" s="18"/>
    </row>
    <row r="27" spans="2:36" ht="13.5" thickBot="1">
      <c r="B27" s="3" t="s">
        <v>22</v>
      </c>
      <c r="C27" s="19"/>
      <c r="D27" s="16">
        <v>67032.443930153298</v>
      </c>
      <c r="E27" s="16">
        <v>65067.989171467023</v>
      </c>
      <c r="F27" s="16">
        <v>63199.884080071308</v>
      </c>
      <c r="G27" s="16">
        <v>61371.671233014975</v>
      </c>
      <c r="H27" s="16">
        <v>59428.239795332032</v>
      </c>
      <c r="I27" s="16">
        <v>57289.015478200898</v>
      </c>
      <c r="J27" s="16">
        <v>54952.112538041736</v>
      </c>
      <c r="K27" s="16">
        <v>55509.479879746796</v>
      </c>
      <c r="L27" s="16">
        <v>55743.619565769521</v>
      </c>
      <c r="M27" s="16">
        <v>54686.203931688367</v>
      </c>
      <c r="N27" s="16">
        <v>53127.434634509613</v>
      </c>
      <c r="O27" s="16">
        <v>52329.244777551037</v>
      </c>
      <c r="P27" s="4">
        <v>50885.390647869324</v>
      </c>
      <c r="Q27" s="49">
        <v>57638.651031200461</v>
      </c>
      <c r="R27" s="57"/>
      <c r="S27" s="17"/>
      <c r="T27" s="17"/>
      <c r="U27" s="17"/>
      <c r="V27" s="17"/>
      <c r="W27" s="17"/>
      <c r="X27" s="17"/>
      <c r="Y27" s="17"/>
      <c r="Z27" s="17"/>
      <c r="AA27" s="17"/>
      <c r="AB27" s="17"/>
      <c r="AC27" s="17"/>
      <c r="AD27" s="17"/>
      <c r="AE27" s="17"/>
      <c r="AF27" s="17"/>
    </row>
    <row r="28" spans="2:36">
      <c r="P28" s="59" t="s">
        <v>31</v>
      </c>
      <c r="R28" s="18"/>
      <c r="T28" s="17"/>
      <c r="U28" s="17"/>
      <c r="V28" s="17"/>
      <c r="W28" s="17"/>
      <c r="X28" s="17"/>
      <c r="Y28" s="17"/>
      <c r="Z28" s="17"/>
      <c r="AA28" s="17"/>
      <c r="AB28" s="17"/>
      <c r="AC28" s="17"/>
      <c r="AD28" s="17"/>
      <c r="AE28" s="17"/>
      <c r="AF28" s="17"/>
    </row>
    <row r="29" spans="2:36" ht="13.5" thickBot="1">
      <c r="P29" s="59"/>
      <c r="R29" s="18"/>
      <c r="T29" s="17"/>
      <c r="U29" s="17"/>
      <c r="V29" s="17"/>
      <c r="W29" s="17"/>
      <c r="X29" s="17"/>
      <c r="Y29" s="17"/>
      <c r="Z29" s="17"/>
      <c r="AA29" s="17"/>
      <c r="AB29" s="17"/>
      <c r="AC29" s="17"/>
      <c r="AD29" s="17"/>
      <c r="AE29" s="17"/>
      <c r="AF29" s="17"/>
    </row>
    <row r="30" spans="2:36">
      <c r="B30" s="87" t="s">
        <v>40</v>
      </c>
      <c r="C30" s="88"/>
      <c r="D30" s="53">
        <v>78510.1132393234</v>
      </c>
      <c r="E30" s="46" t="s">
        <v>31</v>
      </c>
      <c r="R30" s="18"/>
      <c r="T30" s="17"/>
      <c r="U30" s="17"/>
      <c r="V30" s="17"/>
      <c r="W30" s="17"/>
      <c r="X30" s="17"/>
      <c r="Y30" s="17"/>
      <c r="Z30" s="17"/>
      <c r="AA30" s="17"/>
      <c r="AB30" s="17"/>
      <c r="AC30" s="17"/>
      <c r="AD30" s="17"/>
      <c r="AE30" s="17"/>
      <c r="AF30" s="17"/>
    </row>
    <row r="31" spans="2:36" ht="13.5" thickBot="1">
      <c r="B31" s="89" t="s">
        <v>41</v>
      </c>
      <c r="C31" s="90"/>
      <c r="D31" s="54">
        <v>70263.367749601137</v>
      </c>
      <c r="E31" s="46" t="s">
        <v>31</v>
      </c>
      <c r="R31" s="18"/>
      <c r="T31" s="17"/>
      <c r="U31" s="17"/>
      <c r="V31" s="17"/>
      <c r="W31" s="17"/>
      <c r="X31" s="17"/>
      <c r="Y31" s="17"/>
      <c r="Z31" s="17"/>
      <c r="AA31" s="17"/>
      <c r="AB31" s="17"/>
      <c r="AC31" s="17"/>
      <c r="AD31" s="17"/>
      <c r="AE31" s="17"/>
      <c r="AF31" s="17"/>
    </row>
    <row r="32" spans="2:36" ht="13.5" thickBot="1">
      <c r="B32" s="89" t="s">
        <v>42</v>
      </c>
      <c r="C32" s="90"/>
      <c r="D32" s="54">
        <v>50885.390647869324</v>
      </c>
      <c r="E32" s="46" t="s">
        <v>31</v>
      </c>
      <c r="T32" s="17"/>
      <c r="U32" s="17"/>
      <c r="V32" s="17"/>
      <c r="W32" s="17"/>
      <c r="X32" s="17"/>
      <c r="Y32" s="17"/>
      <c r="Z32" s="17"/>
      <c r="AA32" s="17"/>
      <c r="AB32" s="17"/>
      <c r="AC32" s="17"/>
      <c r="AD32" s="17"/>
      <c r="AE32" s="17"/>
      <c r="AF32" s="17"/>
    </row>
    <row r="33" spans="2:32">
      <c r="B33" s="63"/>
      <c r="C33" s="63"/>
      <c r="D33" s="64"/>
      <c r="E33" s="18"/>
      <c r="T33" s="17"/>
      <c r="U33" s="17"/>
      <c r="V33" s="17"/>
      <c r="W33" s="17"/>
      <c r="X33" s="17"/>
      <c r="Y33" s="17"/>
      <c r="Z33" s="17"/>
      <c r="AA33" s="17"/>
      <c r="AB33" s="17"/>
      <c r="AC33" s="17"/>
      <c r="AD33" s="17"/>
      <c r="AE33" s="17"/>
      <c r="AF33" s="17"/>
    </row>
  </sheetData>
  <mergeCells count="3">
    <mergeCell ref="B30:C30"/>
    <mergeCell ref="B31:C31"/>
    <mergeCell ref="B32:C32"/>
  </mergeCells>
  <phoneticPr fontId="5" type="noConversion"/>
  <printOptions horizontalCentered="1"/>
  <pageMargins left="0.5" right="0.5" top="1" bottom="0.5" header="0.5" footer="0.41"/>
  <pageSetup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2472C43B-7CC0-4094-995D-EAD378DD4AD7}"/>
</file>

<file path=customXml/itemProps2.xml><?xml version="1.0" encoding="utf-8"?>
<ds:datastoreItem xmlns:ds="http://schemas.openxmlformats.org/officeDocument/2006/customXml" ds:itemID="{A69BCD08-534C-4D70-AA97-FC6CAEC054AD}"/>
</file>

<file path=customXml/itemProps3.xml><?xml version="1.0" encoding="utf-8"?>
<ds:datastoreItem xmlns:ds="http://schemas.openxmlformats.org/officeDocument/2006/customXml" ds:itemID="{9FF8D66E-DDD0-4003-BF18-0C1768CBCEA6}"/>
</file>

<file path=customXml/itemProps4.xml><?xml version="1.0" encoding="utf-8"?>
<ds:datastoreItem xmlns:ds="http://schemas.openxmlformats.org/officeDocument/2006/customXml" ds:itemID="{0AD25D29-1686-4EC9-8835-A885B92E07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8.1</vt:lpstr>
      <vt:lpstr>Page 8.1.1</vt:lpstr>
      <vt:lpstr>'Page 8.1'!Print_Area</vt:lpstr>
      <vt:lpstr>'Page 8.1.1'!Print_Area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2019-11-19T22:27:33Z</dcterms:created>
  <dcterms:modified xsi:type="dcterms:W3CDTF">2019-12-19T23:31:30Z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