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1.xml" ContentType="application/vnd.openxmlformats-officedocument.drawing+xml"/>
  <Override PartName="/xl/worksheets/sheet2.xml" ContentType="application/vnd.openxmlformats-officedocument.spreadsheetml.worksheet+xml"/>
  <Override PartName="/xl/sharedStrings.xml" ContentType="application/vnd.openxmlformats-officedocument.spreadsheetml.sharedStrings+xml"/>
  <Override PartName="/xl/theme/theme1.xml" ContentType="application/vnd.openxmlformats-officedocument.theme+xml"/>
  <Override PartName="/xl/worksheets/sheet1.xml" ContentType="application/vnd.openxmlformats-officedocument.spreadsheetml.worksheet+xml"/>
  <Override PartName="/xl/worksheets/sheet3.xml" ContentType="application/vnd.openxmlformats-officedocument.spreadsheetml.worksheet+xml"/>
  <Override PartName="/xl/styles.xml" ContentType="application/vnd.openxmlformats-officedocument.spreadsheetml.styles+xml"/>
  <Override PartName="/xl/externalLinks/externalLink1.xml" ContentType="application/vnd.openxmlformats-officedocument.spreadsheetml.externalLink+xml"/>
  <Override PartName="/docProps/app.xml" ContentType="application/vnd.openxmlformats-officedocument.extended-properties+xml"/>
  <Override PartName="/xl/customProperty3.bin" ContentType="application/vnd.openxmlformats-officedocument.spreadsheetml.customProperty"/>
  <Override PartName="/xl/calcChain.xml" ContentType="application/vnd.openxmlformats-officedocument.spreadsheetml.calcChain+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customProperty1.bin" ContentType="application/vnd.openxmlformats-officedocument.spreadsheetml.customProperty"/>
  <Override PartName="/xl/customProperty2.bin" ContentType="application/vnd.openxmlformats-officedocument.spreadsheetml.customProperty"/>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28800" windowHeight="12420"/>
  </bookViews>
  <sheets>
    <sheet name="Page 8.13" sheetId="5" r:id="rId1"/>
    <sheet name="Page 8.13.1 - REDACTED" sheetId="3" r:id="rId2"/>
    <sheet name="Page 8.13.2 - REDACTED" sheetId="2" r:id="rId3"/>
  </sheets>
  <externalReferences>
    <externalReference r:id="rId4"/>
    <externalReference r:id="rId5"/>
    <externalReference r:id="rId6"/>
  </externalReferences>
  <definedNames>
    <definedName name="__123Graph_A" hidden="1">[1]Inputs!#REF!</definedName>
    <definedName name="__123Graph_B" hidden="1">[1]Inputs!#REF!</definedName>
    <definedName name="__123Graph_D" hidden="1">[1]Inputs!#REF!</definedName>
    <definedName name="__123Graph_E" hidden="1">[2]Input!$E$22:$E$37</definedName>
    <definedName name="__123Graph_F" hidden="1">[2]Input!$D$22:$D$37</definedName>
    <definedName name="_Fill" hidden="1">#REF!</definedName>
    <definedName name="_j1" localSheetId="0" hidden="1">{"PRINT",#N/A,TRUE,"APPA";"PRINT",#N/A,TRUE,"APS";"PRINT",#N/A,TRUE,"BHPL";"PRINT",#N/A,TRUE,"BHPL2";"PRINT",#N/A,TRUE,"CDWR";"PRINT",#N/A,TRUE,"EWEB";"PRINT",#N/A,TRUE,"LADWP";"PRINT",#N/A,TRUE,"NEVBASE"}</definedName>
    <definedName name="_j1" hidden="1">{"PRINT",#N/A,TRUE,"APPA";"PRINT",#N/A,TRUE,"APS";"PRINT",#N/A,TRUE,"BHPL";"PRINT",#N/A,TRUE,"BHPL2";"PRINT",#N/A,TRUE,"CDWR";"PRINT",#N/A,TRUE,"EWEB";"PRINT",#N/A,TRUE,"LADWP";"PRINT",#N/A,TRUE,"NEVBASE"}</definedName>
    <definedName name="_j2" localSheetId="0" hidden="1">{"PRINT",#N/A,TRUE,"APPA";"PRINT",#N/A,TRUE,"APS";"PRINT",#N/A,TRUE,"BHPL";"PRINT",#N/A,TRUE,"BHPL2";"PRINT",#N/A,TRUE,"CDWR";"PRINT",#N/A,TRUE,"EWEB";"PRINT",#N/A,TRUE,"LADWP";"PRINT",#N/A,TRUE,"NEVBASE"}</definedName>
    <definedName name="_j2" hidden="1">{"PRINT",#N/A,TRUE,"APPA";"PRINT",#N/A,TRUE,"APS";"PRINT",#N/A,TRUE,"BHPL";"PRINT",#N/A,TRUE,"BHPL2";"PRINT",#N/A,TRUE,"CDWR";"PRINT",#N/A,TRUE,"EWEB";"PRINT",#N/A,TRUE,"LADWP";"PRINT",#N/A,TRUE,"NEVBASE"}</definedName>
    <definedName name="_j3" localSheetId="0" hidden="1">{"PRINT",#N/A,TRUE,"APPA";"PRINT",#N/A,TRUE,"APS";"PRINT",#N/A,TRUE,"BHPL";"PRINT",#N/A,TRUE,"BHPL2";"PRINT",#N/A,TRUE,"CDWR";"PRINT",#N/A,TRUE,"EWEB";"PRINT",#N/A,TRUE,"LADWP";"PRINT",#N/A,TRUE,"NEVBASE"}</definedName>
    <definedName name="_j3" hidden="1">{"PRINT",#N/A,TRUE,"APPA";"PRINT",#N/A,TRUE,"APS";"PRINT",#N/A,TRUE,"BHPL";"PRINT",#N/A,TRUE,"BHPL2";"PRINT",#N/A,TRUE,"CDWR";"PRINT",#N/A,TRUE,"EWEB";"PRINT",#N/A,TRUE,"LADWP";"PRINT",#N/A,TRUE,"NEVBASE"}</definedName>
    <definedName name="_j4" localSheetId="0" hidden="1">{"PRINT",#N/A,TRUE,"APPA";"PRINT",#N/A,TRUE,"APS";"PRINT",#N/A,TRUE,"BHPL";"PRINT",#N/A,TRUE,"BHPL2";"PRINT",#N/A,TRUE,"CDWR";"PRINT",#N/A,TRUE,"EWEB";"PRINT",#N/A,TRUE,"LADWP";"PRINT",#N/A,TRUE,"NEVBASE"}</definedName>
    <definedName name="_j4" hidden="1">{"PRINT",#N/A,TRUE,"APPA";"PRINT",#N/A,TRUE,"APS";"PRINT",#N/A,TRUE,"BHPL";"PRINT",#N/A,TRUE,"BHPL2";"PRINT",#N/A,TRUE,"CDWR";"PRINT",#N/A,TRUE,"EWEB";"PRINT",#N/A,TRUE,"LADWP";"PRINT",#N/A,TRUE,"NEVBASE"}</definedName>
    <definedName name="_j5" localSheetId="0" hidden="1">{"PRINT",#N/A,TRUE,"APPA";"PRINT",#N/A,TRUE,"APS";"PRINT",#N/A,TRUE,"BHPL";"PRINT",#N/A,TRUE,"BHPL2";"PRINT",#N/A,TRUE,"CDWR";"PRINT",#N/A,TRUE,"EWEB";"PRINT",#N/A,TRUE,"LADWP";"PRINT",#N/A,TRUE,"NEVBASE"}</definedName>
    <definedName name="_j5" hidden="1">{"PRINT",#N/A,TRUE,"APPA";"PRINT",#N/A,TRUE,"APS";"PRINT",#N/A,TRUE,"BHPL";"PRINT",#N/A,TRUE,"BHPL2";"PRINT",#N/A,TRUE,"CDWR";"PRINT",#N/A,TRUE,"EWEB";"PRINT",#N/A,TRUE,"LADWP";"PRINT",#N/A,TRUE,"NEVBASE"}</definedName>
    <definedName name="_Key1" hidden="1">#REF!</definedName>
    <definedName name="_Key2" hidden="1">#REF!</definedName>
    <definedName name="_Order1" hidden="1">255</definedName>
    <definedName name="_Order2" hidden="1">0</definedName>
    <definedName name="_Sort" hidden="1">#REF!</definedName>
    <definedName name="Access_Button1" hidden="1">"Headcount_Workbook_Schedules_List"</definedName>
    <definedName name="AccessDatabase" hidden="1">"P:\HR\SharonPlummer\Headcount Workbook.mdb"</definedName>
    <definedName name="combined1" localSheetId="0" hidden="1">{"YTD-Total",#N/A,TRUE,"Provision";"YTD-Utility",#N/A,TRUE,"Prov Utility";"YTD-NonUtility",#N/A,TRUE,"Prov NonUtility"}</definedName>
    <definedName name="combined1" hidden="1">{"YTD-Total",#N/A,TRUE,"Provision";"YTD-Utility",#N/A,TRUE,"Prov Utility";"YTD-NonUtility",#N/A,TRUE,"Prov NonUtility"}</definedName>
    <definedName name="DUDE" hidden="1">#REF!</definedName>
    <definedName name="energy" localSheetId="0" hidden="1">{#N/A,#N/A,FALSE,"Bgt";#N/A,#N/A,FALSE,"Act";#N/A,#N/A,FALSE,"Chrt Data";#N/A,#N/A,FALSE,"Bus Result";#N/A,#N/A,FALSE,"Main Charts";#N/A,#N/A,FALSE,"P&amp;L Ttl";#N/A,#N/A,FALSE,"P&amp;L C_Ttl";#N/A,#N/A,FALSE,"P&amp;L C_Oct";#N/A,#N/A,FALSE,"P&amp;L C_Sep";#N/A,#N/A,FALSE,"1996";#N/A,#N/A,FALSE,"Data"}</definedName>
    <definedName name="energy" hidden="1">{#N/A,#N/A,FALSE,"Bgt";#N/A,#N/A,FALSE,"Act";#N/A,#N/A,FALSE,"Chrt Data";#N/A,#N/A,FALSE,"Bus Result";#N/A,#N/A,FALSE,"Main Charts";#N/A,#N/A,FALSE,"P&amp;L Ttl";#N/A,#N/A,FALSE,"P&amp;L C_Ttl";#N/A,#N/A,FALSE,"P&amp;L C_Oct";#N/A,#N/A,FALSE,"P&amp;L C_Sep";#N/A,#N/A,FALSE,"1996";#N/A,#N/A,FALSE,"Data"}</definedName>
    <definedName name="enrgy" localSheetId="0" hidden="1">{#N/A,#N/A,FALSE,"Bgt";#N/A,#N/A,FALSE,"Act";#N/A,#N/A,FALSE,"Chrt Data";#N/A,#N/A,FALSE,"Bus Result";#N/A,#N/A,FALSE,"Main Charts";#N/A,#N/A,FALSE,"P&amp;L Ttl";#N/A,#N/A,FALSE,"P&amp;L C_Ttl";#N/A,#N/A,FALSE,"P&amp;L C_Oct";#N/A,#N/A,FALSE,"P&amp;L C_Sep";#N/A,#N/A,FALSE,"1996";#N/A,#N/A,FALSE,"Data"}</definedName>
    <definedName name="enrgy" hidden="1">{#N/A,#N/A,FALSE,"Bgt";#N/A,#N/A,FALSE,"Act";#N/A,#N/A,FALSE,"Chrt Data";#N/A,#N/A,FALSE,"Bus Result";#N/A,#N/A,FALSE,"Main Charts";#N/A,#N/A,FALSE,"P&amp;L Ttl";#N/A,#N/A,FALSE,"P&amp;L C_Ttl";#N/A,#N/A,FALSE,"P&amp;L C_Oct";#N/A,#N/A,FALSE,"P&amp;L C_Sep";#N/A,#N/A,FALSE,"1996";#N/A,#N/A,FALSE,"Data"}</definedName>
    <definedName name="foo" localSheetId="0" hidden="1">{#N/A,#N/A,FALSE,"Bgt";#N/A,#N/A,FALSE,"Act";#N/A,#N/A,FALSE,"Chrt Data";#N/A,#N/A,FALSE,"Bus Result";#N/A,#N/A,FALSE,"Main Charts";#N/A,#N/A,FALSE,"P&amp;L Ttl";#N/A,#N/A,FALSE,"P&amp;L C_Ttl";#N/A,#N/A,FALSE,"P&amp;L C_Oct";#N/A,#N/A,FALSE,"P&amp;L C_Sep";#N/A,#N/A,FALSE,"1996";#N/A,#N/A,FALSE,"Data"}</definedName>
    <definedName name="foo" hidden="1">{#N/A,#N/A,FALSE,"Bgt";#N/A,#N/A,FALSE,"Act";#N/A,#N/A,FALSE,"Chrt Data";#N/A,#N/A,FALSE,"Bus Result";#N/A,#N/A,FALSE,"Main Charts";#N/A,#N/A,FALSE,"P&amp;L Ttl";#N/A,#N/A,FALSE,"P&amp;L C_Ttl";#N/A,#N/A,FALSE,"P&amp;L C_Oct";#N/A,#N/A,FALSE,"P&amp;L C_Sep";#N/A,#N/A,FALSE,"1996";#N/A,#N/A,FALSE,"Data"}</definedName>
    <definedName name="Keep" localSheetId="0" hidden="1">{"PRINT",#N/A,TRUE,"APPA";"PRINT",#N/A,TRUE,"APS";"PRINT",#N/A,TRUE,"BHPL";"PRINT",#N/A,TRUE,"BHPL2";"PRINT",#N/A,TRUE,"CDWR";"PRINT",#N/A,TRUE,"EWEB";"PRINT",#N/A,TRUE,"LADWP";"PRINT",#N/A,TRUE,"NEVBASE"}</definedName>
    <definedName name="Keep" hidden="1">{"PRINT",#N/A,TRUE,"APPA";"PRINT",#N/A,TRUE,"APS";"PRINT",#N/A,TRUE,"BHPL";"PRINT",#N/A,TRUE,"BHPL2";"PRINT",#N/A,TRUE,"CDWR";"PRINT",#N/A,TRUE,"EWEB";"PRINT",#N/A,TRUE,"LADWP";"PRINT",#N/A,TRUE,"NEVBASE"}</definedName>
    <definedName name="keep2" localSheetId="0" hidden="1">{"PRINT",#N/A,TRUE,"APPA";"PRINT",#N/A,TRUE,"APS";"PRINT",#N/A,TRUE,"BHPL";"PRINT",#N/A,TRUE,"BHPL2";"PRINT",#N/A,TRUE,"CDWR";"PRINT",#N/A,TRUE,"EWEB";"PRINT",#N/A,TRUE,"LADWP";"PRINT",#N/A,TRUE,"NEVBASE"}</definedName>
    <definedName name="keep2" hidden="1">{"PRINT",#N/A,TRUE,"APPA";"PRINT",#N/A,TRUE,"APS";"PRINT",#N/A,TRUE,"BHPL";"PRINT",#N/A,TRUE,"BHPL2";"PRINT",#N/A,TRUE,"CDWR";"PRINT",#N/A,TRUE,"EWEB";"PRINT",#N/A,TRUE,"LADWP";"PRINT",#N/A,TRUE,"NEVBASE"}</definedName>
    <definedName name="limcount" hidden="1">1</definedName>
    <definedName name="ListOffset" hidden="1">1</definedName>
    <definedName name="Master" localSheetId="0" hidden="1">{#N/A,#N/A,FALSE,"Actual";#N/A,#N/A,FALSE,"Normalized";#N/A,#N/A,FALSE,"Electric Actual";#N/A,#N/A,FALSE,"Electric Normalized"}</definedName>
    <definedName name="Master" hidden="1">{#N/A,#N/A,FALSE,"Actual";#N/A,#N/A,FALSE,"Normalized";#N/A,#N/A,FALSE,"Electric Actual";#N/A,#N/A,FALSE,"Electric Normalized"}</definedName>
    <definedName name="mmm" localSheetId="0" hidden="1">{"PRINT",#N/A,TRUE,"APPA";"PRINT",#N/A,TRUE,"APS";"PRINT",#N/A,TRUE,"BHPL";"PRINT",#N/A,TRUE,"BHPL2";"PRINT",#N/A,TRUE,"CDWR";"PRINT",#N/A,TRUE,"EWEB";"PRINT",#N/A,TRUE,"LADWP";"PRINT",#N/A,TRUE,"NEVBASE"}</definedName>
    <definedName name="mmm" hidden="1">{"PRINT",#N/A,TRUE,"APPA";"PRINT",#N/A,TRUE,"APS";"PRINT",#N/A,TRUE,"BHPL";"PRINT",#N/A,TRUE,"BHPL2";"PRINT",#N/A,TRUE,"CDWR";"PRINT",#N/A,TRUE,"EWEB";"PRINT",#N/A,TRUE,"LADWP";"PRINT",#N/A,TRUE,"NEVBASE"}</definedName>
    <definedName name="others" localSheetId="0" hidden="1">{"Factors Pages 1-2",#N/A,FALSE,"Factors";"Factors Page 3",#N/A,FALSE,"Factors";"Factors Page 4",#N/A,FALSE,"Factors";"Factors Page 5",#N/A,FALSE,"Factors";"Factors Pages 8-27",#N/A,FALSE,"Factors"}</definedName>
    <definedName name="others" hidden="1">{"Factors Pages 1-2",#N/A,FALSE,"Factors";"Factors Page 3",#N/A,FALSE,"Factors";"Factors Page 4",#N/A,FALSE,"Factors";"Factors Page 5",#N/A,FALSE,"Factors";"Factors Pages 8-27",#N/A,FALSE,"Factors"}</definedName>
    <definedName name="pete" localSheetId="0" hidden="1">{#N/A,#N/A,FALSE,"Bgt";#N/A,#N/A,FALSE,"Act";#N/A,#N/A,FALSE,"Chrt Data";#N/A,#N/A,FALSE,"Bus Result";#N/A,#N/A,FALSE,"Main Charts";#N/A,#N/A,FALSE,"P&amp;L Ttl";#N/A,#N/A,FALSE,"P&amp;L C_Ttl";#N/A,#N/A,FALSE,"P&amp;L C_Oct";#N/A,#N/A,FALSE,"P&amp;L C_Sep";#N/A,#N/A,FALSE,"1996";#N/A,#N/A,FALSE,"Data"}</definedName>
    <definedName name="pete" hidden="1">{#N/A,#N/A,FALSE,"Bgt";#N/A,#N/A,FALSE,"Act";#N/A,#N/A,FALSE,"Chrt Data";#N/A,#N/A,FALSE,"Bus Result";#N/A,#N/A,FALSE,"Main Charts";#N/A,#N/A,FALSE,"P&amp;L Ttl";#N/A,#N/A,FALSE,"P&amp;L C_Ttl";#N/A,#N/A,FALSE,"P&amp;L C_Oct";#N/A,#N/A,FALSE,"P&amp;L C_Sep";#N/A,#N/A,FALSE,"1996";#N/A,#N/A,FALSE,"Data"}</definedName>
    <definedName name="_xlnm.Print_Area" localSheetId="0">'Page 8.13'!$A$1:$J$71</definedName>
    <definedName name="retail" localSheetId="0" hidden="1">{#N/A,#N/A,FALSE,"Loans";#N/A,#N/A,FALSE,"Program Costs";#N/A,#N/A,FALSE,"Measures";#N/A,#N/A,FALSE,"Net Lost Rev";#N/A,#N/A,FALSE,"Incentive"}</definedName>
    <definedName name="retail" hidden="1">{#N/A,#N/A,FALSE,"Loans";#N/A,#N/A,FALSE,"Program Costs";#N/A,#N/A,FALSE,"Measures";#N/A,#N/A,FALSE,"Net Lost Rev";#N/A,#N/A,FALSE,"Incentive"}</definedName>
    <definedName name="retail_CC" localSheetId="0" hidden="1">{#N/A,#N/A,FALSE,"Loans";#N/A,#N/A,FALSE,"Program Costs";#N/A,#N/A,FALSE,"Measures";#N/A,#N/A,FALSE,"Net Lost Rev";#N/A,#N/A,FALSE,"Incentive"}</definedName>
    <definedName name="retail_CC" hidden="1">{#N/A,#N/A,FALSE,"Loans";#N/A,#N/A,FALSE,"Program Costs";#N/A,#N/A,FALSE,"Measures";#N/A,#N/A,FALSE,"Net Lost Rev";#N/A,#N/A,FALSE,"Incentive"}</definedName>
    <definedName name="retail_CC1" localSheetId="0" hidden="1">{#N/A,#N/A,FALSE,"Loans";#N/A,#N/A,FALSE,"Program Costs";#N/A,#N/A,FALSE,"Measures";#N/A,#N/A,FALSE,"Net Lost Rev";#N/A,#N/A,FALSE,"Incentive"}</definedName>
    <definedName name="retail_CC1" hidden="1">{#N/A,#N/A,FALSE,"Loans";#N/A,#N/A,FALSE,"Program Costs";#N/A,#N/A,FALSE,"Measures";#N/A,#N/A,FALSE,"Net Lost Rev";#N/A,#N/A,FALSE,"Incentive"}</definedName>
    <definedName name="SAPBEXrevision" hidden="1">1</definedName>
    <definedName name="SAPBEXsysID" hidden="1">"BWP"</definedName>
    <definedName name="SAPBEXwbID" hidden="1">"45L44VY312ZTNKFVYNPU1SXDT"</definedName>
    <definedName name="shit" localSheetId="0" hidden="1">{"PRINT",#N/A,TRUE,"APPA";"PRINT",#N/A,TRUE,"APS";"PRINT",#N/A,TRUE,"BHPL";"PRINT",#N/A,TRUE,"BHPL2";"PRINT",#N/A,TRUE,"CDWR";"PRINT",#N/A,TRUE,"EWEB";"PRINT",#N/A,TRUE,"LADWP";"PRINT",#N/A,TRUE,"NEVBASE"}</definedName>
    <definedName name="shit" hidden="1">{"PRINT",#N/A,TRUE,"APPA";"PRINT",#N/A,TRUE,"APS";"PRINT",#N/A,TRUE,"BHPL";"PRINT",#N/A,TRUE,"BHPL2";"PRINT",#N/A,TRUE,"CDWR";"PRINT",#N/A,TRUE,"EWEB";"PRINT",#N/A,TRUE,"LADWP";"PRINT",#N/A,TRUE,"NEVBASE"}</definedName>
    <definedName name="spippw" localSheetId="0" hidden="1">{#N/A,#N/A,FALSE,"Actual";#N/A,#N/A,FALSE,"Normalized";#N/A,#N/A,FALSE,"Electric Actual";#N/A,#N/A,FALSE,"Electric Normalized"}</definedName>
    <definedName name="spippw" hidden="1">{#N/A,#N/A,FALSE,"Actual";#N/A,#N/A,FALSE,"Normalized";#N/A,#N/A,FALSE,"Electric Actual";#N/A,#N/A,FALSE,"Electric Normalized"}</definedName>
    <definedName name="standard1" localSheetId="0" hidden="1">{"YTD-Total",#N/A,FALSE,"Provision"}</definedName>
    <definedName name="standard1" hidden="1">{"YTD-Total",#N/A,FALSE,"Provision"}</definedName>
    <definedName name="UNI_FILT_OFFSPEC" hidden="1">2</definedName>
    <definedName name="UNI_FILT_ONSPEC" hidden="1">1</definedName>
    <definedName name="UNI_NOTHING" hidden="1">0</definedName>
    <definedName name="UNI_PRES_FILTER" hidden="1">1</definedName>
    <definedName name="UNI_PRES_HEADINGS" hidden="1">16</definedName>
    <definedName name="UNI_PRES_INVERT" hidden="1">2</definedName>
    <definedName name="UNI_PRES_MATRIX" hidden="1">4</definedName>
    <definedName name="UNI_PRES_MERGED" hidden="1">8</definedName>
    <definedName name="UNI_PRES_OUTLIERS" hidden="1">32</definedName>
    <definedName name="UNI_RET_ATTRIB" hidden="1">64</definedName>
    <definedName name="UNI_RET_CONF" hidden="1">32</definedName>
    <definedName name="UNI_RET_DESC" hidden="1">4</definedName>
    <definedName name="UNI_RET_EQUIP" hidden="1">1</definedName>
    <definedName name="UNI_RET_OFFSPEC" hidden="1">512</definedName>
    <definedName name="UNI_RET_ONSPEC" hidden="1">256</definedName>
    <definedName name="UNI_RET_PROP" hidden="1">32</definedName>
    <definedName name="UNI_RET_PROPDESC" hidden="1">64</definedName>
    <definedName name="UNI_RET_SMPLPNT" hidden="1">4</definedName>
    <definedName name="UNI_RET_SPECMAX" hidden="1">2048</definedName>
    <definedName name="UNI_RET_SPECMIN" hidden="1">1024</definedName>
    <definedName name="UNI_RET_TAG" hidden="1">1</definedName>
    <definedName name="UNI_RET_TESTTIME" hidden="1">128</definedName>
    <definedName name="UNI_RET_TIME" hidden="1">8</definedName>
    <definedName name="UNI_RET_UNIT" hidden="1">2</definedName>
    <definedName name="UNI_RET_VALUE" hidden="1">16</definedName>
    <definedName name="wrn.Adj._.Back_Up." localSheetId="0" hidden="1">{"Page 3.4.1",#N/A,FALSE,"Totals";"Page 3.4.2",#N/A,FALSE,"Totals"}</definedName>
    <definedName name="wrn.Adj._.Back_Up." hidden="1">{"Page 3.4.1",#N/A,FALSE,"Totals";"Page 3.4.2",#N/A,FALSE,"Totals"}</definedName>
    <definedName name="wrn.ALL." localSheetId="0" hidden="1">{#N/A,#N/A,FALSE,"Summary EPS";#N/A,#N/A,FALSE,"1st Qtr Electric";#N/A,#N/A,FALSE,"1st Qtr Australia";#N/A,#N/A,FALSE,"1st Qtr Telecom";#N/A,#N/A,FALSE,"1st QTR Other"}</definedName>
    <definedName name="wrn.ALL." hidden="1">{#N/A,#N/A,FALSE,"Summary EPS";#N/A,#N/A,FALSE,"1st Qtr Electric";#N/A,#N/A,FALSE,"1st Qtr Australia";#N/A,#N/A,FALSE,"1st Qtr Telecom";#N/A,#N/A,FALSE,"1st QTR Other"}</definedName>
    <definedName name="wrn.All._.BSs._.and._.JEs." localSheetId="0" hidden="1">{#N/A,#N/A,FALSE,"Top level";#N/A,#N/A,FALSE,"Top level JEs";#N/A,#N/A,FALSE,"PHI";#N/A,#N/A,FALSE,"PHI JEs";#N/A,#N/A,FALSE,"PacifiCorp";#N/A,#N/A,FALSE,"PacifiCorp JEs";#N/A,#N/A,FALSE,"PGHC";#N/A,#N/A,FALSE,"PGHC JEs";#N/A,#N/A,FALSE,"Domestic"}</definedName>
    <definedName name="wrn.All._.BSs._.and._.JEs." hidden="1">{#N/A,#N/A,FALSE,"Top level";#N/A,#N/A,FALSE,"Top level JEs";#N/A,#N/A,FALSE,"PHI";#N/A,#N/A,FALSE,"PHI JEs";#N/A,#N/A,FALSE,"PacifiCorp";#N/A,#N/A,FALSE,"PacifiCorp JEs";#N/A,#N/A,FALSE,"PGHC";#N/A,#N/A,FALSE,"PGHC JEs";#N/A,#N/A,FALSE,"Domestic"}</definedName>
    <definedName name="wrn.All._.ISs._.and._.JEs." localSheetId="0" hidden="1">{#N/A,#N/A,FALSE,"Top level MTD";#N/A,#N/A,FALSE,"PHI MTD";#N/A,#N/A,FALSE,"PacifiCorp MTD";#N/A,#N/A,FALSE,"PGHC MTD";#N/A,#N/A,FALSE,"Top level QTD";#N/A,#N/A,FALSE,"PHI QTD";#N/A,#N/A,FALSE,"PacifiCorp QTD";#N/A,#N/A,FALSE,"PGHC QTD";#N/A,#N/A,FALSE,"Top level YTD";#N/A,#N/A,FALSE,"PHI YTD";#N/A,#N/A,FALSE,"PacifiCorp YTD";#N/A,#N/A,FALSE,"PGHC YTD"}</definedName>
    <definedName name="wrn.All._.ISs._.and._.JEs." hidden="1">{#N/A,#N/A,FALSE,"Top level MTD";#N/A,#N/A,FALSE,"PHI MTD";#N/A,#N/A,FALSE,"PacifiCorp MTD";#N/A,#N/A,FALSE,"PGHC MTD";#N/A,#N/A,FALSE,"Top level QTD";#N/A,#N/A,FALSE,"PHI QTD";#N/A,#N/A,FALSE,"PacifiCorp QTD";#N/A,#N/A,FALSE,"PGHC QTD";#N/A,#N/A,FALSE,"Top level YTD";#N/A,#N/A,FALSE,"PHI YTD";#N/A,#N/A,FALSE,"PacifiCorp YTD";#N/A,#N/A,FALSE,"PGHC YTD"}</definedName>
    <definedName name="wrn.All._.other._.months." localSheetId="0" hidden="1">{#N/A,#N/A,FALSE,"Top level MTD";#N/A,#N/A,FALSE,"PHI MTD";#N/A,#N/A,FALSE,"PacifiCorp MTD";#N/A,#N/A,FALSE,"PGHC MTD";#N/A,#N/A,FALSE,"Top level YTD";#N/A,#N/A,FALSE,"PHI YTD";#N/A,#N/A,FALSE,"PacifiCorp YTD";#N/A,#N/A,FALSE,"PGHC YTD"}</definedName>
    <definedName name="wrn.All._.other._.months." hidden="1">{#N/A,#N/A,FALSE,"Top level MTD";#N/A,#N/A,FALSE,"PHI MTD";#N/A,#N/A,FALSE,"PacifiCorp MTD";#N/A,#N/A,FALSE,"PGHC MTD";#N/A,#N/A,FALSE,"Top level YTD";#N/A,#N/A,FALSE,"PHI YTD";#N/A,#N/A,FALSE,"PacifiCorp YTD";#N/A,#N/A,FALSE,"PGHC YTD"}</definedName>
    <definedName name="wrn.All._.Pages." localSheetId="0" hidden="1">{#N/A,#N/A,FALSE,"Cover";#N/A,#N/A,FALSE,"Lead Sheet";#N/A,#N/A,FALSE,"T-Accounts";#N/A,#N/A,FALSE,"Ins &amp; Prem ActualEstimates"}</definedName>
    <definedName name="wrn.All._.Pages." hidden="1">{#N/A,#N/A,FALSE,"Cover";#N/A,#N/A,FALSE,"Lead Sheet";#N/A,#N/A,FALSE,"T-Accounts";#N/A,#N/A,FALSE,"Ins &amp; Prem ActualEstimates"}</definedName>
    <definedName name="wrn.BUS._.RPT." localSheetId="0" hidden="1">{#N/A,#N/A,FALSE,"P&amp;L Ttl";#N/A,#N/A,FALSE,"P&amp;L C_Ttl New";#N/A,#N/A,FALSE,"Bus Res";#N/A,#N/A,FALSE,"Chrts";#N/A,#N/A,FALSE,"pcf";#N/A,#N/A,FALSE,"pcr ";#N/A,#N/A,FALSE,"Exp Stmt ";#N/A,#N/A,FALSE,"Exp Stmt BU";#N/A,#N/A,FALSE,"Cap";#N/A,#N/A,FALSE,"IT Ytd"}</definedName>
    <definedName name="wrn.BUS._.RPT." hidden="1">{#N/A,#N/A,FALSE,"P&amp;L Ttl";#N/A,#N/A,FALSE,"P&amp;L C_Ttl New";#N/A,#N/A,FALSE,"Bus Res";#N/A,#N/A,FALSE,"Chrts";#N/A,#N/A,FALSE,"pcf";#N/A,#N/A,FALSE,"pcr ";#N/A,#N/A,FALSE,"Exp Stmt ";#N/A,#N/A,FALSE,"Exp Stmt BU";#N/A,#N/A,FALSE,"Cap";#N/A,#N/A,FALSE,"IT Ytd"}</definedName>
    <definedName name="wrn.Combined._.YTD." localSheetId="0" hidden="1">{"YTD-Total",#N/A,TRUE,"Provision";"YTD-Utility",#N/A,TRUE,"Prov Utility";"YTD-NonUtility",#N/A,TRUE,"Prov NonUtility"}</definedName>
    <definedName name="wrn.Combined._.YTD." hidden="1">{"YTD-Total",#N/A,TRUE,"Provision";"YTD-Utility",#N/A,TRUE,"Prov Utility";"YTD-NonUtility",#N/A,TRUE,"Prov NonUtility"}</definedName>
    <definedName name="wrn.ConsolGrossGrp." localSheetId="0" hidden="1">{"Conol gross povision grouped",#N/A,FALSE,"Consol Gross";"Consol Gross Grouped",#N/A,FALSE,"Consol Gross"}</definedName>
    <definedName name="wrn.ConsolGrossGrp." hidden="1">{"Conol gross povision grouped",#N/A,FALSE,"Consol Gross";"Consol Gross Grouped",#N/A,FALSE,"Consol Gross"}</definedName>
    <definedName name="wrn.Factors._.Tab._.10." localSheetId="0" hidden="1">{"Factors Pages 1-2",#N/A,FALSE,"Factors";"Factors Page 3",#N/A,FALSE,"Factors";"Factors Page 4",#N/A,FALSE,"Factors";"Factors Page 5",#N/A,FALSE,"Factors";"Factors Pages 8-27",#N/A,FALSE,"Factors"}</definedName>
    <definedName name="wrn.Factors._.Tab._.10." hidden="1">{"Factors Pages 1-2",#N/A,FALSE,"Factors";"Factors Page 3",#N/A,FALSE,"Factors";"Factors Page 4",#N/A,FALSE,"Factors";"Factors Page 5",#N/A,FALSE,"Factors";"Factors Pages 8-27",#N/A,FALSE,"Factors"}</definedName>
    <definedName name="wrn.Full._.View." localSheetId="0" hidden="1">{"FullView",#N/A,FALSE,"Consltd-For contngcy"}</definedName>
    <definedName name="wrn.Full._.View." hidden="1">{"FullView",#N/A,FALSE,"Consltd-For contngcy"}</definedName>
    <definedName name="wrn.GLReport." localSheetId="0" hidden="1">{#N/A,#N/A,FALSE,"Forecast";#N/A,#N/A,FALSE,"SumWBS";#N/A,#N/A,FALSE,"SumGL";#N/A,#N/A,FALSE,"Klam";#N/A,#N/A,FALSE,"Yale";#N/A,#N/A,FALSE,"Merw";#N/A,#N/A,FALSE,"Swif";#N/A,#N/A,FALSE,"Umpq";#N/A,#N/A,FALSE,"Powe";#N/A,#N/A,FALSE,"PDDec";#N/A,#N/A,FALSE,"Bigf";#N/A,#N/A,FALSE,"Cond";#N/A,#N/A,FALSE,"Grac";#N/A,#N/A,FALSE,"Onei";#N/A,#N/A,FALSE,"Amer";#N/A,#N/A,FALSE,"Soda";#N/A,#N/A,FALSE,"Pros"}</definedName>
    <definedName name="wrn.GLReport." hidden="1">{#N/A,#N/A,FALSE,"Forecast";#N/A,#N/A,FALSE,"SumWBS";#N/A,#N/A,FALSE,"SumGL";#N/A,#N/A,FALSE,"Klam";#N/A,#N/A,FALSE,"Yale";#N/A,#N/A,FALSE,"Merw";#N/A,#N/A,FALSE,"Swif";#N/A,#N/A,FALSE,"Umpq";#N/A,#N/A,FALSE,"Powe";#N/A,#N/A,FALSE,"PDDec";#N/A,#N/A,FALSE,"Bigf";#N/A,#N/A,FALSE,"Cond";#N/A,#N/A,FALSE,"Grac";#N/A,#N/A,FALSE,"Onei";#N/A,#N/A,FALSE,"Amer";#N/A,#N/A,FALSE,"Soda";#N/A,#N/A,FALSE,"Pros"}</definedName>
    <definedName name="wrn.Open._.Issues._.Only." localSheetId="0" hidden="1">{"Open issues Only",#N/A,FALSE,"TIMELINE"}</definedName>
    <definedName name="wrn.Open._.Issues._.Only." hidden="1">{"Open issues Only",#N/A,FALSE,"TIMELINE"}</definedName>
    <definedName name="wrn.OR._.Carrying._.Charge._.JV." localSheetId="0" hidden="1">{#N/A,#N/A,FALSE,"Loans";#N/A,#N/A,FALSE,"Program Costs";#N/A,#N/A,FALSE,"Measures";#N/A,#N/A,FALSE,"Net Lost Rev";#N/A,#N/A,FALSE,"Incentive"}</definedName>
    <definedName name="wrn.OR._.Carrying._.Charge._.JV." hidden="1">{#N/A,#N/A,FALSE,"Loans";#N/A,#N/A,FALSE,"Program Costs";#N/A,#N/A,FALSE,"Measures";#N/A,#N/A,FALSE,"Net Lost Rev";#N/A,#N/A,FALSE,"Incentive"}</definedName>
    <definedName name="wrn.OR._.Carrying._.Charge._.JV.1" localSheetId="0" hidden="1">{#N/A,#N/A,FALSE,"Loans";#N/A,#N/A,FALSE,"Program Costs";#N/A,#N/A,FALSE,"Measures";#N/A,#N/A,FALSE,"Net Lost Rev";#N/A,#N/A,FALSE,"Incentive"}</definedName>
    <definedName name="wrn.OR._.Carrying._.Charge._.JV.1" hidden="1">{#N/A,#N/A,FALSE,"Loans";#N/A,#N/A,FALSE,"Program Costs";#N/A,#N/A,FALSE,"Measures";#N/A,#N/A,FALSE,"Net Lost Rev";#N/A,#N/A,FALSE,"Incentive"}</definedName>
    <definedName name="wrn.pages." localSheetId="0" hidden="1">{#N/A,#N/A,FALSE,"Bgt";#N/A,#N/A,FALSE,"Act";#N/A,#N/A,FALSE,"Chrt Data";#N/A,#N/A,FALSE,"Bus Result";#N/A,#N/A,FALSE,"Main Charts";#N/A,#N/A,FALSE,"P&amp;L Ttl";#N/A,#N/A,FALSE,"P&amp;L C_Ttl";#N/A,#N/A,FALSE,"P&amp;L C_Oct";#N/A,#N/A,FALSE,"P&amp;L C_Sep";#N/A,#N/A,FALSE,"1996";#N/A,#N/A,FALSE,"Data"}</definedName>
    <definedName name="wrn.pages." hidden="1">{#N/A,#N/A,FALSE,"Bgt";#N/A,#N/A,FALSE,"Act";#N/A,#N/A,FALSE,"Chrt Data";#N/A,#N/A,FALSE,"Bus Result";#N/A,#N/A,FALSE,"Main Charts";#N/A,#N/A,FALSE,"P&amp;L Ttl";#N/A,#N/A,FALSE,"P&amp;L C_Ttl";#N/A,#N/A,FALSE,"P&amp;L C_Oct";#N/A,#N/A,FALSE,"P&amp;L C_Sep";#N/A,#N/A,FALSE,"1996";#N/A,#N/A,FALSE,"Data"}</definedName>
    <definedName name="wrn.Payment._.View." localSheetId="0" hidden="1">{#N/A,#N/A,FALSE,"Consltd-For contngcy";"PaymentView",#N/A,FALSE,"Consltd-For contngcy"}</definedName>
    <definedName name="wrn.Payment._.View." hidden="1">{#N/A,#N/A,FALSE,"Consltd-For contngcy";"PaymentView",#N/A,FALSE,"Consltd-For contngcy"}</definedName>
    <definedName name="wrn.PFSreconview." localSheetId="0" hidden="1">{"PFS recon view",#N/A,FALSE,"Hyperion Proof"}</definedName>
    <definedName name="wrn.PFSreconview." hidden="1">{"PFS recon view",#N/A,FALSE,"Hyperion Proof"}</definedName>
    <definedName name="wrn.PGHCreconview." localSheetId="0" hidden="1">{"PGHC recon view",#N/A,FALSE,"Hyperion Proof"}</definedName>
    <definedName name="wrn.PGHCreconview." hidden="1">{"PGHC recon view",#N/A,FALSE,"Hyperion Proof"}</definedName>
    <definedName name="wrn.PHI._.all._.other._.months." localSheetId="0" hidden="1">{#N/A,#N/A,FALSE,"PHI MTD";#N/A,#N/A,FALSE,"PHI YTD"}</definedName>
    <definedName name="wrn.PHI._.all._.other._.months." hidden="1">{#N/A,#N/A,FALSE,"PHI MTD";#N/A,#N/A,FALSE,"PHI YTD"}</definedName>
    <definedName name="wrn.PHI._.only." localSheetId="0" hidden="1">{#N/A,#N/A,FALSE,"PHI"}</definedName>
    <definedName name="wrn.PHI._.only." hidden="1">{#N/A,#N/A,FALSE,"PHI"}</definedName>
    <definedName name="wrn.PHI._.Sept._.Dec._.March." localSheetId="0" hidden="1">{#N/A,#N/A,FALSE,"PHI MTD";#N/A,#N/A,FALSE,"PHI QTD";#N/A,#N/A,FALSE,"PHI YTD"}</definedName>
    <definedName name="wrn.PHI._.Sept._.Dec._.March." hidden="1">{#N/A,#N/A,FALSE,"PHI MTD";#N/A,#N/A,FALSE,"PHI QTD";#N/A,#N/A,FALSE,"PHI YTD"}</definedName>
    <definedName name="wrn.PPMCoCodeView." localSheetId="0" hidden="1">{"PPM Co Code View",#N/A,FALSE,"Comp Codes"}</definedName>
    <definedName name="wrn.PPMCoCodeView." hidden="1">{"PPM Co Code View",#N/A,FALSE,"Comp Codes"}</definedName>
    <definedName name="wrn.PPMreconview." localSheetId="0" hidden="1">{"PPM Recon View",#N/A,FALSE,"Hyperion Proof"}</definedName>
    <definedName name="wrn.PPMreconview." hidden="1">{"PPM Recon View",#N/A,FALSE,"Hyperion Proof"}</definedName>
    <definedName name="wrn.ProofElectricOnly." localSheetId="0" hidden="1">{"Electric Only",#N/A,FALSE,"Hyperion Proof"}</definedName>
    <definedName name="wrn.ProofElectricOnly." hidden="1">{"Electric Only",#N/A,FALSE,"Hyperion Proof"}</definedName>
    <definedName name="wrn.ProofTotal." localSheetId="0" hidden="1">{"Proof Total",#N/A,FALSE,"Hyperion Proof"}</definedName>
    <definedName name="wrn.ProofTotal." hidden="1">{"Proof Total",#N/A,FALSE,"Hyperion Proof"}</definedName>
    <definedName name="wrn.Reformat._.only." localSheetId="0" hidden="1">{#N/A,#N/A,FALSE,"Dec 1999 mapping"}</definedName>
    <definedName name="wrn.Reformat._.only." hidden="1">{#N/A,#N/A,FALSE,"Dec 1999 mapping"}</definedName>
    <definedName name="wrn.SALES._.VAR._.95._.BUDGET." localSheetId="0" hidden="1">{"PRINT",#N/A,TRUE,"APPA";"PRINT",#N/A,TRUE,"APS";"PRINT",#N/A,TRUE,"BHPL";"PRINT",#N/A,TRUE,"BHPL2";"PRINT",#N/A,TRUE,"CDWR";"PRINT",#N/A,TRUE,"EWEB";"PRINT",#N/A,TRUE,"LADWP";"PRINT",#N/A,TRUE,"NEVBASE"}</definedName>
    <definedName name="wrn.SALES._.VAR._.95._.BUDGET." hidden="1">{"PRINT",#N/A,TRUE,"APPA";"PRINT",#N/A,TRUE,"APS";"PRINT",#N/A,TRUE,"BHPL";"PRINT",#N/A,TRUE,"BHPL2";"PRINT",#N/A,TRUE,"CDWR";"PRINT",#N/A,TRUE,"EWEB";"PRINT",#N/A,TRUE,"LADWP";"PRINT",#N/A,TRUE,"NEVBASE"}</definedName>
    <definedName name="wrn.Sept._.Dec._.March._.IS." localSheetId="0" hidden="1">{#N/A,#N/A,FALSE,"Top level MTD";#N/A,#N/A,FALSE,"PHI MTD";#N/A,#N/A,FALSE,"PacifiCorp MTD";#N/A,#N/A,FALSE,"PGHC MTD";#N/A,#N/A,FALSE,"Top level QTD";#N/A,#N/A,FALSE,"PHI QTD";#N/A,#N/A,FALSE,"PacifiCorp QTD";#N/A,#N/A,FALSE,"PGHC QTD";#N/A,#N/A,FALSE,"Top level YTD";#N/A,#N/A,FALSE,"PHI YTD";#N/A,#N/A,FALSE,"PacifiCorp YTD";#N/A,#N/A,FALSE,"PGHC YTD"}</definedName>
    <definedName name="wrn.Sept._.Dec._.March._.IS." hidden="1">{#N/A,#N/A,FALSE,"Top level MTD";#N/A,#N/A,FALSE,"PHI MTD";#N/A,#N/A,FALSE,"PacifiCorp MTD";#N/A,#N/A,FALSE,"PGHC MTD";#N/A,#N/A,FALSE,"Top level QTD";#N/A,#N/A,FALSE,"PHI QTD";#N/A,#N/A,FALSE,"PacifiCorp QTD";#N/A,#N/A,FALSE,"PGHC QTD";#N/A,#N/A,FALSE,"Top level YTD";#N/A,#N/A,FALSE,"PHI YTD";#N/A,#N/A,FALSE,"PacifiCorp YTD";#N/A,#N/A,FALSE,"PGHC YTD"}</definedName>
    <definedName name="wrn.Standard." localSheetId="0" hidden="1">{"YTD-Total",#N/A,FALSE,"Provision"}</definedName>
    <definedName name="wrn.Standard." hidden="1">{"YTD-Total",#N/A,FALSE,"Provision"}</definedName>
    <definedName name="wrn.Standard._.NonUtility._.Only." localSheetId="0" hidden="1">{"YTD-NonUtility",#N/A,FALSE,"Prov NonUtility"}</definedName>
    <definedName name="wrn.Standard._.NonUtility._.Only." hidden="1">{"YTD-NonUtility",#N/A,FALSE,"Prov NonUtility"}</definedName>
    <definedName name="wrn.Standard._.Utility._.Only." localSheetId="0" hidden="1">{"YTD-Utility",#N/A,FALSE,"Prov Utility"}</definedName>
    <definedName name="wrn.Standard._.Utility._.Only." hidden="1">{"YTD-Utility",#N/A,FALSE,"Prov Utility"}</definedName>
    <definedName name="wrn.Summary._.View." localSheetId="0" hidden="1">{#N/A,#N/A,FALSE,"Consltd-For contngcy"}</definedName>
    <definedName name="wrn.Summary._.View." hidden="1">{#N/A,#N/A,FALSE,"Consltd-For contngcy"}</definedName>
    <definedName name="wrn.UK._.Conversion._.Only." localSheetId="0" hidden="1">{#N/A,#N/A,FALSE,"Dec 1999 UK Continuing Ops"}</definedName>
    <definedName name="wrn.UK._.Conversion._.Only." hidden="1">{#N/A,#N/A,FALSE,"Dec 1999 UK Continuing Ops"}</definedName>
    <definedName name="wrn.YearEnd." localSheetId="0" hidden="1">{"Factors Pages 1-2",#N/A,FALSE,"Variables";"Factors Page 3",#N/A,FALSE,"Variables";"Factors Page 4",#N/A,FALSE,"Variables";"Factors Page 5",#N/A,FALSE,"Variables";"YE Pages 7-26",#N/A,FALSE,"Variables"}</definedName>
    <definedName name="wrn.YearEnd." hidden="1">{"Factors Pages 1-2",#N/A,FALSE,"Variables";"Factors Page 3",#N/A,FALSE,"Variables";"Factors Page 4",#N/A,FALSE,"Variables";"Factors Page 5",#N/A,FALSE,"Variables";"YE Pages 7-26",#N/A,FALSE,"Variables"}</definedName>
    <definedName name="y" hidden="1">'[3]DSM Output'!$B$21:$B$23</definedName>
    <definedName name="z" hidden="1">'[3]DSM Output'!$G$21:$G$23</definedName>
    <definedName name="Z_01844156_6462_4A28_9785_1A86F4D0C834_.wvu.PrintTitles" hidden="1">#REF!</definedName>
  </definedNames>
  <calcPr calcId="152511" iterate="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 i="2" l="1"/>
  <c r="A3" i="2"/>
  <c r="A2" i="3"/>
  <c r="A3" i="3"/>
  <c r="H30" i="5" l="1"/>
  <c r="I30" i="5" s="1"/>
  <c r="H31" i="5" l="1"/>
  <c r="H29" i="5"/>
  <c r="H28" i="5"/>
  <c r="H27" i="5"/>
  <c r="I27" i="5" s="1"/>
  <c r="H24" i="5"/>
  <c r="H20" i="5"/>
  <c r="H19" i="5"/>
  <c r="H15" i="5"/>
  <c r="H14" i="5"/>
  <c r="H10" i="5"/>
  <c r="I31" i="5"/>
  <c r="I29" i="5"/>
  <c r="I28" i="5"/>
  <c r="F24" i="5" l="1"/>
  <c r="I24" i="5" s="1"/>
  <c r="J20" i="5" l="1"/>
  <c r="J19" i="5"/>
  <c r="J15" i="5"/>
  <c r="J14" i="5"/>
  <c r="J10" i="5"/>
  <c r="J9" i="5"/>
  <c r="J24" i="5"/>
  <c r="K37" i="3" l="1"/>
  <c r="F20" i="5" s="1"/>
  <c r="I20" i="5" s="1"/>
  <c r="K34" i="3"/>
  <c r="F15" i="5" s="1"/>
  <c r="I15" i="5" s="1"/>
  <c r="K33" i="3"/>
  <c r="K36" i="3"/>
  <c r="F19" i="5" s="1"/>
  <c r="K30" i="3"/>
  <c r="F9" i="5" s="1"/>
  <c r="K31" i="3"/>
  <c r="F10" i="5" s="1"/>
  <c r="I10" i="5" s="1"/>
  <c r="I19" i="5" l="1"/>
  <c r="I9" i="5"/>
  <c r="F14" i="5"/>
  <c r="I14" i="5" l="1"/>
  <c r="C28" i="2" l="1"/>
</calcChain>
</file>

<file path=xl/sharedStrings.xml><?xml version="1.0" encoding="utf-8"?>
<sst xmlns="http://schemas.openxmlformats.org/spreadsheetml/2006/main" count="120" uniqueCount="62">
  <si>
    <t>Project</t>
  </si>
  <si>
    <t>Factor</t>
  </si>
  <si>
    <t>Electric Plant in Service</t>
  </si>
  <si>
    <t>Account</t>
  </si>
  <si>
    <t>Other Plant Wind</t>
  </si>
  <si>
    <t>Depreciation Expense*</t>
  </si>
  <si>
    <t>403OP</t>
  </si>
  <si>
    <t>Depreciation Reserve</t>
  </si>
  <si>
    <t>108OP</t>
  </si>
  <si>
    <t>Adjustment</t>
  </si>
  <si>
    <t>PacifiCorp</t>
  </si>
  <si>
    <t>PAGE</t>
  </si>
  <si>
    <t>TOTAL</t>
  </si>
  <si>
    <t>ACCOUNT</t>
  </si>
  <si>
    <t>Type</t>
  </si>
  <si>
    <t>COMPANY</t>
  </si>
  <si>
    <t>FACTOR</t>
  </si>
  <si>
    <t>FACTOR %</t>
  </si>
  <si>
    <t>ALLOCATED</t>
  </si>
  <si>
    <t>REF#</t>
  </si>
  <si>
    <t>Adjustment to Rate Base:</t>
  </si>
  <si>
    <t>Adjustment to Depreciation Expense:</t>
  </si>
  <si>
    <t>Adjustment to Depreciation Reserve:</t>
  </si>
  <si>
    <t>Adjustment to Operations &amp; Maintenance Expense:</t>
  </si>
  <si>
    <t>Incremental Wind Repowering O&amp;M Expense</t>
  </si>
  <si>
    <t>Adjustment to Tax:</t>
  </si>
  <si>
    <t>SG</t>
  </si>
  <si>
    <t>Description of Adjustment:</t>
  </si>
  <si>
    <t>Jun 2019</t>
  </si>
  <si>
    <t>Date</t>
  </si>
  <si>
    <t>Capital Amount</t>
  </si>
  <si>
    <t>108TP</t>
  </si>
  <si>
    <t>403TP</t>
  </si>
  <si>
    <t>Transmission Plant</t>
  </si>
  <si>
    <t>*Composite Depreciation Rate - Wind</t>
  </si>
  <si>
    <t>*Composite Depreciation Rate - Trans</t>
  </si>
  <si>
    <t>Total</t>
  </si>
  <si>
    <t>Transmission</t>
  </si>
  <si>
    <t>New Wind</t>
  </si>
  <si>
    <t>SCHMDT</t>
  </si>
  <si>
    <t>SCHMAT</t>
  </si>
  <si>
    <t>2021 O&amp;M</t>
  </si>
  <si>
    <t>Ref. 8.13</t>
  </si>
  <si>
    <t>Ref 8.13.1</t>
  </si>
  <si>
    <t>Ref 8.13</t>
  </si>
  <si>
    <t>Dec 2020</t>
  </si>
  <si>
    <t>WASHINGTON</t>
  </si>
  <si>
    <t>PRO</t>
  </si>
  <si>
    <t>REDACTED</t>
  </si>
  <si>
    <t>New Wind Capital - Wind</t>
  </si>
  <si>
    <t>New Wind Capital - Transmission</t>
  </si>
  <si>
    <t>New Wind Capital - Wind Depr. Expense</t>
  </si>
  <si>
    <t>New Wind Capital - Transmission Depr. Expense</t>
  </si>
  <si>
    <t>New Wind Capital - Wind  Depr. Reserve</t>
  </si>
  <si>
    <t>New Wind Capital - Transmission  Depr. Reserve</t>
  </si>
  <si>
    <t>New Wind Capital Additions</t>
  </si>
  <si>
    <t>EOP</t>
  </si>
  <si>
    <t>Washington General Rate Case - 2021</t>
  </si>
  <si>
    <t>New Wind Capital &amp; Associated Transmission</t>
  </si>
  <si>
    <t>Accum Def Inc Tax Balance - New Wind Wind &amp; Trans</t>
  </si>
  <si>
    <t>Def Income Tax Expense - New Wind Wind &amp; Trans</t>
  </si>
  <si>
    <t>Schedule M Adj - New Wind Wind &amp; Trans</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</si>
</sst>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1" formatCode="_(* #,##0_);_(* \(#,##0\);_(* &quot;-&quot;_);_(@_)"/>
    <numFmt numFmtId="43" formatCode="_(* #,##0.00_);_(* \(#,##0.00\);_(* &quot;-&quot;??_);_(@_)"/>
    <numFmt numFmtId="164" formatCode="mmm\-yyyy"/>
    <numFmt numFmtId="165" formatCode="_(* #,##0_);_(* \(#,##0\);_(* &quot;-&quot;??_);_(@_)"/>
    <numFmt numFmtId="166" formatCode="0.000%"/>
  </numFmts>
  <fonts count="12" x14ac:knownFonts="1">
    <font>
      <sz val="11"/>
      <color theme="1"/>
      <name val="Calibri"/>
      <family val="2"/>
      <scheme val="minor"/>
    </font>
    <font>
      <sz val="11"/>
      <color theme="1"/>
      <name val="Calibri"/>
      <family val="2"/>
      <scheme val="minor"/>
    </font>
    <font>
      <b/>
      <sz val="10"/>
      <name val="Arial"/>
      <family val="2"/>
    </font>
    <font>
      <sz val="10"/>
      <color theme="1"/>
      <name val="Arial"/>
      <family val="2"/>
    </font>
    <font>
      <sz val="10"/>
      <name val="Arial"/>
      <family val="2"/>
    </font>
    <font>
      <b/>
      <sz val="10"/>
      <color theme="1"/>
      <name val="Arial"/>
      <family val="2"/>
    </font>
    <font>
      <b/>
      <u/>
      <sz val="10"/>
      <name val="Arial"/>
      <family val="2"/>
    </font>
    <font>
      <sz val="12"/>
      <name val="Times New Roman"/>
      <family val="1"/>
    </font>
    <font>
      <i/>
      <sz val="10"/>
      <color theme="1"/>
      <name val="Arial"/>
      <family val="2"/>
    </font>
    <font>
      <i/>
      <sz val="10"/>
      <name val="Arial"/>
      <family val="2"/>
    </font>
    <font>
      <u/>
      <sz val="10"/>
      <name val="Arial"/>
      <family val="2"/>
    </font>
    <font>
      <sz val="10"/>
      <color rgb="FFFF0000"/>
      <name val="Arial"/>
      <family val="2"/>
    </font>
  </fonts>
  <fills count="3">
    <fill>
      <patternFill patternType="none"/>
    </fill>
    <fill>
      <patternFill patternType="gray125"/>
    </fill>
    <fill>
      <patternFill patternType="solid">
        <fgColor theme="1"/>
        <bgColor indexed="64"/>
      </patternFill>
    </fill>
  </fills>
  <borders count="14">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top style="thin">
        <color indexed="64"/>
      </top>
      <bottom/>
      <diagonal/>
    </border>
  </borders>
  <cellStyleXfs count="16">
    <xf numFmtId="0" fontId="0" fillId="0" borderId="0"/>
    <xf numFmtId="43"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7" fillId="0" borderId="0"/>
    <xf numFmtId="0" fontId="4" fillId="0" borderId="0"/>
    <xf numFmtId="0" fontId="7" fillId="0" borderId="0"/>
    <xf numFmtId="0" fontId="3"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9" fontId="1" fillId="0" borderId="0" applyFont="0" applyFill="0" applyBorder="0" applyAlignment="0" applyProtection="0"/>
    <xf numFmtId="41" fontId="4" fillId="0" borderId="0" applyFont="0" applyFill="0" applyBorder="0" applyAlignment="0" applyProtection="0"/>
    <xf numFmtId="0" fontId="1" fillId="0" borderId="0"/>
    <xf numFmtId="9" fontId="4" fillId="0" borderId="0" applyFont="0" applyFill="0" applyBorder="0" applyAlignment="0" applyProtection="0"/>
  </cellStyleXfs>
  <cellXfs count="97">
    <xf numFmtId="0" fontId="0" fillId="0" borderId="0" xfId="0"/>
    <xf numFmtId="0" fontId="5" fillId="0" borderId="0" xfId="0" applyFont="1"/>
    <xf numFmtId="0" fontId="3" fillId="0" borderId="0" xfId="0" applyFont="1"/>
    <xf numFmtId="0" fontId="6" fillId="0" borderId="0" xfId="0" applyFont="1"/>
    <xf numFmtId="0" fontId="5" fillId="0" borderId="0" xfId="0" applyFont="1" applyAlignment="1">
      <alignment horizontal="center"/>
    </xf>
    <xf numFmtId="0" fontId="5" fillId="0" borderId="0" xfId="0" applyFont="1" applyBorder="1" applyAlignment="1">
      <alignment horizontal="center"/>
    </xf>
    <xf numFmtId="17" fontId="2" fillId="0" borderId="1" xfId="0" applyNumberFormat="1" applyFont="1" applyBorder="1" applyAlignment="1">
      <alignment horizontal="center"/>
    </xf>
    <xf numFmtId="0" fontId="3" fillId="0" borderId="0" xfId="0" applyFont="1" applyAlignment="1">
      <alignment horizontal="center"/>
    </xf>
    <xf numFmtId="165" fontId="3" fillId="0" borderId="0" xfId="0" applyNumberFormat="1" applyFont="1"/>
    <xf numFmtId="0" fontId="4" fillId="0" borderId="0" xfId="0" applyFont="1" applyAlignment="1">
      <alignment horizontal="center"/>
    </xf>
    <xf numFmtId="0" fontId="4" fillId="0" borderId="0" xfId="5" applyFont="1" applyBorder="1" applyAlignment="1">
      <alignment horizontal="center"/>
    </xf>
    <xf numFmtId="165" fontId="3" fillId="0" borderId="0" xfId="1" applyNumberFormat="1" applyFont="1"/>
    <xf numFmtId="0" fontId="2" fillId="0" borderId="0" xfId="0" applyFont="1"/>
    <xf numFmtId="0" fontId="3" fillId="0" borderId="0" xfId="0" applyFont="1" applyBorder="1"/>
    <xf numFmtId="0" fontId="8" fillId="0" borderId="0" xfId="0" applyFont="1"/>
    <xf numFmtId="0" fontId="3" fillId="0" borderId="2" xfId="0" applyFont="1" applyBorder="1"/>
    <xf numFmtId="0" fontId="5" fillId="0" borderId="3" xfId="0" applyFont="1" applyBorder="1" applyAlignment="1">
      <alignment horizontal="center"/>
    </xf>
    <xf numFmtId="0" fontId="3" fillId="0" borderId="4" xfId="0" applyFont="1" applyBorder="1"/>
    <xf numFmtId="0" fontId="9" fillId="0" borderId="0" xfId="5" applyFont="1" applyBorder="1" applyAlignment="1">
      <alignment horizontal="center"/>
    </xf>
    <xf numFmtId="10" fontId="3" fillId="0" borderId="0" xfId="0" applyNumberFormat="1" applyFont="1"/>
    <xf numFmtId="0" fontId="3" fillId="0" borderId="5" xfId="0" applyFont="1" applyBorder="1"/>
    <xf numFmtId="49" fontId="5" fillId="0" borderId="1" xfId="0" applyNumberFormat="1" applyFont="1" applyBorder="1" applyAlignment="1">
      <alignment horizontal="center"/>
    </xf>
    <xf numFmtId="0" fontId="5" fillId="0" borderId="6" xfId="0" applyFont="1" applyBorder="1" applyAlignment="1">
      <alignment horizontal="center"/>
    </xf>
    <xf numFmtId="0" fontId="3" fillId="0" borderId="7" xfId="0" applyFont="1" applyBorder="1" applyAlignment="1">
      <alignment horizontal="left"/>
    </xf>
    <xf numFmtId="165" fontId="3" fillId="0" borderId="0" xfId="0" applyNumberFormat="1" applyFont="1" applyBorder="1"/>
    <xf numFmtId="165" fontId="5" fillId="0" borderId="8" xfId="0" applyNumberFormat="1" applyFont="1" applyBorder="1"/>
    <xf numFmtId="17" fontId="2" fillId="0" borderId="0" xfId="0" applyNumberFormat="1" applyFont="1" applyBorder="1" applyAlignment="1">
      <alignment horizontal="center"/>
    </xf>
    <xf numFmtId="0" fontId="3" fillId="0" borderId="7" xfId="0" applyFont="1" applyBorder="1"/>
    <xf numFmtId="165" fontId="3" fillId="0" borderId="10" xfId="0" applyNumberFormat="1" applyFont="1" applyBorder="1"/>
    <xf numFmtId="165" fontId="5" fillId="0" borderId="11" xfId="0" applyNumberFormat="1" applyFont="1" applyBorder="1"/>
    <xf numFmtId="0" fontId="4" fillId="0" borderId="0" xfId="7" applyFont="1"/>
    <xf numFmtId="0" fontId="4" fillId="0" borderId="0" xfId="7" applyFont="1" applyBorder="1"/>
    <xf numFmtId="0" fontId="5" fillId="0" borderId="0" xfId="8" applyFont="1"/>
    <xf numFmtId="0" fontId="3" fillId="0" borderId="0" xfId="8"/>
    <xf numFmtId="0" fontId="3" fillId="0" borderId="0" xfId="8" applyAlignment="1">
      <alignment horizontal="right"/>
    </xf>
    <xf numFmtId="0" fontId="4" fillId="0" borderId="0" xfId="7" applyFont="1" applyAlignment="1">
      <alignment horizontal="center"/>
    </xf>
    <xf numFmtId="0" fontId="4" fillId="0" borderId="0" xfId="7" applyNumberFormat="1" applyFont="1" applyAlignment="1">
      <alignment horizontal="center"/>
    </xf>
    <xf numFmtId="0" fontId="10" fillId="0" borderId="0" xfId="7" applyFont="1" applyAlignment="1">
      <alignment horizontal="center"/>
    </xf>
    <xf numFmtId="0" fontId="10" fillId="0" borderId="0" xfId="7" applyNumberFormat="1" applyFont="1" applyAlignment="1">
      <alignment horizontal="center"/>
    </xf>
    <xf numFmtId="0" fontId="11" fillId="0" borderId="0" xfId="8" applyFont="1"/>
    <xf numFmtId="0" fontId="2" fillId="0" borderId="0" xfId="7" applyFont="1" applyBorder="1" applyAlignment="1">
      <alignment horizontal="left"/>
    </xf>
    <xf numFmtId="0" fontId="4" fillId="0" borderId="0" xfId="7" applyFont="1" applyBorder="1" applyAlignment="1">
      <alignment horizontal="center"/>
    </xf>
    <xf numFmtId="165" fontId="4" fillId="0" borderId="0" xfId="9" applyNumberFormat="1" applyFont="1" applyBorder="1" applyAlignment="1">
      <alignment horizontal="center"/>
    </xf>
    <xf numFmtId="0" fontId="4" fillId="0" borderId="0" xfId="7" applyNumberFormat="1" applyFont="1" applyBorder="1" applyAlignment="1">
      <alignment horizontal="center"/>
    </xf>
    <xf numFmtId="0" fontId="4" fillId="0" borderId="0" xfId="10" applyFont="1" applyFill="1" applyBorder="1" applyAlignment="1">
      <alignment horizontal="center"/>
    </xf>
    <xf numFmtId="41" fontId="4" fillId="0" borderId="0" xfId="11" applyNumberFormat="1" applyFont="1" applyFill="1" applyBorder="1" applyAlignment="1">
      <alignment horizontal="center"/>
    </xf>
    <xf numFmtId="166" fontId="4" fillId="0" borderId="0" xfId="12" applyNumberFormat="1" applyFont="1" applyFill="1" applyBorder="1" applyAlignment="1">
      <alignment horizontal="left"/>
    </xf>
    <xf numFmtId="0" fontId="4" fillId="0" borderId="0" xfId="7" applyNumberFormat="1" applyFont="1" applyFill="1" applyBorder="1" applyAlignment="1">
      <alignment horizontal="center"/>
    </xf>
    <xf numFmtId="41" fontId="11" fillId="0" borderId="0" xfId="8" applyNumberFormat="1" applyFont="1"/>
    <xf numFmtId="0" fontId="2" fillId="0" borderId="0" xfId="7" applyFont="1" applyFill="1" applyBorder="1" applyAlignment="1">
      <alignment horizontal="left"/>
    </xf>
    <xf numFmtId="0" fontId="4" fillId="0" borderId="0" xfId="7" applyFont="1" applyFill="1" applyBorder="1"/>
    <xf numFmtId="0" fontId="4" fillId="0" borderId="0" xfId="7" applyFont="1" applyFill="1" applyBorder="1" applyAlignment="1">
      <alignment horizontal="center"/>
    </xf>
    <xf numFmtId="0" fontId="3" fillId="0" borderId="0" xfId="8" applyFill="1"/>
    <xf numFmtId="0" fontId="4" fillId="0" borderId="0" xfId="5" applyFont="1" applyFill="1" applyBorder="1" applyAlignment="1">
      <alignment horizontal="center"/>
    </xf>
    <xf numFmtId="41" fontId="3" fillId="0" borderId="0" xfId="8" applyNumberFormat="1" applyFill="1"/>
    <xf numFmtId="0" fontId="4" fillId="0" borderId="0" xfId="7" applyFont="1" applyFill="1" applyBorder="1" applyAlignment="1">
      <alignment horizontal="left"/>
    </xf>
    <xf numFmtId="0" fontId="2" fillId="0" borderId="0" xfId="7" applyFont="1" applyBorder="1"/>
    <xf numFmtId="0" fontId="3" fillId="0" borderId="2" xfId="8" applyBorder="1"/>
    <xf numFmtId="0" fontId="3" fillId="0" borderId="3" xfId="8" applyBorder="1"/>
    <xf numFmtId="0" fontId="3" fillId="0" borderId="4" xfId="8" applyBorder="1"/>
    <xf numFmtId="0" fontId="3" fillId="0" borderId="7" xfId="8" applyBorder="1"/>
    <xf numFmtId="0" fontId="3" fillId="0" borderId="0" xfId="8" applyBorder="1"/>
    <xf numFmtId="0" fontId="3" fillId="0" borderId="8" xfId="8" applyBorder="1"/>
    <xf numFmtId="0" fontId="3" fillId="0" borderId="9" xfId="8" applyBorder="1"/>
    <xf numFmtId="0" fontId="3" fillId="0" borderId="10" xfId="8" applyBorder="1"/>
    <xf numFmtId="0" fontId="3" fillId="0" borderId="11" xfId="8" applyBorder="1"/>
    <xf numFmtId="0" fontId="5" fillId="0" borderId="0" xfId="0" applyFont="1" applyFill="1"/>
    <xf numFmtId="0" fontId="3" fillId="0" borderId="0" xfId="0" applyFont="1" applyFill="1"/>
    <xf numFmtId="0" fontId="6" fillId="0" borderId="0" xfId="0" applyFont="1" applyBorder="1"/>
    <xf numFmtId="0" fontId="5" fillId="0" borderId="0" xfId="0" applyFont="1" applyBorder="1"/>
    <xf numFmtId="0" fontId="3" fillId="0" borderId="9" xfId="0" applyFont="1" applyBorder="1"/>
    <xf numFmtId="0" fontId="5" fillId="0" borderId="1" xfId="0" applyFont="1" applyBorder="1"/>
    <xf numFmtId="0" fontId="5" fillId="0" borderId="1" xfId="0" applyFont="1" applyBorder="1" applyAlignment="1">
      <alignment horizontal="center"/>
    </xf>
    <xf numFmtId="0" fontId="4" fillId="0" borderId="0" xfId="0" applyFont="1"/>
    <xf numFmtId="166" fontId="8" fillId="0" borderId="0" xfId="4" applyNumberFormat="1" applyFont="1" applyFill="1"/>
    <xf numFmtId="0" fontId="5" fillId="0" borderId="0" xfId="0" applyFont="1" applyFill="1" applyBorder="1" applyAlignment="1">
      <alignment horizontal="center"/>
    </xf>
    <xf numFmtId="0" fontId="3" fillId="0" borderId="0" xfId="0" applyFont="1" applyFill="1" applyBorder="1"/>
    <xf numFmtId="0" fontId="3" fillId="0" borderId="0" xfId="8" applyFill="1" applyAlignment="1">
      <alignment horizontal="center"/>
    </xf>
    <xf numFmtId="165" fontId="3" fillId="0" borderId="0" xfId="1" applyNumberFormat="1" applyFont="1" applyFill="1"/>
    <xf numFmtId="166" fontId="4" fillId="0" borderId="0" xfId="12" applyNumberFormat="1" applyFont="1" applyFill="1" applyBorder="1" applyAlignment="1">
      <alignment horizontal="center"/>
    </xf>
    <xf numFmtId="165" fontId="3" fillId="2" borderId="0" xfId="1" applyNumberFormat="1" applyFont="1" applyFill="1" applyAlignment="1">
      <alignment horizontal="center"/>
    </xf>
    <xf numFmtId="165" fontId="3" fillId="2" borderId="0" xfId="0" applyNumberFormat="1" applyFont="1" applyFill="1"/>
    <xf numFmtId="165" fontId="3" fillId="2" borderId="0" xfId="1" applyNumberFormat="1" applyFont="1" applyFill="1"/>
    <xf numFmtId="41" fontId="2" fillId="0" borderId="0" xfId="11" applyNumberFormat="1" applyFont="1" applyFill="1" applyBorder="1" applyAlignment="1">
      <alignment horizontal="center"/>
    </xf>
    <xf numFmtId="0" fontId="11" fillId="0" borderId="0" xfId="8" applyFont="1" applyBorder="1"/>
    <xf numFmtId="41" fontId="11" fillId="0" borderId="0" xfId="8" applyNumberFormat="1" applyFont="1" applyBorder="1"/>
    <xf numFmtId="0" fontId="3" fillId="0" borderId="0" xfId="8" applyAlignment="1">
      <alignment horizontal="center"/>
    </xf>
    <xf numFmtId="0" fontId="3" fillId="2" borderId="0" xfId="0" applyFont="1" applyFill="1"/>
    <xf numFmtId="164" fontId="3" fillId="2" borderId="0" xfId="0" applyNumberFormat="1" applyFont="1" applyFill="1" applyBorder="1" applyAlignment="1" applyProtection="1">
      <alignment horizontal="center"/>
      <protection locked="0"/>
    </xf>
    <xf numFmtId="165" fontId="3" fillId="2" borderId="1" xfId="1" applyNumberFormat="1" applyFont="1" applyFill="1" applyBorder="1"/>
    <xf numFmtId="164" fontId="3" fillId="0" borderId="0" xfId="0" applyNumberFormat="1" applyFont="1" applyFill="1" applyBorder="1" applyAlignment="1" applyProtection="1">
      <alignment horizontal="center"/>
      <protection locked="0"/>
    </xf>
    <xf numFmtId="0" fontId="5" fillId="0" borderId="0" xfId="0" applyFont="1" applyAlignment="1">
      <alignment horizontal="left"/>
    </xf>
    <xf numFmtId="0" fontId="5" fillId="0" borderId="0" xfId="0" applyFont="1" applyAlignment="1">
      <alignment horizontal="right"/>
    </xf>
    <xf numFmtId="165" fontId="3" fillId="0" borderId="0" xfId="1" applyNumberFormat="1" applyFont="1" applyFill="1" applyBorder="1"/>
    <xf numFmtId="165" fontId="3" fillId="0" borderId="13" xfId="0" applyNumberFormat="1" applyFont="1" applyBorder="1"/>
    <xf numFmtId="165" fontId="3" fillId="0" borderId="12" xfId="0" applyNumberFormat="1" applyFont="1" applyBorder="1"/>
    <xf numFmtId="165" fontId="3" fillId="0" borderId="0" xfId="0" applyNumberFormat="1" applyFont="1" applyFill="1" applyBorder="1"/>
  </cellXfs>
  <cellStyles count="16">
    <cellStyle name="Comma" xfId="1" builtinId="3"/>
    <cellStyle name="Comma [0] 3" xfId="13"/>
    <cellStyle name="Comma 10 6" xfId="9"/>
    <cellStyle name="Comma 2 2" xfId="11"/>
    <cellStyle name="Normal" xfId="0" builtinId="0"/>
    <cellStyle name="Normal 15" xfId="8"/>
    <cellStyle name="Normal 2" xfId="2"/>
    <cellStyle name="Normal 2 3" xfId="10"/>
    <cellStyle name="Normal 3" xfId="6"/>
    <cellStyle name="Normal 3 2" xfId="14"/>
    <cellStyle name="Normal 5" xfId="3"/>
    <cellStyle name="Normal_Adjustment Template" xfId="5"/>
    <cellStyle name="Normal_Copy of File50007" xfId="7"/>
    <cellStyle name="Percent" xfId="4" builtinId="5"/>
    <cellStyle name="Percent 10 3" xfId="12"/>
    <cellStyle name="Percent 2" xfId="15"/>
  </cellStyles>
  <dxfs count="11">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customXml" Target="../customXml/item1.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 Id="rId14" Type="http://schemas.openxmlformats.org/officeDocument/2006/relationships/customXml" Target="../customXml/item4.xml"/></Relationships>
</file>

<file path=xl/drawings/drawing1.xml><?xml version="1.0" encoding="utf-8"?>
<xdr:wsDr xmlns:xdr="http://schemas.openxmlformats.org/drawingml/2006/spreadsheetDrawing" xmlns:a="http://schemas.openxmlformats.org/drawingml/2006/main">
  <xdr:twoCellAnchor>
    <xdr:from>
      <xdr:col>0</xdr:col>
      <xdr:colOff>44825</xdr:colOff>
      <xdr:row>60</xdr:row>
      <xdr:rowOff>33617</xdr:rowOff>
    </xdr:from>
    <xdr:to>
      <xdr:col>9</xdr:col>
      <xdr:colOff>481853</xdr:colOff>
      <xdr:row>70</xdr:row>
      <xdr:rowOff>56029</xdr:rowOff>
    </xdr:to>
    <xdr:sp macro="" textlink="">
      <xdr:nvSpPr>
        <xdr:cNvPr id="2" name="TextBox 1"/>
        <xdr:cNvSpPr txBox="1"/>
      </xdr:nvSpPr>
      <xdr:spPr>
        <a:xfrm>
          <a:off x="44825" y="6891617"/>
          <a:ext cx="7885578" cy="154641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000">
              <a:solidFill>
                <a:schemeClr val="dk1"/>
              </a:solidFill>
              <a:effectLst/>
              <a:latin typeface="Arial" panose="020B0604020202020204" pitchFamily="34" charset="0"/>
              <a:ea typeface="+mn-ea"/>
              <a:cs typeface="Arial" panose="020B0604020202020204" pitchFamily="34" charset="0"/>
            </a:rPr>
            <a:t>This adjustment</a:t>
          </a:r>
          <a:r>
            <a:rPr lang="en-US" sz="1000" baseline="0">
              <a:solidFill>
                <a:schemeClr val="dk1"/>
              </a:solidFill>
              <a:effectLst/>
              <a:latin typeface="Arial" panose="020B0604020202020204" pitchFamily="34" charset="0"/>
              <a:ea typeface="+mn-ea"/>
              <a:cs typeface="Arial" panose="020B0604020202020204" pitchFamily="34" charset="0"/>
            </a:rPr>
            <a:t> adds the capital additions, and incremental operations and maintenance amounts for the new wind and transmission projects set to occur before the end of 2020. Please refer to testimony of Mr. Rick T. Link, Mr. Chad A. Teply and Mr. Rick A. Vail for more details on the New Wind Generation and Associated Transmission Projects.   </a:t>
          </a:r>
          <a:endParaRPr lang="en-US" sz="1000">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000">
            <a:solidFill>
              <a:schemeClr val="dk1"/>
            </a:solidFill>
            <a:effectLst/>
            <a:latin typeface="Arial" panose="020B0604020202020204" pitchFamily="34" charset="0"/>
            <a:ea typeface="+mn-ea"/>
            <a:cs typeface="Arial" panose="020B060402020202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pw\Documents%20and%20Settings\p04092.000\Local%20Settings\Temporary%20Internet%20Files\OLK1AC\RECOV0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p70596\Local%20Settings\Temporary%20Internet%20Files\OLK3B\ORA%20Workpaper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REGULATN\PA&amp;D\DSMRecov\2001\RECOV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RInput"/>
      <sheetName val="Voltage"/>
      <sheetName val="Process"/>
      <sheetName val="Codes"/>
      <sheetName val="SCRInput2"/>
      <sheetName val="Inputs"/>
      <sheetName val="Centralia Credit"/>
      <sheetName val="Y2K"/>
      <sheetName val="Deferred Acct."/>
      <sheetName val="Trail Mtn."/>
      <sheetName val="Halsey"/>
      <sheetName val="Adjustment 10"/>
      <sheetName val="WA SBC"/>
      <sheetName val="0103 Proration (191)"/>
      <sheetName val="WA Centralia"/>
      <sheetName val="WA SBC - Class 48T"/>
      <sheetName val="Utah DSM"/>
      <sheetName val="Summary"/>
      <sheetName val="DSM Output"/>
      <sheetName val="Adjustment 08"/>
      <sheetName val="Adjustment 07"/>
      <sheetName val="DSM Dollars"/>
      <sheetName val="Module2"/>
      <sheetName val="Adjustment 11"/>
      <sheetName val="CA Pub Purp"/>
      <sheetName val="No Longer Used --&gt;"/>
      <sheetName val="Adjustment 12"/>
    </sheetNames>
    <sheetDataSet>
      <sheetData sheetId="0" refreshError="1"/>
      <sheetData sheetId="1"/>
      <sheetData sheetId="2" refreshError="1"/>
      <sheetData sheetId="3"/>
      <sheetData sheetId="4"/>
      <sheetData sheetId="5"/>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refreshError="1"/>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A Workpapers"/>
      <sheetName val="Price Change"/>
      <sheetName val="Input"/>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seburg"/>
      <sheetName val="SCRInput"/>
      <sheetName val="Inputs"/>
      <sheetName val="Market-Based Rates"/>
      <sheetName val="BM-5 Output"/>
      <sheetName val="DSM Output"/>
      <sheetName val="DSM Dollars"/>
      <sheetName val="Decoupling"/>
      <sheetName val="Centralia Credit"/>
      <sheetName val="Y2K"/>
      <sheetName val="Deferred Acct."/>
      <sheetName val="AFOR"/>
      <sheetName val="SB1149"/>
      <sheetName val="Washington"/>
      <sheetName val="WA Inputs"/>
      <sheetName val="Sch. 93 kWh"/>
      <sheetName val="Pivot"/>
      <sheetName val="Inputs (2)"/>
      <sheetName val="Interdepartmental"/>
      <sheetName val="Qualify"/>
      <sheetName val="Old Inputs"/>
      <sheetName val="Market-Based Rates (2)"/>
      <sheetName val="Old BM-5 "/>
      <sheetName val="Old Dollars"/>
      <sheetName val="Old Output"/>
      <sheetName val="Module2"/>
      <sheetName val="RECOV01"/>
      <sheetName val="Sheet1"/>
      <sheetName val="Jan"/>
    </sheetNames>
    <sheetDataSet>
      <sheetData sheetId="0"/>
      <sheetData sheetId="1"/>
      <sheetData sheetId="2"/>
      <sheetData sheetId="3"/>
      <sheetData sheetId="4"/>
      <sheetData sheetId="5" refreshError="1">
        <row r="21">
          <cell r="B21" t="str">
            <v>26</v>
          </cell>
          <cell r="G21">
            <v>83871482</v>
          </cell>
        </row>
        <row r="22">
          <cell r="B22" t="str">
            <v>27</v>
          </cell>
          <cell r="G22">
            <v>1931963666</v>
          </cell>
        </row>
        <row r="23">
          <cell r="B23" t="str">
            <v>36</v>
          </cell>
          <cell r="G23">
            <v>70121</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refreshError="1"/>
      <sheetData sheetId="2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71"/>
  <sheetViews>
    <sheetView tabSelected="1" view="pageBreakPreview" zoomScale="80" zoomScaleNormal="100" zoomScaleSheetLayoutView="80" workbookViewId="0">
      <selection activeCell="F37" sqref="F37"/>
    </sheetView>
  </sheetViews>
  <sheetFormatPr defaultColWidth="9.140625" defaultRowHeight="12" customHeight="1" x14ac:dyDescent="0.2"/>
  <cols>
    <col min="1" max="1" width="2.5703125" style="33" customWidth="1"/>
    <col min="2" max="2" width="7.140625" style="33" customWidth="1"/>
    <col min="3" max="3" width="39.5703125" style="33" customWidth="1"/>
    <col min="4" max="4" width="9.7109375" style="33" customWidth="1"/>
    <col min="5" max="5" width="5" style="33" bestFit="1" customWidth="1"/>
    <col min="6" max="6" width="15.140625" style="33" bestFit="1" customWidth="1"/>
    <col min="7" max="7" width="8.7109375" style="33" bestFit="1" customWidth="1"/>
    <col min="8" max="8" width="10.42578125" style="33" customWidth="1"/>
    <col min="9" max="9" width="13" style="33" customWidth="1"/>
    <col min="10" max="10" width="8.28515625" style="33" customWidth="1"/>
    <col min="11" max="11" width="9.140625" style="33"/>
    <col min="12" max="12" width="11.42578125" style="33" bestFit="1" customWidth="1"/>
    <col min="13" max="13" width="10.5703125" style="33" bestFit="1" customWidth="1"/>
    <col min="14" max="16384" width="9.140625" style="33"/>
  </cols>
  <sheetData>
    <row r="1" spans="2:13" ht="12" customHeight="1" x14ac:dyDescent="0.2">
      <c r="B1" s="32" t="s">
        <v>10</v>
      </c>
      <c r="I1" s="34" t="s">
        <v>11</v>
      </c>
      <c r="J1" s="86">
        <v>8.1300000000000008</v>
      </c>
    </row>
    <row r="2" spans="2:13" ht="12" customHeight="1" x14ac:dyDescent="0.2">
      <c r="B2" s="32" t="s">
        <v>57</v>
      </c>
    </row>
    <row r="3" spans="2:13" ht="12" customHeight="1" x14ac:dyDescent="0.2">
      <c r="B3" s="32" t="s">
        <v>58</v>
      </c>
    </row>
    <row r="6" spans="2:13" ht="12" customHeight="1" x14ac:dyDescent="0.2">
      <c r="B6" s="30"/>
      <c r="C6" s="30"/>
      <c r="D6" s="35"/>
      <c r="E6" s="35"/>
      <c r="F6" s="35" t="s">
        <v>12</v>
      </c>
      <c r="G6" s="35"/>
      <c r="H6" s="35"/>
      <c r="I6" s="35" t="s">
        <v>46</v>
      </c>
      <c r="J6" s="36"/>
    </row>
    <row r="7" spans="2:13" ht="12" customHeight="1" x14ac:dyDescent="0.2">
      <c r="B7" s="30"/>
      <c r="C7" s="30"/>
      <c r="D7" s="37" t="s">
        <v>13</v>
      </c>
      <c r="E7" s="37" t="s">
        <v>14</v>
      </c>
      <c r="F7" s="37" t="s">
        <v>15</v>
      </c>
      <c r="G7" s="37" t="s">
        <v>16</v>
      </c>
      <c r="H7" s="37" t="s">
        <v>17</v>
      </c>
      <c r="I7" s="37" t="s">
        <v>18</v>
      </c>
      <c r="J7" s="38" t="s">
        <v>19</v>
      </c>
      <c r="L7" s="39"/>
      <c r="M7" s="39"/>
    </row>
    <row r="8" spans="2:13" ht="12" customHeight="1" x14ac:dyDescent="0.2">
      <c r="B8" s="40" t="s">
        <v>20</v>
      </c>
      <c r="C8" s="31"/>
      <c r="D8" s="41"/>
      <c r="E8" s="41"/>
      <c r="F8" s="41"/>
      <c r="G8" s="41"/>
      <c r="H8" s="41"/>
      <c r="I8" s="42"/>
      <c r="J8" s="43"/>
      <c r="L8" s="39"/>
      <c r="M8" s="39"/>
    </row>
    <row r="9" spans="2:13" ht="12" customHeight="1" x14ac:dyDescent="0.2">
      <c r="B9" s="33" t="s">
        <v>49</v>
      </c>
      <c r="D9" s="10">
        <v>343</v>
      </c>
      <c r="E9" s="44" t="s">
        <v>47</v>
      </c>
      <c r="F9" s="45">
        <f>'Page 8.13.1 - REDACTED'!K30</f>
        <v>1638883832.2895815</v>
      </c>
      <c r="G9" s="44" t="s">
        <v>26</v>
      </c>
      <c r="H9" s="79">
        <v>7.8111041399714837E-2</v>
      </c>
      <c r="I9" s="45">
        <f>F9*H9</f>
        <v>128014922.87329482</v>
      </c>
      <c r="J9" s="47" t="str">
        <f>$J$1&amp;".1"</f>
        <v>8.13.1</v>
      </c>
      <c r="L9" s="39"/>
      <c r="M9" s="48"/>
    </row>
    <row r="10" spans="2:13" ht="12" customHeight="1" x14ac:dyDescent="0.2">
      <c r="B10" s="33" t="s">
        <v>50</v>
      </c>
      <c r="D10" s="10">
        <v>355</v>
      </c>
      <c r="E10" s="44" t="s">
        <v>47</v>
      </c>
      <c r="F10" s="45">
        <f>'Page 8.13.1 - REDACTED'!K31</f>
        <v>781291383</v>
      </c>
      <c r="G10" s="44" t="s">
        <v>26</v>
      </c>
      <c r="H10" s="79">
        <f>$H$9</f>
        <v>7.8111041399714837E-2</v>
      </c>
      <c r="I10" s="45">
        <f>F10*H10</f>
        <v>61027483.562753461</v>
      </c>
      <c r="J10" s="47" t="str">
        <f>$J$1&amp;".1"</f>
        <v>8.13.1</v>
      </c>
      <c r="L10" s="39"/>
      <c r="M10" s="48"/>
    </row>
    <row r="11" spans="2:13" s="61" customFormat="1" ht="12" customHeight="1" x14ac:dyDescent="0.2">
      <c r="D11" s="10"/>
      <c r="E11" s="44"/>
      <c r="F11" s="83"/>
      <c r="G11" s="44"/>
      <c r="H11" s="79"/>
      <c r="I11" s="83"/>
      <c r="J11" s="47"/>
      <c r="L11" s="84"/>
      <c r="M11" s="85"/>
    </row>
    <row r="12" spans="2:13" ht="12" customHeight="1" x14ac:dyDescent="0.2">
      <c r="L12" s="39"/>
      <c r="M12" s="39"/>
    </row>
    <row r="13" spans="2:13" ht="12" customHeight="1" x14ac:dyDescent="0.2">
      <c r="B13" s="40" t="s">
        <v>21</v>
      </c>
      <c r="L13" s="39"/>
      <c r="M13" s="39"/>
    </row>
    <row r="14" spans="2:13" ht="12" customHeight="1" x14ac:dyDescent="0.2">
      <c r="B14" s="33" t="s">
        <v>51</v>
      </c>
      <c r="D14" s="10" t="s">
        <v>6</v>
      </c>
      <c r="E14" s="44" t="s">
        <v>47</v>
      </c>
      <c r="F14" s="45">
        <f>'Page 8.13.1 - REDACTED'!K33</f>
        <v>2263606.8910989095</v>
      </c>
      <c r="G14" s="44" t="s">
        <v>26</v>
      </c>
      <c r="H14" s="79">
        <f t="shared" ref="H14:H15" si="0">$H$9</f>
        <v>7.8111041399714837E-2</v>
      </c>
      <c r="I14" s="45">
        <f t="shared" ref="I14:I15" si="1">F14*H14</f>
        <v>176812.6915833067</v>
      </c>
      <c r="J14" s="47" t="str">
        <f>$J$1&amp;".1"</f>
        <v>8.13.1</v>
      </c>
      <c r="L14" s="39"/>
      <c r="M14" s="48"/>
    </row>
    <row r="15" spans="2:13" ht="12" customHeight="1" x14ac:dyDescent="0.2">
      <c r="B15" s="33" t="s">
        <v>52</v>
      </c>
      <c r="D15" s="10" t="s">
        <v>32</v>
      </c>
      <c r="E15" s="44" t="s">
        <v>47</v>
      </c>
      <c r="F15" s="45">
        <f>'Page 8.13.1 - REDACTED'!K34</f>
        <v>755093.63405754371</v>
      </c>
      <c r="G15" s="44" t="s">
        <v>26</v>
      </c>
      <c r="H15" s="79">
        <f t="shared" si="0"/>
        <v>7.8111041399714837E-2</v>
      </c>
      <c r="I15" s="45">
        <f t="shared" si="1"/>
        <v>58981.150110529925</v>
      </c>
      <c r="J15" s="47" t="str">
        <f>$J$1&amp;".1"</f>
        <v>8.13.1</v>
      </c>
      <c r="L15" s="39"/>
      <c r="M15" s="48"/>
    </row>
    <row r="16" spans="2:13" s="61" customFormat="1" ht="12" customHeight="1" x14ac:dyDescent="0.2">
      <c r="D16" s="10"/>
      <c r="E16" s="44"/>
      <c r="F16" s="83"/>
      <c r="G16" s="44"/>
      <c r="H16" s="79"/>
      <c r="I16" s="83"/>
      <c r="J16" s="47"/>
      <c r="L16" s="84"/>
      <c r="M16" s="85"/>
    </row>
    <row r="17" spans="2:13" ht="12" customHeight="1" x14ac:dyDescent="0.2">
      <c r="L17" s="39"/>
      <c r="M17" s="39"/>
    </row>
    <row r="18" spans="2:13" ht="12" customHeight="1" x14ac:dyDescent="0.2">
      <c r="B18" s="40" t="s">
        <v>22</v>
      </c>
      <c r="L18" s="39"/>
      <c r="M18" s="39"/>
    </row>
    <row r="19" spans="2:13" ht="12" customHeight="1" x14ac:dyDescent="0.2">
      <c r="B19" s="33" t="s">
        <v>53</v>
      </c>
      <c r="D19" s="10" t="s">
        <v>8</v>
      </c>
      <c r="E19" s="44" t="s">
        <v>47</v>
      </c>
      <c r="F19" s="11">
        <f>'Page 8.13.1 - REDACTED'!K36</f>
        <v>-2263606.8910989095</v>
      </c>
      <c r="G19" s="44" t="s">
        <v>26</v>
      </c>
      <c r="H19" s="79">
        <f t="shared" ref="H19:H20" si="2">$H$9</f>
        <v>7.8111041399714837E-2</v>
      </c>
      <c r="I19" s="45">
        <f t="shared" ref="I19:I20" si="3">F19*H19</f>
        <v>-176812.6915833067</v>
      </c>
      <c r="J19" s="47" t="str">
        <f>$J$1&amp;".1"</f>
        <v>8.13.1</v>
      </c>
      <c r="L19" s="39"/>
      <c r="M19" s="48"/>
    </row>
    <row r="20" spans="2:13" ht="12" customHeight="1" x14ac:dyDescent="0.2">
      <c r="B20" s="33" t="s">
        <v>54</v>
      </c>
      <c r="D20" s="10" t="s">
        <v>31</v>
      </c>
      <c r="E20" s="44" t="s">
        <v>47</v>
      </c>
      <c r="F20" s="11">
        <f>'Page 8.13.1 - REDACTED'!K37</f>
        <v>-763195.50921244791</v>
      </c>
      <c r="G20" s="44" t="s">
        <v>26</v>
      </c>
      <c r="H20" s="79">
        <f t="shared" si="2"/>
        <v>7.8111041399714837E-2</v>
      </c>
      <c r="I20" s="45">
        <f t="shared" si="3"/>
        <v>-59613.996016169964</v>
      </c>
      <c r="J20" s="47" t="str">
        <f>$J$1&amp;".1"</f>
        <v>8.13.1</v>
      </c>
      <c r="L20" s="39"/>
      <c r="M20" s="48"/>
    </row>
    <row r="21" spans="2:13" s="61" customFormat="1" ht="12" customHeight="1" x14ac:dyDescent="0.2">
      <c r="D21" s="10"/>
      <c r="E21" s="44"/>
      <c r="F21" s="83"/>
      <c r="G21" s="44"/>
      <c r="H21" s="79"/>
      <c r="I21" s="83"/>
      <c r="J21" s="47"/>
      <c r="L21" s="84"/>
      <c r="M21" s="85"/>
    </row>
    <row r="22" spans="2:13" ht="12" customHeight="1" x14ac:dyDescent="0.2">
      <c r="L22" s="39"/>
      <c r="M22" s="39"/>
    </row>
    <row r="23" spans="2:13" ht="12" customHeight="1" x14ac:dyDescent="0.2">
      <c r="B23" s="49" t="s">
        <v>23</v>
      </c>
      <c r="C23" s="52"/>
      <c r="D23" s="52"/>
      <c r="E23" s="52"/>
      <c r="F23" s="52"/>
      <c r="G23" s="52"/>
      <c r="H23" s="52"/>
      <c r="I23" s="52"/>
      <c r="J23" s="52"/>
      <c r="L23" s="39"/>
      <c r="M23" s="39"/>
    </row>
    <row r="24" spans="2:13" ht="12" customHeight="1" x14ac:dyDescent="0.2">
      <c r="B24" s="52" t="s">
        <v>24</v>
      </c>
      <c r="C24" s="52"/>
      <c r="D24" s="77">
        <v>549</v>
      </c>
      <c r="E24" s="77" t="s">
        <v>47</v>
      </c>
      <c r="F24" s="78">
        <f>'Page 8.13.2 - REDACTED'!C36</f>
        <v>19937138.724052709</v>
      </c>
      <c r="G24" s="44" t="s">
        <v>26</v>
      </c>
      <c r="H24" s="79">
        <f>$H$9</f>
        <v>7.8111041399714837E-2</v>
      </c>
      <c r="I24" s="45">
        <f>F24*H24</f>
        <v>1557310.668266339</v>
      </c>
      <c r="J24" s="47" t="str">
        <f>$J$1&amp;".2"</f>
        <v>8.13.2</v>
      </c>
      <c r="L24" s="39"/>
      <c r="M24" s="39"/>
    </row>
    <row r="25" spans="2:13" ht="12" customHeight="1" x14ac:dyDescent="0.2">
      <c r="L25" s="39"/>
      <c r="M25" s="39"/>
    </row>
    <row r="26" spans="2:13" ht="12" customHeight="1" x14ac:dyDescent="0.2">
      <c r="B26" s="49" t="s">
        <v>25</v>
      </c>
      <c r="C26" s="50"/>
      <c r="D26" s="51"/>
      <c r="E26" s="51"/>
      <c r="F26" s="51"/>
      <c r="G26" s="51"/>
      <c r="H26" s="41"/>
      <c r="I26" s="42"/>
      <c r="J26" s="43"/>
      <c r="L26" s="39"/>
      <c r="M26" s="39"/>
    </row>
    <row r="27" spans="2:13" ht="12" customHeight="1" x14ac:dyDescent="0.2">
      <c r="B27" s="52" t="s">
        <v>61</v>
      </c>
      <c r="C27" s="52"/>
      <c r="D27" s="53" t="s">
        <v>40</v>
      </c>
      <c r="E27" s="44" t="s">
        <v>47</v>
      </c>
      <c r="F27" s="45">
        <v>3018704</v>
      </c>
      <c r="G27" s="44" t="s">
        <v>26</v>
      </c>
      <c r="H27" s="79">
        <f t="shared" ref="H27:H30" si="4">$H$9</f>
        <v>7.8111041399714837E-2</v>
      </c>
      <c r="I27" s="45">
        <f t="shared" ref="I27:I29" si="5">F27*H27</f>
        <v>235794.11311748478</v>
      </c>
      <c r="J27" s="47"/>
      <c r="L27" s="39"/>
      <c r="M27" s="48"/>
    </row>
    <row r="28" spans="2:13" ht="12" customHeight="1" x14ac:dyDescent="0.2">
      <c r="B28" s="52" t="s">
        <v>61</v>
      </c>
      <c r="C28" s="52"/>
      <c r="D28" s="53" t="s">
        <v>39</v>
      </c>
      <c r="E28" s="44" t="s">
        <v>47</v>
      </c>
      <c r="F28" s="54">
        <v>357601319</v>
      </c>
      <c r="G28" s="44" t="s">
        <v>26</v>
      </c>
      <c r="H28" s="79">
        <f t="shared" si="4"/>
        <v>7.8111041399714837E-2</v>
      </c>
      <c r="I28" s="45">
        <f t="shared" si="5"/>
        <v>27932611.43300163</v>
      </c>
      <c r="L28" s="39"/>
      <c r="M28" s="48"/>
    </row>
    <row r="29" spans="2:13" ht="12" customHeight="1" x14ac:dyDescent="0.2">
      <c r="B29" s="55" t="s">
        <v>60</v>
      </c>
      <c r="C29" s="52"/>
      <c r="D29" s="53">
        <v>41010</v>
      </c>
      <c r="E29" s="44" t="s">
        <v>47</v>
      </c>
      <c r="F29" s="54">
        <v>87179804.889179096</v>
      </c>
      <c r="G29" s="44" t="s">
        <v>26</v>
      </c>
      <c r="H29" s="79">
        <f t="shared" si="4"/>
        <v>7.8111041399714837E-2</v>
      </c>
      <c r="I29" s="45">
        <f t="shared" si="5"/>
        <v>6809705.3489177302</v>
      </c>
      <c r="L29" s="39"/>
      <c r="M29" s="48"/>
    </row>
    <row r="30" spans="2:13" ht="12" customHeight="1" x14ac:dyDescent="0.2">
      <c r="B30" s="52" t="s">
        <v>60</v>
      </c>
      <c r="C30" s="52"/>
      <c r="D30" s="53">
        <v>41010</v>
      </c>
      <c r="E30" s="44" t="s">
        <v>47</v>
      </c>
      <c r="F30" s="45">
        <v>31211</v>
      </c>
      <c r="G30" s="44" t="s">
        <v>26</v>
      </c>
      <c r="H30" s="79">
        <f t="shared" si="4"/>
        <v>7.8111041399714837E-2</v>
      </c>
      <c r="I30" s="45">
        <f t="shared" ref="I30" si="6">F30*H30</f>
        <v>2437.9237131264999</v>
      </c>
      <c r="J30" s="47"/>
      <c r="L30" s="39"/>
      <c r="M30" s="48"/>
    </row>
    <row r="31" spans="2:13" ht="12" customHeight="1" x14ac:dyDescent="0.2">
      <c r="B31" s="52" t="s">
        <v>59</v>
      </c>
      <c r="C31" s="52"/>
      <c r="D31" s="53">
        <v>282</v>
      </c>
      <c r="E31" s="44" t="s">
        <v>47</v>
      </c>
      <c r="F31" s="45">
        <v>-81922875</v>
      </c>
      <c r="G31" s="44" t="s">
        <v>26</v>
      </c>
      <c r="H31" s="79">
        <f t="shared" ref="H31" si="7">$H$9</f>
        <v>7.8111041399714837E-2</v>
      </c>
      <c r="I31" s="45">
        <f t="shared" ref="I31" si="8">F31*H31</f>
        <v>-6399081.0807086639</v>
      </c>
      <c r="J31" s="47"/>
      <c r="M31" s="48"/>
    </row>
    <row r="32" spans="2:13" ht="12" customHeight="1" x14ac:dyDescent="0.2">
      <c r="B32" s="52"/>
      <c r="C32" s="52"/>
      <c r="D32" s="53"/>
      <c r="E32" s="44"/>
      <c r="F32" s="45"/>
      <c r="G32" s="44"/>
      <c r="H32" s="79"/>
      <c r="I32" s="45"/>
      <c r="J32" s="47"/>
    </row>
    <row r="33" spans="2:10" ht="12" customHeight="1" x14ac:dyDescent="0.2">
      <c r="B33" s="55"/>
      <c r="C33" s="52"/>
      <c r="D33" s="53"/>
      <c r="E33" s="44"/>
      <c r="F33" s="54"/>
      <c r="G33" s="44"/>
      <c r="H33" s="79"/>
      <c r="I33" s="45"/>
      <c r="J33" s="47"/>
    </row>
    <row r="34" spans="2:10" ht="12" customHeight="1" x14ac:dyDescent="0.2">
      <c r="B34" s="55"/>
      <c r="C34" s="52"/>
      <c r="D34" s="53"/>
      <c r="E34" s="44"/>
      <c r="F34" s="54"/>
      <c r="G34" s="44"/>
      <c r="H34" s="46"/>
      <c r="I34" s="45"/>
      <c r="J34" s="47"/>
    </row>
    <row r="35" spans="2:10" ht="12" customHeight="1" x14ac:dyDescent="0.2">
      <c r="B35" s="52"/>
      <c r="C35" s="52"/>
      <c r="D35" s="53"/>
      <c r="E35" s="44"/>
      <c r="F35" s="45"/>
      <c r="G35" s="44"/>
      <c r="H35" s="46"/>
      <c r="I35" s="45"/>
      <c r="J35" s="47"/>
    </row>
    <row r="36" spans="2:10" ht="12" customHeight="1" x14ac:dyDescent="0.2">
      <c r="B36" s="52"/>
      <c r="C36" s="52"/>
      <c r="D36" s="53"/>
      <c r="E36" s="44"/>
      <c r="F36" s="45"/>
      <c r="G36" s="44"/>
      <c r="H36" s="46"/>
      <c r="I36" s="45"/>
      <c r="J36" s="47"/>
    </row>
    <row r="37" spans="2:10" ht="12" customHeight="1" x14ac:dyDescent="0.2">
      <c r="B37" s="52"/>
      <c r="C37" s="52"/>
      <c r="D37" s="53"/>
      <c r="E37" s="44"/>
      <c r="F37" s="45"/>
      <c r="G37" s="44"/>
      <c r="H37" s="46"/>
      <c r="I37" s="45"/>
      <c r="J37" s="47"/>
    </row>
    <row r="38" spans="2:10" ht="12" customHeight="1" x14ac:dyDescent="0.2">
      <c r="B38" s="52"/>
      <c r="C38" s="52"/>
      <c r="D38" s="53"/>
      <c r="E38" s="44"/>
      <c r="F38" s="45"/>
      <c r="G38" s="44"/>
      <c r="H38" s="46"/>
      <c r="I38" s="45"/>
      <c r="J38" s="47"/>
    </row>
    <row r="39" spans="2:10" ht="12" customHeight="1" x14ac:dyDescent="0.2">
      <c r="B39" s="52"/>
      <c r="C39" s="52"/>
      <c r="D39" s="53"/>
      <c r="E39" s="44"/>
      <c r="F39" s="45"/>
      <c r="G39" s="44"/>
      <c r="H39" s="46"/>
      <c r="I39" s="45"/>
      <c r="J39" s="47"/>
    </row>
    <row r="40" spans="2:10" ht="12" customHeight="1" x14ac:dyDescent="0.2">
      <c r="B40" s="52"/>
      <c r="C40" s="52"/>
      <c r="D40" s="53"/>
      <c r="E40" s="44"/>
      <c r="F40" s="45"/>
      <c r="G40" s="44"/>
      <c r="H40" s="46"/>
      <c r="I40" s="45"/>
      <c r="J40" s="47"/>
    </row>
    <row r="41" spans="2:10" ht="12" customHeight="1" x14ac:dyDescent="0.2">
      <c r="B41" s="52"/>
      <c r="C41" s="52"/>
      <c r="D41" s="53"/>
      <c r="E41" s="44"/>
      <c r="F41" s="45"/>
      <c r="G41" s="44"/>
      <c r="H41" s="46"/>
      <c r="I41" s="45"/>
      <c r="J41" s="47"/>
    </row>
    <row r="42" spans="2:10" ht="12" customHeight="1" x14ac:dyDescent="0.2">
      <c r="B42" s="52"/>
      <c r="C42" s="52"/>
      <c r="D42" s="53"/>
      <c r="E42" s="44"/>
      <c r="F42" s="45"/>
      <c r="G42" s="44"/>
      <c r="H42" s="46"/>
      <c r="I42" s="45"/>
      <c r="J42" s="47"/>
    </row>
    <row r="43" spans="2:10" ht="12" customHeight="1" x14ac:dyDescent="0.2">
      <c r="B43" s="52"/>
      <c r="C43" s="52"/>
      <c r="D43" s="53"/>
      <c r="E43" s="44"/>
      <c r="F43" s="45"/>
      <c r="G43" s="44"/>
      <c r="H43" s="46"/>
      <c r="I43" s="45"/>
      <c r="J43" s="47"/>
    </row>
    <row r="44" spans="2:10" ht="12" customHeight="1" x14ac:dyDescent="0.2">
      <c r="B44" s="52"/>
      <c r="C44" s="52"/>
      <c r="D44" s="53"/>
      <c r="E44" s="44"/>
      <c r="F44" s="45"/>
      <c r="G44" s="44"/>
      <c r="H44" s="46"/>
      <c r="I44" s="45"/>
      <c r="J44" s="47"/>
    </row>
    <row r="45" spans="2:10" ht="12" customHeight="1" x14ac:dyDescent="0.2">
      <c r="B45" s="52"/>
      <c r="C45" s="52"/>
      <c r="D45" s="53"/>
      <c r="E45" s="44"/>
      <c r="F45" s="45"/>
      <c r="G45" s="44"/>
      <c r="H45" s="46"/>
      <c r="I45" s="45"/>
      <c r="J45" s="47"/>
    </row>
    <row r="46" spans="2:10" ht="12" customHeight="1" x14ac:dyDescent="0.2">
      <c r="B46" s="52"/>
      <c r="C46" s="52"/>
      <c r="D46" s="53"/>
      <c r="E46" s="44"/>
      <c r="F46" s="45"/>
      <c r="G46" s="44"/>
      <c r="H46" s="46"/>
      <c r="I46" s="45"/>
      <c r="J46" s="47"/>
    </row>
    <row r="47" spans="2:10" ht="12" customHeight="1" x14ac:dyDescent="0.2">
      <c r="B47" s="52"/>
      <c r="C47" s="52"/>
      <c r="D47" s="53"/>
      <c r="E47" s="44"/>
      <c r="F47" s="45"/>
      <c r="G47" s="44"/>
      <c r="H47" s="46"/>
      <c r="I47" s="45"/>
      <c r="J47" s="47"/>
    </row>
    <row r="48" spans="2:10" ht="12" customHeight="1" x14ac:dyDescent="0.2">
      <c r="B48" s="52"/>
      <c r="C48" s="52"/>
      <c r="D48" s="10"/>
      <c r="E48" s="44"/>
      <c r="F48" s="45"/>
      <c r="G48" s="44"/>
      <c r="H48" s="46"/>
      <c r="I48" s="45"/>
      <c r="J48" s="47"/>
    </row>
    <row r="49" spans="1:10" ht="12" customHeight="1" x14ac:dyDescent="0.2">
      <c r="B49" s="55"/>
      <c r="C49" s="52"/>
      <c r="F49" s="45"/>
      <c r="G49" s="44"/>
    </row>
    <row r="50" spans="1:10" ht="12" customHeight="1" x14ac:dyDescent="0.2">
      <c r="B50" s="12"/>
    </row>
    <row r="51" spans="1:10" ht="12" customHeight="1" x14ac:dyDescent="0.2">
      <c r="D51" s="10"/>
      <c r="E51" s="44"/>
      <c r="F51" s="45"/>
      <c r="G51" s="44"/>
      <c r="H51" s="46"/>
      <c r="I51" s="45"/>
      <c r="J51" s="47"/>
    </row>
    <row r="60" spans="1:10" ht="12" customHeight="1" thickBot="1" x14ac:dyDescent="0.25">
      <c r="B60" s="56" t="s">
        <v>27</v>
      </c>
    </row>
    <row r="61" spans="1:10" ht="12" customHeight="1" x14ac:dyDescent="0.2">
      <c r="A61" s="57"/>
      <c r="B61" s="58"/>
      <c r="C61" s="58"/>
      <c r="D61" s="58"/>
      <c r="E61" s="58"/>
      <c r="F61" s="58"/>
      <c r="G61" s="58"/>
      <c r="H61" s="58"/>
      <c r="I61" s="58"/>
      <c r="J61" s="59"/>
    </row>
    <row r="62" spans="1:10" ht="12" customHeight="1" x14ac:dyDescent="0.2">
      <c r="A62" s="60"/>
      <c r="B62" s="61"/>
      <c r="C62" s="61"/>
      <c r="D62" s="61"/>
      <c r="E62" s="61"/>
      <c r="F62" s="61"/>
      <c r="G62" s="61"/>
      <c r="H62" s="61"/>
      <c r="I62" s="61"/>
      <c r="J62" s="62"/>
    </row>
    <row r="63" spans="1:10" ht="12" customHeight="1" x14ac:dyDescent="0.2">
      <c r="A63" s="60"/>
      <c r="B63" s="61"/>
      <c r="C63" s="61"/>
      <c r="D63" s="61"/>
      <c r="E63" s="61"/>
      <c r="F63" s="61"/>
      <c r="G63" s="61"/>
      <c r="H63" s="61"/>
      <c r="I63" s="61"/>
      <c r="J63" s="62"/>
    </row>
    <row r="64" spans="1:10" ht="12" customHeight="1" x14ac:dyDescent="0.2">
      <c r="A64" s="60"/>
      <c r="B64" s="61"/>
      <c r="C64" s="61"/>
      <c r="D64" s="61"/>
      <c r="E64" s="61"/>
      <c r="F64" s="61"/>
      <c r="G64" s="61"/>
      <c r="H64" s="61"/>
      <c r="I64" s="61"/>
      <c r="J64" s="62"/>
    </row>
    <row r="65" spans="1:10" ht="12" customHeight="1" x14ac:dyDescent="0.2">
      <c r="A65" s="60"/>
      <c r="B65" s="61"/>
      <c r="C65" s="61"/>
      <c r="D65" s="61"/>
      <c r="E65" s="61"/>
      <c r="F65" s="61"/>
      <c r="G65" s="61"/>
      <c r="H65" s="61"/>
      <c r="I65" s="61"/>
      <c r="J65" s="62"/>
    </row>
    <row r="66" spans="1:10" ht="12" customHeight="1" x14ac:dyDescent="0.2">
      <c r="A66" s="60"/>
      <c r="B66" s="61"/>
      <c r="C66" s="61"/>
      <c r="D66" s="61"/>
      <c r="E66" s="61"/>
      <c r="F66" s="61"/>
      <c r="G66" s="61"/>
      <c r="H66" s="61"/>
      <c r="I66" s="61"/>
      <c r="J66" s="62"/>
    </row>
    <row r="67" spans="1:10" ht="12" customHeight="1" x14ac:dyDescent="0.2">
      <c r="A67" s="60"/>
      <c r="B67" s="61"/>
      <c r="C67" s="61"/>
      <c r="D67" s="61"/>
      <c r="E67" s="61"/>
      <c r="F67" s="61"/>
      <c r="G67" s="61"/>
      <c r="H67" s="61"/>
      <c r="I67" s="61"/>
      <c r="J67" s="62"/>
    </row>
    <row r="68" spans="1:10" ht="12" customHeight="1" x14ac:dyDescent="0.2">
      <c r="A68" s="60"/>
      <c r="B68" s="61"/>
      <c r="C68" s="61"/>
      <c r="D68" s="61"/>
      <c r="E68" s="61"/>
      <c r="F68" s="61"/>
      <c r="G68" s="61"/>
      <c r="H68" s="61"/>
      <c r="I68" s="61"/>
      <c r="J68" s="62"/>
    </row>
    <row r="69" spans="1:10" ht="12" customHeight="1" x14ac:dyDescent="0.2">
      <c r="A69" s="60"/>
      <c r="B69" s="61"/>
      <c r="C69" s="61"/>
      <c r="D69" s="61"/>
      <c r="E69" s="61"/>
      <c r="F69" s="61"/>
      <c r="G69" s="61"/>
      <c r="H69" s="61"/>
      <c r="I69" s="61"/>
      <c r="J69" s="62"/>
    </row>
    <row r="70" spans="1:10" ht="12" customHeight="1" x14ac:dyDescent="0.2">
      <c r="A70" s="60"/>
      <c r="B70" s="61"/>
      <c r="C70" s="61"/>
      <c r="D70" s="61"/>
      <c r="E70" s="61"/>
      <c r="F70" s="61"/>
      <c r="G70" s="61"/>
      <c r="H70" s="61"/>
      <c r="I70" s="61"/>
      <c r="J70" s="62"/>
    </row>
    <row r="71" spans="1:10" ht="12" customHeight="1" thickBot="1" x14ac:dyDescent="0.25">
      <c r="A71" s="63"/>
      <c r="B71" s="64"/>
      <c r="C71" s="64"/>
      <c r="D71" s="64"/>
      <c r="E71" s="64"/>
      <c r="F71" s="64"/>
      <c r="G71" s="64"/>
      <c r="H71" s="64"/>
      <c r="I71" s="64"/>
      <c r="J71" s="65"/>
    </row>
  </sheetData>
  <conditionalFormatting sqref="B8">
    <cfRule type="cellIs" dxfId="10" priority="11" stopIfTrue="1" operator="equal">
      <formula>"Adjustment to Income/Expense/Rate Base:"</formula>
    </cfRule>
  </conditionalFormatting>
  <conditionalFormatting sqref="B13">
    <cfRule type="cellIs" dxfId="9" priority="10" stopIfTrue="1" operator="equal">
      <formula>"Adjustment to Income/Expense/Rate Base:"</formula>
    </cfRule>
  </conditionalFormatting>
  <conditionalFormatting sqref="B19">
    <cfRule type="cellIs" dxfId="8" priority="9" stopIfTrue="1" operator="equal">
      <formula>"Adjustment to Income/Expense/Rate Base:"</formula>
    </cfRule>
  </conditionalFormatting>
  <conditionalFormatting sqref="B50">
    <cfRule type="cellIs" dxfId="7" priority="8" stopIfTrue="1" operator="equal">
      <formula>"Adjustment to Income/Expense/Rate Base:"</formula>
    </cfRule>
  </conditionalFormatting>
  <conditionalFormatting sqref="B26">
    <cfRule type="cellIs" dxfId="6" priority="7" stopIfTrue="1" operator="equal">
      <formula>"Adjustment to Income/Expense/Rate Base:"</formula>
    </cfRule>
  </conditionalFormatting>
  <conditionalFormatting sqref="B23">
    <cfRule type="cellIs" dxfId="5" priority="6" stopIfTrue="1" operator="equal">
      <formula>"Adjustment to Income/Expense/Rate Base:"</formula>
    </cfRule>
  </conditionalFormatting>
  <conditionalFormatting sqref="B29">
    <cfRule type="cellIs" dxfId="4" priority="5" stopIfTrue="1" operator="equal">
      <formula>"Adjustment to Income/Expense/Rate Base:"</formula>
    </cfRule>
  </conditionalFormatting>
  <conditionalFormatting sqref="B34">
    <cfRule type="cellIs" dxfId="3" priority="4" stopIfTrue="1" operator="equal">
      <formula>"Adjustment to Income/Expense/Rate Base:"</formula>
    </cfRule>
  </conditionalFormatting>
  <conditionalFormatting sqref="B18">
    <cfRule type="cellIs" dxfId="2" priority="3" stopIfTrue="1" operator="equal">
      <formula>"Adjustment to Income/Expense/Rate Base:"</formula>
    </cfRule>
  </conditionalFormatting>
  <conditionalFormatting sqref="B33">
    <cfRule type="cellIs" dxfId="1" priority="2" stopIfTrue="1" operator="equal">
      <formula>"Adjustment to Income/Expense/Rate Base:"</formula>
    </cfRule>
  </conditionalFormatting>
  <conditionalFormatting sqref="B49">
    <cfRule type="cellIs" dxfId="0" priority="1" stopIfTrue="1" operator="equal">
      <formula>"Adjustment to Income/Expense/Rate Base:"</formula>
    </cfRule>
  </conditionalFormatting>
  <dataValidations count="1">
    <dataValidation type="list" errorStyle="warning" allowBlank="1" showInputMessage="1" showErrorMessage="1" errorTitle="FERC ACCOUNT" error="This FERC Account is not included in the drop-down list. Is this the account you want to use?" sqref="D27:D47">
      <formula1>$D$104:$D$438</formula1>
    </dataValidation>
  </dataValidations>
  <pageMargins left="0.7" right="0.7" top="0.75" bottom="0.75" header="0.3" footer="0.3"/>
  <pageSetup scale="75" fitToHeight="0" orientation="portrait" r:id="rId1"/>
  <customProperties>
    <customPr name="_pios_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V38"/>
  <sheetViews>
    <sheetView view="pageBreakPreview" zoomScale="80" zoomScaleNormal="100" zoomScaleSheetLayoutView="80" workbookViewId="0">
      <selection activeCell="F43" sqref="F43"/>
    </sheetView>
  </sheetViews>
  <sheetFormatPr defaultRowHeight="15" x14ac:dyDescent="0.25"/>
  <cols>
    <col min="1" max="1" width="17.28515625" customWidth="1"/>
    <col min="2" max="2" width="10.5703125" customWidth="1"/>
    <col min="3" max="3" width="6.7109375" bestFit="1" customWidth="1"/>
    <col min="4" max="4" width="9.7109375" bestFit="1" customWidth="1"/>
    <col min="5" max="5" width="8.42578125" bestFit="1" customWidth="1"/>
    <col min="6" max="6" width="9.7109375" bestFit="1" customWidth="1"/>
    <col min="7" max="7" width="9.42578125" bestFit="1" customWidth="1"/>
    <col min="8" max="8" width="9.140625" bestFit="1" customWidth="1"/>
    <col min="9" max="9" width="11.5703125" bestFit="1" customWidth="1"/>
    <col min="10" max="10" width="16.140625" bestFit="1" customWidth="1"/>
    <col min="11" max="11" width="20.140625" bestFit="1" customWidth="1"/>
    <col min="12" max="12" width="11.28515625" bestFit="1" customWidth="1"/>
    <col min="13" max="13" width="10.140625" bestFit="1" customWidth="1"/>
    <col min="14" max="14" width="9.85546875" bestFit="1" customWidth="1"/>
    <col min="15" max="15" width="10.42578125" bestFit="1" customWidth="1"/>
    <col min="16" max="16" width="9.42578125" bestFit="1" customWidth="1"/>
    <col min="17" max="17" width="9" bestFit="1" customWidth="1"/>
    <col min="18" max="18" width="10.140625" bestFit="1" customWidth="1"/>
    <col min="19" max="19" width="9.85546875" bestFit="1" customWidth="1"/>
    <col min="20" max="20" width="9.7109375" bestFit="1" customWidth="1"/>
    <col min="21" max="21" width="10.140625" bestFit="1" customWidth="1"/>
    <col min="22" max="22" width="9.85546875" bestFit="1" customWidth="1"/>
  </cols>
  <sheetData>
    <row r="1" spans="1:22" x14ac:dyDescent="0.25">
      <c r="A1" s="1" t="s">
        <v>10</v>
      </c>
      <c r="B1" s="2"/>
      <c r="C1" s="2"/>
      <c r="D1" s="2"/>
      <c r="E1" s="2"/>
      <c r="F1" s="2"/>
      <c r="G1" s="2"/>
      <c r="H1" s="2"/>
      <c r="I1" s="2"/>
      <c r="J1" s="2"/>
      <c r="K1" s="2"/>
      <c r="L1" s="2"/>
      <c r="M1" s="2"/>
      <c r="N1" s="2"/>
      <c r="O1" s="2"/>
      <c r="P1" s="2"/>
      <c r="Q1" s="2"/>
      <c r="R1" s="2"/>
      <c r="S1" s="2"/>
      <c r="T1" s="2"/>
      <c r="U1" s="2"/>
      <c r="V1" s="2"/>
    </row>
    <row r="2" spans="1:22" x14ac:dyDescent="0.25">
      <c r="A2" s="1" t="str">
        <f>'Page 8.13'!B2</f>
        <v>Washington General Rate Case - 2021</v>
      </c>
      <c r="B2" s="2"/>
      <c r="C2" s="2"/>
      <c r="D2" s="2"/>
      <c r="E2" s="2"/>
      <c r="F2" s="2"/>
      <c r="G2" s="2"/>
      <c r="H2" s="2"/>
      <c r="I2" s="2"/>
      <c r="J2" s="2"/>
      <c r="K2" s="2"/>
      <c r="L2" s="2"/>
      <c r="M2" s="2"/>
      <c r="N2" s="2"/>
      <c r="O2" s="2"/>
      <c r="P2" s="2"/>
      <c r="Q2" s="2"/>
      <c r="R2" s="2"/>
      <c r="S2" s="2"/>
      <c r="T2" s="2"/>
      <c r="U2" s="2"/>
      <c r="V2" s="2"/>
    </row>
    <row r="3" spans="1:22" x14ac:dyDescent="0.25">
      <c r="A3" s="1" t="str">
        <f>'Page 8.13'!B3</f>
        <v>New Wind Capital &amp; Associated Transmission</v>
      </c>
      <c r="B3" s="2"/>
      <c r="C3" s="2"/>
      <c r="D3" s="2"/>
      <c r="E3" s="2"/>
      <c r="F3" s="2"/>
      <c r="G3" s="2"/>
      <c r="H3" s="2"/>
      <c r="I3" s="2"/>
      <c r="J3" s="2"/>
      <c r="K3" s="2"/>
      <c r="L3" s="2"/>
      <c r="M3" s="2"/>
      <c r="N3" s="2"/>
      <c r="O3" s="2"/>
      <c r="P3" s="2"/>
      <c r="Q3" s="2"/>
      <c r="R3" s="2"/>
      <c r="S3" s="2"/>
      <c r="T3" s="2"/>
      <c r="U3" s="2"/>
      <c r="V3" s="2"/>
    </row>
    <row r="4" spans="1:22" x14ac:dyDescent="0.25">
      <c r="A4" s="1" t="s">
        <v>48</v>
      </c>
      <c r="B4" s="2"/>
      <c r="C4" s="2"/>
      <c r="D4" s="2"/>
      <c r="E4" s="2"/>
      <c r="F4" s="2"/>
      <c r="G4" s="2"/>
      <c r="H4" s="2"/>
      <c r="I4" s="2"/>
      <c r="J4" s="2"/>
      <c r="K4" s="2"/>
      <c r="L4" s="2"/>
      <c r="M4" s="2"/>
      <c r="N4" s="2"/>
      <c r="O4" s="2"/>
      <c r="P4" s="2"/>
      <c r="Q4" s="2"/>
      <c r="R4" s="2"/>
      <c r="S4" s="2"/>
      <c r="T4" s="2"/>
      <c r="U4" s="2"/>
      <c r="V4" s="2"/>
    </row>
    <row r="5" spans="1:22" x14ac:dyDescent="0.25">
      <c r="A5" s="1"/>
      <c r="B5" s="2"/>
      <c r="C5" s="2"/>
      <c r="D5" s="2"/>
      <c r="E5" s="2"/>
      <c r="F5" s="2"/>
      <c r="G5" s="2"/>
      <c r="H5" s="2"/>
      <c r="I5" s="2"/>
      <c r="J5" s="2"/>
      <c r="K5" s="2"/>
      <c r="L5" s="2"/>
      <c r="M5" s="2"/>
      <c r="N5" s="2"/>
      <c r="O5" s="2"/>
      <c r="P5" s="2"/>
      <c r="Q5" s="2"/>
      <c r="R5" s="2"/>
      <c r="S5" s="2"/>
      <c r="T5" s="2"/>
      <c r="U5" s="2"/>
      <c r="V5" s="2"/>
    </row>
    <row r="6" spans="1:22" x14ac:dyDescent="0.25">
      <c r="A6" s="1"/>
      <c r="B6" s="2"/>
      <c r="C6" s="2"/>
      <c r="D6" s="2"/>
      <c r="E6" s="2"/>
      <c r="F6" s="2"/>
      <c r="G6" s="2"/>
      <c r="H6" s="2"/>
      <c r="I6" s="2"/>
      <c r="J6" s="2"/>
      <c r="K6" s="2"/>
      <c r="L6" s="2"/>
      <c r="M6" s="2"/>
      <c r="N6" s="2"/>
      <c r="O6" s="2"/>
      <c r="P6" s="2"/>
      <c r="Q6" s="2"/>
      <c r="R6" s="2"/>
      <c r="S6" s="2"/>
      <c r="T6" s="2"/>
      <c r="U6" s="2"/>
      <c r="V6" s="2"/>
    </row>
    <row r="7" spans="1:22" x14ac:dyDescent="0.25">
      <c r="A7" s="66" t="s">
        <v>55</v>
      </c>
      <c r="B7" s="67"/>
      <c r="C7" s="67"/>
      <c r="D7" s="2"/>
      <c r="E7" s="2"/>
      <c r="F7" s="2"/>
      <c r="G7" s="2"/>
      <c r="H7" s="2"/>
      <c r="I7" s="2"/>
      <c r="J7" s="2"/>
      <c r="K7" s="2"/>
      <c r="L7" s="2"/>
      <c r="M7" s="2"/>
      <c r="N7" s="2"/>
      <c r="O7" s="2"/>
      <c r="P7" s="2"/>
      <c r="Q7" s="2"/>
      <c r="R7" s="2"/>
      <c r="S7" s="2"/>
      <c r="T7" s="2"/>
      <c r="U7" s="2"/>
      <c r="V7" s="2"/>
    </row>
    <row r="8" spans="1:22" x14ac:dyDescent="0.25">
      <c r="A8" s="2"/>
      <c r="B8" s="2"/>
      <c r="C8" s="2"/>
      <c r="D8" s="2"/>
      <c r="E8" s="2"/>
      <c r="F8" s="2"/>
      <c r="G8" s="2"/>
      <c r="H8" s="2"/>
      <c r="I8" s="2"/>
      <c r="J8" s="2"/>
      <c r="K8" s="2"/>
      <c r="L8" s="2"/>
      <c r="M8" s="2"/>
      <c r="N8" s="2"/>
      <c r="O8" s="2"/>
      <c r="P8" s="2"/>
      <c r="Q8" s="2"/>
      <c r="R8" s="2"/>
      <c r="S8" s="2"/>
      <c r="T8" s="2"/>
      <c r="U8" s="2"/>
      <c r="V8" s="2"/>
    </row>
    <row r="9" spans="1:22" x14ac:dyDescent="0.25">
      <c r="A9" s="3" t="s">
        <v>2</v>
      </c>
      <c r="B9" s="2"/>
      <c r="C9" s="2"/>
      <c r="D9" s="4"/>
      <c r="E9" s="1"/>
      <c r="F9" s="1"/>
      <c r="G9" s="1"/>
      <c r="H9" s="1"/>
      <c r="I9" s="1"/>
      <c r="J9" s="1"/>
      <c r="K9" s="1"/>
      <c r="L9" s="1"/>
      <c r="M9" s="1"/>
      <c r="N9" s="1"/>
      <c r="O9" s="1"/>
      <c r="P9" s="1"/>
      <c r="Q9" s="1"/>
      <c r="R9" s="1"/>
      <c r="S9" s="1"/>
      <c r="T9" s="1"/>
      <c r="U9" s="1"/>
      <c r="V9" s="1"/>
    </row>
    <row r="10" spans="1:22" x14ac:dyDescent="0.25">
      <c r="A10" s="2"/>
      <c r="B10" s="2"/>
      <c r="C10" s="2"/>
      <c r="D10" s="4"/>
      <c r="E10" s="1"/>
      <c r="F10" s="1"/>
      <c r="G10" s="1"/>
      <c r="H10" s="1"/>
      <c r="I10" s="1"/>
      <c r="J10" s="1"/>
      <c r="K10" s="1"/>
      <c r="L10" s="1"/>
      <c r="M10" s="1"/>
      <c r="N10" s="1"/>
      <c r="O10" s="1"/>
      <c r="P10" s="1"/>
      <c r="Q10" s="1"/>
      <c r="R10" s="1"/>
      <c r="S10" s="1"/>
      <c r="T10" s="1"/>
      <c r="U10" s="1"/>
      <c r="V10" s="1"/>
    </row>
    <row r="11" spans="1:22" x14ac:dyDescent="0.25">
      <c r="A11" s="2"/>
      <c r="B11" s="1" t="s">
        <v>3</v>
      </c>
      <c r="C11" s="5" t="s">
        <v>1</v>
      </c>
      <c r="D11" s="6">
        <v>43617</v>
      </c>
      <c r="E11" s="6">
        <v>43647</v>
      </c>
      <c r="F11" s="6">
        <v>43678</v>
      </c>
      <c r="G11" s="6">
        <v>43709</v>
      </c>
      <c r="H11" s="6">
        <v>43739</v>
      </c>
      <c r="I11" s="6">
        <v>43770</v>
      </c>
      <c r="J11" s="6">
        <v>43800</v>
      </c>
      <c r="K11" s="6">
        <v>43831</v>
      </c>
      <c r="L11" s="6">
        <v>43862</v>
      </c>
      <c r="M11" s="6">
        <v>43891</v>
      </c>
      <c r="N11" s="6">
        <v>43922</v>
      </c>
      <c r="O11" s="6">
        <v>43952</v>
      </c>
      <c r="P11" s="6">
        <v>43983</v>
      </c>
      <c r="Q11" s="6">
        <v>44013</v>
      </c>
      <c r="R11" s="6">
        <v>44044</v>
      </c>
      <c r="S11" s="6">
        <v>44075</v>
      </c>
      <c r="T11" s="6">
        <v>44105</v>
      </c>
      <c r="U11" s="6">
        <v>44136</v>
      </c>
      <c r="V11" s="6">
        <v>44166</v>
      </c>
    </row>
    <row r="12" spans="1:22" x14ac:dyDescent="0.25">
      <c r="A12" s="2" t="s">
        <v>4</v>
      </c>
      <c r="B12" s="7">
        <v>343</v>
      </c>
      <c r="C12" s="7" t="s">
        <v>26</v>
      </c>
      <c r="D12" s="80"/>
      <c r="E12" s="81"/>
      <c r="F12" s="81"/>
      <c r="G12" s="81"/>
      <c r="H12" s="81"/>
      <c r="I12" s="81"/>
      <c r="J12" s="81"/>
      <c r="K12" s="81"/>
      <c r="L12" s="81"/>
      <c r="M12" s="81"/>
      <c r="N12" s="81"/>
      <c r="O12" s="81"/>
      <c r="P12" s="81"/>
      <c r="Q12" s="81"/>
      <c r="R12" s="81"/>
      <c r="S12" s="81"/>
      <c r="T12" s="81"/>
      <c r="U12" s="81"/>
      <c r="V12" s="81"/>
    </row>
    <row r="13" spans="1:22" x14ac:dyDescent="0.25">
      <c r="A13" s="2" t="s">
        <v>33</v>
      </c>
      <c r="B13" s="7">
        <v>355</v>
      </c>
      <c r="C13" s="7" t="s">
        <v>26</v>
      </c>
      <c r="D13" s="80"/>
      <c r="E13" s="82"/>
      <c r="F13" s="82"/>
      <c r="G13" s="82"/>
      <c r="H13" s="82"/>
      <c r="I13" s="82"/>
      <c r="J13" s="82"/>
      <c r="K13" s="82"/>
      <c r="L13" s="82"/>
      <c r="M13" s="82"/>
      <c r="N13" s="82"/>
      <c r="O13" s="82"/>
      <c r="P13" s="82"/>
      <c r="Q13" s="82"/>
      <c r="R13" s="82"/>
      <c r="S13" s="82"/>
      <c r="T13" s="82"/>
      <c r="U13" s="82"/>
      <c r="V13" s="82"/>
    </row>
    <row r="14" spans="1:22" x14ac:dyDescent="0.25">
      <c r="A14" s="2"/>
      <c r="B14" s="2"/>
      <c r="C14" s="2"/>
      <c r="D14" s="2"/>
      <c r="E14" s="2"/>
      <c r="F14" s="2"/>
      <c r="G14" s="2"/>
      <c r="H14" s="2"/>
      <c r="I14" s="2"/>
      <c r="J14" s="2"/>
      <c r="K14" s="2"/>
      <c r="L14" s="2"/>
      <c r="M14" s="2"/>
      <c r="N14" s="2"/>
      <c r="O14" s="2"/>
      <c r="P14" s="2"/>
      <c r="Q14" s="2"/>
      <c r="R14" s="2"/>
      <c r="S14" s="2"/>
      <c r="T14" s="2"/>
      <c r="U14" s="2"/>
      <c r="V14" s="2"/>
    </row>
    <row r="15" spans="1:22" x14ac:dyDescent="0.25">
      <c r="A15" s="3" t="s">
        <v>5</v>
      </c>
      <c r="B15" s="2"/>
      <c r="C15" s="2"/>
      <c r="D15" s="9"/>
      <c r="E15" s="2"/>
      <c r="F15" s="2"/>
      <c r="G15" s="2"/>
      <c r="H15" s="2"/>
      <c r="I15" s="2"/>
      <c r="J15" s="2"/>
      <c r="K15" s="2"/>
      <c r="L15" s="2"/>
      <c r="M15" s="2"/>
      <c r="N15" s="2"/>
      <c r="O15" s="2"/>
      <c r="P15" s="2"/>
      <c r="Q15" s="2"/>
      <c r="R15" s="2"/>
      <c r="S15" s="2"/>
      <c r="T15" s="2"/>
      <c r="U15" s="2"/>
      <c r="V15" s="2"/>
    </row>
    <row r="16" spans="1:22" x14ac:dyDescent="0.25">
      <c r="A16" s="2"/>
      <c r="B16" s="1" t="s">
        <v>3</v>
      </c>
      <c r="C16" s="5" t="s">
        <v>1</v>
      </c>
      <c r="D16" s="6">
        <v>43617</v>
      </c>
      <c r="E16" s="6">
        <v>43647</v>
      </c>
      <c r="F16" s="6">
        <v>43678</v>
      </c>
      <c r="G16" s="6">
        <v>43709</v>
      </c>
      <c r="H16" s="6">
        <v>43739</v>
      </c>
      <c r="I16" s="6">
        <v>43770</v>
      </c>
      <c r="J16" s="6">
        <v>43800</v>
      </c>
      <c r="K16" s="6">
        <v>43831</v>
      </c>
      <c r="L16" s="6">
        <v>43862</v>
      </c>
      <c r="M16" s="6">
        <v>43891</v>
      </c>
      <c r="N16" s="6">
        <v>43922</v>
      </c>
      <c r="O16" s="6">
        <v>43952</v>
      </c>
      <c r="P16" s="6">
        <v>43983</v>
      </c>
      <c r="Q16" s="6">
        <v>44013</v>
      </c>
      <c r="R16" s="6">
        <v>44044</v>
      </c>
      <c r="S16" s="6">
        <v>44075</v>
      </c>
      <c r="T16" s="6">
        <v>44105</v>
      </c>
      <c r="U16" s="6">
        <v>44136</v>
      </c>
      <c r="V16" s="6">
        <v>44166</v>
      </c>
    </row>
    <row r="17" spans="1:22" x14ac:dyDescent="0.25">
      <c r="A17" s="2" t="s">
        <v>4</v>
      </c>
      <c r="B17" s="10" t="s">
        <v>6</v>
      </c>
      <c r="C17" s="7" t="s">
        <v>26</v>
      </c>
      <c r="D17" s="81"/>
      <c r="E17" s="81"/>
      <c r="F17" s="81"/>
      <c r="G17" s="81"/>
      <c r="H17" s="81"/>
      <c r="I17" s="81"/>
      <c r="J17" s="81"/>
      <c r="K17" s="81"/>
      <c r="L17" s="81"/>
      <c r="M17" s="81"/>
      <c r="N17" s="81"/>
      <c r="O17" s="81"/>
      <c r="P17" s="81"/>
      <c r="Q17" s="81"/>
      <c r="R17" s="81"/>
      <c r="S17" s="81"/>
      <c r="T17" s="81"/>
      <c r="U17" s="81"/>
      <c r="V17" s="81"/>
    </row>
    <row r="18" spans="1:22" x14ac:dyDescent="0.25">
      <c r="A18" s="73" t="s">
        <v>33</v>
      </c>
      <c r="B18" s="7" t="s">
        <v>32</v>
      </c>
      <c r="C18" s="7" t="s">
        <v>26</v>
      </c>
      <c r="D18" s="80"/>
      <c r="E18" s="81"/>
      <c r="F18" s="81"/>
      <c r="G18" s="81"/>
      <c r="H18" s="81"/>
      <c r="I18" s="81"/>
      <c r="J18" s="81"/>
      <c r="K18" s="81"/>
      <c r="L18" s="81"/>
      <c r="M18" s="81"/>
      <c r="N18" s="81"/>
      <c r="O18" s="81"/>
      <c r="P18" s="81"/>
      <c r="Q18" s="81"/>
      <c r="R18" s="81"/>
      <c r="S18" s="81"/>
      <c r="T18" s="81"/>
      <c r="U18" s="81"/>
      <c r="V18" s="81"/>
    </row>
    <row r="19" spans="1:22" x14ac:dyDescent="0.25">
      <c r="A19" s="1"/>
      <c r="B19" s="2"/>
      <c r="C19" s="2"/>
      <c r="D19" s="2"/>
      <c r="E19" s="2"/>
      <c r="F19" s="2"/>
      <c r="G19" s="2"/>
      <c r="H19" s="2"/>
      <c r="I19" s="2"/>
      <c r="J19" s="2"/>
      <c r="K19" s="2"/>
      <c r="L19" s="2"/>
      <c r="M19" s="2"/>
      <c r="N19" s="2"/>
      <c r="O19" s="2"/>
      <c r="P19" s="2"/>
      <c r="Q19" s="2"/>
      <c r="R19" s="2"/>
      <c r="S19" s="2"/>
      <c r="T19" s="2"/>
      <c r="U19" s="2"/>
      <c r="V19" s="2"/>
    </row>
    <row r="20" spans="1:22" x14ac:dyDescent="0.25">
      <c r="A20" s="68"/>
      <c r="B20" s="13"/>
      <c r="C20" s="13"/>
      <c r="D20" s="13"/>
      <c r="E20" s="13"/>
      <c r="F20" s="13"/>
      <c r="G20" s="13"/>
      <c r="H20" s="13"/>
      <c r="I20" s="13"/>
      <c r="J20" s="13"/>
      <c r="K20" s="13"/>
      <c r="L20" s="13"/>
      <c r="M20" s="13"/>
      <c r="N20" s="13"/>
      <c r="O20" s="13"/>
      <c r="P20" s="13"/>
      <c r="Q20" s="13"/>
      <c r="R20" s="13"/>
      <c r="S20" s="13"/>
      <c r="T20" s="13"/>
      <c r="U20" s="13"/>
      <c r="V20" s="13"/>
    </row>
    <row r="21" spans="1:22" x14ac:dyDescent="0.25">
      <c r="A21" s="3" t="s">
        <v>7</v>
      </c>
      <c r="B21" s="69"/>
      <c r="C21" s="5"/>
      <c r="D21" s="26"/>
      <c r="E21" s="26"/>
      <c r="F21" s="26"/>
      <c r="G21" s="26"/>
      <c r="H21" s="26"/>
      <c r="I21" s="26"/>
      <c r="J21" s="26"/>
      <c r="K21" s="26"/>
      <c r="L21" s="26"/>
      <c r="M21" s="26"/>
      <c r="N21" s="26"/>
      <c r="O21" s="26"/>
      <c r="P21" s="26"/>
      <c r="Q21" s="26"/>
      <c r="R21" s="26"/>
      <c r="S21" s="26"/>
      <c r="T21" s="26"/>
      <c r="U21" s="26"/>
      <c r="V21" s="26"/>
    </row>
    <row r="22" spans="1:22" x14ac:dyDescent="0.25">
      <c r="A22" s="13"/>
      <c r="B22" s="1" t="s">
        <v>3</v>
      </c>
      <c r="C22" s="5" t="s">
        <v>1</v>
      </c>
      <c r="D22" s="6">
        <v>43617</v>
      </c>
      <c r="E22" s="6">
        <v>43647</v>
      </c>
      <c r="F22" s="6">
        <v>43678</v>
      </c>
      <c r="G22" s="6">
        <v>43709</v>
      </c>
      <c r="H22" s="6">
        <v>43739</v>
      </c>
      <c r="I22" s="6">
        <v>43770</v>
      </c>
      <c r="J22" s="6">
        <v>43800</v>
      </c>
      <c r="K22" s="6">
        <v>43831</v>
      </c>
      <c r="L22" s="6">
        <v>43862</v>
      </c>
      <c r="M22" s="6">
        <v>43891</v>
      </c>
      <c r="N22" s="6">
        <v>43922</v>
      </c>
      <c r="O22" s="6">
        <v>43952</v>
      </c>
      <c r="P22" s="6">
        <v>43983</v>
      </c>
      <c r="Q22" s="6">
        <v>44013</v>
      </c>
      <c r="R22" s="6">
        <v>44044</v>
      </c>
      <c r="S22" s="6">
        <v>44075</v>
      </c>
      <c r="T22" s="6">
        <v>44105</v>
      </c>
      <c r="U22" s="6">
        <v>44136</v>
      </c>
      <c r="V22" s="6">
        <v>44166</v>
      </c>
    </row>
    <row r="23" spans="1:22" x14ac:dyDescent="0.25">
      <c r="A23" s="2" t="s">
        <v>4</v>
      </c>
      <c r="B23" s="10" t="s">
        <v>8</v>
      </c>
      <c r="C23" s="7" t="s">
        <v>26</v>
      </c>
      <c r="D23" s="82"/>
      <c r="E23" s="81"/>
      <c r="F23" s="81"/>
      <c r="G23" s="81"/>
      <c r="H23" s="81"/>
      <c r="I23" s="81"/>
      <c r="J23" s="81"/>
      <c r="K23" s="81"/>
      <c r="L23" s="81"/>
      <c r="M23" s="81"/>
      <c r="N23" s="81"/>
      <c r="O23" s="81"/>
      <c r="P23" s="81"/>
      <c r="Q23" s="81"/>
      <c r="R23" s="81"/>
      <c r="S23" s="81"/>
      <c r="T23" s="81"/>
      <c r="U23" s="81"/>
      <c r="V23" s="81"/>
    </row>
    <row r="24" spans="1:22" x14ac:dyDescent="0.25">
      <c r="A24" s="73" t="s">
        <v>33</v>
      </c>
      <c r="B24" s="7" t="s">
        <v>31</v>
      </c>
      <c r="C24" s="7" t="s">
        <v>26</v>
      </c>
      <c r="D24" s="80"/>
      <c r="E24" s="81"/>
      <c r="F24" s="81"/>
      <c r="G24" s="81"/>
      <c r="H24" s="81"/>
      <c r="I24" s="81"/>
      <c r="J24" s="81"/>
      <c r="K24" s="81"/>
      <c r="L24" s="81"/>
      <c r="M24" s="81"/>
      <c r="N24" s="81"/>
      <c r="O24" s="81"/>
      <c r="P24" s="81"/>
      <c r="Q24" s="81"/>
      <c r="R24" s="81"/>
      <c r="S24" s="81"/>
      <c r="T24" s="81"/>
      <c r="U24" s="81"/>
      <c r="V24" s="81"/>
    </row>
    <row r="25" spans="1:22" x14ac:dyDescent="0.25">
      <c r="A25" s="12"/>
      <c r="B25" s="2"/>
      <c r="C25" s="2"/>
      <c r="D25" s="2"/>
      <c r="E25" s="2"/>
      <c r="F25" s="2"/>
      <c r="G25" s="2"/>
      <c r="H25" s="2"/>
      <c r="I25" s="2"/>
      <c r="J25" s="2"/>
      <c r="K25" s="2"/>
      <c r="L25" s="2"/>
      <c r="M25" s="2"/>
      <c r="N25" s="2"/>
      <c r="O25" s="2"/>
      <c r="P25" s="2"/>
      <c r="Q25" s="2"/>
      <c r="R25" s="2"/>
      <c r="S25" s="2"/>
      <c r="T25" s="2"/>
      <c r="U25" s="2"/>
      <c r="V25" s="2"/>
    </row>
    <row r="26" spans="1:22" x14ac:dyDescent="0.25">
      <c r="A26" s="2"/>
      <c r="B26" s="2"/>
      <c r="C26" s="2"/>
      <c r="D26" s="2"/>
      <c r="E26" s="2"/>
      <c r="F26" s="2"/>
      <c r="G26" s="2"/>
      <c r="H26" s="2"/>
      <c r="I26" s="2"/>
      <c r="J26" s="2"/>
      <c r="K26" s="2"/>
      <c r="L26" s="2"/>
      <c r="M26" s="2"/>
      <c r="N26" s="2"/>
      <c r="O26" s="2"/>
      <c r="P26" s="2"/>
      <c r="Q26" s="2"/>
      <c r="R26" s="2"/>
      <c r="S26" s="2"/>
      <c r="T26" s="2"/>
      <c r="U26" s="2"/>
      <c r="V26" s="2"/>
    </row>
    <row r="27" spans="1:22" ht="15.75" thickBot="1" x14ac:dyDescent="0.3">
      <c r="A27" s="2"/>
      <c r="B27" s="2"/>
      <c r="C27" s="2"/>
      <c r="D27" s="2"/>
      <c r="E27" s="2"/>
      <c r="F27" s="2"/>
      <c r="G27" s="2"/>
      <c r="H27" s="2"/>
      <c r="I27" s="2"/>
      <c r="J27" s="2"/>
      <c r="K27" s="2"/>
      <c r="L27" s="2"/>
      <c r="M27" s="2"/>
      <c r="N27" s="2"/>
      <c r="O27" s="2"/>
      <c r="P27" s="2"/>
      <c r="Q27" s="2"/>
      <c r="R27" s="2"/>
      <c r="S27" s="2"/>
      <c r="T27" s="2"/>
      <c r="U27" s="2"/>
      <c r="V27" s="13"/>
    </row>
    <row r="28" spans="1:22" x14ac:dyDescent="0.25">
      <c r="A28" s="14" t="s">
        <v>34</v>
      </c>
      <c r="B28" s="2"/>
      <c r="D28" s="74">
        <v>3.3046077296287953E-2</v>
      </c>
      <c r="E28" s="2"/>
      <c r="F28" s="2"/>
      <c r="G28" s="2"/>
      <c r="H28" s="15"/>
      <c r="I28" s="16" t="s">
        <v>56</v>
      </c>
      <c r="J28" s="16" t="s">
        <v>56</v>
      </c>
      <c r="K28" s="17"/>
      <c r="L28" s="2"/>
      <c r="M28" s="2"/>
      <c r="N28" s="2"/>
      <c r="O28" s="2"/>
      <c r="P28" s="2"/>
      <c r="Q28" s="2"/>
      <c r="R28" s="2"/>
      <c r="S28" s="2"/>
      <c r="T28" s="2"/>
      <c r="U28" s="2"/>
    </row>
    <row r="29" spans="1:22" x14ac:dyDescent="0.25">
      <c r="A29" s="14" t="s">
        <v>35</v>
      </c>
      <c r="B29" s="2"/>
      <c r="D29" s="74">
        <v>1.7471090080963977E-2</v>
      </c>
      <c r="E29" s="2"/>
      <c r="F29" s="2"/>
      <c r="G29" s="2"/>
      <c r="H29" s="20"/>
      <c r="I29" s="21" t="s">
        <v>28</v>
      </c>
      <c r="J29" s="21" t="s">
        <v>45</v>
      </c>
      <c r="K29" s="22" t="s">
        <v>9</v>
      </c>
      <c r="L29" s="2"/>
      <c r="M29" s="2"/>
      <c r="N29" s="2"/>
      <c r="O29" s="2"/>
      <c r="P29" s="2"/>
      <c r="Q29" s="2"/>
      <c r="R29" s="2"/>
      <c r="S29" s="2"/>
      <c r="T29" s="2"/>
      <c r="U29" s="2"/>
    </row>
    <row r="30" spans="1:22" x14ac:dyDescent="0.25">
      <c r="A30" s="14"/>
      <c r="B30" s="2"/>
      <c r="C30" s="18"/>
      <c r="D30" s="19"/>
      <c r="E30" s="2"/>
      <c r="F30" s="2"/>
      <c r="G30" s="2"/>
      <c r="H30" s="23">
        <v>343</v>
      </c>
      <c r="I30" s="24">
        <v>0</v>
      </c>
      <c r="J30" s="24">
        <v>1638883832.2895815</v>
      </c>
      <c r="K30" s="25">
        <f>J30-I30</f>
        <v>1638883832.2895815</v>
      </c>
      <c r="L30" s="1" t="s">
        <v>42</v>
      </c>
      <c r="M30" s="2"/>
      <c r="N30" s="26"/>
      <c r="O30" s="2"/>
      <c r="P30" s="2"/>
      <c r="Q30" s="2"/>
      <c r="R30" s="2"/>
      <c r="S30" s="2"/>
      <c r="T30" s="2"/>
      <c r="U30" s="2"/>
    </row>
    <row r="31" spans="1:22" x14ac:dyDescent="0.25">
      <c r="A31" s="14"/>
      <c r="B31" s="2"/>
      <c r="C31" s="18"/>
      <c r="D31" s="19"/>
      <c r="E31" s="2"/>
      <c r="F31" s="2"/>
      <c r="G31" s="2"/>
      <c r="H31" s="23">
        <v>355</v>
      </c>
      <c r="I31" s="24">
        <v>0</v>
      </c>
      <c r="J31" s="24">
        <v>781291383</v>
      </c>
      <c r="K31" s="25">
        <f>J31-I31</f>
        <v>781291383</v>
      </c>
      <c r="L31" s="1" t="s">
        <v>42</v>
      </c>
      <c r="M31" s="2"/>
      <c r="N31" s="26"/>
      <c r="O31" s="2"/>
      <c r="P31" s="2"/>
      <c r="Q31" s="2"/>
      <c r="R31" s="2"/>
      <c r="S31" s="2"/>
      <c r="T31" s="2"/>
      <c r="U31" s="2"/>
    </row>
    <row r="32" spans="1:22" x14ac:dyDescent="0.25">
      <c r="A32" s="14"/>
      <c r="B32" s="2"/>
      <c r="C32" s="18"/>
      <c r="D32" s="19"/>
      <c r="E32" s="2"/>
      <c r="F32" s="2"/>
      <c r="G32" s="2"/>
      <c r="H32" s="23"/>
      <c r="I32" s="24"/>
      <c r="J32" s="24"/>
      <c r="K32" s="25"/>
      <c r="L32" s="1"/>
      <c r="M32" s="2"/>
      <c r="N32" s="26"/>
      <c r="O32" s="2"/>
      <c r="P32" s="2"/>
      <c r="Q32" s="2"/>
      <c r="R32" s="2"/>
      <c r="S32" s="2"/>
      <c r="T32" s="2"/>
      <c r="U32" s="2"/>
    </row>
    <row r="33" spans="1:22" x14ac:dyDescent="0.25">
      <c r="A33" s="14"/>
      <c r="B33" s="2"/>
      <c r="C33" s="18"/>
      <c r="D33" s="19"/>
      <c r="E33" s="2"/>
      <c r="F33" s="2"/>
      <c r="G33" s="2"/>
      <c r="H33" s="27" t="s">
        <v>6</v>
      </c>
      <c r="I33" s="24">
        <v>0</v>
      </c>
      <c r="J33" s="24">
        <v>2263606.8910989095</v>
      </c>
      <c r="K33" s="25">
        <f>J33-I33</f>
        <v>2263606.8910989095</v>
      </c>
      <c r="L33" s="1" t="s">
        <v>42</v>
      </c>
      <c r="M33" s="2"/>
      <c r="N33" s="26"/>
      <c r="O33" s="2"/>
      <c r="P33" s="2"/>
      <c r="Q33" s="2"/>
      <c r="R33" s="2"/>
      <c r="S33" s="2"/>
      <c r="T33" s="2"/>
      <c r="U33" s="2"/>
    </row>
    <row r="34" spans="1:22" x14ac:dyDescent="0.25">
      <c r="A34" s="14"/>
      <c r="B34" s="2"/>
      <c r="C34" s="18"/>
      <c r="D34" s="19"/>
      <c r="E34" s="2"/>
      <c r="F34" s="2"/>
      <c r="G34" s="2"/>
      <c r="H34" s="27" t="s">
        <v>32</v>
      </c>
      <c r="I34" s="24">
        <v>0</v>
      </c>
      <c r="J34" s="24">
        <v>755093.63405754371</v>
      </c>
      <c r="K34" s="25">
        <f>J34-I34</f>
        <v>755093.63405754371</v>
      </c>
      <c r="L34" s="1" t="s">
        <v>42</v>
      </c>
      <c r="M34" s="2"/>
      <c r="N34" s="26"/>
      <c r="O34" s="2"/>
      <c r="P34" s="2"/>
      <c r="Q34" s="2"/>
      <c r="R34" s="2"/>
      <c r="S34" s="2"/>
      <c r="T34" s="2"/>
      <c r="U34" s="2"/>
    </row>
    <row r="35" spans="1:22" x14ac:dyDescent="0.25">
      <c r="A35" s="14"/>
      <c r="B35" s="2"/>
      <c r="C35" s="18"/>
      <c r="D35" s="19"/>
      <c r="E35" s="2"/>
      <c r="F35" s="2"/>
      <c r="G35" s="2"/>
      <c r="H35" s="23"/>
      <c r="I35" s="24"/>
      <c r="J35" s="24"/>
      <c r="K35" s="25"/>
      <c r="L35" s="1"/>
      <c r="M35" s="2"/>
      <c r="N35" s="26"/>
      <c r="O35" s="2"/>
      <c r="P35" s="2"/>
      <c r="Q35" s="2"/>
      <c r="R35" s="2"/>
      <c r="S35" s="2"/>
      <c r="T35" s="2"/>
      <c r="U35" s="2"/>
    </row>
    <row r="36" spans="1:22" x14ac:dyDescent="0.25">
      <c r="A36" s="14"/>
      <c r="B36" s="2"/>
      <c r="C36" s="18"/>
      <c r="D36" s="19"/>
      <c r="E36" s="2"/>
      <c r="F36" s="2"/>
      <c r="G36" s="2"/>
      <c r="H36" s="27" t="s">
        <v>8</v>
      </c>
      <c r="I36" s="24">
        <v>0</v>
      </c>
      <c r="J36" s="24">
        <v>-2263606.8910989095</v>
      </c>
      <c r="K36" s="25">
        <f>J36-I36</f>
        <v>-2263606.8910989095</v>
      </c>
      <c r="L36" s="1" t="s">
        <v>42</v>
      </c>
      <c r="M36" s="2"/>
      <c r="N36" s="26"/>
      <c r="O36" s="2"/>
      <c r="P36" s="2"/>
      <c r="Q36" s="2"/>
      <c r="R36" s="2"/>
      <c r="S36" s="2"/>
      <c r="T36" s="2"/>
      <c r="U36" s="2"/>
    </row>
    <row r="37" spans="1:22" ht="15.75" thickBot="1" x14ac:dyDescent="0.3">
      <c r="A37" s="14"/>
      <c r="B37" s="2"/>
      <c r="C37" s="18"/>
      <c r="D37" s="19"/>
      <c r="E37" s="2"/>
      <c r="F37" s="2"/>
      <c r="G37" s="2"/>
      <c r="H37" s="70" t="s">
        <v>31</v>
      </c>
      <c r="I37" s="28">
        <v>0</v>
      </c>
      <c r="J37" s="28">
        <v>-763195.50921244791</v>
      </c>
      <c r="K37" s="29">
        <f>J37-I37</f>
        <v>-763195.50921244791</v>
      </c>
      <c r="L37" s="1" t="s">
        <v>42</v>
      </c>
      <c r="M37" s="2"/>
      <c r="N37" s="8"/>
      <c r="O37" s="2"/>
      <c r="P37" s="2"/>
      <c r="Q37" s="2"/>
      <c r="R37" s="2"/>
      <c r="S37" s="2"/>
      <c r="T37" s="2"/>
      <c r="U37" s="2"/>
    </row>
    <row r="38" spans="1:22" x14ac:dyDescent="0.25">
      <c r="A38" s="2"/>
      <c r="B38" s="2"/>
      <c r="C38" s="2"/>
      <c r="D38" s="2"/>
      <c r="E38" s="2"/>
      <c r="F38" s="2"/>
      <c r="G38" s="2"/>
      <c r="H38" s="2"/>
      <c r="I38" s="2"/>
      <c r="J38" s="2"/>
      <c r="K38" s="2"/>
      <c r="L38" s="2"/>
      <c r="M38" s="2"/>
      <c r="N38" s="2"/>
      <c r="O38" s="2"/>
      <c r="P38" s="2"/>
      <c r="Q38" s="2"/>
      <c r="R38" s="2"/>
      <c r="S38" s="2"/>
      <c r="T38" s="2"/>
      <c r="U38" s="2"/>
      <c r="V38" s="2"/>
    </row>
  </sheetData>
  <pageMargins left="0.7" right="0.7" top="0.75" bottom="0.75" header="0.3" footer="0.3"/>
  <pageSetup scale="51" fitToHeight="0" orientation="landscape" r:id="rId1"/>
  <headerFooter>
    <oddFooter>&amp;C&amp;"Arial,Regular"&amp;10Page 8.13.1 - REDACTED</oddFooter>
  </headerFooter>
  <customProperties>
    <customPr name="_pios_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D37"/>
  <sheetViews>
    <sheetView view="pageBreakPreview" zoomScale="80" zoomScaleNormal="100" zoomScaleSheetLayoutView="80" workbookViewId="0">
      <selection activeCell="B44" sqref="B44"/>
    </sheetView>
  </sheetViews>
  <sheetFormatPr defaultRowHeight="12.75" x14ac:dyDescent="0.2"/>
  <cols>
    <col min="1" max="1" width="46" style="2" bestFit="1" customWidth="1"/>
    <col min="2" max="2" width="13.5703125" style="2" bestFit="1" customWidth="1"/>
    <col min="3" max="3" width="17.5703125" style="2" customWidth="1"/>
    <col min="4" max="4" width="9.5703125" style="2" bestFit="1" customWidth="1"/>
    <col min="5" max="16384" width="9.140625" style="2"/>
  </cols>
  <sheetData>
    <row r="1" spans="1:4" x14ac:dyDescent="0.2">
      <c r="A1" s="1" t="s">
        <v>10</v>
      </c>
    </row>
    <row r="2" spans="1:4" x14ac:dyDescent="0.2">
      <c r="A2" s="1" t="str">
        <f>'Page 8.13'!B2</f>
        <v>Washington General Rate Case - 2021</v>
      </c>
    </row>
    <row r="3" spans="1:4" x14ac:dyDescent="0.2">
      <c r="A3" s="1" t="str">
        <f>'Page 8.13'!B3</f>
        <v>New Wind Capital &amp; Associated Transmission</v>
      </c>
    </row>
    <row r="4" spans="1:4" x14ac:dyDescent="0.2">
      <c r="A4" s="1" t="s">
        <v>48</v>
      </c>
    </row>
    <row r="5" spans="1:4" x14ac:dyDescent="0.2">
      <c r="D5" s="76"/>
    </row>
    <row r="6" spans="1:4" x14ac:dyDescent="0.2">
      <c r="C6" s="4" t="s">
        <v>0</v>
      </c>
      <c r="D6" s="76"/>
    </row>
    <row r="7" spans="1:4" x14ac:dyDescent="0.2">
      <c r="A7" s="71" t="s">
        <v>0</v>
      </c>
      <c r="B7" s="72" t="s">
        <v>29</v>
      </c>
      <c r="C7" s="72" t="s">
        <v>30</v>
      </c>
      <c r="D7" s="75"/>
    </row>
    <row r="8" spans="1:4" x14ac:dyDescent="0.2">
      <c r="A8" s="69" t="s">
        <v>37</v>
      </c>
      <c r="B8" s="5"/>
      <c r="C8" s="5"/>
      <c r="D8" s="75"/>
    </row>
    <row r="9" spans="1:4" x14ac:dyDescent="0.2">
      <c r="A9" s="87"/>
      <c r="B9" s="88"/>
      <c r="C9" s="82"/>
      <c r="D9" s="76"/>
    </row>
    <row r="10" spans="1:4" x14ac:dyDescent="0.2">
      <c r="A10" s="87"/>
      <c r="B10" s="88"/>
      <c r="C10" s="82"/>
      <c r="D10" s="76"/>
    </row>
    <row r="11" spans="1:4" x14ac:dyDescent="0.2">
      <c r="A11" s="87"/>
      <c r="B11" s="88"/>
      <c r="C11" s="82"/>
      <c r="D11" s="76"/>
    </row>
    <row r="12" spans="1:4" x14ac:dyDescent="0.2">
      <c r="A12" s="87"/>
      <c r="B12" s="88"/>
      <c r="C12" s="89"/>
      <c r="D12" s="76"/>
    </row>
    <row r="13" spans="1:4" x14ac:dyDescent="0.2">
      <c r="B13" s="90"/>
      <c r="C13" s="11">
        <v>781291383</v>
      </c>
      <c r="D13" s="91" t="s">
        <v>43</v>
      </c>
    </row>
    <row r="14" spans="1:4" x14ac:dyDescent="0.2">
      <c r="B14" s="90"/>
      <c r="C14" s="92"/>
      <c r="D14" s="93"/>
    </row>
    <row r="15" spans="1:4" x14ac:dyDescent="0.2">
      <c r="B15" s="90"/>
      <c r="C15" s="11"/>
      <c r="D15" s="76"/>
    </row>
    <row r="16" spans="1:4" x14ac:dyDescent="0.2">
      <c r="A16" s="1" t="s">
        <v>38</v>
      </c>
      <c r="B16" s="90"/>
      <c r="C16" s="11"/>
      <c r="D16" s="76"/>
    </row>
    <row r="17" spans="1:4" x14ac:dyDescent="0.2">
      <c r="A17" s="87"/>
      <c r="B17" s="88"/>
      <c r="C17" s="82"/>
      <c r="D17" s="76"/>
    </row>
    <row r="18" spans="1:4" x14ac:dyDescent="0.2">
      <c r="A18" s="87"/>
      <c r="B18" s="88"/>
      <c r="C18" s="82"/>
      <c r="D18" s="76"/>
    </row>
    <row r="19" spans="1:4" x14ac:dyDescent="0.2">
      <c r="A19" s="87"/>
      <c r="B19" s="88"/>
      <c r="C19" s="82"/>
      <c r="D19" s="76"/>
    </row>
    <row r="20" spans="1:4" x14ac:dyDescent="0.2">
      <c r="A20" s="87"/>
      <c r="B20" s="88"/>
      <c r="C20" s="82"/>
      <c r="D20" s="76"/>
    </row>
    <row r="21" spans="1:4" x14ac:dyDescent="0.2">
      <c r="A21" s="87"/>
      <c r="B21" s="88"/>
      <c r="C21" s="82"/>
      <c r="D21" s="76"/>
    </row>
    <row r="22" spans="1:4" x14ac:dyDescent="0.2">
      <c r="A22" s="87"/>
      <c r="B22" s="88"/>
      <c r="C22" s="82"/>
      <c r="D22" s="76"/>
    </row>
    <row r="23" spans="1:4" x14ac:dyDescent="0.2">
      <c r="A23" s="87"/>
      <c r="B23" s="88"/>
      <c r="C23" s="82"/>
      <c r="D23" s="76"/>
    </row>
    <row r="24" spans="1:4" x14ac:dyDescent="0.2">
      <c r="A24" s="87"/>
      <c r="B24" s="88"/>
      <c r="C24" s="82"/>
      <c r="D24" s="76"/>
    </row>
    <row r="25" spans="1:4" x14ac:dyDescent="0.2">
      <c r="A25" s="87"/>
      <c r="B25" s="88"/>
      <c r="C25" s="82"/>
      <c r="D25" s="76"/>
    </row>
    <row r="26" spans="1:4" x14ac:dyDescent="0.2">
      <c r="C26" s="94">
        <v>1638883832.2895815</v>
      </c>
      <c r="D26" s="91" t="s">
        <v>43</v>
      </c>
    </row>
    <row r="27" spans="1:4" x14ac:dyDescent="0.2">
      <c r="D27" s="76"/>
    </row>
    <row r="28" spans="1:4" x14ac:dyDescent="0.2">
      <c r="A28" s="1" t="s">
        <v>36</v>
      </c>
      <c r="C28" s="95">
        <f>C26+C13</f>
        <v>2420175215.2895813</v>
      </c>
      <c r="D28" s="96"/>
    </row>
    <row r="29" spans="1:4" x14ac:dyDescent="0.2">
      <c r="C29" s="92"/>
      <c r="D29" s="76"/>
    </row>
    <row r="30" spans="1:4" x14ac:dyDescent="0.2">
      <c r="D30" s="76"/>
    </row>
    <row r="31" spans="1:4" x14ac:dyDescent="0.2">
      <c r="A31" s="1" t="s">
        <v>0</v>
      </c>
      <c r="C31" s="4" t="s">
        <v>41</v>
      </c>
      <c r="D31" s="76"/>
    </row>
    <row r="32" spans="1:4" x14ac:dyDescent="0.2">
      <c r="A32" s="87"/>
      <c r="B32" s="87"/>
      <c r="C32" s="82"/>
      <c r="D32" s="76"/>
    </row>
    <row r="33" spans="1:4" x14ac:dyDescent="0.2">
      <c r="A33" s="87"/>
      <c r="B33" s="87"/>
      <c r="C33" s="82"/>
    </row>
    <row r="34" spans="1:4" x14ac:dyDescent="0.2">
      <c r="A34" s="87"/>
      <c r="B34" s="87"/>
      <c r="C34" s="82"/>
    </row>
    <row r="35" spans="1:4" x14ac:dyDescent="0.2">
      <c r="A35" s="87"/>
      <c r="B35" s="87"/>
      <c r="C35" s="89"/>
    </row>
    <row r="36" spans="1:4" x14ac:dyDescent="0.2">
      <c r="C36" s="8">
        <v>19937138.724052709</v>
      </c>
      <c r="D36" s="91" t="s">
        <v>44</v>
      </c>
    </row>
    <row r="37" spans="1:4" x14ac:dyDescent="0.2">
      <c r="C37" s="92"/>
    </row>
  </sheetData>
  <pageMargins left="0.7" right="0.7" top="0.75" bottom="0.75" header="0.3" footer="0.3"/>
  <pageSetup fitToHeight="0" orientation="portrait" r:id="rId1"/>
  <headerFooter>
    <oddHeader>&amp;R&amp;"Arial,Regular"&amp;10Page 8.13.2 - REDACTED</oddHeader>
  </headerFooter>
  <customProperties>
    <customPr name="_pios_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F81A148667A9E046AFA37F66E132B9CA" ma:contentTypeVersion="56" ma:contentTypeDescription="" ma:contentTypeScope="" ma:versionID="a7b3ade0189814189aefca83fff53049">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af2abde1a0b6371d480e25bd0fb5d73b"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2019-12-13T08:00:00+00:00</OpenedDate>
    <SignificantOrder xmlns="dc463f71-b30c-4ab2-9473-d307f9d35888">false</SignificantOrder>
    <Date1 xmlns="dc463f71-b30c-4ab2-9473-d307f9d35888">2019-12-13T08:00:00+00:00</Date1>
    <IsDocumentOrder xmlns="dc463f71-b30c-4ab2-9473-d307f9d35888">false</IsDocumentOrder>
    <IsHighlyConfidential xmlns="dc463f71-b30c-4ab2-9473-d307f9d35888">false</IsHighlyConfidential>
    <CaseCompanyNames xmlns="dc463f71-b30c-4ab2-9473-d307f9d35888">Pacific Power &amp; Light Company</CaseCompanyNames>
    <Nickname xmlns="http://schemas.microsoft.com/sharepoint/v3" xsi:nil="true"/>
    <DocketNumber xmlns="dc463f71-b30c-4ab2-9473-d307f9d35888">191024</DocketNumber>
    <DelegatedOrder xmlns="dc463f71-b30c-4ab2-9473-d307f9d35888">false</DelegatedOrder>
  </documentManagement>
</p:properties>
</file>

<file path=customXml/item4.xml><?xml version="1.0" encoding="utf-8"?>
<?mso-contentType ?>
<SharedContentType xmlns="Microsoft.SharePoint.Taxonomy.ContentTypeSync" SourceId="015f1b76-b32e-440f-80a7-f0ca4d8a872c" ContentTypeId="0x0101006E56B4D1795A2E4DB2F0B01679ED314A" PreviousValue="true"/>
</file>

<file path=customXml/itemProps1.xml><?xml version="1.0" encoding="utf-8"?>
<ds:datastoreItem xmlns:ds="http://schemas.openxmlformats.org/officeDocument/2006/customXml" ds:itemID="{72090159-99DD-463F-A816-75FF59C68DE9}"/>
</file>

<file path=customXml/itemProps2.xml><?xml version="1.0" encoding="utf-8"?>
<ds:datastoreItem xmlns:ds="http://schemas.openxmlformats.org/officeDocument/2006/customXml" ds:itemID="{EF504FE1-95C5-4C96-8688-81C8422FE713}"/>
</file>

<file path=customXml/itemProps3.xml><?xml version="1.0" encoding="utf-8"?>
<ds:datastoreItem xmlns:ds="http://schemas.openxmlformats.org/officeDocument/2006/customXml" ds:itemID="{5E89432E-9537-4C9C-9E29-C3CA93D01D3D}"/>
</file>

<file path=customXml/itemProps4.xml><?xml version="1.0" encoding="utf-8"?>
<ds:datastoreItem xmlns:ds="http://schemas.openxmlformats.org/officeDocument/2006/customXml" ds:itemID="{8E83D2AA-B9FF-489E-9D32-AD12612C9F8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Page 8.13</vt:lpstr>
      <vt:lpstr>Page 8.13.1 - REDACTED</vt:lpstr>
      <vt:lpstr>Page 8.13.2 - REDACTED</vt:lpstr>
      <vt:lpstr>'Page 8.13'!Print_Area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2019-11-22T22:09:54Z</dcterms:created>
  <dcterms:modified xsi:type="dcterms:W3CDTF">2019-12-04T22:37:08Z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0x0101006E56B4D1795A2E4DB2F0B01679ED314A00F81A148667A9E046AFA37F66E132B9CA</vt:lpwstr>
  </property>
  <property fmtid="{D5CDD505-2E9C-101B-9397-08002B2CF9AE}" pid="3" name="_docset_NoMedatataSyncRequired">
    <vt:lpwstr>False</vt:lpwstr>
  </property>
  <property fmtid="{D5CDD505-2E9C-101B-9397-08002B2CF9AE}" pid="4" name="IsEFSEC">
    <vt:bool>false</vt:bool>
  </property>
</Properties>
</file>