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125" windowHeight="7830"/>
  </bookViews>
  <sheets>
    <sheet name="Page 7.3" sheetId="1" r:id="rId1"/>
    <sheet name="Page 7.3.1" sheetId="2" r:id="rId2"/>
  </sheets>
  <definedNames>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Order2" hidden="1">0</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Master" hidden="1">{#N/A,#N/A,FALSE,"Actual";#N/A,#N/A,FALSE,"Normalized";#N/A,#N/A,FALSE,"Electric Actual";#N/A,#N/A,FALSE,"Electric Normalized"}</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7.3'!$A$1:$J$57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 r="A4" i="2"/>
  <c r="D16" i="2"/>
  <c r="F16" i="2"/>
  <c r="F18" i="2" s="1"/>
  <c r="F10" i="1" s="1"/>
  <c r="I10" i="1" s="1"/>
  <c r="B16" i="2"/>
  <c r="D40" i="2"/>
  <c r="F40" i="2" s="1"/>
  <c r="D43" i="2"/>
  <c r="A3" i="2"/>
  <c r="D38" i="2" l="1"/>
  <c r="F43" i="2"/>
  <c r="F28" i="2"/>
  <c r="F35" i="2"/>
  <c r="F38" i="2" l="1"/>
  <c r="F27" i="2"/>
  <c r="D33" i="2" l="1"/>
  <c r="D42" i="2" l="1"/>
  <c r="D34" i="2"/>
  <c r="F33" i="2"/>
  <c r="D32" i="2"/>
  <c r="D37" i="2"/>
  <c r="D29" i="2"/>
  <c r="B45" i="2"/>
  <c r="D39" i="2"/>
  <c r="D31" i="2"/>
  <c r="D44" i="2"/>
  <c r="D36" i="2"/>
  <c r="D30" i="2"/>
  <c r="D41" i="2"/>
  <c r="F41" i="2" l="1"/>
  <c r="F36" i="2"/>
  <c r="F31" i="2"/>
  <c r="F30" i="2"/>
  <c r="F44" i="2"/>
  <c r="F37" i="2"/>
  <c r="F34" i="2"/>
  <c r="F39" i="2"/>
  <c r="F29" i="2"/>
  <c r="D45" i="2"/>
  <c r="F32" i="2"/>
  <c r="F42" i="2"/>
  <c r="F45" i="2" l="1"/>
  <c r="F47" i="2" s="1"/>
  <c r="F13" i="1" s="1"/>
  <c r="I13" i="1" s="1"/>
</calcChain>
</file>

<file path=xl/sharedStrings.xml><?xml version="1.0" encoding="utf-8"?>
<sst xmlns="http://schemas.openxmlformats.org/spreadsheetml/2006/main" count="79" uniqueCount="57">
  <si>
    <t>SG</t>
  </si>
  <si>
    <t>Description of Adjustment:</t>
  </si>
  <si>
    <t>CAGW</t>
  </si>
  <si>
    <t>Adjustment to Expense:</t>
  </si>
  <si>
    <t>REF#</t>
  </si>
  <si>
    <t>ALLOCATED</t>
  </si>
  <si>
    <t>FACTOR %</t>
  </si>
  <si>
    <t>FACTOR</t>
  </si>
  <si>
    <t>COMPANY</t>
  </si>
  <si>
    <t>Type</t>
  </si>
  <si>
    <t>ACCOUNT</t>
  </si>
  <si>
    <t>TOTAL</t>
  </si>
  <si>
    <t>PAGE</t>
  </si>
  <si>
    <t>PacifiCorp</t>
  </si>
  <si>
    <t>Total Credit</t>
  </si>
  <si>
    <t>Total KWh Production</t>
  </si>
  <si>
    <t>TB Flats Wind II</t>
  </si>
  <si>
    <t>TB Flats Wind</t>
  </si>
  <si>
    <t>Ekola Flats Wind</t>
  </si>
  <si>
    <t>Cedar Springs Wind II</t>
  </si>
  <si>
    <t>Pryor Mountain Wind</t>
  </si>
  <si>
    <t>Foote Creek I Wind</t>
  </si>
  <si>
    <t>Dunlap I Wind KWh</t>
  </si>
  <si>
    <t>Seven Mile II KWh</t>
  </si>
  <si>
    <t>Seven Mile KWh</t>
  </si>
  <si>
    <t>Rolling Hills KWh</t>
  </si>
  <si>
    <t>McFadden Ridge</t>
  </si>
  <si>
    <t>Marengo II KWh</t>
  </si>
  <si>
    <t>Marengo I KWh</t>
  </si>
  <si>
    <t>Leaning Juniper 1 KWh</t>
  </si>
  <si>
    <t>High Plains</t>
  </si>
  <si>
    <t>Goodnoe KWh</t>
  </si>
  <si>
    <t>Glenrock III</t>
  </si>
  <si>
    <t>Glenrock</t>
  </si>
  <si>
    <t>Wind</t>
  </si>
  <si>
    <t>Credit</t>
  </si>
  <si>
    <t>Available kWh</t>
  </si>
  <si>
    <t>Date</t>
  </si>
  <si>
    <t>Amount</t>
  </si>
  <si>
    <t>Description</t>
  </si>
  <si>
    <t>Factor (inflated tax per unit)</t>
  </si>
  <si>
    <t>Total</t>
  </si>
  <si>
    <t>Repower In-Svc</t>
  </si>
  <si>
    <t>FED</t>
  </si>
  <si>
    <t>Pro Forma Period - December 2021</t>
  </si>
  <si>
    <t>0.024/0.025</t>
  </si>
  <si>
    <t>Base Period - June 2019</t>
  </si>
  <si>
    <t>Remove base period PTCs</t>
  </si>
  <si>
    <t>7.3.1</t>
  </si>
  <si>
    <t>Add back rate eff. Pd. PTCs</t>
  </si>
  <si>
    <t>Production Tax Credits</t>
  </si>
  <si>
    <t>Washington General Rate Case - 2021</t>
  </si>
  <si>
    <t>WASHINGTON</t>
  </si>
  <si>
    <t xml:space="preserve">The Company is entitled to recognize a federal income tax credit as a result of placing renewable generating plants in service. The tax credit is based on the kilowatt-hours generated by a qualified facility during the facility’s first ten years of service. This pro forma adjustment reflects this credit based on the qualifying production as modeled per the WIJAM Memorandum of Understanding signed by Washington parties.
</t>
  </si>
  <si>
    <t>Ref 7.3</t>
  </si>
  <si>
    <t>Page 7.3.1</t>
  </si>
  <si>
    <t>PRO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</si>
</sst>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000%"/>
    <numFmt numFmtId="165" formatCode="_(* #,##0_);_(* \(#,##0\);_(* &quot;-&quot;??_);_(@_)"/>
    <numFmt numFmtId="166" formatCode="_(* #,##0.000_);_(* \(#,##0.000\);_(* &quot;-&quot;_);_(@_)"/>
    <numFmt numFmtId="167" formatCode="0.000%"/>
  </numFmts>
  <fonts count="8" x14ac:knownFonts="1">
    <font>
      <sz val="12"/>
      <name val="Times New Roman"/>
      <family val="1"/>
    </font>
    <font>
      <sz val="12"/>
      <name val="Times New Roman"/>
      <family val="1"/>
    </font>
    <font>
      <sz val="9"/>
      <name val="Arial"/>
      <family val="2"/>
    </font>
    <font>
      <sz val="10"/>
      <name val="Arial"/>
      <family val="2"/>
    </font>
    <font>
      <b/>
      <sz val="10"/>
      <name val="Arial"/>
      <family val="2"/>
    </font>
    <font>
      <b/>
      <i/>
      <sz val="10"/>
      <name val="Arial"/>
      <family val="2"/>
    </font>
    <font>
      <u/>
      <sz val="10"/>
      <name val="Arial"/>
      <family val="2"/>
    </font>
    <font>
      <b/>
      <u/>
      <sz val="10"/>
      <name val="Arial"/>
      <family val="2"/>
    </font>
  </fonts>
  <fills count="3">
    <fill>
      <patternFill patternType="none"/>
    </fill>
    <fill>
      <patternFill patternType="gray125"/>
    </fill>
    <fill>
      <patternFill patternType="solid">
        <fgColor theme="2"/>
        <bgColor indexed="64"/>
      </patternFill>
    </fill>
  </fills>
  <borders count="2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pplyFill="0" applyBorder="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cellStyleXfs>
  <cellXfs count="99">
    <xf numFmtId="0" fontId="0" fillId="0" borderId="0" xfId="0"/>
    <xf numFmtId="0" fontId="2" fillId="0" borderId="0" xfId="0" applyFont="1" applyFill="1" applyBorder="1" applyAlignment="1">
      <alignment horizontal="center"/>
    </xf>
    <xf numFmtId="165" fontId="2" fillId="0" borderId="0" xfId="1" applyNumberFormat="1" applyFont="1" applyBorder="1" applyAlignment="1">
      <alignment horizontal="center"/>
    </xf>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17" fontId="4" fillId="0" borderId="0" xfId="0" applyNumberFormat="1" applyFont="1"/>
    <xf numFmtId="0" fontId="6" fillId="0" borderId="0" xfId="0" applyFont="1" applyAlignment="1">
      <alignment horizontal="center"/>
    </xf>
    <xf numFmtId="0" fontId="6"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5" fontId="3" fillId="0" borderId="0" xfId="1" applyNumberFormat="1" applyFont="1" applyBorder="1" applyAlignment="1">
      <alignment horizontal="center"/>
    </xf>
    <xf numFmtId="41" fontId="3" fillId="0" borderId="0" xfId="1" applyNumberFormat="1" applyFont="1" applyBorder="1" applyAlignment="1">
      <alignment horizontal="center"/>
    </xf>
    <xf numFmtId="0" fontId="3" fillId="0" borderId="0" xfId="0" applyFont="1" applyFill="1" applyBorder="1" applyAlignment="1">
      <alignment horizontal="center"/>
    </xf>
    <xf numFmtId="164" fontId="3" fillId="0" borderId="0" xfId="2" applyNumberFormat="1" applyFont="1" applyAlignment="1">
      <alignment horizontal="center"/>
    </xf>
    <xf numFmtId="41" fontId="3" fillId="0" borderId="0" xfId="1" applyNumberFormat="1" applyFont="1" applyAlignment="1">
      <alignment horizontal="center"/>
    </xf>
    <xf numFmtId="0" fontId="3" fillId="0" borderId="0" xfId="0" applyFont="1" applyBorder="1" applyAlignment="1">
      <alignment horizontal="left"/>
    </xf>
    <xf numFmtId="0" fontId="3" fillId="0" borderId="0" xfId="0" applyFont="1" applyFill="1"/>
    <xf numFmtId="0" fontId="3" fillId="0" borderId="0" xfId="0" applyFont="1" applyFill="1" applyBorder="1"/>
    <xf numFmtId="0" fontId="3" fillId="0" borderId="0" xfId="0" quotePrefix="1" applyFont="1" applyBorder="1" applyAlignment="1">
      <alignment horizontal="left"/>
    </xf>
    <xf numFmtId="41" fontId="3" fillId="0" borderId="0" xfId="0" applyNumberFormat="1" applyFont="1"/>
    <xf numFmtId="0" fontId="4" fillId="0" borderId="0" xfId="0" applyFont="1" applyBorder="1"/>
    <xf numFmtId="0" fontId="3" fillId="0" borderId="8" xfId="0" applyFont="1" applyBorder="1"/>
    <xf numFmtId="0" fontId="3" fillId="0" borderId="5" xfId="0" applyFont="1" applyBorder="1"/>
    <xf numFmtId="0" fontId="3" fillId="0" borderId="2" xfId="0" applyFont="1" applyBorder="1"/>
    <xf numFmtId="0" fontId="6" fillId="0" borderId="0" xfId="0" applyFont="1" applyBorder="1" applyAlignment="1">
      <alignment horizontal="center"/>
    </xf>
    <xf numFmtId="0" fontId="3" fillId="0" borderId="0" xfId="0" applyFont="1" applyAlignment="1">
      <alignment horizontal="right"/>
    </xf>
    <xf numFmtId="0" fontId="4" fillId="0" borderId="0" xfId="0" applyFont="1" applyFill="1" applyBorder="1" applyAlignment="1">
      <alignment horizontal="left"/>
    </xf>
    <xf numFmtId="0" fontId="3" fillId="0" borderId="0"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165" fontId="3" fillId="0" borderId="0" xfId="1" applyNumberFormat="1" applyFont="1" applyFill="1" applyProtection="1">
      <protection locked="0"/>
    </xf>
    <xf numFmtId="0" fontId="3" fillId="0" borderId="0" xfId="0" applyNumberFormat="1" applyFont="1" applyFill="1" applyAlignment="1" applyProtection="1">
      <alignment horizontal="center"/>
      <protection locked="0"/>
    </xf>
    <xf numFmtId="0" fontId="3" fillId="0" borderId="0" xfId="0" applyFont="1" applyFill="1" applyBorder="1" applyAlignment="1">
      <alignment horizontal="left"/>
    </xf>
    <xf numFmtId="0" fontId="3" fillId="0" borderId="0" xfId="3" applyFont="1" applyFill="1" applyBorder="1" applyAlignment="1">
      <alignment horizontal="center"/>
    </xf>
    <xf numFmtId="165" fontId="3" fillId="0" borderId="0" xfId="4" applyNumberFormat="1" applyFont="1" applyFill="1" applyBorder="1"/>
    <xf numFmtId="0" fontId="3" fillId="0" borderId="0" xfId="5" applyFont="1" applyBorder="1" applyAlignment="1">
      <alignment horizontal="center"/>
    </xf>
    <xf numFmtId="167" fontId="3" fillId="0" borderId="0" xfId="2" applyNumberFormat="1" applyFont="1" applyAlignment="1">
      <alignment horizontal="center"/>
    </xf>
    <xf numFmtId="0" fontId="3" fillId="0" borderId="0" xfId="0" applyNumberFormat="1" applyFont="1" applyFill="1" applyBorder="1" applyAlignment="1">
      <alignment horizontal="center"/>
    </xf>
    <xf numFmtId="41" fontId="3" fillId="0" borderId="0" xfId="4" applyNumberFormat="1" applyFont="1" applyFill="1" applyBorder="1" applyAlignment="1">
      <alignment horizontal="center"/>
    </xf>
    <xf numFmtId="0" fontId="3" fillId="0" borderId="0" xfId="0" applyNumberFormat="1" applyFont="1" applyBorder="1" applyAlignment="1">
      <alignment horizontal="center"/>
    </xf>
    <xf numFmtId="0" fontId="2" fillId="0" borderId="0" xfId="3" applyFont="1" applyFill="1" applyBorder="1" applyAlignment="1">
      <alignment horizontal="center"/>
    </xf>
    <xf numFmtId="165" fontId="2" fillId="0" borderId="0" xfId="4" applyNumberFormat="1" applyFont="1" applyFill="1" applyBorder="1"/>
    <xf numFmtId="0" fontId="2" fillId="0" borderId="0" xfId="5" applyFont="1" applyBorder="1" applyAlignment="1">
      <alignment horizontal="center"/>
    </xf>
    <xf numFmtId="167" fontId="2" fillId="0" borderId="0" xfId="2" applyNumberFormat="1" applyFont="1" applyAlignment="1">
      <alignment horizontal="center"/>
    </xf>
    <xf numFmtId="41" fontId="2" fillId="0" borderId="0" xfId="4" applyNumberFormat="1" applyFont="1" applyFill="1" applyBorder="1" applyAlignment="1">
      <alignment horizontal="center"/>
    </xf>
    <xf numFmtId="167" fontId="2" fillId="0" borderId="0" xfId="2" applyNumberFormat="1" applyFont="1" applyBorder="1" applyAlignment="1">
      <alignment horizontal="center"/>
    </xf>
    <xf numFmtId="0" fontId="2" fillId="0" borderId="0" xfId="0" applyFont="1" applyFill="1" applyBorder="1" applyAlignment="1" applyProtection="1">
      <alignment horizontal="center"/>
      <protection locked="0"/>
    </xf>
    <xf numFmtId="0" fontId="3" fillId="0" borderId="13" xfId="0" applyFont="1" applyBorder="1"/>
    <xf numFmtId="0" fontId="3" fillId="0" borderId="16" xfId="0" applyFont="1" applyBorder="1"/>
    <xf numFmtId="0" fontId="3" fillId="0" borderId="18" xfId="0" applyFont="1" applyBorder="1"/>
    <xf numFmtId="0" fontId="3" fillId="0" borderId="0" xfId="0" applyFont="1" applyFill="1" applyAlignment="1">
      <alignment horizontal="left"/>
    </xf>
    <xf numFmtId="0" fontId="4" fillId="0" borderId="0" xfId="0" applyFont="1" applyAlignment="1">
      <alignment horizontal="centerContinuous"/>
    </xf>
    <xf numFmtId="0" fontId="4" fillId="0" borderId="0" xfId="0" applyFont="1" applyBorder="1" applyAlignment="1">
      <alignment horizontal="centerContinuous"/>
    </xf>
    <xf numFmtId="14" fontId="4" fillId="0" borderId="0" xfId="0" applyNumberFormat="1" applyFont="1" applyBorder="1" applyAlignment="1">
      <alignment horizontal="center"/>
    </xf>
    <xf numFmtId="0" fontId="4" fillId="0" borderId="0" xfId="0" applyFont="1" applyBorder="1" applyAlignment="1">
      <alignment horizontal="center" wrapText="1"/>
    </xf>
    <xf numFmtId="0" fontId="7" fillId="0" borderId="7" xfId="0" applyFont="1" applyBorder="1" applyAlignment="1">
      <alignment horizontal="center"/>
    </xf>
    <xf numFmtId="0" fontId="4" fillId="0" borderId="7" xfId="0" applyFont="1" applyBorder="1" applyAlignment="1">
      <alignment horizontal="center"/>
    </xf>
    <xf numFmtId="0" fontId="3" fillId="0" borderId="7" xfId="0" applyFont="1" applyBorder="1" applyAlignment="1">
      <alignment horizontal="center" wrapText="1"/>
    </xf>
    <xf numFmtId="0" fontId="3" fillId="0" borderId="6" xfId="0" applyFont="1" applyBorder="1"/>
    <xf numFmtId="0" fontId="4" fillId="0" borderId="3" xfId="0" applyFont="1" applyBorder="1" applyAlignment="1">
      <alignment horizontal="center" wrapText="1"/>
    </xf>
    <xf numFmtId="0" fontId="4" fillId="0" borderId="2" xfId="0" applyFont="1" applyBorder="1" applyAlignment="1">
      <alignment horizontal="center" wrapText="1"/>
    </xf>
    <xf numFmtId="0" fontId="3" fillId="0" borderId="1" xfId="0" applyFont="1" applyBorder="1" applyAlignment="1">
      <alignment horizontal="center"/>
    </xf>
    <xf numFmtId="41" fontId="3" fillId="0" borderId="0" xfId="0" applyNumberFormat="1" applyFont="1" applyBorder="1" applyAlignment="1">
      <alignment horizontal="center"/>
    </xf>
    <xf numFmtId="0" fontId="3" fillId="0" borderId="4" xfId="0" applyFont="1" applyBorder="1"/>
    <xf numFmtId="0" fontId="7" fillId="2" borderId="8" xfId="0" applyFont="1" applyFill="1" applyBorder="1" applyAlignment="1">
      <alignment horizontal="center"/>
    </xf>
    <xf numFmtId="14" fontId="3" fillId="0" borderId="0" xfId="0" applyNumberFormat="1" applyFont="1" applyFill="1" applyAlignment="1">
      <alignment horizontal="center"/>
    </xf>
    <xf numFmtId="166" fontId="3" fillId="0" borderId="0" xfId="0" applyNumberFormat="1" applyFont="1" applyBorder="1" applyAlignment="1">
      <alignment horizontal="center"/>
    </xf>
    <xf numFmtId="165" fontId="3" fillId="0" borderId="4" xfId="1" applyNumberFormat="1" applyFont="1" applyBorder="1" applyAlignment="1">
      <alignment horizontal="center"/>
    </xf>
    <xf numFmtId="14" fontId="3" fillId="0" borderId="0" xfId="0" applyNumberFormat="1" applyFont="1" applyAlignment="1">
      <alignment horizontal="center"/>
    </xf>
    <xf numFmtId="0" fontId="3" fillId="0" borderId="12" xfId="0" applyFont="1" applyBorder="1" applyAlignment="1">
      <alignment horizontal="left"/>
    </xf>
    <xf numFmtId="41" fontId="3" fillId="0" borderId="11" xfId="0" applyNumberFormat="1" applyFont="1" applyBorder="1" applyAlignment="1">
      <alignment horizontal="center"/>
    </xf>
    <xf numFmtId="41" fontId="3" fillId="0" borderId="10" xfId="0" applyNumberFormat="1" applyFont="1" applyBorder="1" applyAlignment="1">
      <alignment horizontal="center"/>
    </xf>
    <xf numFmtId="0" fontId="3" fillId="0" borderId="5" xfId="0" applyFont="1" applyBorder="1" applyAlignment="1">
      <alignment horizontal="left"/>
    </xf>
    <xf numFmtId="165" fontId="4" fillId="0" borderId="4" xfId="1" applyNumberFormat="1" applyFont="1" applyBorder="1" applyAlignment="1">
      <alignment horizontal="center"/>
    </xf>
    <xf numFmtId="0" fontId="3" fillId="0" borderId="5" xfId="0" applyFont="1" applyBorder="1" applyAlignment="1">
      <alignment horizontal="center"/>
    </xf>
    <xf numFmtId="165" fontId="4" fillId="0" borderId="9" xfId="1" applyNumberFormat="1" applyFont="1" applyBorder="1" applyAlignment="1">
      <alignment horizontal="center"/>
    </xf>
    <xf numFmtId="0" fontId="3" fillId="0" borderId="3" xfId="0" applyFont="1" applyBorder="1" applyAlignment="1">
      <alignment horizontal="center"/>
    </xf>
    <xf numFmtId="41" fontId="3" fillId="0" borderId="2" xfId="0" applyNumberFormat="1" applyFont="1" applyBorder="1" applyAlignment="1">
      <alignment horizontal="center"/>
    </xf>
    <xf numFmtId="41" fontId="3" fillId="0" borderId="0" xfId="0" applyNumberFormat="1" applyFont="1" applyFill="1" applyBorder="1" applyAlignment="1">
      <alignment horizontal="center"/>
    </xf>
    <xf numFmtId="0" fontId="3" fillId="0" borderId="5" xfId="0" applyFont="1" applyFill="1" applyBorder="1" applyAlignment="1">
      <alignment horizontal="left"/>
    </xf>
    <xf numFmtId="14" fontId="3" fillId="0" borderId="0" xfId="0" applyNumberFormat="1" applyFont="1" applyFill="1" applyBorder="1" applyAlignment="1">
      <alignment horizontal="center"/>
    </xf>
    <xf numFmtId="41" fontId="3" fillId="0" borderId="0" xfId="0" applyNumberFormat="1" applyFont="1" applyBorder="1"/>
    <xf numFmtId="14" fontId="3" fillId="0" borderId="0" xfId="0" applyNumberFormat="1" applyFont="1" applyBorder="1" applyAlignment="1">
      <alignment horizontal="center"/>
    </xf>
    <xf numFmtId="14" fontId="3" fillId="0" borderId="0" xfId="0" applyNumberFormat="1" applyFont="1"/>
    <xf numFmtId="41" fontId="5" fillId="0" borderId="1" xfId="0" applyNumberFormat="1" applyFont="1" applyBorder="1" applyAlignment="1">
      <alignment horizontal="right"/>
    </xf>
    <xf numFmtId="0" fontId="4" fillId="0" borderId="0" xfId="0" applyFont="1" applyFill="1" applyBorder="1" applyAlignment="1">
      <alignment horizontal="center" wrapText="1"/>
    </xf>
    <xf numFmtId="0" fontId="4" fillId="0" borderId="0" xfId="0" applyFont="1" applyFill="1" applyAlignment="1">
      <alignment horizontal="left"/>
    </xf>
    <xf numFmtId="0" fontId="3" fillId="0" borderId="2" xfId="0" applyFont="1" applyBorder="1" applyAlignment="1">
      <alignment horizontal="center"/>
    </xf>
    <xf numFmtId="0" fontId="3" fillId="0" borderId="14" xfId="0" applyFont="1" applyBorder="1" applyAlignment="1">
      <alignment horizontal="left" vertical="top" wrapText="1"/>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0" xfId="0" applyFont="1" applyBorder="1" applyAlignment="1">
      <alignment horizontal="left" vertical="top"/>
    </xf>
    <xf numFmtId="0" fontId="3" fillId="0" borderId="17" xfId="0" applyFont="1" applyBorder="1" applyAlignment="1">
      <alignment horizontal="left" vertical="top"/>
    </xf>
    <xf numFmtId="0" fontId="3" fillId="0" borderId="19" xfId="0" applyFont="1" applyBorder="1" applyAlignment="1">
      <alignment horizontal="left" vertical="top"/>
    </xf>
    <xf numFmtId="0" fontId="3" fillId="0" borderId="20" xfId="0" applyFont="1" applyBorder="1" applyAlignment="1">
      <alignment horizontal="left" vertical="top"/>
    </xf>
    <xf numFmtId="0" fontId="4" fillId="0" borderId="0" xfId="0" applyFont="1" applyAlignment="1">
      <alignment horizontal="center"/>
    </xf>
  </cellXfs>
  <cellStyles count="6">
    <cellStyle name="Comma" xfId="1" builtinId="3"/>
    <cellStyle name="Comma 3" xfId="4"/>
    <cellStyle name="Normal" xfId="0" builtinId="0"/>
    <cellStyle name="Normal 2 2" xfId="3"/>
    <cellStyle name="Normal_Adjustment Template" xfId="5"/>
    <cellStyle name="Percent" xfId="2" builtinId="5"/>
  </cellStyles>
  <dxfs count="13">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4"/>
  <sheetViews>
    <sheetView tabSelected="1" view="pageBreakPreview" topLeftCell="A19" zoomScale="80" zoomScaleNormal="100" zoomScaleSheetLayoutView="80" workbookViewId="0">
      <selection activeCell="U63" sqref="U63"/>
    </sheetView>
  </sheetViews>
  <sheetFormatPr defaultColWidth="8.75" defaultRowHeight="12.75" x14ac:dyDescent="0.2"/>
  <cols>
    <col min="1" max="1" width="2.25" style="3" customWidth="1"/>
    <col min="2" max="2" width="3.75" style="3" customWidth="1"/>
    <col min="3" max="3" width="19.125" style="3" customWidth="1"/>
    <col min="4" max="4" width="8.5" style="3" customWidth="1"/>
    <col min="5" max="5" width="4.75" style="3" customWidth="1"/>
    <col min="6" max="6" width="12" style="3" customWidth="1"/>
    <col min="7" max="7" width="8.5" style="3" customWidth="1"/>
    <col min="8" max="8" width="9" style="3" customWidth="1"/>
    <col min="9" max="9" width="11.375" style="3" customWidth="1"/>
    <col min="10" max="10" width="7.25" style="3" customWidth="1"/>
    <col min="11" max="16384" width="8.75" style="3"/>
  </cols>
  <sheetData>
    <row r="1" spans="1:10" ht="12" customHeight="1" x14ac:dyDescent="0.2">
      <c r="B1" s="4" t="s">
        <v>13</v>
      </c>
      <c r="D1" s="5"/>
      <c r="E1" s="5"/>
      <c r="F1" s="5"/>
      <c r="G1" s="5"/>
      <c r="H1" s="5"/>
      <c r="I1" s="5" t="s">
        <v>12</v>
      </c>
      <c r="J1" s="6">
        <v>7.3</v>
      </c>
    </row>
    <row r="2" spans="1:10" ht="12" customHeight="1" x14ac:dyDescent="0.2">
      <c r="B2" s="4" t="s">
        <v>51</v>
      </c>
      <c r="D2" s="5"/>
      <c r="E2" s="5"/>
      <c r="F2" s="5"/>
      <c r="G2" s="5"/>
      <c r="H2" s="5"/>
      <c r="I2" s="5"/>
      <c r="J2" s="6"/>
    </row>
    <row r="3" spans="1:10" ht="12" customHeight="1" x14ac:dyDescent="0.2">
      <c r="B3" s="4" t="s">
        <v>50</v>
      </c>
      <c r="D3" s="5"/>
      <c r="E3" s="5"/>
      <c r="F3" s="7"/>
      <c r="G3" s="5"/>
      <c r="H3" s="5"/>
      <c r="I3" s="5"/>
      <c r="J3" s="6"/>
    </row>
    <row r="4" spans="1:10" ht="12" customHeight="1" x14ac:dyDescent="0.2">
      <c r="B4" s="8"/>
      <c r="D4" s="5"/>
      <c r="E4" s="5"/>
      <c r="F4" s="5"/>
      <c r="G4" s="5"/>
      <c r="H4" s="5"/>
      <c r="I4" s="5"/>
      <c r="J4" s="6"/>
    </row>
    <row r="5" spans="1:10" ht="12" customHeight="1" x14ac:dyDescent="0.2">
      <c r="D5" s="5"/>
      <c r="E5" s="5"/>
      <c r="F5" s="5"/>
      <c r="G5" s="5"/>
      <c r="H5" s="5"/>
      <c r="I5" s="5"/>
      <c r="J5" s="6"/>
    </row>
    <row r="6" spans="1:10" ht="12" customHeight="1" x14ac:dyDescent="0.2">
      <c r="D6" s="5"/>
      <c r="E6" s="5"/>
      <c r="F6" s="5" t="s">
        <v>11</v>
      </c>
      <c r="G6" s="5"/>
      <c r="H6" s="5"/>
      <c r="I6" s="5" t="s">
        <v>52</v>
      </c>
      <c r="J6" s="6"/>
    </row>
    <row r="7" spans="1:10" ht="12" customHeight="1" x14ac:dyDescent="0.2">
      <c r="D7" s="9" t="s">
        <v>10</v>
      </c>
      <c r="E7" s="9" t="s">
        <v>9</v>
      </c>
      <c r="F7" s="9" t="s">
        <v>8</v>
      </c>
      <c r="G7" s="9" t="s">
        <v>7</v>
      </c>
      <c r="H7" s="9" t="s">
        <v>6</v>
      </c>
      <c r="I7" s="9" t="s">
        <v>5</v>
      </c>
      <c r="J7" s="10" t="s">
        <v>4</v>
      </c>
    </row>
    <row r="8" spans="1:10" ht="12" customHeight="1" x14ac:dyDescent="0.2">
      <c r="A8" s="11"/>
      <c r="B8" s="30" t="s">
        <v>3</v>
      </c>
      <c r="C8" s="21"/>
      <c r="D8" s="16"/>
      <c r="E8" s="16"/>
      <c r="F8" s="16"/>
      <c r="G8" s="31"/>
      <c r="H8" s="32"/>
      <c r="I8" s="33"/>
      <c r="J8" s="34"/>
    </row>
    <row r="9" spans="1:10" ht="12" customHeight="1" x14ac:dyDescent="0.2">
      <c r="A9" s="11"/>
      <c r="B9" s="35"/>
      <c r="C9" s="21"/>
      <c r="D9" s="36"/>
      <c r="E9" s="36"/>
      <c r="F9" s="37"/>
      <c r="G9" s="38"/>
      <c r="H9" s="39"/>
      <c r="I9" s="14"/>
      <c r="J9" s="40"/>
    </row>
    <row r="10" spans="1:10" ht="12" customHeight="1" x14ac:dyDescent="0.2">
      <c r="A10" s="11"/>
      <c r="B10" s="53" t="s">
        <v>47</v>
      </c>
      <c r="C10" s="21"/>
      <c r="D10" s="16">
        <v>40910</v>
      </c>
      <c r="E10" s="16" t="s">
        <v>56</v>
      </c>
      <c r="F10" s="41">
        <f>'Page 7.3.1'!F18</f>
        <v>5091351</v>
      </c>
      <c r="G10" s="38" t="s">
        <v>2</v>
      </c>
      <c r="H10" s="39">
        <v>0.21577192756641544</v>
      </c>
      <c r="I10" s="14">
        <f>H10*F10</f>
        <v>1098570.6191871969</v>
      </c>
      <c r="J10" s="42" t="s">
        <v>48</v>
      </c>
    </row>
    <row r="11" spans="1:10" ht="12" customHeight="1" x14ac:dyDescent="0.2">
      <c r="A11" s="11"/>
      <c r="B11" s="20"/>
      <c r="C11" s="21"/>
      <c r="D11" s="43"/>
      <c r="E11" s="43"/>
      <c r="F11" s="44"/>
      <c r="G11" s="45"/>
      <c r="H11" s="46"/>
      <c r="I11" s="2"/>
      <c r="J11" s="40"/>
    </row>
    <row r="12" spans="1:10" ht="12" customHeight="1" x14ac:dyDescent="0.2">
      <c r="A12" s="11"/>
      <c r="B12" s="35"/>
      <c r="C12" s="21"/>
      <c r="D12" s="36"/>
      <c r="E12" s="36"/>
      <c r="F12" s="37"/>
      <c r="G12" s="38"/>
      <c r="H12" s="39"/>
      <c r="I12" s="14"/>
      <c r="J12" s="40"/>
    </row>
    <row r="13" spans="1:10" ht="12" customHeight="1" x14ac:dyDescent="0.2">
      <c r="A13" s="11"/>
      <c r="B13" s="53" t="s">
        <v>49</v>
      </c>
      <c r="C13" s="21"/>
      <c r="D13" s="36">
        <v>40910</v>
      </c>
      <c r="E13" s="16" t="s">
        <v>56</v>
      </c>
      <c r="F13" s="37">
        <f>-'Page 7.3.1'!F47</f>
        <v>-191844034</v>
      </c>
      <c r="G13" s="38" t="s">
        <v>0</v>
      </c>
      <c r="H13" s="39">
        <v>7.8111041399714837E-2</v>
      </c>
      <c r="I13" s="14">
        <f>H13*F13</f>
        <v>-14985137.282062301</v>
      </c>
      <c r="J13" s="42" t="s">
        <v>48</v>
      </c>
    </row>
    <row r="14" spans="1:10" ht="12" customHeight="1" x14ac:dyDescent="0.2">
      <c r="A14" s="11"/>
      <c r="B14" s="20"/>
      <c r="C14" s="21"/>
      <c r="D14" s="1"/>
      <c r="E14" s="1"/>
      <c r="F14" s="47"/>
      <c r="G14" s="45"/>
      <c r="H14" s="48"/>
      <c r="I14" s="2"/>
      <c r="J14" s="49"/>
    </row>
    <row r="15" spans="1:10" ht="12" customHeight="1" x14ac:dyDescent="0.2">
      <c r="A15" s="11"/>
      <c r="B15" s="20"/>
      <c r="C15" s="21"/>
      <c r="D15" s="1"/>
      <c r="E15" s="1"/>
      <c r="F15" s="47"/>
      <c r="G15" s="45"/>
      <c r="H15" s="48"/>
      <c r="I15" s="2"/>
      <c r="J15" s="49"/>
    </row>
    <row r="16" spans="1:10" ht="12" customHeight="1" x14ac:dyDescent="0.2">
      <c r="A16" s="11"/>
      <c r="B16" s="20"/>
      <c r="C16" s="21"/>
      <c r="D16" s="1"/>
      <c r="E16" s="1"/>
      <c r="F16" s="47"/>
      <c r="G16" s="45"/>
      <c r="H16" s="48"/>
      <c r="I16" s="2"/>
      <c r="J16" s="49"/>
    </row>
    <row r="17" spans="1:10" ht="12" customHeight="1" x14ac:dyDescent="0.2">
      <c r="A17" s="11"/>
      <c r="B17" s="19"/>
      <c r="C17" s="11"/>
      <c r="D17" s="13"/>
      <c r="E17" s="13"/>
      <c r="F17" s="15"/>
      <c r="G17" s="13"/>
      <c r="H17" s="17"/>
      <c r="I17" s="18"/>
      <c r="J17" s="6"/>
    </row>
    <row r="18" spans="1:10" ht="12" customHeight="1" x14ac:dyDescent="0.2">
      <c r="A18" s="11"/>
      <c r="B18" s="11"/>
      <c r="C18" s="11"/>
      <c r="D18" s="13"/>
      <c r="E18" s="13"/>
      <c r="F18" s="15"/>
      <c r="G18" s="13"/>
      <c r="H18" s="17"/>
      <c r="I18" s="18"/>
      <c r="J18" s="6"/>
    </row>
    <row r="19" spans="1:10" ht="12" customHeight="1" x14ac:dyDescent="0.2">
      <c r="A19" s="11"/>
      <c r="D19" s="5"/>
      <c r="E19" s="5"/>
      <c r="F19" s="23"/>
      <c r="G19" s="5"/>
      <c r="H19" s="17"/>
      <c r="I19" s="18"/>
      <c r="J19" s="6"/>
    </row>
    <row r="20" spans="1:10" ht="12" customHeight="1" x14ac:dyDescent="0.2">
      <c r="A20" s="11"/>
      <c r="B20" s="11"/>
      <c r="C20" s="11"/>
      <c r="D20" s="13"/>
      <c r="E20" s="13"/>
      <c r="F20" s="15"/>
      <c r="G20" s="13"/>
      <c r="H20" s="17"/>
      <c r="I20" s="18"/>
      <c r="J20" s="6"/>
    </row>
    <row r="21" spans="1:10" ht="12" customHeight="1" x14ac:dyDescent="0.2">
      <c r="A21" s="11"/>
      <c r="B21" s="19"/>
      <c r="C21" s="11"/>
      <c r="D21" s="13"/>
      <c r="E21" s="13"/>
      <c r="F21" s="15"/>
      <c r="G21" s="13"/>
      <c r="H21" s="17"/>
      <c r="I21" s="18"/>
      <c r="J21" s="6"/>
    </row>
    <row r="22" spans="1:10" ht="12" customHeight="1" x14ac:dyDescent="0.2">
      <c r="A22" s="11"/>
      <c r="B22" s="19"/>
      <c r="C22" s="11"/>
      <c r="D22" s="13"/>
      <c r="E22" s="13"/>
      <c r="F22" s="15"/>
      <c r="G22" s="13"/>
      <c r="H22" s="17"/>
      <c r="I22" s="18"/>
      <c r="J22" s="6"/>
    </row>
    <row r="23" spans="1:10" ht="12" customHeight="1" x14ac:dyDescent="0.2">
      <c r="A23" s="11"/>
      <c r="B23" s="11"/>
      <c r="C23" s="11"/>
      <c r="D23" s="13"/>
      <c r="E23" s="13"/>
      <c r="F23" s="15"/>
      <c r="G23" s="13"/>
      <c r="H23" s="17"/>
      <c r="I23" s="18"/>
      <c r="J23" s="6"/>
    </row>
    <row r="24" spans="1:10" ht="12" customHeight="1" x14ac:dyDescent="0.2">
      <c r="A24" s="11"/>
      <c r="B24" s="22"/>
      <c r="C24" s="11"/>
      <c r="D24" s="13"/>
      <c r="E24" s="13"/>
      <c r="F24" s="15"/>
      <c r="G24" s="13"/>
      <c r="H24" s="17"/>
      <c r="I24" s="18"/>
      <c r="J24" s="6"/>
    </row>
    <row r="25" spans="1:10" ht="12" customHeight="1" x14ac:dyDescent="0.2">
      <c r="A25" s="11"/>
      <c r="B25" s="12"/>
      <c r="C25" s="11"/>
      <c r="D25" s="13"/>
      <c r="E25" s="13"/>
      <c r="F25" s="15"/>
      <c r="G25" s="13"/>
      <c r="H25" s="17"/>
      <c r="I25" s="18"/>
      <c r="J25" s="6"/>
    </row>
    <row r="26" spans="1:10" ht="12" customHeight="1" x14ac:dyDescent="0.2">
      <c r="A26" s="11"/>
      <c r="B26" s="12"/>
      <c r="C26" s="11"/>
      <c r="D26" s="13"/>
      <c r="E26" s="13"/>
      <c r="F26" s="15"/>
      <c r="G26" s="13"/>
      <c r="H26" s="17"/>
      <c r="I26" s="18"/>
      <c r="J26" s="6"/>
    </row>
    <row r="27" spans="1:10" ht="12" customHeight="1" x14ac:dyDescent="0.2">
      <c r="A27" s="11"/>
      <c r="B27" s="12"/>
      <c r="C27" s="11"/>
      <c r="D27" s="13"/>
      <c r="E27" s="13"/>
      <c r="F27" s="15"/>
      <c r="G27" s="13"/>
      <c r="H27" s="17"/>
      <c r="I27" s="18"/>
      <c r="J27" s="6"/>
    </row>
    <row r="28" spans="1:10" ht="12" customHeight="1" x14ac:dyDescent="0.2">
      <c r="A28" s="11"/>
      <c r="B28" s="12"/>
      <c r="C28" s="11"/>
      <c r="D28" s="13"/>
      <c r="E28" s="13"/>
      <c r="F28" s="15"/>
      <c r="G28" s="13"/>
      <c r="H28" s="17"/>
      <c r="I28" s="18"/>
      <c r="J28" s="6"/>
    </row>
    <row r="29" spans="1:10" ht="12" customHeight="1" x14ac:dyDescent="0.2">
      <c r="A29" s="11"/>
      <c r="B29" s="12"/>
      <c r="C29" s="11"/>
      <c r="D29" s="13"/>
      <c r="E29" s="13"/>
      <c r="F29" s="15"/>
      <c r="G29" s="13"/>
      <c r="H29" s="17"/>
      <c r="I29" s="18"/>
      <c r="J29" s="6"/>
    </row>
    <row r="30" spans="1:10" ht="12" customHeight="1" x14ac:dyDescent="0.2">
      <c r="A30" s="11"/>
      <c r="B30" s="12"/>
      <c r="C30" s="11"/>
      <c r="D30" s="13"/>
      <c r="E30" s="13"/>
      <c r="F30" s="15"/>
      <c r="G30" s="13"/>
      <c r="H30" s="17"/>
      <c r="I30" s="18"/>
      <c r="J30" s="6"/>
    </row>
    <row r="31" spans="1:10" ht="12" customHeight="1" x14ac:dyDescent="0.2">
      <c r="A31" s="11"/>
      <c r="B31" s="19"/>
      <c r="C31" s="11"/>
      <c r="D31" s="13"/>
      <c r="E31" s="13"/>
      <c r="F31" s="15"/>
      <c r="G31" s="13"/>
      <c r="H31" s="17"/>
      <c r="I31" s="18"/>
      <c r="J31" s="6"/>
    </row>
    <row r="32" spans="1:10" ht="12" customHeight="1" x14ac:dyDescent="0.2">
      <c r="A32" s="11"/>
      <c r="B32" s="19"/>
      <c r="C32" s="11"/>
      <c r="D32" s="13"/>
      <c r="E32" s="13"/>
      <c r="F32" s="15"/>
      <c r="G32" s="13"/>
      <c r="H32" s="17"/>
      <c r="I32" s="18"/>
      <c r="J32" s="6"/>
    </row>
    <row r="33" spans="1:10" ht="12" customHeight="1" x14ac:dyDescent="0.2">
      <c r="A33" s="11"/>
      <c r="B33" s="22"/>
      <c r="C33" s="11"/>
      <c r="D33" s="13"/>
      <c r="E33" s="13"/>
      <c r="F33" s="15"/>
      <c r="G33" s="13"/>
      <c r="H33" s="17"/>
      <c r="I33" s="18"/>
      <c r="J33" s="6"/>
    </row>
    <row r="34" spans="1:10" ht="12" customHeight="1" x14ac:dyDescent="0.2">
      <c r="A34" s="11"/>
      <c r="B34" s="22"/>
      <c r="C34" s="11"/>
      <c r="D34" s="13"/>
      <c r="E34" s="13"/>
      <c r="F34" s="15"/>
      <c r="G34" s="13"/>
      <c r="H34" s="17"/>
      <c r="I34" s="18"/>
      <c r="J34" s="6"/>
    </row>
    <row r="35" spans="1:10" ht="12" customHeight="1" x14ac:dyDescent="0.2">
      <c r="A35" s="11"/>
      <c r="B35" s="22"/>
      <c r="C35" s="11"/>
      <c r="D35" s="13"/>
      <c r="E35" s="13"/>
      <c r="F35" s="15"/>
      <c r="G35" s="13"/>
      <c r="H35" s="17"/>
      <c r="I35" s="18"/>
      <c r="J35" s="6"/>
    </row>
    <row r="36" spans="1:10" ht="12" customHeight="1" x14ac:dyDescent="0.2">
      <c r="A36" s="11"/>
      <c r="B36" s="22"/>
      <c r="C36" s="11"/>
      <c r="D36" s="13"/>
      <c r="E36" s="13"/>
      <c r="F36" s="15"/>
      <c r="G36" s="13"/>
      <c r="H36" s="17"/>
      <c r="I36" s="18"/>
      <c r="J36" s="6"/>
    </row>
    <row r="37" spans="1:10" ht="12" customHeight="1" x14ac:dyDescent="0.2">
      <c r="A37" s="11"/>
      <c r="B37" s="22"/>
      <c r="C37" s="11"/>
      <c r="D37" s="13"/>
      <c r="E37" s="13"/>
      <c r="F37" s="15"/>
      <c r="G37" s="13"/>
      <c r="H37" s="17"/>
      <c r="I37" s="18"/>
      <c r="J37" s="6"/>
    </row>
    <row r="38" spans="1:10" ht="12" customHeight="1" x14ac:dyDescent="0.2">
      <c r="B38" s="22"/>
      <c r="C38" s="11"/>
      <c r="D38" s="13"/>
      <c r="E38" s="13"/>
      <c r="F38" s="15"/>
      <c r="G38" s="13"/>
      <c r="H38" s="17"/>
      <c r="I38" s="18"/>
      <c r="J38" s="6"/>
    </row>
    <row r="39" spans="1:10" ht="12" customHeight="1" x14ac:dyDescent="0.2">
      <c r="B39" s="22"/>
      <c r="C39" s="11"/>
      <c r="D39" s="13"/>
      <c r="E39" s="13"/>
      <c r="F39" s="15"/>
      <c r="G39" s="13"/>
      <c r="H39" s="17"/>
      <c r="I39" s="18"/>
      <c r="J39" s="6"/>
    </row>
    <row r="40" spans="1:10" ht="12" customHeight="1" x14ac:dyDescent="0.2">
      <c r="B40" s="22"/>
      <c r="C40" s="11"/>
      <c r="D40" s="13"/>
      <c r="E40" s="13"/>
      <c r="F40" s="15"/>
      <c r="G40" s="13"/>
      <c r="H40" s="17"/>
      <c r="I40" s="18"/>
      <c r="J40" s="6"/>
    </row>
    <row r="41" spans="1:10" ht="12" customHeight="1" x14ac:dyDescent="0.2">
      <c r="B41" s="22"/>
      <c r="C41" s="11"/>
      <c r="D41" s="13"/>
      <c r="E41" s="13"/>
      <c r="F41" s="15"/>
      <c r="G41" s="13"/>
      <c r="H41" s="17"/>
      <c r="I41" s="18"/>
      <c r="J41" s="6"/>
    </row>
    <row r="42" spans="1:10" ht="12" customHeight="1" x14ac:dyDescent="0.2">
      <c r="B42" s="19"/>
      <c r="C42" s="11"/>
      <c r="D42" s="13"/>
      <c r="E42" s="13"/>
      <c r="F42" s="15"/>
      <c r="G42" s="13"/>
      <c r="H42" s="17"/>
      <c r="I42" s="18"/>
      <c r="J42" s="6"/>
    </row>
    <row r="43" spans="1:10" ht="12" customHeight="1" x14ac:dyDescent="0.2">
      <c r="B43" s="22"/>
      <c r="C43" s="11"/>
      <c r="D43" s="13"/>
      <c r="E43" s="13"/>
      <c r="F43" s="15"/>
      <c r="G43" s="13"/>
      <c r="H43" s="17"/>
      <c r="I43" s="18"/>
      <c r="J43" s="6"/>
    </row>
    <row r="44" spans="1:10" ht="12" customHeight="1" x14ac:dyDescent="0.2">
      <c r="A44" s="11"/>
      <c r="B44" s="22"/>
      <c r="C44" s="11"/>
      <c r="D44" s="13"/>
      <c r="E44" s="13"/>
      <c r="F44" s="15"/>
      <c r="G44" s="13"/>
      <c r="H44" s="17"/>
      <c r="I44" s="18"/>
      <c r="J44" s="6"/>
    </row>
    <row r="45" spans="1:10" ht="12" customHeight="1" x14ac:dyDescent="0.2">
      <c r="A45" s="11"/>
      <c r="B45" s="22"/>
      <c r="C45" s="11"/>
      <c r="D45" s="13"/>
      <c r="E45" s="13"/>
      <c r="F45" s="15"/>
      <c r="G45" s="13"/>
      <c r="H45" s="17"/>
      <c r="I45" s="18"/>
      <c r="J45" s="6"/>
    </row>
    <row r="46" spans="1:10" ht="12" customHeight="1" x14ac:dyDescent="0.2">
      <c r="A46" s="11"/>
      <c r="B46" s="11"/>
      <c r="C46" s="11"/>
      <c r="D46" s="13"/>
      <c r="E46" s="13"/>
      <c r="F46" s="15"/>
      <c r="G46" s="13"/>
      <c r="H46" s="17"/>
      <c r="I46" s="18"/>
      <c r="J46" s="6"/>
    </row>
    <row r="47" spans="1:10" ht="12" customHeight="1" x14ac:dyDescent="0.2">
      <c r="A47" s="11"/>
      <c r="B47" s="11"/>
      <c r="C47" s="11"/>
      <c r="D47" s="13"/>
      <c r="E47" s="13"/>
      <c r="F47" s="15"/>
      <c r="G47" s="13"/>
      <c r="H47" s="17"/>
      <c r="I47" s="18"/>
      <c r="J47" s="6"/>
    </row>
    <row r="48" spans="1:10" ht="12" customHeight="1" x14ac:dyDescent="0.2">
      <c r="A48" s="11"/>
      <c r="B48" s="11"/>
      <c r="C48" s="11"/>
      <c r="D48" s="13"/>
      <c r="E48" s="13"/>
      <c r="F48" s="13"/>
      <c r="G48" s="13"/>
      <c r="H48" s="17"/>
      <c r="I48" s="18"/>
      <c r="J48" s="6"/>
    </row>
    <row r="49" spans="1:10" ht="12" customHeight="1" thickBot="1" x14ac:dyDescent="0.25">
      <c r="A49" s="11"/>
      <c r="B49" s="24" t="s">
        <v>1</v>
      </c>
      <c r="C49" s="11"/>
      <c r="D49" s="13"/>
      <c r="E49" s="13"/>
      <c r="F49" s="13"/>
      <c r="G49" s="13"/>
      <c r="H49" s="13"/>
      <c r="I49" s="13"/>
      <c r="J49" s="6"/>
    </row>
    <row r="50" spans="1:10" ht="12" customHeight="1" x14ac:dyDescent="0.2">
      <c r="A50" s="50"/>
      <c r="B50" s="91" t="s">
        <v>53</v>
      </c>
      <c r="C50" s="92"/>
      <c r="D50" s="92"/>
      <c r="E50" s="92"/>
      <c r="F50" s="92"/>
      <c r="G50" s="92"/>
      <c r="H50" s="92"/>
      <c r="I50" s="92"/>
      <c r="J50" s="93"/>
    </row>
    <row r="51" spans="1:10" ht="12" customHeight="1" x14ac:dyDescent="0.2">
      <c r="A51" s="51"/>
      <c r="B51" s="94"/>
      <c r="C51" s="94"/>
      <c r="D51" s="94"/>
      <c r="E51" s="94"/>
      <c r="F51" s="94"/>
      <c r="G51" s="94"/>
      <c r="H51" s="94"/>
      <c r="I51" s="94"/>
      <c r="J51" s="95"/>
    </row>
    <row r="52" spans="1:10" ht="12" customHeight="1" x14ac:dyDescent="0.2">
      <c r="A52" s="51"/>
      <c r="B52" s="94"/>
      <c r="C52" s="94"/>
      <c r="D52" s="94"/>
      <c r="E52" s="94"/>
      <c r="F52" s="94"/>
      <c r="G52" s="94"/>
      <c r="H52" s="94"/>
      <c r="I52" s="94"/>
      <c r="J52" s="95"/>
    </row>
    <row r="53" spans="1:10" ht="12" customHeight="1" x14ac:dyDescent="0.2">
      <c r="A53" s="51"/>
      <c r="B53" s="94"/>
      <c r="C53" s="94"/>
      <c r="D53" s="94"/>
      <c r="E53" s="94"/>
      <c r="F53" s="94"/>
      <c r="G53" s="94"/>
      <c r="H53" s="94"/>
      <c r="I53" s="94"/>
      <c r="J53" s="95"/>
    </row>
    <row r="54" spans="1:10" ht="12" customHeight="1" x14ac:dyDescent="0.2">
      <c r="A54" s="51"/>
      <c r="B54" s="94"/>
      <c r="C54" s="94"/>
      <c r="D54" s="94"/>
      <c r="E54" s="94"/>
      <c r="F54" s="94"/>
      <c r="G54" s="94"/>
      <c r="H54" s="94"/>
      <c r="I54" s="94"/>
      <c r="J54" s="95"/>
    </row>
    <row r="55" spans="1:10" ht="12" customHeight="1" x14ac:dyDescent="0.2">
      <c r="A55" s="51"/>
      <c r="B55" s="94"/>
      <c r="C55" s="94"/>
      <c r="D55" s="94"/>
      <c r="E55" s="94"/>
      <c r="F55" s="94"/>
      <c r="G55" s="94"/>
      <c r="H55" s="94"/>
      <c r="I55" s="94"/>
      <c r="J55" s="95"/>
    </row>
    <row r="56" spans="1:10" ht="12" customHeight="1" x14ac:dyDescent="0.2">
      <c r="A56" s="51"/>
      <c r="B56" s="94"/>
      <c r="C56" s="94"/>
      <c r="D56" s="94"/>
      <c r="E56" s="94"/>
      <c r="F56" s="94"/>
      <c r="G56" s="94"/>
      <c r="H56" s="94"/>
      <c r="I56" s="94"/>
      <c r="J56" s="95"/>
    </row>
    <row r="57" spans="1:10" ht="12" customHeight="1" thickBot="1" x14ac:dyDescent="0.25">
      <c r="A57" s="52"/>
      <c r="B57" s="96"/>
      <c r="C57" s="96"/>
      <c r="D57" s="96"/>
      <c r="E57" s="96"/>
      <c r="F57" s="96"/>
      <c r="G57" s="96"/>
      <c r="H57" s="96"/>
      <c r="I57" s="96"/>
      <c r="J57" s="97"/>
    </row>
    <row r="59" spans="1:10" x14ac:dyDescent="0.2">
      <c r="D59" s="9"/>
      <c r="G59" s="28"/>
    </row>
    <row r="60" spans="1:10" x14ac:dyDescent="0.2">
      <c r="D60" s="29"/>
    </row>
    <row r="61" spans="1:10" x14ac:dyDescent="0.2">
      <c r="D61" s="29"/>
    </row>
    <row r="62" spans="1:10" x14ac:dyDescent="0.2">
      <c r="D62" s="29"/>
    </row>
    <row r="63" spans="1:10" x14ac:dyDescent="0.2">
      <c r="D63" s="29"/>
    </row>
    <row r="64" spans="1:10" x14ac:dyDescent="0.2">
      <c r="D64" s="29"/>
    </row>
    <row r="65" spans="4:4" x14ac:dyDescent="0.2">
      <c r="D65" s="29"/>
    </row>
    <row r="66" spans="4:4" x14ac:dyDescent="0.2">
      <c r="D66" s="29"/>
    </row>
    <row r="67" spans="4:4" x14ac:dyDescent="0.2">
      <c r="D67" s="29"/>
    </row>
    <row r="68" spans="4:4" x14ac:dyDescent="0.2">
      <c r="D68" s="29"/>
    </row>
    <row r="69" spans="4:4" x14ac:dyDescent="0.2">
      <c r="D69" s="29"/>
    </row>
    <row r="70" spans="4:4" x14ac:dyDescent="0.2">
      <c r="D70" s="29"/>
    </row>
    <row r="71" spans="4:4" x14ac:dyDescent="0.2">
      <c r="D71" s="29"/>
    </row>
    <row r="72" spans="4:4" x14ac:dyDescent="0.2">
      <c r="D72" s="29"/>
    </row>
    <row r="73" spans="4:4" x14ac:dyDescent="0.2">
      <c r="D73" s="29"/>
    </row>
    <row r="74" spans="4:4" x14ac:dyDescent="0.2">
      <c r="D74" s="29"/>
    </row>
    <row r="75" spans="4:4" x14ac:dyDescent="0.2">
      <c r="D75" s="29"/>
    </row>
    <row r="76" spans="4:4" x14ac:dyDescent="0.2">
      <c r="D76" s="29"/>
    </row>
    <row r="77" spans="4:4" x14ac:dyDescent="0.2">
      <c r="D77" s="29"/>
    </row>
    <row r="78" spans="4:4" x14ac:dyDescent="0.2">
      <c r="D78" s="29"/>
    </row>
    <row r="79" spans="4:4" x14ac:dyDescent="0.2">
      <c r="D79" s="29"/>
    </row>
    <row r="80" spans="4:4" x14ac:dyDescent="0.2">
      <c r="D80" s="29"/>
    </row>
    <row r="81" spans="4:4" x14ac:dyDescent="0.2">
      <c r="D81" s="29"/>
    </row>
    <row r="82" spans="4:4" x14ac:dyDescent="0.2">
      <c r="D82" s="29"/>
    </row>
    <row r="83" spans="4:4" x14ac:dyDescent="0.2">
      <c r="D83" s="29"/>
    </row>
    <row r="84" spans="4:4" x14ac:dyDescent="0.2">
      <c r="D84" s="29"/>
    </row>
    <row r="85" spans="4:4" x14ac:dyDescent="0.2">
      <c r="D85" s="29"/>
    </row>
    <row r="86" spans="4:4" x14ac:dyDescent="0.2">
      <c r="D86" s="29"/>
    </row>
    <row r="87" spans="4:4" x14ac:dyDescent="0.2">
      <c r="D87" s="29"/>
    </row>
    <row r="88" spans="4:4" x14ac:dyDescent="0.2">
      <c r="D88" s="29"/>
    </row>
    <row r="89" spans="4:4" x14ac:dyDescent="0.2">
      <c r="D89" s="29"/>
    </row>
    <row r="90" spans="4:4" x14ac:dyDescent="0.2">
      <c r="D90" s="29"/>
    </row>
    <row r="91" spans="4:4" x14ac:dyDescent="0.2">
      <c r="D91" s="29"/>
    </row>
    <row r="92" spans="4:4" x14ac:dyDescent="0.2">
      <c r="D92" s="29"/>
    </row>
    <row r="93" spans="4:4" x14ac:dyDescent="0.2">
      <c r="D93" s="29"/>
    </row>
    <row r="94" spans="4:4" x14ac:dyDescent="0.2">
      <c r="D94" s="29"/>
    </row>
    <row r="95" spans="4:4" x14ac:dyDescent="0.2">
      <c r="D95" s="29"/>
    </row>
    <row r="96" spans="4:4" x14ac:dyDescent="0.2">
      <c r="D96" s="29"/>
    </row>
    <row r="97" spans="4:4" x14ac:dyDescent="0.2">
      <c r="D97" s="29"/>
    </row>
    <row r="98" spans="4:4" x14ac:dyDescent="0.2">
      <c r="D98" s="29"/>
    </row>
    <row r="99" spans="4:4" x14ac:dyDescent="0.2">
      <c r="D99" s="29"/>
    </row>
    <row r="100" spans="4:4" x14ac:dyDescent="0.2">
      <c r="D100" s="29"/>
    </row>
    <row r="101" spans="4:4" x14ac:dyDescent="0.2">
      <c r="D101" s="29"/>
    </row>
    <row r="102" spans="4:4" x14ac:dyDescent="0.2">
      <c r="D102" s="29"/>
    </row>
    <row r="103" spans="4:4" x14ac:dyDescent="0.2">
      <c r="D103" s="29"/>
    </row>
    <row r="104" spans="4:4" x14ac:dyDescent="0.2">
      <c r="D104" s="29"/>
    </row>
    <row r="105" spans="4:4" x14ac:dyDescent="0.2">
      <c r="D105" s="29"/>
    </row>
    <row r="106" spans="4:4" x14ac:dyDescent="0.2">
      <c r="D106" s="29"/>
    </row>
    <row r="107" spans="4:4" x14ac:dyDescent="0.2">
      <c r="D107" s="29"/>
    </row>
    <row r="108" spans="4:4" x14ac:dyDescent="0.2">
      <c r="D108" s="29"/>
    </row>
    <row r="109" spans="4:4" x14ac:dyDescent="0.2">
      <c r="D109" s="29"/>
    </row>
    <row r="110" spans="4:4" x14ac:dyDescent="0.2">
      <c r="D110" s="29"/>
    </row>
    <row r="111" spans="4:4" x14ac:dyDescent="0.2">
      <c r="D111" s="29"/>
    </row>
    <row r="112" spans="4:4" x14ac:dyDescent="0.2">
      <c r="D112" s="29"/>
    </row>
    <row r="113" spans="4:4" x14ac:dyDescent="0.2">
      <c r="D113" s="29"/>
    </row>
    <row r="114" spans="4:4" x14ac:dyDescent="0.2">
      <c r="D114" s="29"/>
    </row>
    <row r="115" spans="4:4" x14ac:dyDescent="0.2">
      <c r="D115" s="29"/>
    </row>
    <row r="116" spans="4:4" x14ac:dyDescent="0.2">
      <c r="D116" s="29"/>
    </row>
    <row r="117" spans="4:4" x14ac:dyDescent="0.2">
      <c r="D117" s="29"/>
    </row>
    <row r="118" spans="4:4" x14ac:dyDescent="0.2">
      <c r="D118" s="29"/>
    </row>
    <row r="119" spans="4:4" x14ac:dyDescent="0.2">
      <c r="D119" s="29"/>
    </row>
    <row r="120" spans="4:4" x14ac:dyDescent="0.2">
      <c r="D120" s="29"/>
    </row>
    <row r="121" spans="4:4" x14ac:dyDescent="0.2">
      <c r="D121" s="29"/>
    </row>
    <row r="122" spans="4:4" x14ac:dyDescent="0.2">
      <c r="D122" s="29"/>
    </row>
    <row r="123" spans="4:4" x14ac:dyDescent="0.2">
      <c r="D123" s="29"/>
    </row>
    <row r="124" spans="4:4" x14ac:dyDescent="0.2">
      <c r="D124" s="29"/>
    </row>
    <row r="125" spans="4:4" x14ac:dyDescent="0.2">
      <c r="D125" s="29"/>
    </row>
    <row r="126" spans="4:4" x14ac:dyDescent="0.2">
      <c r="D126" s="29"/>
    </row>
    <row r="127" spans="4:4" x14ac:dyDescent="0.2">
      <c r="D127" s="29"/>
    </row>
    <row r="128" spans="4:4" x14ac:dyDescent="0.2">
      <c r="D128" s="29"/>
    </row>
    <row r="129" spans="4:4" x14ac:dyDescent="0.2">
      <c r="D129" s="29"/>
    </row>
    <row r="130" spans="4:4" x14ac:dyDescent="0.2">
      <c r="D130" s="29"/>
    </row>
    <row r="131" spans="4:4" x14ac:dyDescent="0.2">
      <c r="D131" s="29"/>
    </row>
    <row r="132" spans="4:4" x14ac:dyDescent="0.2">
      <c r="D132" s="29"/>
    </row>
    <row r="133" spans="4:4" x14ac:dyDescent="0.2">
      <c r="D133" s="29"/>
    </row>
    <row r="134" spans="4:4" x14ac:dyDescent="0.2">
      <c r="D134" s="29"/>
    </row>
    <row r="135" spans="4:4" x14ac:dyDescent="0.2">
      <c r="D135" s="29"/>
    </row>
    <row r="136" spans="4:4" x14ac:dyDescent="0.2">
      <c r="D136" s="29"/>
    </row>
    <row r="137" spans="4:4" x14ac:dyDescent="0.2">
      <c r="D137" s="29"/>
    </row>
    <row r="138" spans="4:4" x14ac:dyDescent="0.2">
      <c r="D138" s="29"/>
    </row>
    <row r="139" spans="4:4" x14ac:dyDescent="0.2">
      <c r="D139" s="29"/>
    </row>
    <row r="140" spans="4:4" x14ac:dyDescent="0.2">
      <c r="D140" s="29"/>
    </row>
    <row r="141" spans="4:4" x14ac:dyDescent="0.2">
      <c r="D141" s="29"/>
    </row>
    <row r="142" spans="4:4" x14ac:dyDescent="0.2">
      <c r="D142" s="29"/>
    </row>
    <row r="143" spans="4:4" x14ac:dyDescent="0.2">
      <c r="D143" s="29"/>
    </row>
    <row r="144" spans="4:4" x14ac:dyDescent="0.2">
      <c r="D144" s="29"/>
    </row>
    <row r="145" spans="4:4" x14ac:dyDescent="0.2">
      <c r="D145" s="29"/>
    </row>
    <row r="146" spans="4:4" x14ac:dyDescent="0.2">
      <c r="D146" s="29"/>
    </row>
    <row r="147" spans="4:4" x14ac:dyDescent="0.2">
      <c r="D147" s="29"/>
    </row>
    <row r="148" spans="4:4" x14ac:dyDescent="0.2">
      <c r="D148" s="29"/>
    </row>
    <row r="149" spans="4:4" x14ac:dyDescent="0.2">
      <c r="D149" s="29"/>
    </row>
    <row r="150" spans="4:4" x14ac:dyDescent="0.2">
      <c r="D150" s="29"/>
    </row>
    <row r="151" spans="4:4" x14ac:dyDescent="0.2">
      <c r="D151" s="29"/>
    </row>
    <row r="152" spans="4:4" x14ac:dyDescent="0.2">
      <c r="D152" s="29"/>
    </row>
    <row r="153" spans="4:4" x14ac:dyDescent="0.2">
      <c r="D153" s="29"/>
    </row>
    <row r="154" spans="4:4" x14ac:dyDescent="0.2">
      <c r="D154" s="29"/>
    </row>
    <row r="155" spans="4:4" x14ac:dyDescent="0.2">
      <c r="D155" s="29"/>
    </row>
    <row r="156" spans="4:4" x14ac:dyDescent="0.2">
      <c r="D156" s="29"/>
    </row>
    <row r="157" spans="4:4" x14ac:dyDescent="0.2">
      <c r="D157" s="29"/>
    </row>
    <row r="158" spans="4:4" x14ac:dyDescent="0.2">
      <c r="D158" s="29"/>
    </row>
    <row r="159" spans="4:4" x14ac:dyDescent="0.2">
      <c r="D159" s="29"/>
    </row>
    <row r="160" spans="4:4" x14ac:dyDescent="0.2">
      <c r="D160" s="29"/>
    </row>
    <row r="161" spans="4:4" x14ac:dyDescent="0.2">
      <c r="D161" s="29"/>
    </row>
    <row r="162" spans="4:4" x14ac:dyDescent="0.2">
      <c r="D162" s="29"/>
    </row>
    <row r="163" spans="4:4" x14ac:dyDescent="0.2">
      <c r="D163" s="29"/>
    </row>
    <row r="164" spans="4:4" x14ac:dyDescent="0.2">
      <c r="D164" s="29"/>
    </row>
    <row r="165" spans="4:4" x14ac:dyDescent="0.2">
      <c r="D165" s="29"/>
    </row>
    <row r="166" spans="4:4" x14ac:dyDescent="0.2">
      <c r="D166" s="29"/>
    </row>
    <row r="167" spans="4:4" x14ac:dyDescent="0.2">
      <c r="D167" s="29"/>
    </row>
    <row r="168" spans="4:4" x14ac:dyDescent="0.2">
      <c r="D168" s="29"/>
    </row>
    <row r="169" spans="4:4" x14ac:dyDescent="0.2">
      <c r="D169" s="29"/>
    </row>
    <row r="170" spans="4:4" x14ac:dyDescent="0.2">
      <c r="D170" s="29"/>
    </row>
    <row r="171" spans="4:4" x14ac:dyDescent="0.2">
      <c r="D171" s="29"/>
    </row>
    <row r="172" spans="4:4" x14ac:dyDescent="0.2">
      <c r="D172" s="29"/>
    </row>
    <row r="173" spans="4:4" x14ac:dyDescent="0.2">
      <c r="D173" s="29"/>
    </row>
    <row r="174" spans="4:4" x14ac:dyDescent="0.2">
      <c r="D174" s="29"/>
    </row>
    <row r="175" spans="4:4" x14ac:dyDescent="0.2">
      <c r="D175" s="29"/>
    </row>
    <row r="176" spans="4:4" x14ac:dyDescent="0.2">
      <c r="D176" s="29"/>
    </row>
    <row r="177" spans="4:4" x14ac:dyDescent="0.2">
      <c r="D177" s="29"/>
    </row>
    <row r="178" spans="4:4" x14ac:dyDescent="0.2">
      <c r="D178" s="29"/>
    </row>
    <row r="179" spans="4:4" x14ac:dyDescent="0.2">
      <c r="D179" s="29"/>
    </row>
    <row r="180" spans="4:4" x14ac:dyDescent="0.2">
      <c r="D180" s="29"/>
    </row>
    <row r="181" spans="4:4" x14ac:dyDescent="0.2">
      <c r="D181" s="29"/>
    </row>
    <row r="182" spans="4:4" x14ac:dyDescent="0.2">
      <c r="D182" s="29"/>
    </row>
    <row r="183" spans="4:4" x14ac:dyDescent="0.2">
      <c r="D183" s="29"/>
    </row>
    <row r="184" spans="4:4" x14ac:dyDescent="0.2">
      <c r="D184" s="29"/>
    </row>
    <row r="185" spans="4:4" x14ac:dyDescent="0.2">
      <c r="D185" s="29"/>
    </row>
    <row r="186" spans="4:4" x14ac:dyDescent="0.2">
      <c r="D186" s="29"/>
    </row>
    <row r="187" spans="4:4" x14ac:dyDescent="0.2">
      <c r="D187" s="29"/>
    </row>
    <row r="188" spans="4:4" x14ac:dyDescent="0.2">
      <c r="D188" s="29"/>
    </row>
    <row r="189" spans="4:4" x14ac:dyDescent="0.2">
      <c r="D189" s="29"/>
    </row>
    <row r="190" spans="4:4" x14ac:dyDescent="0.2">
      <c r="D190" s="29"/>
    </row>
    <row r="191" spans="4:4" x14ac:dyDescent="0.2">
      <c r="D191" s="29"/>
    </row>
    <row r="192" spans="4:4" x14ac:dyDescent="0.2">
      <c r="D192" s="29"/>
    </row>
    <row r="193" spans="4:4" x14ac:dyDescent="0.2">
      <c r="D193" s="29"/>
    </row>
    <row r="194" spans="4:4" x14ac:dyDescent="0.2">
      <c r="D194" s="29"/>
    </row>
    <row r="195" spans="4:4" x14ac:dyDescent="0.2">
      <c r="D195" s="29"/>
    </row>
    <row r="196" spans="4:4" x14ac:dyDescent="0.2">
      <c r="D196" s="29"/>
    </row>
    <row r="197" spans="4:4" x14ac:dyDescent="0.2">
      <c r="D197" s="29"/>
    </row>
    <row r="198" spans="4:4" x14ac:dyDescent="0.2">
      <c r="D198" s="29"/>
    </row>
    <row r="199" spans="4:4" x14ac:dyDescent="0.2">
      <c r="D199" s="29"/>
    </row>
    <row r="200" spans="4:4" x14ac:dyDescent="0.2">
      <c r="D200" s="29"/>
    </row>
    <row r="201" spans="4:4" x14ac:dyDescent="0.2">
      <c r="D201" s="29"/>
    </row>
    <row r="202" spans="4:4" x14ac:dyDescent="0.2">
      <c r="D202" s="29"/>
    </row>
    <row r="203" spans="4:4" x14ac:dyDescent="0.2">
      <c r="D203" s="29"/>
    </row>
    <row r="204" spans="4:4" x14ac:dyDescent="0.2">
      <c r="D204" s="29"/>
    </row>
    <row r="205" spans="4:4" x14ac:dyDescent="0.2">
      <c r="D205" s="29"/>
    </row>
    <row r="206" spans="4:4" x14ac:dyDescent="0.2">
      <c r="D206" s="29"/>
    </row>
    <row r="207" spans="4:4" x14ac:dyDescent="0.2">
      <c r="D207" s="29"/>
    </row>
    <row r="208" spans="4:4" x14ac:dyDescent="0.2">
      <c r="D208" s="29"/>
    </row>
    <row r="209" spans="4:4" x14ac:dyDescent="0.2">
      <c r="D209" s="29"/>
    </row>
    <row r="210" spans="4:4" x14ac:dyDescent="0.2">
      <c r="D210" s="29"/>
    </row>
    <row r="211" spans="4:4" x14ac:dyDescent="0.2">
      <c r="D211" s="29"/>
    </row>
    <row r="212" spans="4:4" x14ac:dyDescent="0.2">
      <c r="D212" s="29"/>
    </row>
    <row r="213" spans="4:4" x14ac:dyDescent="0.2">
      <c r="D213" s="29"/>
    </row>
    <row r="214" spans="4:4" x14ac:dyDescent="0.2">
      <c r="D214" s="29"/>
    </row>
    <row r="215" spans="4:4" x14ac:dyDescent="0.2">
      <c r="D215" s="29"/>
    </row>
    <row r="216" spans="4:4" x14ac:dyDescent="0.2">
      <c r="D216" s="29"/>
    </row>
    <row r="217" spans="4:4" x14ac:dyDescent="0.2">
      <c r="D217" s="29"/>
    </row>
    <row r="218" spans="4:4" x14ac:dyDescent="0.2">
      <c r="D218" s="29"/>
    </row>
    <row r="219" spans="4:4" x14ac:dyDescent="0.2">
      <c r="D219" s="29"/>
    </row>
    <row r="220" spans="4:4" x14ac:dyDescent="0.2">
      <c r="D220" s="29"/>
    </row>
    <row r="221" spans="4:4" x14ac:dyDescent="0.2">
      <c r="D221" s="29"/>
    </row>
    <row r="222" spans="4:4" x14ac:dyDescent="0.2">
      <c r="D222" s="29"/>
    </row>
    <row r="223" spans="4:4" x14ac:dyDescent="0.2">
      <c r="D223" s="29"/>
    </row>
    <row r="224" spans="4:4" x14ac:dyDescent="0.2">
      <c r="D224" s="29"/>
    </row>
    <row r="225" spans="4:4" x14ac:dyDescent="0.2">
      <c r="D225" s="29"/>
    </row>
    <row r="226" spans="4:4" x14ac:dyDescent="0.2">
      <c r="D226" s="29"/>
    </row>
    <row r="227" spans="4:4" x14ac:dyDescent="0.2">
      <c r="D227" s="29"/>
    </row>
    <row r="228" spans="4:4" x14ac:dyDescent="0.2">
      <c r="D228" s="29"/>
    </row>
    <row r="229" spans="4:4" x14ac:dyDescent="0.2">
      <c r="D229" s="29"/>
    </row>
    <row r="230" spans="4:4" x14ac:dyDescent="0.2">
      <c r="D230" s="29"/>
    </row>
    <row r="231" spans="4:4" x14ac:dyDescent="0.2">
      <c r="D231" s="29"/>
    </row>
    <row r="232" spans="4:4" x14ac:dyDescent="0.2">
      <c r="D232" s="29"/>
    </row>
    <row r="233" spans="4:4" x14ac:dyDescent="0.2">
      <c r="D233" s="29"/>
    </row>
    <row r="234" spans="4:4" x14ac:dyDescent="0.2">
      <c r="D234" s="29"/>
    </row>
    <row r="235" spans="4:4" x14ac:dyDescent="0.2">
      <c r="D235" s="29"/>
    </row>
    <row r="236" spans="4:4" x14ac:dyDescent="0.2">
      <c r="D236" s="29"/>
    </row>
    <row r="237" spans="4:4" x14ac:dyDescent="0.2">
      <c r="D237" s="29"/>
    </row>
    <row r="238" spans="4:4" x14ac:dyDescent="0.2">
      <c r="D238" s="29"/>
    </row>
    <row r="239" spans="4:4" x14ac:dyDescent="0.2">
      <c r="D239" s="29"/>
    </row>
    <row r="240" spans="4:4" x14ac:dyDescent="0.2">
      <c r="D240" s="29"/>
    </row>
    <row r="241" spans="4:4" x14ac:dyDescent="0.2">
      <c r="D241" s="29"/>
    </row>
    <row r="242" spans="4:4" x14ac:dyDescent="0.2">
      <c r="D242" s="29"/>
    </row>
    <row r="243" spans="4:4" x14ac:dyDescent="0.2">
      <c r="D243" s="29"/>
    </row>
    <row r="244" spans="4:4" x14ac:dyDescent="0.2">
      <c r="D244" s="29"/>
    </row>
    <row r="245" spans="4:4" x14ac:dyDescent="0.2">
      <c r="D245" s="29"/>
    </row>
    <row r="246" spans="4:4" x14ac:dyDescent="0.2">
      <c r="D246" s="29"/>
    </row>
    <row r="247" spans="4:4" x14ac:dyDescent="0.2">
      <c r="D247" s="29"/>
    </row>
    <row r="248" spans="4:4" x14ac:dyDescent="0.2">
      <c r="D248" s="29"/>
    </row>
    <row r="249" spans="4:4" x14ac:dyDescent="0.2">
      <c r="D249" s="29"/>
    </row>
    <row r="250" spans="4:4" x14ac:dyDescent="0.2">
      <c r="D250" s="29"/>
    </row>
    <row r="251" spans="4:4" x14ac:dyDescent="0.2">
      <c r="D251" s="29"/>
    </row>
    <row r="252" spans="4:4" x14ac:dyDescent="0.2">
      <c r="D252" s="29"/>
    </row>
    <row r="253" spans="4:4" x14ac:dyDescent="0.2">
      <c r="D253" s="29"/>
    </row>
    <row r="254" spans="4:4" x14ac:dyDescent="0.2">
      <c r="D254" s="29"/>
    </row>
    <row r="255" spans="4:4" x14ac:dyDescent="0.2">
      <c r="D255" s="29"/>
    </row>
    <row r="256" spans="4:4" x14ac:dyDescent="0.2">
      <c r="D256" s="29"/>
    </row>
    <row r="257" spans="4:4" x14ac:dyDescent="0.2">
      <c r="D257" s="29"/>
    </row>
    <row r="258" spans="4:4" x14ac:dyDescent="0.2">
      <c r="D258" s="29"/>
    </row>
    <row r="259" spans="4:4" x14ac:dyDescent="0.2">
      <c r="D259" s="29"/>
    </row>
    <row r="260" spans="4:4" x14ac:dyDescent="0.2">
      <c r="D260" s="29"/>
    </row>
    <row r="261" spans="4:4" x14ac:dyDescent="0.2">
      <c r="D261" s="29"/>
    </row>
    <row r="262" spans="4:4" x14ac:dyDescent="0.2">
      <c r="D262" s="29"/>
    </row>
    <row r="263" spans="4:4" x14ac:dyDescent="0.2">
      <c r="D263" s="29"/>
    </row>
    <row r="264" spans="4:4" x14ac:dyDescent="0.2">
      <c r="D264" s="29"/>
    </row>
    <row r="265" spans="4:4" x14ac:dyDescent="0.2">
      <c r="D265" s="29"/>
    </row>
    <row r="266" spans="4:4" x14ac:dyDescent="0.2">
      <c r="D266" s="29"/>
    </row>
    <row r="267" spans="4:4" x14ac:dyDescent="0.2">
      <c r="D267" s="29"/>
    </row>
    <row r="268" spans="4:4" x14ac:dyDescent="0.2">
      <c r="D268" s="29"/>
    </row>
    <row r="269" spans="4:4" x14ac:dyDescent="0.2">
      <c r="D269" s="29"/>
    </row>
    <row r="270" spans="4:4" x14ac:dyDescent="0.2">
      <c r="D270" s="29"/>
    </row>
    <row r="271" spans="4:4" x14ac:dyDescent="0.2">
      <c r="D271" s="29"/>
    </row>
    <row r="272" spans="4:4" x14ac:dyDescent="0.2">
      <c r="D272" s="29"/>
    </row>
    <row r="273" spans="4:4" x14ac:dyDescent="0.2">
      <c r="D273" s="29"/>
    </row>
    <row r="274" spans="4:4" x14ac:dyDescent="0.2">
      <c r="D274" s="29"/>
    </row>
    <row r="275" spans="4:4" x14ac:dyDescent="0.2">
      <c r="D275" s="29"/>
    </row>
    <row r="276" spans="4:4" x14ac:dyDescent="0.2">
      <c r="D276" s="29"/>
    </row>
    <row r="277" spans="4:4" x14ac:dyDescent="0.2">
      <c r="D277" s="29"/>
    </row>
    <row r="278" spans="4:4" x14ac:dyDescent="0.2">
      <c r="D278" s="29"/>
    </row>
    <row r="279" spans="4:4" x14ac:dyDescent="0.2">
      <c r="D279" s="29"/>
    </row>
    <row r="280" spans="4:4" x14ac:dyDescent="0.2">
      <c r="D280" s="29"/>
    </row>
    <row r="281" spans="4:4" x14ac:dyDescent="0.2">
      <c r="D281" s="29"/>
    </row>
    <row r="282" spans="4:4" x14ac:dyDescent="0.2">
      <c r="D282" s="29"/>
    </row>
    <row r="283" spans="4:4" x14ac:dyDescent="0.2">
      <c r="D283" s="29"/>
    </row>
    <row r="284" spans="4:4" x14ac:dyDescent="0.2">
      <c r="D284" s="29"/>
    </row>
    <row r="285" spans="4:4" x14ac:dyDescent="0.2">
      <c r="D285" s="29"/>
    </row>
    <row r="286" spans="4:4" x14ac:dyDescent="0.2">
      <c r="D286" s="29"/>
    </row>
    <row r="287" spans="4:4" x14ac:dyDescent="0.2">
      <c r="D287" s="29"/>
    </row>
    <row r="288" spans="4:4" x14ac:dyDescent="0.2">
      <c r="D288" s="29"/>
    </row>
    <row r="289" spans="4:4" x14ac:dyDescent="0.2">
      <c r="D289" s="29"/>
    </row>
    <row r="290" spans="4:4" x14ac:dyDescent="0.2">
      <c r="D290" s="29"/>
    </row>
    <row r="291" spans="4:4" x14ac:dyDescent="0.2">
      <c r="D291" s="29"/>
    </row>
    <row r="292" spans="4:4" x14ac:dyDescent="0.2">
      <c r="D292" s="29"/>
    </row>
    <row r="293" spans="4:4" x14ac:dyDescent="0.2">
      <c r="D293" s="29"/>
    </row>
    <row r="294" spans="4:4" x14ac:dyDescent="0.2">
      <c r="D294" s="29"/>
    </row>
    <row r="295" spans="4:4" x14ac:dyDescent="0.2">
      <c r="D295" s="29"/>
    </row>
    <row r="296" spans="4:4" x14ac:dyDescent="0.2">
      <c r="D296" s="29"/>
    </row>
    <row r="297" spans="4:4" x14ac:dyDescent="0.2">
      <c r="D297" s="29"/>
    </row>
    <row r="298" spans="4:4" x14ac:dyDescent="0.2">
      <c r="D298" s="29"/>
    </row>
    <row r="299" spans="4:4" x14ac:dyDescent="0.2">
      <c r="D299" s="29"/>
    </row>
    <row r="300" spans="4:4" x14ac:dyDescent="0.2">
      <c r="D300" s="29"/>
    </row>
    <row r="301" spans="4:4" x14ac:dyDescent="0.2">
      <c r="D301" s="29"/>
    </row>
    <row r="302" spans="4:4" x14ac:dyDescent="0.2">
      <c r="D302" s="29"/>
    </row>
    <row r="303" spans="4:4" x14ac:dyDescent="0.2">
      <c r="D303" s="29"/>
    </row>
    <row r="304" spans="4:4" x14ac:dyDescent="0.2">
      <c r="D304" s="29"/>
    </row>
    <row r="305" spans="4:4" x14ac:dyDescent="0.2">
      <c r="D305" s="29"/>
    </row>
    <row r="306" spans="4:4" x14ac:dyDescent="0.2">
      <c r="D306" s="29"/>
    </row>
    <row r="307" spans="4:4" x14ac:dyDescent="0.2">
      <c r="D307" s="29"/>
    </row>
    <row r="308" spans="4:4" x14ac:dyDescent="0.2">
      <c r="D308" s="29"/>
    </row>
    <row r="309" spans="4:4" x14ac:dyDescent="0.2">
      <c r="D309" s="29"/>
    </row>
    <row r="310" spans="4:4" x14ac:dyDescent="0.2">
      <c r="D310" s="29"/>
    </row>
    <row r="311" spans="4:4" x14ac:dyDescent="0.2">
      <c r="D311" s="29"/>
    </row>
    <row r="312" spans="4:4" x14ac:dyDescent="0.2">
      <c r="D312" s="29"/>
    </row>
    <row r="313" spans="4:4" x14ac:dyDescent="0.2">
      <c r="D313" s="29"/>
    </row>
    <row r="314" spans="4:4" x14ac:dyDescent="0.2">
      <c r="D314" s="29"/>
    </row>
    <row r="315" spans="4:4" x14ac:dyDescent="0.2">
      <c r="D315" s="29"/>
    </row>
    <row r="316" spans="4:4" x14ac:dyDescent="0.2">
      <c r="D316" s="29"/>
    </row>
    <row r="317" spans="4:4" x14ac:dyDescent="0.2">
      <c r="D317" s="29"/>
    </row>
    <row r="318" spans="4:4" x14ac:dyDescent="0.2">
      <c r="D318" s="29"/>
    </row>
    <row r="319" spans="4:4" x14ac:dyDescent="0.2">
      <c r="D319" s="29"/>
    </row>
    <row r="320" spans="4:4" x14ac:dyDescent="0.2">
      <c r="D320" s="29"/>
    </row>
    <row r="321" spans="4:4" x14ac:dyDescent="0.2">
      <c r="D321" s="29"/>
    </row>
    <row r="322" spans="4:4" x14ac:dyDescent="0.2">
      <c r="D322" s="29"/>
    </row>
    <row r="323" spans="4:4" x14ac:dyDescent="0.2">
      <c r="D323" s="29"/>
    </row>
    <row r="324" spans="4:4" x14ac:dyDescent="0.2">
      <c r="D324" s="29"/>
    </row>
    <row r="325" spans="4:4" x14ac:dyDescent="0.2">
      <c r="D325" s="29"/>
    </row>
    <row r="326" spans="4:4" x14ac:dyDescent="0.2">
      <c r="D326" s="29"/>
    </row>
    <row r="327" spans="4:4" x14ac:dyDescent="0.2">
      <c r="D327" s="29"/>
    </row>
    <row r="328" spans="4:4" x14ac:dyDescent="0.2">
      <c r="D328" s="29"/>
    </row>
    <row r="329" spans="4:4" x14ac:dyDescent="0.2">
      <c r="D329" s="29"/>
    </row>
    <row r="330" spans="4:4" x14ac:dyDescent="0.2">
      <c r="D330" s="29"/>
    </row>
    <row r="331" spans="4:4" x14ac:dyDescent="0.2">
      <c r="D331" s="29"/>
    </row>
    <row r="332" spans="4:4" x14ac:dyDescent="0.2">
      <c r="D332" s="29"/>
    </row>
    <row r="333" spans="4:4" x14ac:dyDescent="0.2">
      <c r="D333" s="29"/>
    </row>
    <row r="334" spans="4:4" x14ac:dyDescent="0.2">
      <c r="D334" s="29"/>
    </row>
    <row r="335" spans="4:4" x14ac:dyDescent="0.2">
      <c r="D335" s="29"/>
    </row>
    <row r="336" spans="4:4" x14ac:dyDescent="0.2">
      <c r="D336" s="29"/>
    </row>
    <row r="337" spans="4:4" x14ac:dyDescent="0.2">
      <c r="D337" s="29"/>
    </row>
    <row r="338" spans="4:4" x14ac:dyDescent="0.2">
      <c r="D338" s="29"/>
    </row>
    <row r="339" spans="4:4" x14ac:dyDescent="0.2">
      <c r="D339" s="29"/>
    </row>
    <row r="340" spans="4:4" x14ac:dyDescent="0.2">
      <c r="D340" s="29"/>
    </row>
    <row r="341" spans="4:4" x14ac:dyDescent="0.2">
      <c r="D341" s="29"/>
    </row>
    <row r="342" spans="4:4" x14ac:dyDescent="0.2">
      <c r="D342" s="29"/>
    </row>
    <row r="343" spans="4:4" x14ac:dyDescent="0.2">
      <c r="D343" s="29"/>
    </row>
    <row r="344" spans="4:4" x14ac:dyDescent="0.2">
      <c r="D344" s="29"/>
    </row>
    <row r="345" spans="4:4" x14ac:dyDescent="0.2">
      <c r="D345" s="29"/>
    </row>
    <row r="346" spans="4:4" x14ac:dyDescent="0.2">
      <c r="D346" s="29"/>
    </row>
    <row r="347" spans="4:4" x14ac:dyDescent="0.2">
      <c r="D347" s="29"/>
    </row>
    <row r="348" spans="4:4" x14ac:dyDescent="0.2">
      <c r="D348" s="29"/>
    </row>
    <row r="349" spans="4:4" x14ac:dyDescent="0.2">
      <c r="D349" s="29"/>
    </row>
    <row r="350" spans="4:4" x14ac:dyDescent="0.2">
      <c r="D350" s="29"/>
    </row>
    <row r="351" spans="4:4" x14ac:dyDescent="0.2">
      <c r="D351" s="29"/>
    </row>
    <row r="352" spans="4:4" x14ac:dyDescent="0.2">
      <c r="D352" s="29"/>
    </row>
    <row r="353" spans="4:4" x14ac:dyDescent="0.2">
      <c r="D353" s="29"/>
    </row>
    <row r="354" spans="4:4" x14ac:dyDescent="0.2">
      <c r="D354" s="29"/>
    </row>
    <row r="355" spans="4:4" x14ac:dyDescent="0.2">
      <c r="D355" s="29"/>
    </row>
    <row r="356" spans="4:4" x14ac:dyDescent="0.2">
      <c r="D356" s="29"/>
    </row>
    <row r="357" spans="4:4" x14ac:dyDescent="0.2">
      <c r="D357" s="29"/>
    </row>
    <row r="358" spans="4:4" x14ac:dyDescent="0.2">
      <c r="D358" s="29"/>
    </row>
    <row r="359" spans="4:4" x14ac:dyDescent="0.2">
      <c r="D359" s="29"/>
    </row>
    <row r="360" spans="4:4" x14ac:dyDescent="0.2">
      <c r="D360" s="29"/>
    </row>
    <row r="361" spans="4:4" x14ac:dyDescent="0.2">
      <c r="D361" s="29"/>
    </row>
    <row r="362" spans="4:4" x14ac:dyDescent="0.2">
      <c r="D362" s="29"/>
    </row>
    <row r="363" spans="4:4" x14ac:dyDescent="0.2">
      <c r="D363" s="29"/>
    </row>
    <row r="364" spans="4:4" x14ac:dyDescent="0.2">
      <c r="D364" s="29"/>
    </row>
    <row r="365" spans="4:4" x14ac:dyDescent="0.2">
      <c r="D365" s="29"/>
    </row>
    <row r="366" spans="4:4" x14ac:dyDescent="0.2">
      <c r="D366" s="29"/>
    </row>
    <row r="367" spans="4:4" x14ac:dyDescent="0.2">
      <c r="D367" s="29"/>
    </row>
    <row r="368" spans="4:4" x14ac:dyDescent="0.2">
      <c r="D368" s="29"/>
    </row>
    <row r="369" spans="4:4" x14ac:dyDescent="0.2">
      <c r="D369" s="29"/>
    </row>
    <row r="370" spans="4:4" x14ac:dyDescent="0.2">
      <c r="D370" s="29"/>
    </row>
    <row r="371" spans="4:4" x14ac:dyDescent="0.2">
      <c r="D371" s="29"/>
    </row>
    <row r="372" spans="4:4" x14ac:dyDescent="0.2">
      <c r="D372" s="29"/>
    </row>
    <row r="373" spans="4:4" x14ac:dyDescent="0.2">
      <c r="D373" s="29"/>
    </row>
    <row r="374" spans="4:4" x14ac:dyDescent="0.2">
      <c r="D374" s="29"/>
    </row>
    <row r="375" spans="4:4" x14ac:dyDescent="0.2">
      <c r="D375" s="29"/>
    </row>
    <row r="376" spans="4:4" x14ac:dyDescent="0.2">
      <c r="D376" s="29"/>
    </row>
    <row r="377" spans="4:4" x14ac:dyDescent="0.2">
      <c r="D377" s="29"/>
    </row>
    <row r="378" spans="4:4" x14ac:dyDescent="0.2">
      <c r="D378" s="29"/>
    </row>
    <row r="379" spans="4:4" x14ac:dyDescent="0.2">
      <c r="D379" s="29"/>
    </row>
    <row r="380" spans="4:4" x14ac:dyDescent="0.2">
      <c r="D380" s="29"/>
    </row>
    <row r="381" spans="4:4" x14ac:dyDescent="0.2">
      <c r="D381" s="29"/>
    </row>
    <row r="382" spans="4:4" x14ac:dyDescent="0.2">
      <c r="D382" s="29"/>
    </row>
    <row r="383" spans="4:4" x14ac:dyDescent="0.2">
      <c r="D383" s="29"/>
    </row>
    <row r="384" spans="4:4" x14ac:dyDescent="0.2">
      <c r="D384" s="29"/>
    </row>
    <row r="385" spans="4:4" x14ac:dyDescent="0.2">
      <c r="D385" s="29"/>
    </row>
    <row r="386" spans="4:4" x14ac:dyDescent="0.2">
      <c r="D386" s="29"/>
    </row>
    <row r="387" spans="4:4" x14ac:dyDescent="0.2">
      <c r="D387" s="29"/>
    </row>
    <row r="388" spans="4:4" x14ac:dyDescent="0.2">
      <c r="D388" s="29"/>
    </row>
    <row r="389" spans="4:4" x14ac:dyDescent="0.2">
      <c r="D389" s="29"/>
    </row>
    <row r="390" spans="4:4" x14ac:dyDescent="0.2">
      <c r="D390" s="29"/>
    </row>
    <row r="391" spans="4:4" x14ac:dyDescent="0.2">
      <c r="D391" s="29"/>
    </row>
    <row r="392" spans="4:4" x14ac:dyDescent="0.2">
      <c r="D392" s="29"/>
    </row>
    <row r="393" spans="4:4" x14ac:dyDescent="0.2">
      <c r="D393" s="29"/>
    </row>
    <row r="394" spans="4:4" x14ac:dyDescent="0.2">
      <c r="D394" s="29"/>
    </row>
  </sheetData>
  <mergeCells count="1">
    <mergeCell ref="B50:J57"/>
  </mergeCells>
  <conditionalFormatting sqref="J1">
    <cfRule type="cellIs" dxfId="12" priority="22" stopIfTrue="1" operator="equal">
      <formula>"x.x"</formula>
    </cfRule>
  </conditionalFormatting>
  <conditionalFormatting sqref="B11">
    <cfRule type="cellIs" dxfId="11" priority="9" stopIfTrue="1" operator="equal">
      <formula>"Title"</formula>
    </cfRule>
  </conditionalFormatting>
  <conditionalFormatting sqref="B13">
    <cfRule type="cellIs" dxfId="10" priority="8" stopIfTrue="1" operator="equal">
      <formula>"Title"</formula>
    </cfRule>
  </conditionalFormatting>
  <conditionalFormatting sqref="B14">
    <cfRule type="cellIs" dxfId="9" priority="6" stopIfTrue="1" operator="equal">
      <formula>"Title"</formula>
    </cfRule>
  </conditionalFormatting>
  <conditionalFormatting sqref="B13">
    <cfRule type="cellIs" dxfId="8" priority="7" stopIfTrue="1" operator="equal">
      <formula>"Adjustment to Income/Expense/Rate Base:"</formula>
    </cfRule>
  </conditionalFormatting>
  <conditionalFormatting sqref="B10">
    <cfRule type="cellIs" dxfId="7" priority="5" stopIfTrue="1" operator="equal">
      <formula>"Title"</formula>
    </cfRule>
  </conditionalFormatting>
  <conditionalFormatting sqref="B10">
    <cfRule type="cellIs" dxfId="6" priority="4" stopIfTrue="1" operator="equal">
      <formula>"Adjustment to Income/Expense/Rate Base:"</formula>
    </cfRule>
  </conditionalFormatting>
  <conditionalFormatting sqref="B14">
    <cfRule type="cellIs" dxfId="5" priority="3" stopIfTrue="1" operator="equal">
      <formula>"Title"</formula>
    </cfRule>
  </conditionalFormatting>
  <conditionalFormatting sqref="B15:B16">
    <cfRule type="cellIs" dxfId="4" priority="12" stopIfTrue="1" operator="equal">
      <formula>"Title"</formula>
    </cfRule>
  </conditionalFormatting>
  <conditionalFormatting sqref="B15">
    <cfRule type="cellIs" dxfId="3" priority="11" stopIfTrue="1" operator="equal">
      <formula>"Adjustment to Income/Expense/Rate Base:"</formula>
    </cfRule>
  </conditionalFormatting>
  <conditionalFormatting sqref="B8">
    <cfRule type="cellIs" dxfId="2" priority="10" stopIfTrue="1" operator="equal">
      <formula>"Adjustment to Income/Expense/Rate Base:"</formula>
    </cfRule>
  </conditionalFormatting>
  <conditionalFormatting sqref="B14">
    <cfRule type="cellIs" dxfId="1" priority="2" stopIfTrue="1" operator="equal">
      <formula>"Adjustment to Income/Expense/Rate Base:"</formula>
    </cfRule>
  </conditionalFormatting>
  <conditionalFormatting sqref="B13">
    <cfRule type="cellIs" dxfId="0" priority="1" stopIfTrue="1" operator="equal">
      <formula>"Title"</formula>
    </cfRule>
  </conditionalFormatting>
  <dataValidations count="5">
    <dataValidation type="list" errorStyle="warning" allowBlank="1" showInputMessage="1" showErrorMessage="1" errorTitle="Factor" error="This factor is not included in the drop-down list. Is this the factor you want to use?" sqref="G17:G18 G20:G48">
      <formula1>$G$60:$G$151</formula1>
    </dataValidation>
    <dataValidation type="list" errorStyle="warning" allowBlank="1" showInputMessage="1" showErrorMessage="1" errorTitle="FERC ACCOUNT" error="This FERC Account is not included in the drop-down list. Is this the account you want to use?" sqref="D17:D18 D20:D48">
      <formula1>$D$60:$D$394</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E18 E20:E47">
      <formula1>"1, 2, 3"</formula1>
    </dataValidation>
    <dataValidation type="list" errorStyle="warning" allowBlank="1" showInputMessage="1" showErrorMessage="1" errorTitle="FERC ACCOUNT" error="This FERC Account is not included in the drop-down list. Is this the account you want to use?" sqref="D10 D14:D16">
      <formula1>$C$59:$C$393</formula1>
    </dataValidation>
    <dataValidation type="list" errorStyle="warning" allowBlank="1" showInputMessage="1" showErrorMessage="1" errorTitle="FERC ACCOUNT" error="This FERC Account is not included in the drop-down list. Is this the account you want to use?" sqref="D9 D11:D13">
      <formula1>$C$58:$C$392</formula1>
    </dataValidation>
  </dataValidations>
  <pageMargins left="0.7" right="0.7" top="0.75" bottom="0.75" header="0.3" footer="0.3"/>
  <pageSetup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view="pageBreakPreview" zoomScale="85" zoomScaleNormal="100" zoomScaleSheetLayoutView="85" workbookViewId="0">
      <selection activeCell="A5" sqref="A5"/>
    </sheetView>
  </sheetViews>
  <sheetFormatPr defaultColWidth="8.75" defaultRowHeight="12.75" x14ac:dyDescent="0.2"/>
  <cols>
    <col min="1" max="1" width="30.75" style="3" customWidth="1"/>
    <col min="2" max="2" width="15.75" style="3" bestFit="1" customWidth="1"/>
    <col min="3" max="3" width="14.25" style="3" customWidth="1"/>
    <col min="4" max="4" width="17.75" style="3" customWidth="1"/>
    <col min="5" max="5" width="12.25" style="3" customWidth="1"/>
    <col min="6" max="6" width="13.75" style="3" customWidth="1"/>
    <col min="7" max="7" width="8.75" style="3"/>
    <col min="8" max="8" width="9.875" style="3" bestFit="1" customWidth="1"/>
    <col min="9" max="9" width="17.125" style="3" customWidth="1"/>
    <col min="10" max="16384" width="8.75" style="3"/>
  </cols>
  <sheetData>
    <row r="1" spans="1:6" x14ac:dyDescent="0.2">
      <c r="E1" s="5"/>
      <c r="F1" s="29" t="s">
        <v>55</v>
      </c>
    </row>
    <row r="2" spans="1:6" s="4" customFormat="1" x14ac:dyDescent="0.2">
      <c r="A2" s="98" t="str">
        <f>'Page 7.3'!B1</f>
        <v>PacifiCorp</v>
      </c>
      <c r="B2" s="98"/>
      <c r="C2" s="98"/>
      <c r="D2" s="98"/>
      <c r="E2" s="98"/>
      <c r="F2" s="98"/>
    </row>
    <row r="3" spans="1:6" s="4" customFormat="1" x14ac:dyDescent="0.2">
      <c r="A3" s="98" t="str">
        <f>'Page 7.3'!B2</f>
        <v>Washington General Rate Case - 2021</v>
      </c>
      <c r="B3" s="98"/>
      <c r="C3" s="98"/>
      <c r="D3" s="98"/>
      <c r="E3" s="98"/>
      <c r="F3" s="98"/>
    </row>
    <row r="4" spans="1:6" s="4" customFormat="1" x14ac:dyDescent="0.2">
      <c r="A4" s="98" t="str">
        <f>'Page 7.3'!B3</f>
        <v>Production Tax Credits</v>
      </c>
      <c r="B4" s="98"/>
      <c r="C4" s="98"/>
      <c r="D4" s="98"/>
      <c r="E4" s="98"/>
      <c r="F4" s="98"/>
    </row>
    <row r="5" spans="1:6" s="4" customFormat="1" x14ac:dyDescent="0.2">
      <c r="A5" s="54"/>
      <c r="B5" s="54"/>
      <c r="C5" s="54"/>
      <c r="D5" s="55"/>
      <c r="E5" s="54"/>
    </row>
    <row r="6" spans="1:6" s="4" customFormat="1" x14ac:dyDescent="0.2">
      <c r="A6" s="54"/>
      <c r="B6" s="54"/>
      <c r="C6" s="54"/>
      <c r="D6" s="56"/>
      <c r="E6" s="54"/>
    </row>
    <row r="7" spans="1:6" s="21" customFormat="1" x14ac:dyDescent="0.2">
      <c r="A7" s="30" t="s">
        <v>46</v>
      </c>
      <c r="D7" s="88"/>
    </row>
    <row r="8" spans="1:6" s="11" customFormat="1" ht="25.5" x14ac:dyDescent="0.2">
      <c r="A8" s="25"/>
      <c r="B8" s="58" t="s">
        <v>43</v>
      </c>
      <c r="C8" s="59" t="s">
        <v>42</v>
      </c>
      <c r="D8" s="59" t="s">
        <v>41</v>
      </c>
      <c r="E8" s="60" t="s">
        <v>40</v>
      </c>
      <c r="F8" s="61"/>
    </row>
    <row r="9" spans="1:6" s="57" customFormat="1" x14ac:dyDescent="0.2">
      <c r="A9" s="62" t="s">
        <v>39</v>
      </c>
      <c r="B9" s="63" t="s">
        <v>38</v>
      </c>
      <c r="C9" s="63" t="s">
        <v>37</v>
      </c>
      <c r="D9" s="63" t="s">
        <v>36</v>
      </c>
      <c r="E9" s="27"/>
      <c r="F9" s="64" t="s">
        <v>35</v>
      </c>
    </row>
    <row r="10" spans="1:6" s="11" customFormat="1" x14ac:dyDescent="0.2">
      <c r="A10" s="26"/>
      <c r="B10" s="65"/>
      <c r="C10" s="65"/>
      <c r="E10" s="65"/>
      <c r="F10" s="66"/>
    </row>
    <row r="11" spans="1:6" s="11" customFormat="1" x14ac:dyDescent="0.2">
      <c r="A11" s="67" t="s">
        <v>34</v>
      </c>
      <c r="B11" s="65"/>
      <c r="C11" s="65"/>
      <c r="E11" s="65"/>
      <c r="F11" s="66"/>
    </row>
    <row r="12" spans="1:6" s="11" customFormat="1" x14ac:dyDescent="0.2">
      <c r="A12" s="26" t="s">
        <v>31</v>
      </c>
      <c r="B12" s="65">
        <v>30476577</v>
      </c>
      <c r="C12" s="68">
        <v>43779</v>
      </c>
      <c r="D12" s="65">
        <v>30476577</v>
      </c>
      <c r="E12" s="69" t="s">
        <v>45</v>
      </c>
      <c r="F12" s="70">
        <v>761915</v>
      </c>
    </row>
    <row r="13" spans="1:6" s="11" customFormat="1" x14ac:dyDescent="0.2">
      <c r="A13" s="26" t="s">
        <v>29</v>
      </c>
      <c r="B13" s="65">
        <v>49245673</v>
      </c>
      <c r="C13" s="68">
        <v>43721</v>
      </c>
      <c r="D13" s="65">
        <v>49245673</v>
      </c>
      <c r="E13" s="69" t="s">
        <v>45</v>
      </c>
      <c r="F13" s="70">
        <v>1231142</v>
      </c>
    </row>
    <row r="14" spans="1:6" s="11" customFormat="1" x14ac:dyDescent="0.2">
      <c r="A14" s="26" t="s">
        <v>28</v>
      </c>
      <c r="B14" s="65">
        <v>52308352</v>
      </c>
      <c r="C14" s="71">
        <v>43821</v>
      </c>
      <c r="D14" s="65">
        <v>52308352</v>
      </c>
      <c r="E14" s="69" t="s">
        <v>45</v>
      </c>
      <c r="F14" s="70">
        <v>1307712</v>
      </c>
    </row>
    <row r="15" spans="1:6" s="11" customFormat="1" x14ac:dyDescent="0.2">
      <c r="A15" s="26" t="s">
        <v>27</v>
      </c>
      <c r="B15" s="65">
        <v>73797803</v>
      </c>
      <c r="C15" s="71">
        <v>43821</v>
      </c>
      <c r="D15" s="65">
        <v>73797803</v>
      </c>
      <c r="E15" s="69" t="s">
        <v>45</v>
      </c>
      <c r="F15" s="70">
        <v>1790582</v>
      </c>
    </row>
    <row r="16" spans="1:6" s="11" customFormat="1" x14ac:dyDescent="0.2">
      <c r="A16" s="72" t="s">
        <v>15</v>
      </c>
      <c r="B16" s="73">
        <f>SUM(B12:B15)</f>
        <v>205828405</v>
      </c>
      <c r="C16" s="73"/>
      <c r="D16" s="73">
        <f>SUM(D12:D15)</f>
        <v>205828405</v>
      </c>
      <c r="F16" s="74">
        <f>SUM(F12:F15)</f>
        <v>5091351</v>
      </c>
    </row>
    <row r="17" spans="1:6" s="11" customFormat="1" x14ac:dyDescent="0.2">
      <c r="A17" s="75"/>
      <c r="B17" s="69"/>
      <c r="C17" s="69"/>
      <c r="F17" s="76"/>
    </row>
    <row r="18" spans="1:6" s="11" customFormat="1" ht="13.5" thickBot="1" x14ac:dyDescent="0.25">
      <c r="A18" s="77" t="s">
        <v>14</v>
      </c>
      <c r="B18" s="65"/>
      <c r="C18" s="65"/>
      <c r="F18" s="78">
        <f>+F16</f>
        <v>5091351</v>
      </c>
    </row>
    <row r="19" spans="1:6" s="11" customFormat="1" ht="13.5" thickTop="1" x14ac:dyDescent="0.2">
      <c r="A19" s="79"/>
      <c r="B19" s="80"/>
      <c r="C19" s="80"/>
      <c r="D19" s="27"/>
      <c r="E19" s="27"/>
      <c r="F19" s="87" t="s">
        <v>54</v>
      </c>
    </row>
    <row r="20" spans="1:6" s="11" customFormat="1" x14ac:dyDescent="0.2">
      <c r="B20" s="13"/>
      <c r="C20" s="13"/>
      <c r="D20" s="13"/>
    </row>
    <row r="22" spans="1:6" s="20" customFormat="1" x14ac:dyDescent="0.2">
      <c r="A22" s="89" t="s">
        <v>44</v>
      </c>
    </row>
    <row r="23" spans="1:6" ht="25.5" x14ac:dyDescent="0.2">
      <c r="A23" s="25"/>
      <c r="B23" s="58" t="s">
        <v>43</v>
      </c>
      <c r="C23" s="59" t="s">
        <v>42</v>
      </c>
      <c r="D23" s="59" t="s">
        <v>41</v>
      </c>
      <c r="E23" s="60" t="s">
        <v>40</v>
      </c>
      <c r="F23" s="61"/>
    </row>
    <row r="24" spans="1:6" x14ac:dyDescent="0.2">
      <c r="A24" s="62" t="s">
        <v>39</v>
      </c>
      <c r="B24" s="63" t="s">
        <v>38</v>
      </c>
      <c r="C24" s="63" t="s">
        <v>37</v>
      </c>
      <c r="D24" s="63" t="s">
        <v>36</v>
      </c>
      <c r="E24" s="90"/>
      <c r="F24" s="64" t="s">
        <v>35</v>
      </c>
    </row>
    <row r="25" spans="1:6" x14ac:dyDescent="0.2">
      <c r="A25" s="26"/>
      <c r="B25" s="65"/>
      <c r="C25" s="65"/>
      <c r="D25" s="11"/>
      <c r="E25" s="65"/>
      <c r="F25" s="66"/>
    </row>
    <row r="26" spans="1:6" x14ac:dyDescent="0.2">
      <c r="A26" s="67" t="s">
        <v>34</v>
      </c>
      <c r="B26" s="65"/>
      <c r="C26" s="81"/>
      <c r="D26" s="11"/>
      <c r="E26" s="65"/>
      <c r="F26" s="66"/>
    </row>
    <row r="27" spans="1:6" x14ac:dyDescent="0.2">
      <c r="A27" s="82" t="s">
        <v>33</v>
      </c>
      <c r="B27" s="65">
        <v>371351623.16794902</v>
      </c>
      <c r="C27" s="83">
        <v>43732</v>
      </c>
      <c r="D27" s="84">
        <v>340529438.44500929</v>
      </c>
      <c r="E27" s="69">
        <v>2.5000000000000001E-2</v>
      </c>
      <c r="F27" s="70">
        <f t="shared" ref="F27:F44" si="0">ROUND(D27*E27,0)</f>
        <v>8513236</v>
      </c>
    </row>
    <row r="28" spans="1:6" x14ac:dyDescent="0.2">
      <c r="A28" s="82" t="s">
        <v>32</v>
      </c>
      <c r="B28" s="65">
        <v>137341737.31020001</v>
      </c>
      <c r="C28" s="83">
        <v>43786</v>
      </c>
      <c r="D28" s="84">
        <v>113993641.967466</v>
      </c>
      <c r="E28" s="69">
        <v>2.5000000000000001E-2</v>
      </c>
      <c r="F28" s="70">
        <f t="shared" si="0"/>
        <v>2849841</v>
      </c>
    </row>
    <row r="29" spans="1:6" x14ac:dyDescent="0.2">
      <c r="A29" s="26" t="s">
        <v>31</v>
      </c>
      <c r="B29" s="65">
        <v>284290143.80781901</v>
      </c>
      <c r="C29" s="83">
        <v>43779</v>
      </c>
      <c r="D29" s="84">
        <f t="shared" ref="D29:D34" si="1">+B29</f>
        <v>284290143.80781901</v>
      </c>
      <c r="E29" s="69">
        <v>2.5000000000000001E-2</v>
      </c>
      <c r="F29" s="70">
        <f t="shared" si="0"/>
        <v>7107254</v>
      </c>
    </row>
    <row r="30" spans="1:6" x14ac:dyDescent="0.2">
      <c r="A30" s="26" t="s">
        <v>30</v>
      </c>
      <c r="B30" s="65">
        <v>381845267.132936</v>
      </c>
      <c r="C30" s="83">
        <v>43800</v>
      </c>
      <c r="D30" s="84">
        <f t="shared" si="1"/>
        <v>381845267.132936</v>
      </c>
      <c r="E30" s="69">
        <v>2.5000000000000001E-2</v>
      </c>
      <c r="F30" s="70">
        <f t="shared" si="0"/>
        <v>9546132</v>
      </c>
    </row>
    <row r="31" spans="1:6" x14ac:dyDescent="0.2">
      <c r="A31" s="26" t="s">
        <v>29</v>
      </c>
      <c r="B31" s="65">
        <v>299841979.04728991</v>
      </c>
      <c r="C31" s="83">
        <v>43721</v>
      </c>
      <c r="D31" s="84">
        <f t="shared" si="1"/>
        <v>299841979.04728991</v>
      </c>
      <c r="E31" s="69">
        <v>2.5000000000000001E-2</v>
      </c>
      <c r="F31" s="70">
        <f t="shared" si="0"/>
        <v>7496049</v>
      </c>
    </row>
    <row r="32" spans="1:6" x14ac:dyDescent="0.2">
      <c r="A32" s="26" t="s">
        <v>28</v>
      </c>
      <c r="B32" s="65">
        <v>488061344.78572994</v>
      </c>
      <c r="C32" s="83">
        <v>43821</v>
      </c>
      <c r="D32" s="84">
        <f t="shared" si="1"/>
        <v>488061344.78572994</v>
      </c>
      <c r="E32" s="69">
        <v>2.5000000000000001E-2</v>
      </c>
      <c r="F32" s="70">
        <f t="shared" si="0"/>
        <v>12201534</v>
      </c>
    </row>
    <row r="33" spans="1:8" x14ac:dyDescent="0.2">
      <c r="A33" s="26" t="s">
        <v>27</v>
      </c>
      <c r="B33" s="65">
        <v>232351885.43164396</v>
      </c>
      <c r="C33" s="83">
        <v>43821</v>
      </c>
      <c r="D33" s="84">
        <f t="shared" si="1"/>
        <v>232351885.43164396</v>
      </c>
      <c r="E33" s="69">
        <v>2.5000000000000001E-2</v>
      </c>
      <c r="F33" s="70">
        <f t="shared" si="0"/>
        <v>5808797</v>
      </c>
    </row>
    <row r="34" spans="1:8" x14ac:dyDescent="0.2">
      <c r="A34" s="26" t="s">
        <v>26</v>
      </c>
      <c r="B34" s="65">
        <v>116455001.969763</v>
      </c>
      <c r="C34" s="83">
        <v>43800</v>
      </c>
      <c r="D34" s="84">
        <f t="shared" si="1"/>
        <v>116455001.969763</v>
      </c>
      <c r="E34" s="69">
        <v>2.5000000000000001E-2</v>
      </c>
      <c r="F34" s="70">
        <f t="shared" si="0"/>
        <v>2911375</v>
      </c>
    </row>
    <row r="35" spans="1:8" x14ac:dyDescent="0.2">
      <c r="A35" s="26" t="s">
        <v>25</v>
      </c>
      <c r="B35" s="65">
        <v>320425769.96201301</v>
      </c>
      <c r="C35" s="83">
        <v>43755</v>
      </c>
      <c r="D35" s="84">
        <v>245446139.79090196</v>
      </c>
      <c r="E35" s="69">
        <v>2.5000000000000001E-2</v>
      </c>
      <c r="F35" s="70">
        <f t="shared" si="0"/>
        <v>6136153</v>
      </c>
    </row>
    <row r="36" spans="1:8" x14ac:dyDescent="0.2">
      <c r="A36" s="26" t="s">
        <v>24</v>
      </c>
      <c r="B36" s="65">
        <v>417974445.14227289</v>
      </c>
      <c r="C36" s="83">
        <v>43717</v>
      </c>
      <c r="D36" s="84">
        <f t="shared" ref="D36:D44" si="2">+B36</f>
        <v>417974445.14227289</v>
      </c>
      <c r="E36" s="69">
        <v>2.5000000000000001E-2</v>
      </c>
      <c r="F36" s="70">
        <f t="shared" si="0"/>
        <v>10449361</v>
      </c>
    </row>
    <row r="37" spans="1:8" x14ac:dyDescent="0.2">
      <c r="A37" s="26" t="s">
        <v>23</v>
      </c>
      <c r="B37" s="65">
        <v>87579790.567170009</v>
      </c>
      <c r="C37" s="83">
        <v>43717</v>
      </c>
      <c r="D37" s="84">
        <f t="shared" si="2"/>
        <v>87579790.567170009</v>
      </c>
      <c r="E37" s="69">
        <v>2.5000000000000001E-2</v>
      </c>
      <c r="F37" s="70">
        <f t="shared" si="0"/>
        <v>2189495</v>
      </c>
    </row>
    <row r="38" spans="1:8" x14ac:dyDescent="0.2">
      <c r="A38" s="26" t="s">
        <v>22</v>
      </c>
      <c r="B38" s="65">
        <v>476695440.55833393</v>
      </c>
      <c r="C38" s="83">
        <v>44108</v>
      </c>
      <c r="D38" s="84">
        <f t="shared" si="2"/>
        <v>476695440.55833393</v>
      </c>
      <c r="E38" s="69">
        <v>2.5000000000000001E-2</v>
      </c>
      <c r="F38" s="70">
        <f t="shared" si="0"/>
        <v>11917386</v>
      </c>
    </row>
    <row r="39" spans="1:8" x14ac:dyDescent="0.2">
      <c r="A39" s="26" t="s">
        <v>21</v>
      </c>
      <c r="B39" s="65">
        <v>141276871.634253</v>
      </c>
      <c r="C39" s="85">
        <v>44105</v>
      </c>
      <c r="D39" s="84">
        <f t="shared" si="2"/>
        <v>141276871.634253</v>
      </c>
      <c r="E39" s="69">
        <v>2.5000000000000001E-2</v>
      </c>
      <c r="F39" s="70">
        <f t="shared" si="0"/>
        <v>3531922</v>
      </c>
    </row>
    <row r="40" spans="1:8" x14ac:dyDescent="0.2">
      <c r="A40" s="26" t="s">
        <v>20</v>
      </c>
      <c r="B40" s="65">
        <v>811935704.30582023</v>
      </c>
      <c r="C40" s="85">
        <v>44136</v>
      </c>
      <c r="D40" s="84">
        <f t="shared" si="2"/>
        <v>811935704.30582023</v>
      </c>
      <c r="E40" s="69">
        <v>2.5000000000000001E-2</v>
      </c>
      <c r="F40" s="70">
        <f t="shared" si="0"/>
        <v>20298393</v>
      </c>
      <c r="H40" s="86"/>
    </row>
    <row r="41" spans="1:8" x14ac:dyDescent="0.2">
      <c r="A41" s="26" t="s">
        <v>19</v>
      </c>
      <c r="B41" s="65">
        <v>749501075.10266995</v>
      </c>
      <c r="C41" s="85">
        <v>44196</v>
      </c>
      <c r="D41" s="84">
        <f t="shared" si="2"/>
        <v>749501075.10266995</v>
      </c>
      <c r="E41" s="69">
        <v>2.5000000000000001E-2</v>
      </c>
      <c r="F41" s="70">
        <f t="shared" si="0"/>
        <v>18737527</v>
      </c>
      <c r="H41" s="86"/>
    </row>
    <row r="42" spans="1:8" x14ac:dyDescent="0.2">
      <c r="A42" s="26" t="s">
        <v>18</v>
      </c>
      <c r="B42" s="65">
        <v>819429662.53937018</v>
      </c>
      <c r="C42" s="85">
        <v>44136</v>
      </c>
      <c r="D42" s="84">
        <f t="shared" si="2"/>
        <v>819429662.53937018</v>
      </c>
      <c r="E42" s="69">
        <v>2.5000000000000001E-2</v>
      </c>
      <c r="F42" s="70">
        <f t="shared" si="0"/>
        <v>20485742</v>
      </c>
      <c r="H42" s="86"/>
    </row>
    <row r="43" spans="1:8" x14ac:dyDescent="0.2">
      <c r="A43" s="26" t="s">
        <v>17</v>
      </c>
      <c r="B43" s="65">
        <v>847123794.62236404</v>
      </c>
      <c r="C43" s="85">
        <v>44136</v>
      </c>
      <c r="D43" s="84">
        <f t="shared" si="2"/>
        <v>847123794.62236404</v>
      </c>
      <c r="E43" s="69">
        <v>2.5000000000000001E-2</v>
      </c>
      <c r="F43" s="70">
        <f t="shared" si="0"/>
        <v>21178095</v>
      </c>
      <c r="H43" s="86"/>
    </row>
    <row r="44" spans="1:8" x14ac:dyDescent="0.2">
      <c r="A44" s="26" t="s">
        <v>16</v>
      </c>
      <c r="B44" s="65">
        <v>819429662.53937018</v>
      </c>
      <c r="C44" s="85">
        <v>44136</v>
      </c>
      <c r="D44" s="84">
        <f t="shared" si="2"/>
        <v>819429662.53937018</v>
      </c>
      <c r="E44" s="69">
        <v>2.5000000000000001E-2</v>
      </c>
      <c r="F44" s="70">
        <f t="shared" si="0"/>
        <v>20485742</v>
      </c>
      <c r="H44" s="86"/>
    </row>
    <row r="45" spans="1:8" x14ac:dyDescent="0.2">
      <c r="A45" s="72" t="s">
        <v>15</v>
      </c>
      <c r="B45" s="73">
        <f>SUM(B27:B44)</f>
        <v>7802911199.6269693</v>
      </c>
      <c r="C45" s="73"/>
      <c r="D45" s="73">
        <f>SUM(D27:D44)</f>
        <v>7673761289.3901844</v>
      </c>
      <c r="E45" s="13"/>
      <c r="F45" s="74">
        <f>SUM(F27:F44)</f>
        <v>191844034</v>
      </c>
    </row>
    <row r="46" spans="1:8" x14ac:dyDescent="0.2">
      <c r="A46" s="75"/>
      <c r="B46" s="69"/>
      <c r="C46" s="69"/>
      <c r="D46" s="84">
        <v>0</v>
      </c>
      <c r="E46" s="13"/>
      <c r="F46" s="76"/>
    </row>
    <row r="47" spans="1:8" ht="13.5" thickBot="1" x14ac:dyDescent="0.25">
      <c r="A47" s="77" t="s">
        <v>14</v>
      </c>
      <c r="B47" s="65"/>
      <c r="C47" s="65"/>
      <c r="D47" s="11"/>
      <c r="E47" s="11"/>
      <c r="F47" s="78">
        <f>+F45</f>
        <v>191844034</v>
      </c>
    </row>
    <row r="48" spans="1:8" ht="13.5" thickTop="1" x14ac:dyDescent="0.2">
      <c r="A48" s="79"/>
      <c r="B48" s="80"/>
      <c r="C48" s="80"/>
      <c r="D48" s="27"/>
      <c r="E48" s="27"/>
      <c r="F48" s="87" t="s">
        <v>54</v>
      </c>
    </row>
  </sheetData>
  <mergeCells count="3">
    <mergeCell ref="A2:F2"/>
    <mergeCell ref="A3:F3"/>
    <mergeCell ref="A4:F4"/>
  </mergeCells>
  <pageMargins left="0.7" right="0.7" top="0.75" bottom="0.75" header="0.3" footer="0.3"/>
  <pageSetup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17517A2-83DA-493B-B449-09085B34CFA9}"/>
</file>

<file path=customXml/itemProps2.xml><?xml version="1.0" encoding="utf-8"?>
<ds:datastoreItem xmlns:ds="http://schemas.openxmlformats.org/officeDocument/2006/customXml" ds:itemID="{03B2C89D-F708-49F7-8D51-AEB7C33D200A}"/>
</file>

<file path=customXml/itemProps3.xml><?xml version="1.0" encoding="utf-8"?>
<ds:datastoreItem xmlns:ds="http://schemas.openxmlformats.org/officeDocument/2006/customXml" ds:itemID="{979A3B7B-2B33-4CB7-930F-6247A276899D}"/>
</file>

<file path=customXml/itemProps4.xml><?xml version="1.0" encoding="utf-8"?>
<ds:datastoreItem xmlns:ds="http://schemas.openxmlformats.org/officeDocument/2006/customXml" ds:itemID="{AAE7A23F-847D-4815-9A69-58187CAA36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7.3</vt:lpstr>
      <vt:lpstr>Page 7.3.1</vt:lpstr>
      <vt:lpstr>'Page 7.3'!Print_Area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2019-11-25T17:35:27Z</dcterms:created>
  <dcterms:modified xsi:type="dcterms:W3CDTF">2019-12-05T00:03:51Z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