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7\2017_ WA Elec and Gas GRC\Data Requests\1) Staff\Avista Responses\Ready for Review\"/>
    </mc:Choice>
  </mc:AlternateContent>
  <bookViews>
    <workbookView xWindow="240" yWindow="60" windowWidth="24795" windowHeight="12270"/>
  </bookViews>
  <sheets>
    <sheet name="Heat Pump vs. Furnace" sheetId="6" r:id="rId1"/>
    <sheet name="SEER &amp; COP Info_Definitions" sheetId="7" r:id="rId2"/>
  </sheets>
  <definedNames>
    <definedName name="AC?">#REF!</definedName>
    <definedName name="FuelType">#REF!</definedName>
    <definedName name="HeatType">#REF!</definedName>
    <definedName name="Location">#REF!</definedName>
    <definedName name="TempMeasurement">#REF!</definedName>
  </definedNames>
  <calcPr calcId="152511"/>
</workbook>
</file>

<file path=xl/calcChain.xml><?xml version="1.0" encoding="utf-8"?>
<calcChain xmlns="http://schemas.openxmlformats.org/spreadsheetml/2006/main">
  <c r="C15" i="6" l="1"/>
  <c r="E23" i="6" l="1"/>
  <c r="C23" i="6"/>
  <c r="D23" i="6" s="1"/>
  <c r="E22" i="6"/>
  <c r="C22" i="6"/>
  <c r="D22" i="6" s="1"/>
  <c r="E21" i="6"/>
  <c r="C21" i="6"/>
  <c r="D21" i="6" s="1"/>
  <c r="E20" i="6"/>
  <c r="C20" i="6"/>
  <c r="D20" i="6" s="1"/>
  <c r="E19" i="6"/>
  <c r="C19" i="6"/>
  <c r="D19" i="6" s="1"/>
  <c r="E18" i="6"/>
  <c r="C18" i="6"/>
  <c r="D18" i="6" s="1"/>
  <c r="E17" i="6"/>
  <c r="C17" i="6"/>
  <c r="D17" i="6" s="1"/>
  <c r="E16" i="6"/>
  <c r="C16" i="6"/>
  <c r="D16" i="6" s="1"/>
  <c r="E15" i="6"/>
  <c r="D15" i="6"/>
  <c r="E14" i="6"/>
  <c r="C14" i="6"/>
  <c r="D14" i="6" s="1"/>
  <c r="E13" i="6"/>
  <c r="C13" i="6"/>
  <c r="D13" i="6" s="1"/>
  <c r="E12" i="6"/>
  <c r="C12" i="6"/>
  <c r="D12" i="6" s="1"/>
  <c r="E11" i="6"/>
  <c r="C11" i="6"/>
  <c r="D11" i="6" s="1"/>
  <c r="E10" i="6"/>
  <c r="C10" i="6"/>
  <c r="D10" i="6" s="1"/>
</calcChain>
</file>

<file path=xl/sharedStrings.xml><?xml version="1.0" encoding="utf-8"?>
<sst xmlns="http://schemas.openxmlformats.org/spreadsheetml/2006/main" count="20" uniqueCount="20">
  <si>
    <t>Elec</t>
  </si>
  <si>
    <t>User Input Cells</t>
  </si>
  <si>
    <t>Gas</t>
  </si>
  <si>
    <t>Performance Curves from BPA Study (http://www.bpa.gov/energy/n/emerging_technology/pdf/Multistage_heat_pump_monitoring_2006.pdf)</t>
  </si>
  <si>
    <t>Chiloquin, OR Climate most closely matches Spokane, Weather Data</t>
  </si>
  <si>
    <t xml:space="preserve">Assuming Base @ 13 SEER </t>
  </si>
  <si>
    <t>Actual Provided SEER =</t>
  </si>
  <si>
    <t>Current Rates</t>
  </si>
  <si>
    <t>Elec $/kWh =</t>
  </si>
  <si>
    <t>Gas $/therm =</t>
  </si>
  <si>
    <t>Furnace Eff =</t>
  </si>
  <si>
    <t>Cost per 100,000 Btu of heat delivered to space</t>
  </si>
  <si>
    <t>Temperature Bin (F)</t>
  </si>
  <si>
    <t>For this analysis we estimate that the average residential heat pumps in the Spokane area has a SEER value of 16 or less. The furnace efficiency shown represents the minimum efficiency required to participate in Avista's prescriptive HVAC incentive programs. It should be noted that if the customer has an 80% efficient furnace it is still cost effective to heat with gas at all listed temperature bins.</t>
  </si>
  <si>
    <t>BPA Study - COP</t>
  </si>
  <si>
    <t>Adjusted COP</t>
  </si>
  <si>
    <t>*COP = Coefficient of Performance</t>
  </si>
  <si>
    <t>The coefficient of performance, COP, is the ratio of useful heat produced (measured in BTU) to the amount of work required (also measured in BTU). The coefficient is one of the accepted standards for measuring a heat pumps heating efficiency.  If you look at it in terms of % efficiency, a COP of 3 correlates to 300% efficient. This is possible because a heat pump not only converts work to heat it moves heat from a heat source (the outdoors) to where the heat is needed (inside the home).</t>
  </si>
  <si>
    <t>The calculator is based on a study by BPA that shows how a heat pumps COP value changes as the outdoor temperature changes. The study is based on heat pumps with a base cooling efficiency of 13 SEER, remember that the cooling efficiency is generally the only efficiency value that is provided. To adjust the COP values for units with better SEER ratings we multiply the COP values calculated by BPA by the provided SEER value (16 in the case of our example) divided by the base SEER of 13.</t>
  </si>
  <si>
    <t>Most residential heat pump units only list the efficiency of the equipment based on its cooling efficiency, commonly shown as a SEER (Seasonal Energy Efficiency Rating) value. This done because the consumer has been trained to recognize that larger SEER values equal a better unit, COP values are considerably smaller (a COP of 3 is a good unit compared to a SEER of 16 or better) and do not carry the same weight in advertising to the customer. SEER stands for seasonal energy efficient ratio and has units BTU/Watt-hour. It is calculated by taking the cooling provided by the unit during the entire cooling season (measured in BTU) and dividing it by the total electrical input for the season (measure in watt hours). The larger the SEER value the more efficient the unit is. WA State Non-Res Energy Code requires that all heat pumps have a minimum efficient of SEER 13. The most efficient units on the market have cooling efficiencies up to SEER 23.5. The majority of the units that we see installed in our area come in at SEER 16 or less. We used the high end, SEER 16, for our analysis to show that even with the higher efficiency heat pump a natural gas furnace is still the most cost effective way to heat your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</si>
</sst>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00"/>
  </numFmts>
  <fonts count="3" x14ac:knownFonts="1">
    <font>
      <sz val="11"/>
      <color theme="1"/>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16">
    <xf numFmtId="0" fontId="0" fillId="0" borderId="0" xfId="0"/>
    <xf numFmtId="44" fontId="0" fillId="0" borderId="0" xfId="0" applyNumberFormat="1"/>
    <xf numFmtId="164" fontId="0" fillId="0" borderId="0" xfId="0" applyNumberFormat="1" applyBorder="1" applyAlignment="1"/>
    <xf numFmtId="0" fontId="0" fillId="0" borderId="4" xfId="0" applyBorder="1" applyAlignment="1">
      <alignment vertical="center" wrapText="1"/>
    </xf>
    <xf numFmtId="0" fontId="0" fillId="0" borderId="4" xfId="0" applyBorder="1"/>
    <xf numFmtId="0" fontId="0" fillId="2" borderId="2" xfId="0" applyFill="1" applyBorder="1"/>
    <xf numFmtId="9" fontId="0" fillId="2" borderId="2" xfId="1" applyFont="1" applyFill="1" applyBorder="1"/>
    <xf numFmtId="0" fontId="0" fillId="2" borderId="0" xfId="0" applyFill="1"/>
    <xf numFmtId="0" fontId="0" fillId="0" borderId="0" xfId="0" applyAlignment="1">
      <alignment wrapText="1"/>
    </xf>
    <xf numFmtId="0" fontId="0" fillId="0" borderId="7" xfId="0" applyBorder="1" applyAlignment="1">
      <alignmen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4">
    <cellStyle name="Currency 2" xfId="3"/>
    <cellStyle name="Normal" xfId="0" builtinId="0"/>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COP vs. Outside Temp</a:t>
            </a:r>
          </a:p>
        </c:rich>
      </c:tx>
      <c:layout>
        <c:manualLayout>
          <c:xMode val="edge"/>
          <c:yMode val="edge"/>
          <c:x val="0.3084750120520649"/>
          <c:y val="3.3023735810113516E-2"/>
        </c:manualLayout>
      </c:layout>
      <c:overlay val="0"/>
    </c:title>
    <c:autoTitleDeleted val="0"/>
    <c:plotArea>
      <c:layout/>
      <c:lineChart>
        <c:grouping val="standard"/>
        <c:varyColors val="0"/>
        <c:ser>
          <c:idx val="1"/>
          <c:order val="0"/>
          <c:tx>
            <c:v>COP</c:v>
          </c:tx>
          <c:marker>
            <c:symbol val="none"/>
          </c:marker>
          <c:cat>
            <c:numRef>
              <c:f>'Heat Pump vs. Furnace'!$A$10:$A$23</c:f>
              <c:numCache>
                <c:formatCode>General</c:formatCode>
                <c:ptCount val="14"/>
                <c:pt idx="0">
                  <c:v>-12.5</c:v>
                </c:pt>
                <c:pt idx="1">
                  <c:v>-7.5</c:v>
                </c:pt>
                <c:pt idx="2">
                  <c:v>-2.5</c:v>
                </c:pt>
                <c:pt idx="3">
                  <c:v>2.5</c:v>
                </c:pt>
                <c:pt idx="4">
                  <c:v>7.5</c:v>
                </c:pt>
                <c:pt idx="5">
                  <c:v>12.5</c:v>
                </c:pt>
                <c:pt idx="6">
                  <c:v>17.5</c:v>
                </c:pt>
                <c:pt idx="7">
                  <c:v>22.5</c:v>
                </c:pt>
                <c:pt idx="8">
                  <c:v>27.5</c:v>
                </c:pt>
                <c:pt idx="9">
                  <c:v>32.5</c:v>
                </c:pt>
                <c:pt idx="10">
                  <c:v>37.5</c:v>
                </c:pt>
                <c:pt idx="11">
                  <c:v>42.5</c:v>
                </c:pt>
                <c:pt idx="12">
                  <c:v>47.5</c:v>
                </c:pt>
                <c:pt idx="13">
                  <c:v>52.5</c:v>
                </c:pt>
              </c:numCache>
            </c:numRef>
          </c:cat>
          <c:val>
            <c:numRef>
              <c:f>'Heat Pump vs. Furnace'!$C$10:$C$23</c:f>
              <c:numCache>
                <c:formatCode>General</c:formatCode>
                <c:ptCount val="14"/>
                <c:pt idx="0">
                  <c:v>1</c:v>
                </c:pt>
                <c:pt idx="1">
                  <c:v>1</c:v>
                </c:pt>
                <c:pt idx="2">
                  <c:v>1</c:v>
                </c:pt>
                <c:pt idx="3">
                  <c:v>1</c:v>
                </c:pt>
                <c:pt idx="4">
                  <c:v>1</c:v>
                </c:pt>
                <c:pt idx="5">
                  <c:v>1.6</c:v>
                </c:pt>
                <c:pt idx="6">
                  <c:v>1.8461538461538463</c:v>
                </c:pt>
                <c:pt idx="7">
                  <c:v>1.9692307692307693</c:v>
                </c:pt>
                <c:pt idx="8">
                  <c:v>1.9692307692307693</c:v>
                </c:pt>
                <c:pt idx="9">
                  <c:v>2.0923076923076924</c:v>
                </c:pt>
                <c:pt idx="10">
                  <c:v>2.3384615384615381</c:v>
                </c:pt>
                <c:pt idx="11">
                  <c:v>2.3384615384615381</c:v>
                </c:pt>
                <c:pt idx="12">
                  <c:v>2.2153846153846155</c:v>
                </c:pt>
                <c:pt idx="13">
                  <c:v>2.4615384615384617</c:v>
                </c:pt>
              </c:numCache>
            </c:numRef>
          </c:val>
          <c:smooth val="0"/>
        </c:ser>
        <c:dLbls>
          <c:showLegendKey val="0"/>
          <c:showVal val="0"/>
          <c:showCatName val="0"/>
          <c:showSerName val="0"/>
          <c:showPercent val="0"/>
          <c:showBubbleSize val="0"/>
        </c:dLbls>
        <c:smooth val="0"/>
        <c:axId val="312802184"/>
        <c:axId val="309926280"/>
      </c:lineChart>
      <c:catAx>
        <c:axId val="312802184"/>
        <c:scaling>
          <c:orientation val="minMax"/>
        </c:scaling>
        <c:delete val="0"/>
        <c:axPos val="b"/>
        <c:numFmt formatCode="General" sourceLinked="1"/>
        <c:majorTickMark val="none"/>
        <c:minorTickMark val="none"/>
        <c:tickLblPos val="nextTo"/>
        <c:crossAx val="309926280"/>
        <c:crosses val="autoZero"/>
        <c:auto val="1"/>
        <c:lblAlgn val="ctr"/>
        <c:lblOffset val="100"/>
        <c:noMultiLvlLbl val="0"/>
      </c:catAx>
      <c:valAx>
        <c:axId val="309926280"/>
        <c:scaling>
          <c:orientation val="minMax"/>
        </c:scaling>
        <c:delete val="0"/>
        <c:axPos val="l"/>
        <c:majorGridlines/>
        <c:numFmt formatCode="General" sourceLinked="1"/>
        <c:majorTickMark val="none"/>
        <c:minorTickMark val="none"/>
        <c:tickLblPos val="nextTo"/>
        <c:spPr>
          <a:ln w="9525">
            <a:noFill/>
          </a:ln>
        </c:spPr>
        <c:crossAx val="31280218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142875</xdr:colOff>
      <xdr:row>8</xdr:row>
      <xdr:rowOff>9524</xdr:rowOff>
    </xdr:from>
    <xdr:to>
      <xdr:col>15</xdr:col>
      <xdr:colOff>257175</xdr:colOff>
      <xdr:row>24</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workbookViewId="0">
      <selection activeCell="A6" sqref="A6"/>
    </sheetView>
  </sheetViews>
  <sheetFormatPr defaultRowHeight="15" x14ac:dyDescent="0.25"/>
  <cols>
    <col min="1" max="1" width="23.7109375" customWidth="1"/>
    <col min="2" max="2" width="15.42578125" bestFit="1" customWidth="1"/>
    <col min="3" max="3" width="13.140625" customWidth="1"/>
    <col min="5" max="5" width="7" bestFit="1" customWidth="1"/>
  </cols>
  <sheetData>
    <row r="1" spans="1:16" x14ac:dyDescent="0.25">
      <c r="A1" t="s">
        <v>3</v>
      </c>
      <c r="M1" s="7" t="s">
        <v>1</v>
      </c>
      <c r="N1" s="7"/>
    </row>
    <row r="2" spans="1:16" ht="15.75" thickBot="1" x14ac:dyDescent="0.3">
      <c r="A2" t="s">
        <v>4</v>
      </c>
    </row>
    <row r="3" spans="1:16" ht="15" customHeight="1" thickBot="1" x14ac:dyDescent="0.3">
      <c r="A3" t="s">
        <v>5</v>
      </c>
      <c r="C3" t="s">
        <v>6</v>
      </c>
      <c r="F3" s="5">
        <v>16</v>
      </c>
      <c r="H3" s="4"/>
      <c r="I3" s="10" t="s">
        <v>13</v>
      </c>
      <c r="J3" s="10"/>
      <c r="K3" s="10"/>
      <c r="L3" s="10"/>
      <c r="M3" s="10"/>
      <c r="N3" s="10"/>
      <c r="O3" s="10"/>
      <c r="P3" s="11"/>
    </row>
    <row r="4" spans="1:16" x14ac:dyDescent="0.25">
      <c r="A4" t="s">
        <v>7</v>
      </c>
      <c r="H4" s="3"/>
      <c r="I4" s="12"/>
      <c r="J4" s="12"/>
      <c r="K4" s="12"/>
      <c r="L4" s="12"/>
      <c r="M4" s="12"/>
      <c r="N4" s="12"/>
      <c r="O4" s="12"/>
      <c r="P4" s="13"/>
    </row>
    <row r="5" spans="1:16" ht="18.75" customHeight="1" x14ac:dyDescent="0.25">
      <c r="A5" t="s">
        <v>8</v>
      </c>
      <c r="B5" s="2">
        <v>0.1008</v>
      </c>
      <c r="C5" s="2"/>
      <c r="H5" s="3"/>
      <c r="I5" s="12"/>
      <c r="J5" s="12"/>
      <c r="K5" s="12"/>
      <c r="L5" s="12"/>
      <c r="M5" s="12"/>
      <c r="N5" s="12"/>
      <c r="O5" s="12"/>
      <c r="P5" s="13"/>
    </row>
    <row r="6" spans="1:16" ht="18.75" customHeight="1" thickBot="1" x14ac:dyDescent="0.3">
      <c r="A6" t="s">
        <v>9</v>
      </c>
      <c r="B6" s="2">
        <v>0.84623000000000004</v>
      </c>
      <c r="C6" s="2"/>
      <c r="H6" s="3"/>
      <c r="I6" s="12"/>
      <c r="J6" s="12"/>
      <c r="K6" s="12"/>
      <c r="L6" s="12"/>
      <c r="M6" s="12"/>
      <c r="N6" s="12"/>
      <c r="O6" s="12"/>
      <c r="P6" s="13"/>
    </row>
    <row r="7" spans="1:16" ht="18.75" customHeight="1" thickBot="1" x14ac:dyDescent="0.3">
      <c r="A7" t="s">
        <v>10</v>
      </c>
      <c r="B7" s="6">
        <v>0.9</v>
      </c>
      <c r="H7" s="3"/>
      <c r="I7" s="14"/>
      <c r="J7" s="14"/>
      <c r="K7" s="14"/>
      <c r="L7" s="14"/>
      <c r="M7" s="14"/>
      <c r="N7" s="14"/>
      <c r="O7" s="14"/>
      <c r="P7" s="15"/>
    </row>
    <row r="8" spans="1:16" x14ac:dyDescent="0.25">
      <c r="C8" t="s">
        <v>11</v>
      </c>
    </row>
    <row r="9" spans="1:16" x14ac:dyDescent="0.25">
      <c r="A9" t="s">
        <v>12</v>
      </c>
      <c r="B9" t="s">
        <v>14</v>
      </c>
      <c r="C9" t="s">
        <v>15</v>
      </c>
      <c r="D9" t="s">
        <v>0</v>
      </c>
      <c r="E9" t="s">
        <v>2</v>
      </c>
    </row>
    <row r="10" spans="1:16" x14ac:dyDescent="0.25">
      <c r="A10">
        <v>-12.5</v>
      </c>
      <c r="B10">
        <v>1</v>
      </c>
      <c r="C10">
        <f t="shared" ref="C10:C23" si="0">IF(B10=1,1,B10*$F$3/13)</f>
        <v>1</v>
      </c>
      <c r="D10" s="1">
        <f>(100000/(3413*C10))*$B$5</f>
        <v>2.9534134192792267</v>
      </c>
      <c r="E10" s="1">
        <f>$B$6/$B$7</f>
        <v>0.94025555555555562</v>
      </c>
    </row>
    <row r="11" spans="1:16" x14ac:dyDescent="0.25">
      <c r="A11">
        <v>-7.5</v>
      </c>
      <c r="B11">
        <v>1</v>
      </c>
      <c r="C11">
        <f t="shared" si="0"/>
        <v>1</v>
      </c>
      <c r="D11" s="1">
        <f t="shared" ref="D11:D23" si="1">(100000/(3413*C11))*$B$5</f>
        <v>2.9534134192792267</v>
      </c>
      <c r="E11" s="1">
        <f t="shared" ref="E11:E23" si="2">$B$6/$B$7</f>
        <v>0.94025555555555562</v>
      </c>
    </row>
    <row r="12" spans="1:16" x14ac:dyDescent="0.25">
      <c r="A12">
        <v>-2.5</v>
      </c>
      <c r="B12">
        <v>1</v>
      </c>
      <c r="C12">
        <f t="shared" si="0"/>
        <v>1</v>
      </c>
      <c r="D12" s="1">
        <f t="shared" si="1"/>
        <v>2.9534134192792267</v>
      </c>
      <c r="E12" s="1">
        <f t="shared" si="2"/>
        <v>0.94025555555555562</v>
      </c>
    </row>
    <row r="13" spans="1:16" x14ac:dyDescent="0.25">
      <c r="A13">
        <v>2.5</v>
      </c>
      <c r="B13">
        <v>1</v>
      </c>
      <c r="C13">
        <f t="shared" si="0"/>
        <v>1</v>
      </c>
      <c r="D13" s="1">
        <f t="shared" si="1"/>
        <v>2.9534134192792267</v>
      </c>
      <c r="E13" s="1">
        <f t="shared" si="2"/>
        <v>0.94025555555555562</v>
      </c>
    </row>
    <row r="14" spans="1:16" x14ac:dyDescent="0.25">
      <c r="A14">
        <v>7.5</v>
      </c>
      <c r="B14">
        <v>1</v>
      </c>
      <c r="C14">
        <f t="shared" si="0"/>
        <v>1</v>
      </c>
      <c r="D14" s="1">
        <f t="shared" si="1"/>
        <v>2.9534134192792267</v>
      </c>
      <c r="E14" s="1">
        <f t="shared" si="2"/>
        <v>0.94025555555555562</v>
      </c>
    </row>
    <row r="15" spans="1:16" x14ac:dyDescent="0.25">
      <c r="A15">
        <v>12.5</v>
      </c>
      <c r="B15">
        <v>1.3</v>
      </c>
      <c r="C15">
        <f t="shared" si="0"/>
        <v>1.6</v>
      </c>
      <c r="D15" s="1">
        <f t="shared" si="1"/>
        <v>1.8458833870495164</v>
      </c>
      <c r="E15" s="1">
        <f t="shared" si="2"/>
        <v>0.94025555555555562</v>
      </c>
    </row>
    <row r="16" spans="1:16" x14ac:dyDescent="0.25">
      <c r="A16">
        <v>17.5</v>
      </c>
      <c r="B16">
        <v>1.5</v>
      </c>
      <c r="C16">
        <f t="shared" si="0"/>
        <v>1.8461538461538463</v>
      </c>
      <c r="D16" s="1">
        <f t="shared" si="1"/>
        <v>1.599765602109581</v>
      </c>
      <c r="E16" s="1">
        <f t="shared" si="2"/>
        <v>0.94025555555555562</v>
      </c>
    </row>
    <row r="17" spans="1:5" x14ac:dyDescent="0.25">
      <c r="A17">
        <v>22.5</v>
      </c>
      <c r="B17">
        <v>1.6</v>
      </c>
      <c r="C17">
        <f t="shared" si="0"/>
        <v>1.9692307692307693</v>
      </c>
      <c r="D17" s="1">
        <f t="shared" si="1"/>
        <v>1.4997802519777321</v>
      </c>
      <c r="E17" s="1">
        <f t="shared" si="2"/>
        <v>0.94025555555555562</v>
      </c>
    </row>
    <row r="18" spans="1:5" x14ac:dyDescent="0.25">
      <c r="A18">
        <v>27.5</v>
      </c>
      <c r="B18">
        <v>1.6</v>
      </c>
      <c r="C18">
        <f t="shared" si="0"/>
        <v>1.9692307692307693</v>
      </c>
      <c r="D18" s="1">
        <f t="shared" si="1"/>
        <v>1.4997802519777321</v>
      </c>
      <c r="E18" s="1">
        <f t="shared" si="2"/>
        <v>0.94025555555555562</v>
      </c>
    </row>
    <row r="19" spans="1:5" x14ac:dyDescent="0.25">
      <c r="A19">
        <v>32.5</v>
      </c>
      <c r="B19">
        <v>1.7</v>
      </c>
      <c r="C19">
        <f t="shared" si="0"/>
        <v>2.0923076923076924</v>
      </c>
      <c r="D19" s="1">
        <f t="shared" si="1"/>
        <v>1.4115578842143361</v>
      </c>
      <c r="E19" s="1">
        <f t="shared" si="2"/>
        <v>0.94025555555555562</v>
      </c>
    </row>
    <row r="20" spans="1:5" x14ac:dyDescent="0.25">
      <c r="A20">
        <v>37.5</v>
      </c>
      <c r="B20">
        <v>1.9</v>
      </c>
      <c r="C20">
        <f t="shared" si="0"/>
        <v>2.3384615384615381</v>
      </c>
      <c r="D20" s="1">
        <f t="shared" si="1"/>
        <v>1.2629728437707219</v>
      </c>
      <c r="E20" s="1">
        <f t="shared" si="2"/>
        <v>0.94025555555555562</v>
      </c>
    </row>
    <row r="21" spans="1:5" x14ac:dyDescent="0.25">
      <c r="A21">
        <v>42.5</v>
      </c>
      <c r="B21">
        <v>1.9</v>
      </c>
      <c r="C21">
        <f t="shared" si="0"/>
        <v>2.3384615384615381</v>
      </c>
      <c r="D21" s="1">
        <f t="shared" si="1"/>
        <v>1.2629728437707219</v>
      </c>
      <c r="E21" s="1">
        <f t="shared" si="2"/>
        <v>0.94025555555555562</v>
      </c>
    </row>
    <row r="22" spans="1:5" x14ac:dyDescent="0.25">
      <c r="A22">
        <v>47.5</v>
      </c>
      <c r="B22">
        <v>1.8</v>
      </c>
      <c r="C22">
        <f t="shared" si="0"/>
        <v>2.2153846153846155</v>
      </c>
      <c r="D22" s="1">
        <f t="shared" si="1"/>
        <v>1.3331380017579841</v>
      </c>
      <c r="E22" s="1">
        <f t="shared" si="2"/>
        <v>0.94025555555555562</v>
      </c>
    </row>
    <row r="23" spans="1:5" x14ac:dyDescent="0.25">
      <c r="A23">
        <v>52.5</v>
      </c>
      <c r="B23">
        <v>2</v>
      </c>
      <c r="C23">
        <f t="shared" si="0"/>
        <v>2.4615384615384617</v>
      </c>
      <c r="D23" s="1">
        <f t="shared" si="1"/>
        <v>1.1998242015821856</v>
      </c>
      <c r="E23" s="1">
        <f t="shared" si="2"/>
        <v>0.94025555555555562</v>
      </c>
    </row>
    <row r="25" spans="1:5" x14ac:dyDescent="0.25">
      <c r="A25" t="s">
        <v>16</v>
      </c>
    </row>
  </sheetData>
  <mergeCells count="1">
    <mergeCell ref="I3:P7"/>
  </mergeCells>
  <pageMargins left="0.7" right="0.7" top="0.75" bottom="0.75" header="0.3" footer="0.3"/>
  <pageSetup scale="72" orientation="landscape" r:id="rId1"/>
  <headerFooter>
    <oddFooter>&amp;L&amp;F&amp;RPage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7" sqref="A27"/>
    </sheetView>
  </sheetViews>
  <sheetFormatPr defaultRowHeight="15" x14ac:dyDescent="0.25"/>
  <cols>
    <col min="1" max="1" width="160.42578125" style="8" customWidth="1"/>
    <col min="2" max="16384" width="9.140625" style="8"/>
  </cols>
  <sheetData>
    <row r="1" spans="1:1" ht="45" x14ac:dyDescent="0.25">
      <c r="A1" s="9" t="s">
        <v>17</v>
      </c>
    </row>
    <row r="2" spans="1:1" ht="105" x14ac:dyDescent="0.25">
      <c r="A2" s="9" t="s">
        <v>19</v>
      </c>
    </row>
    <row r="3" spans="1:1" ht="45" x14ac:dyDescent="0.25">
      <c r="A3" s="9" t="s">
        <v>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Document</DocumentSetType>
    <IsConfidential xmlns="dc463f71-b30c-4ab2-9473-d307f9d35888">false</IsConfidential>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2018-01-09T08:00:00+00:00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3A3355AB-E5F5-4750-86C1-89959AD1A3C0}"/>
</file>

<file path=customXml/itemProps2.xml><?xml version="1.0" encoding="utf-8"?>
<ds:datastoreItem xmlns:ds="http://schemas.openxmlformats.org/officeDocument/2006/customXml" ds:itemID="{1B4107FB-26D6-4279-8C96-C929577919A9}"/>
</file>

<file path=customXml/itemProps3.xml><?xml version="1.0" encoding="utf-8"?>
<ds:datastoreItem xmlns:ds="http://schemas.openxmlformats.org/officeDocument/2006/customXml" ds:itemID="{CD8B15E4-31C7-41CB-82EC-5A3E2182764F}"/>
</file>

<file path=customXml/itemProps4.xml><?xml version="1.0" encoding="utf-8"?>
<ds:datastoreItem xmlns:ds="http://schemas.openxmlformats.org/officeDocument/2006/customXml" ds:itemID="{C3E434FF-A562-493A-9F5B-37D2F162AF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Heat Pump vs. Furnace</vt:lpstr>
      <vt:lpstr>SEER &amp; COP Info_Definitions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bee0781</dc:creator>
  <cp:lastModifiedBy>Kimball, Paul</cp:lastModifiedBy>
  <cp:lastPrinted>2017-12-08T18:37:27Z</cp:lastPrinted>
  <dcterms:created xsi:type="dcterms:W3CDTF">2011-10-20T18:17:26Z</dcterms:created>
  <dcterms:modified xsi:type="dcterms:W3CDTF">2017-12-08T18:37:29Z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4" name="EfsecDocumentType">
    <vt:lpwstr>Documents</vt:lpwstr>
  </property>
  <property fmtid="{D5CDD505-2E9C-101B-9397-08002B2CF9AE}" pid="9" name="IsOfficialRecord">
    <vt:bool>false</vt:bool>
  </property>
  <property fmtid="{D5CDD505-2E9C-101B-9397-08002B2CF9AE}" pid="10" name="IsVisibleToEfsecCouncil">
    <vt:bool>false</vt:bool>
  </property>
  <property fmtid="{D5CDD505-2E9C-101B-9397-08002B2CF9AE}" pid="16" name="_docset_NoMedatataSyncRequired">
    <vt:lpwstr>False</vt:lpwstr>
  </property>
  <property fmtid="{D5CDD505-2E9C-101B-9397-08002B2CF9AE}" pid="17" name="IsEFSEC">
    <vt:bool>false</vt:bool>
  </property>
</Properties>
</file>