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tateofwa-my.sharepoint.com/personal/avery_booth_utc_wa_gov/Documents/Local Computer Files/Documents/"/>
    </mc:Choice>
  </mc:AlternateContent>
  <xr:revisionPtr revIDLastSave="0" documentId="8_{3200F322-2536-4A7F-B1B0-FD35C36DB6C2}" xr6:coauthVersionLast="47" xr6:coauthVersionMax="47" xr10:uidLastSave="{00000000-0000-0000-0000-000000000000}"/>
  <workbookProtection lockStructure="1"/>
  <bookViews>
    <workbookView xWindow="-49410" yWindow="-120" windowWidth="29040" windowHeight="15840" xr2:uid="{00000000-000D-0000-FFFF-FFFF00000000}"/>
  </bookViews>
  <sheets>
    <sheet name="Sheet1" sheetId="1" r:id="rId1"/>
  </sheets>
  <definedNames>
    <definedName name="NamedRange1">Sheet1!$A$10:$G$84</definedName>
    <definedName name="NamedRange10">Sheet1!$A$10:$G$84</definedName>
    <definedName name="NamedRange11">Sheet1!$A$10:$G$84</definedName>
    <definedName name="NamedRange12">Sheet1!$A$10:$G$84</definedName>
    <definedName name="NamedRange13">Sheet1!$A$10:$G$84</definedName>
    <definedName name="NamedRange14">Sheet1!$A$10:$G$84</definedName>
    <definedName name="NamedRange2">Sheet1!$A$10:$G$84</definedName>
    <definedName name="NamedRange3">Sheet1!$A$10:$G$84</definedName>
    <definedName name="NamedRange4">Sheet1!$A$10:$G$84</definedName>
    <definedName name="NamedRange5">Sheet1!$A$10:$G$84</definedName>
    <definedName name="NamedRange6">Sheet1!$A$10:$G$84</definedName>
    <definedName name="NamedRange7">Sheet1!$A$10:$G$84</definedName>
    <definedName name="NamedRange8">Sheet1!$A$10:$G$84</definedName>
    <definedName name="NamedRange9">Sheet1!$A$10:$G$84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7" i="1" l="1"/>
  <c r="E87" i="1"/>
  <c r="F87" i="1"/>
  <c r="A86" i="1"/>
  <c r="H5" i="1"/>
  <c r="H4" i="1"/>
  <c r="A3" i="1"/>
  <c r="A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Jackie Davis</author>
  </authors>
  <commentList>
    <comment ref="G12" authorId="0" shapeId="0" xr:uid="{39C9C7F9-AD01-4A94-8CE7-4DAE9891B9DF}">
      <text>
        <r>
          <rPr>
            <b/>
            <sz val="9"/>
            <color indexed="81"/>
            <rFont val="Tahoma"/>
            <family val="2"/>
          </rPr>
          <t>WPCS_69cbf0a1-0ea2-45f2-bb36-25b9637e3b9f</t>
        </r>
      </text>
    </comment>
    <comment ref="G17" authorId="0" shapeId="0" xr:uid="{DFBD47B4-A95F-4507-A852-E8564815A1E3}">
      <text>
        <r>
          <rPr>
            <b/>
            <sz val="9"/>
            <color indexed="81"/>
            <rFont val="Tahoma"/>
            <family val="2"/>
          </rPr>
          <t>WPCS_0b2b6efe-8398-405e-b742-b2f355b53fcf</t>
        </r>
      </text>
    </comment>
    <comment ref="G18" authorId="0" shapeId="0" xr:uid="{A24D3E92-3B50-4651-8212-07254A88D6C6}">
      <text>
        <r>
          <rPr>
            <b/>
            <sz val="9"/>
            <color indexed="81"/>
            <rFont val="Tahoma"/>
            <family val="2"/>
          </rPr>
          <t>WPCS_0b2b6efe-8398-405e-b742-b2f355b53fcf</t>
        </r>
      </text>
    </comment>
    <comment ref="G19" authorId="0" shapeId="0" xr:uid="{658DFDB5-BDE7-404C-9D93-AD44A4F93161}">
      <text>
        <r>
          <rPr>
            <b/>
            <sz val="9"/>
            <color indexed="81"/>
            <rFont val="Tahoma"/>
            <family val="2"/>
          </rPr>
          <t>WPCS_0b2b6efe-8398-405e-b742-b2f355b53fcf</t>
        </r>
      </text>
    </comment>
    <comment ref="G20" authorId="0" shapeId="0" xr:uid="{F0EFB752-46C8-44E2-B232-5A2C90BF0329}">
      <text>
        <r>
          <rPr>
            <b/>
            <sz val="9"/>
            <color indexed="81"/>
            <rFont val="Tahoma"/>
            <family val="2"/>
          </rPr>
          <t>WPCS_0b2b6efe-8398-405e-b742-b2f355b53fcf</t>
        </r>
      </text>
    </comment>
    <comment ref="G22" authorId="0" shapeId="0" xr:uid="{5FED034D-817F-4111-AD7A-85C67B77A549}">
      <text>
        <r>
          <rPr>
            <b/>
            <sz val="9"/>
            <color indexed="81"/>
            <rFont val="Tahoma"/>
            <family val="2"/>
          </rPr>
          <t>WPCS_0b2b6efe-8398-405e-b742-b2f355b53fcf</t>
        </r>
      </text>
    </comment>
    <comment ref="G26" authorId="0" shapeId="0" xr:uid="{00F82167-7580-48E2-9F9C-B10BADE8D601}">
      <text>
        <r>
          <rPr>
            <b/>
            <sz val="9"/>
            <color indexed="81"/>
            <rFont val="Tahoma"/>
            <family val="2"/>
          </rPr>
          <t>WPCS_f18e0629-51a9-4d10-b5a9-57b46827b6d9</t>
        </r>
      </text>
    </comment>
    <comment ref="G27" authorId="0" shapeId="0" xr:uid="{1EDF578D-96A0-4DF5-8197-AF92E531A596}">
      <text>
        <r>
          <rPr>
            <b/>
            <sz val="9"/>
            <color indexed="81"/>
            <rFont val="Tahoma"/>
            <family val="2"/>
          </rPr>
          <t>WPCS_7c379bee-1ebc-4347-a4bf-3d8b2770872d</t>
        </r>
      </text>
    </comment>
    <comment ref="G46" authorId="0" shapeId="0" xr:uid="{9C14C5FF-7F0A-4C44-B862-48E409E4B430}">
      <text>
        <r>
          <rPr>
            <b/>
            <sz val="9"/>
            <color indexed="81"/>
            <rFont val="Tahoma"/>
            <family val="2"/>
          </rPr>
          <t>WPCS_0557f17b-80a6-43df-8c42-2ca78e44ecb9</t>
        </r>
      </text>
    </comment>
    <comment ref="G48" authorId="0" shapeId="0" xr:uid="{9F7AA0D9-9961-4A1C-97A6-2E58981ED02F}">
      <text>
        <r>
          <rPr>
            <b/>
            <sz val="9"/>
            <color indexed="81"/>
            <rFont val="Tahoma"/>
            <family val="2"/>
          </rPr>
          <t>WPCS_8bfa2140-0107-4c41-aca3-7e9c24ce96da</t>
        </r>
      </text>
    </comment>
    <comment ref="G51" authorId="0" shapeId="0" xr:uid="{B7C075B6-B72B-46AC-96D0-04215788094F}">
      <text>
        <r>
          <rPr>
            <b/>
            <sz val="9"/>
            <color indexed="81"/>
            <rFont val="Tahoma"/>
            <family val="2"/>
          </rPr>
          <t>WPCS_be07153a-df18-4c3b-8c5b-6f3fce0b3889</t>
        </r>
      </text>
    </comment>
    <comment ref="G56" authorId="0" shapeId="0" xr:uid="{2B246F59-B82C-4D10-AFED-3600946F533F}">
      <text>
        <r>
          <rPr>
            <b/>
            <sz val="9"/>
            <color indexed="81"/>
            <rFont val="Tahoma"/>
            <family val="2"/>
          </rPr>
          <t>WPCS_3647d2ed-8ec4-4c9e-b423-d6943e1dd47c</t>
        </r>
      </text>
    </comment>
    <comment ref="G59" authorId="0" shapeId="0" xr:uid="{92A79C91-13E6-4086-A38E-DE42AA285793}">
      <text>
        <r>
          <rPr>
            <b/>
            <sz val="9"/>
            <color indexed="81"/>
            <rFont val="Tahoma"/>
            <family val="2"/>
          </rPr>
          <t>WPCS_f9589684-ceb0-40a4-8b37-99028714ec20</t>
        </r>
      </text>
    </comment>
    <comment ref="G62" authorId="0" shapeId="0" xr:uid="{76DE6089-CF89-4BD4-9559-03906754B545}">
      <text>
        <r>
          <rPr>
            <b/>
            <sz val="9"/>
            <color indexed="81"/>
            <rFont val="Tahoma"/>
            <family val="2"/>
          </rPr>
          <t>WPCS_f18e0629-51a9-4d10-b5a9-57b46827b6d9</t>
        </r>
      </text>
    </comment>
    <comment ref="G63" authorId="0" shapeId="0" xr:uid="{D764A1DA-7B3B-4108-9A11-9F05120DFE40}">
      <text>
        <r>
          <rPr>
            <b/>
            <sz val="9"/>
            <color indexed="81"/>
            <rFont val="Tahoma"/>
            <family val="2"/>
          </rPr>
          <t>WPCS_f18e0629-51a9-4d10-b5a9-57b46827b6d9</t>
        </r>
      </text>
    </comment>
    <comment ref="G65" authorId="0" shapeId="0" xr:uid="{588AF027-1E50-4936-AE7D-91B5895066F2}">
      <text>
        <r>
          <rPr>
            <b/>
            <sz val="9"/>
            <color indexed="81"/>
            <rFont val="Tahoma"/>
            <family val="2"/>
          </rPr>
          <t>WPCS_00ecfb1b-784c-4577-afb3-26fef185827e</t>
        </r>
      </text>
    </comment>
    <comment ref="G66" authorId="0" shapeId="0" xr:uid="{58C665A9-E98F-4ABC-BB82-1AFD3701DA3A}">
      <text>
        <r>
          <rPr>
            <b/>
            <sz val="9"/>
            <color indexed="81"/>
            <rFont val="Tahoma"/>
            <family val="2"/>
          </rPr>
          <t>WPCS_7fd7082d-3332-4e56-a544-ec1128e1b11f</t>
        </r>
      </text>
    </comment>
    <comment ref="G67" authorId="0" shapeId="0" xr:uid="{1F79A371-E8F8-4CB3-A80D-E5D485E4E817}">
      <text>
        <r>
          <rPr>
            <b/>
            <sz val="9"/>
            <color indexed="81"/>
            <rFont val="Tahoma"/>
            <family val="2"/>
          </rPr>
          <t>WPCS_f18e0629-51a9-4d10-b5a9-57b46827b6d9</t>
        </r>
      </text>
    </comment>
    <comment ref="G68" authorId="0" shapeId="0" xr:uid="{1DEEB668-83B3-490D-A1B8-CB874DF6E413}">
      <text>
        <r>
          <rPr>
            <b/>
            <sz val="9"/>
            <color indexed="81"/>
            <rFont val="Tahoma"/>
            <family val="2"/>
          </rPr>
          <t>WPCS_f18e0629-51a9-4d10-b5a9-57b46827b6d9</t>
        </r>
      </text>
    </comment>
    <comment ref="G69" authorId="0" shapeId="0" xr:uid="{B5436F82-C89A-4BD6-A3F1-57C4804C91E7}">
      <text>
        <r>
          <rPr>
            <b/>
            <sz val="9"/>
            <color indexed="81"/>
            <rFont val="Tahoma"/>
            <family val="2"/>
          </rPr>
          <t>WPCS_545e2ede-3a73-4877-91a8-ac78df102d17</t>
        </r>
      </text>
    </comment>
    <comment ref="G71" authorId="0" shapeId="0" xr:uid="{97F7337B-BFA9-4F36-A565-9BC2494A73E5}">
      <text>
        <r>
          <rPr>
            <b/>
            <sz val="9"/>
            <color indexed="81"/>
            <rFont val="Tahoma"/>
            <family val="2"/>
          </rPr>
          <t>WPCS_f18e0629-51a9-4d10-b5a9-57b46827b6d9</t>
        </r>
      </text>
    </comment>
    <comment ref="G72" authorId="0" shapeId="0" xr:uid="{243989F1-5D7B-43DD-B722-7A56D7E2C2D0}">
      <text>
        <r>
          <rPr>
            <b/>
            <sz val="9"/>
            <color indexed="81"/>
            <rFont val="Tahoma"/>
            <family val="2"/>
          </rPr>
          <t>WPCS_57ad7031-f03f-4378-a16b-6fc212b4e721</t>
        </r>
      </text>
    </comment>
    <comment ref="G73" authorId="0" shapeId="0" xr:uid="{50BE5D39-F061-4003-869A-4919F23A0666}">
      <text>
        <r>
          <rPr>
            <b/>
            <sz val="9"/>
            <color indexed="81"/>
            <rFont val="Tahoma"/>
            <family val="2"/>
          </rPr>
          <t>WPCS_36e4b483-6a46-45a8-af5a-5c9b34d1ad8f</t>
        </r>
      </text>
    </comment>
    <comment ref="G74" authorId="0" shapeId="0" xr:uid="{2292A10B-6EDD-4C91-99B5-EAD473F14DD3}">
      <text>
        <r>
          <rPr>
            <b/>
            <sz val="9"/>
            <color indexed="81"/>
            <rFont val="Tahoma"/>
            <family val="2"/>
          </rPr>
          <t>WPCS_8436ee63-4646-400a-b59e-0368a791decc</t>
        </r>
      </text>
    </comment>
    <comment ref="G75" authorId="0" shapeId="0" xr:uid="{04FD4982-46CD-461E-A15E-5A1D4B861F85}">
      <text>
        <r>
          <rPr>
            <b/>
            <sz val="9"/>
            <color indexed="81"/>
            <rFont val="Tahoma"/>
            <family val="2"/>
          </rPr>
          <t>WPCS_f18e0629-51a9-4d10-b5a9-57b46827b6d9</t>
        </r>
      </text>
    </comment>
    <comment ref="G77" authorId="0" shapeId="0" xr:uid="{D68DDC62-B8E4-47CC-BE85-3188A1D1A544}">
      <text>
        <r>
          <rPr>
            <b/>
            <sz val="9"/>
            <color indexed="81"/>
            <rFont val="Tahoma"/>
            <family val="2"/>
          </rPr>
          <t>WPCS_f18e0629-51a9-4d10-b5a9-57b46827b6d9</t>
        </r>
      </text>
    </comment>
    <comment ref="G79" authorId="0" shapeId="0" xr:uid="{61A9D6B4-DC0E-44E4-B4D5-B40716FF4E4E}">
      <text>
        <r>
          <rPr>
            <b/>
            <sz val="9"/>
            <color indexed="81"/>
            <rFont val="Tahoma"/>
            <family val="2"/>
          </rPr>
          <t>WPCS_04ab6a59-97a9-4d0a-b8b5-00dd7e054d98</t>
        </r>
      </text>
    </comment>
    <comment ref="G80" authorId="0" shapeId="0" xr:uid="{913673F8-BA6E-4DAC-B6CE-9DAF82A23ACC}">
      <text>
        <r>
          <rPr>
            <b/>
            <sz val="9"/>
            <color indexed="81"/>
            <rFont val="Tahoma"/>
            <family val="2"/>
          </rPr>
          <t>WPCS_0b2b6efe-8398-405e-b742-b2f355b53fcf</t>
        </r>
      </text>
    </comment>
  </commentList>
</comments>
</file>

<file path=xl/sharedStrings.xml><?xml version="1.0" encoding="utf-8"?>
<sst xmlns="http://schemas.openxmlformats.org/spreadsheetml/2006/main" count="239" uniqueCount="237">
  <si>
    <t>Preparer:</t>
  </si>
  <si>
    <t>Reviewer:</t>
  </si>
  <si>
    <t>Unadjusted CY</t>
  </si>
  <si>
    <t>Adjusted JE</t>
  </si>
  <si>
    <t>Adjusted CY</t>
  </si>
  <si>
    <t>Workpaper Reference</t>
  </si>
  <si>
    <t>Account</t>
  </si>
  <si>
    <t>Description</t>
  </si>
  <si>
    <t>System Required</t>
  </si>
  <si>
    <t>999</t>
  </si>
  <si>
    <t>Undistributed</t>
  </si>
  <si>
    <t>b84c41dc-09ba-4c7a-8ed0-919b2f20600e</t>
  </si>
  <si>
    <t>1000</t>
  </si>
  <si>
    <t>Washington Trust</t>
  </si>
  <si>
    <t>2bd702c8-cd3d-4ab1-98e1-08e943abd85e</t>
  </si>
  <si>
    <t>1040</t>
  </si>
  <si>
    <t>6a27ce5a-656c-47b9-b8b1-9e48bf8ab1b6</t>
  </si>
  <si>
    <t>1050</t>
  </si>
  <si>
    <t>Wheatland Bank</t>
  </si>
  <si>
    <t>7216fa1d-9fad-41af-8734-2fc053b84b05</t>
  </si>
  <si>
    <t>1499</t>
  </si>
  <si>
    <t>Undeposited Funds</t>
  </si>
  <si>
    <t>1d6d7c81-0cff-4f8a-a492-f79c0a0e5b44</t>
  </si>
  <si>
    <t>1500</t>
  </si>
  <si>
    <t>Accounts Receivable</t>
  </si>
  <si>
    <t>237b8a50-5494-4da6-9d7a-cda36e16f016</t>
  </si>
  <si>
    <t>1510</t>
  </si>
  <si>
    <t>Customer Deposits</t>
  </si>
  <si>
    <t>3bf3f6f3-e426-4287-9dd4-08e55a1a7feb</t>
  </si>
  <si>
    <t>1800</t>
  </si>
  <si>
    <t>Equipment</t>
  </si>
  <si>
    <t>96353bfe-ba04-4a73-b41a-3c721aeb3b28</t>
  </si>
  <si>
    <t>1820</t>
  </si>
  <si>
    <t>Accumulated Depr. Equipment</t>
  </si>
  <si>
    <t>f6bf3fc8-98f9-42f4-ab4f-71376569c77c</t>
  </si>
  <si>
    <t>1850</t>
  </si>
  <si>
    <t>4118 Southwind Dr</t>
  </si>
  <si>
    <t>78821759-0854-4dae-8599-fa3b7b4d816c</t>
  </si>
  <si>
    <t>1860</t>
  </si>
  <si>
    <t>Vehicle</t>
  </si>
  <si>
    <t>2893a10e-f028-4e81-a6ac-93ea5764e5a6</t>
  </si>
  <si>
    <t>1900</t>
  </si>
  <si>
    <t>FMV Adjustment</t>
  </si>
  <si>
    <t>4374861d-c579-4632-a32c-1ad06b0fd1f1</t>
  </si>
  <si>
    <t>3000</t>
  </si>
  <si>
    <t>Accounts Payable</t>
  </si>
  <si>
    <t>cfb87246-3752-455f-b32b-937c65714680</t>
  </si>
  <si>
    <t>3100</t>
  </si>
  <si>
    <t>Sales Tax Payable</t>
  </si>
  <si>
    <t>e1309dea-256e-4e93-a158-a0f972bfd67f</t>
  </si>
  <si>
    <t>3200</t>
  </si>
  <si>
    <t>American west Credit Line</t>
  </si>
  <si>
    <t>08ae16bf-c66a-4759-a969-dd48ca25ade5</t>
  </si>
  <si>
    <t>3205</t>
  </si>
  <si>
    <t>Wheatland Bank Backhoe 15300215</t>
  </si>
  <si>
    <t>6591e620-684c-4b25-9a0f-e53bcc32a738</t>
  </si>
  <si>
    <t>3210</t>
  </si>
  <si>
    <t>Wheatland Bank 15300234</t>
  </si>
  <si>
    <t>d7ed70e5-0c6a-49bd-bba4-b19dcc6da8af</t>
  </si>
  <si>
    <t>3215</t>
  </si>
  <si>
    <t>American West Bank #5100010610</t>
  </si>
  <si>
    <t>dd3feabe-bfd2-4e66-a8bb-ad33a4810dd6</t>
  </si>
  <si>
    <t>3220</t>
  </si>
  <si>
    <t>American West Bank Otto</t>
  </si>
  <si>
    <t>88441ac3-cca4-4247-920f-29b6c0c4e2ad</t>
  </si>
  <si>
    <t>3225</t>
  </si>
  <si>
    <t>CDSI Loan for Carts</t>
  </si>
  <si>
    <t>0da27421-db3c-45b3-87b9-81425fb2d5c4</t>
  </si>
  <si>
    <t>3230</t>
  </si>
  <si>
    <t>CDSI Loan for carts 07'</t>
  </si>
  <si>
    <t>62b22519-3d6c-4404-a03d-33d1910cbf0c</t>
  </si>
  <si>
    <t>3235</t>
  </si>
  <si>
    <t>CDSI Cart/payoff</t>
  </si>
  <si>
    <t>bb7d73df-b02e-4d95-b2f5-6d42f683b528</t>
  </si>
  <si>
    <t>3240</t>
  </si>
  <si>
    <t>CDSI Loan #3 of 07</t>
  </si>
  <si>
    <t>2613a011-f8c8-4519-a42f-0c21dea92d63</t>
  </si>
  <si>
    <t>3245</t>
  </si>
  <si>
    <t>CDSI Equipment Loan</t>
  </si>
  <si>
    <t>cd0b293c-373f-4753-99bd-cb95f6eb8658</t>
  </si>
  <si>
    <t>3250</t>
  </si>
  <si>
    <t>CDSI Equioment, Personal Loan 6</t>
  </si>
  <si>
    <t>fbac23f2-5311-4450-a1f3-7172f0e1c9de</t>
  </si>
  <si>
    <t>3255</t>
  </si>
  <si>
    <t>CDSI Equipment Loan #7</t>
  </si>
  <si>
    <t>abe0b34b-3d7a-4c49-9897-15f03ef1e93c</t>
  </si>
  <si>
    <t>3260</t>
  </si>
  <si>
    <t>CDSI Loan #8</t>
  </si>
  <si>
    <t>63585c24-0a0a-4ce1-bfef-7ed61261412a</t>
  </si>
  <si>
    <t>3265</t>
  </si>
  <si>
    <t>Infiniti</t>
  </si>
  <si>
    <t>40b95739-b479-41ad-b325-8293cba7108d</t>
  </si>
  <si>
    <t>3268</t>
  </si>
  <si>
    <t>BECU</t>
  </si>
  <si>
    <t>b493bdeb-2b73-4565-902e-7313b8f40fb0</t>
  </si>
  <si>
    <t>3270</t>
  </si>
  <si>
    <t>Edept Escrow Services Inc.</t>
  </si>
  <si>
    <t>11a3b60e-7522-4958-a8be-23f4aef48caa</t>
  </si>
  <si>
    <t>3275</t>
  </si>
  <si>
    <t>Lincoln Financial</t>
  </si>
  <si>
    <t>ae46c304-8457-4da7-8e2b-384348414617</t>
  </si>
  <si>
    <t>3492</t>
  </si>
  <si>
    <t>Draws</t>
  </si>
  <si>
    <t>d744577a-ba5f-45f3-8a87-4218ed6119e9</t>
  </si>
  <si>
    <t>3500</t>
  </si>
  <si>
    <t>Capital</t>
  </si>
  <si>
    <t>90cc3a65-faf0-4da2-8343-074698eb50de</t>
  </si>
  <si>
    <t>3900</t>
  </si>
  <si>
    <t>Retained Earnings</t>
  </si>
  <si>
    <t>5f212fb3-4d9b-4f0f-938e-12490d1dfe0e</t>
  </si>
  <si>
    <t>4000</t>
  </si>
  <si>
    <t>Opening Bal Equity</t>
  </si>
  <si>
    <t>27d420c5-66aa-4a3e-855f-028e889d7ce4</t>
  </si>
  <si>
    <t>4100</t>
  </si>
  <si>
    <t>Rental Income</t>
  </si>
  <si>
    <t>fb47a04e-a2f8-4091-a093-42ef0ad88e91</t>
  </si>
  <si>
    <t>4500</t>
  </si>
  <si>
    <t>Property Taxes</t>
  </si>
  <si>
    <t>cb405497-a1c0-412c-a25a-ca0a174bab55</t>
  </si>
  <si>
    <t>4600</t>
  </si>
  <si>
    <t>Equipement to be sold</t>
  </si>
  <si>
    <t>435c1000-ad63-4d6d-97dd-19769a6d892d</t>
  </si>
  <si>
    <t>5000</t>
  </si>
  <si>
    <t>Maintenance Expense</t>
  </si>
  <si>
    <t>cb431b57-445b-4097-bc84-98111f01d477</t>
  </si>
  <si>
    <t>5050</t>
  </si>
  <si>
    <t>Seven Bays Rental Expense</t>
  </si>
  <si>
    <t>676bd1ab-c050-448e-9e81-0449cb20d7e3</t>
  </si>
  <si>
    <t>5080</t>
  </si>
  <si>
    <t>Interest Expense</t>
  </si>
  <si>
    <t>82eacb85-eef3-4dd6-b7fa-edf04825c619</t>
  </si>
  <si>
    <t>5100</t>
  </si>
  <si>
    <t>Office Supplies Expense</t>
  </si>
  <si>
    <t>b9272904-03a5-4a7c-aaa5-5a068e1add6b</t>
  </si>
  <si>
    <t>5150</t>
  </si>
  <si>
    <t>Licenses &amp; Registration</t>
  </si>
  <si>
    <t>b41d0e22-c690-437a-be6f-b3212e9527c5</t>
  </si>
  <si>
    <t>5200</t>
  </si>
  <si>
    <t>B&amp;O Tax Expense</t>
  </si>
  <si>
    <t>ac6a4ec8-ce04-438d-a81a-2729f02536fc</t>
  </si>
  <si>
    <t>5250</t>
  </si>
  <si>
    <t>Bad Debt Expense</t>
  </si>
  <si>
    <t>26a1a948-1de6-4428-a43e-c78101b45cb1</t>
  </si>
  <si>
    <t>5260</t>
  </si>
  <si>
    <t>Bank Fees</t>
  </si>
  <si>
    <t>b73dee13-f7f2-45ac-b567-0368f75498b0</t>
  </si>
  <si>
    <t>5300</t>
  </si>
  <si>
    <t>Legal &amp; Accounting</t>
  </si>
  <si>
    <t>6955c320-1bd7-41d2-881f-33b1b9babb57</t>
  </si>
  <si>
    <t>6000</t>
  </si>
  <si>
    <t>Miscellaneous Expense</t>
  </si>
  <si>
    <t>0619f69b-51be-47d5-8f79-51da55a507b9</t>
  </si>
  <si>
    <t>6200</t>
  </si>
  <si>
    <t>Depreciation Expense</t>
  </si>
  <si>
    <t>d6dc812b-9bc9-4463-9915-bd05267fdba2</t>
  </si>
  <si>
    <t>GrandTotalRowSpace</t>
  </si>
  <si>
    <t>WorkpaperNameGrandTotalRow</t>
  </si>
  <si>
    <t/>
  </si>
  <si>
    <t>7000</t>
  </si>
  <si>
    <t>Gain/loss on disposal of assets</t>
  </si>
  <si>
    <t>62bcd05a-3349-4982-94af-4d214d1638fc</t>
  </si>
  <si>
    <t>3050</t>
  </si>
  <si>
    <t>Bank of Amercia Credit Card payable</t>
  </si>
  <si>
    <t>e69808d1-ae3e-4230-8844-1160806ab7cd</t>
  </si>
  <si>
    <t>5350</t>
  </si>
  <si>
    <t>Auto</t>
  </si>
  <si>
    <t>8b603dea-0165-4866-acd6-d11b62694d9f</t>
  </si>
  <si>
    <t>5400</t>
  </si>
  <si>
    <t>Utilities</t>
  </si>
  <si>
    <t>cb4778c5-ea83-4056-a476-e35dd19f7949</t>
  </si>
  <si>
    <t>5450</t>
  </si>
  <si>
    <t>Insurance</t>
  </si>
  <si>
    <t>65affe2d-2955-4048-ac81-5d66602535fe</t>
  </si>
  <si>
    <t>5500</t>
  </si>
  <si>
    <t>Meals - 50%</t>
  </si>
  <si>
    <t>44983ceb-3abb-4f2e-89ea-4dc91c601559</t>
  </si>
  <si>
    <t>5600</t>
  </si>
  <si>
    <t>Entertainment</t>
  </si>
  <si>
    <t>8a3a120d-22c2-43cd-a62d-e3ae98768afb</t>
  </si>
  <si>
    <t>7010</t>
  </si>
  <si>
    <t>Miscellaneous Income</t>
  </si>
  <si>
    <t>5b043f7c-6c58-45a3-be31-7feb4dde6497</t>
  </si>
  <si>
    <t>3280</t>
  </si>
  <si>
    <t>Cherry Blossom Dr</t>
  </si>
  <si>
    <t>d88ea083-cfe5-4e1a-a95c-85bf5af4e851</t>
  </si>
  <si>
    <t>4120</t>
  </si>
  <si>
    <t>Seven Bays Vacation rental</t>
  </si>
  <si>
    <t>42567f63-f759-4124-947c-dc91baabc06f</t>
  </si>
  <si>
    <t>4130</t>
  </si>
  <si>
    <t>Cherry Blossom rent</t>
  </si>
  <si>
    <t>872a2a27-fd71-4c9d-8c4b-bda82f899e23</t>
  </si>
  <si>
    <t>4300</t>
  </si>
  <si>
    <t>Damage Liability</t>
  </si>
  <si>
    <t>0fc4944e-cea5-451a-81d3-de8c2da5829b</t>
  </si>
  <si>
    <t>4990</t>
  </si>
  <si>
    <t>Uncategorized Income</t>
  </si>
  <si>
    <t>166a029b-46f8-45f5-840a-594435e5bcaf</t>
  </si>
  <si>
    <t>5060</t>
  </si>
  <si>
    <t>2337 Cherry Blossom Dr. Expense</t>
  </si>
  <si>
    <t>d645bd9c-3259-42ce-820b-1b2561c1b3a8</t>
  </si>
  <si>
    <t>6100</t>
  </si>
  <si>
    <t>Donation</t>
  </si>
  <si>
    <t>769c3849-9906-4c9b-84c1-2687992caaa6</t>
  </si>
  <si>
    <t>6980</t>
  </si>
  <si>
    <t>Uncategorized Expenses</t>
  </si>
  <si>
    <t>4bd0cb20-6d53-4aa6-8ddc-15a4974cb3f5</t>
  </si>
  <si>
    <t>1870</t>
  </si>
  <si>
    <t>2337 Cherry Blossom Dr</t>
  </si>
  <si>
    <t>412195cd-8ba9-49a5-9242-7a97f6e20777</t>
  </si>
  <si>
    <t>6300</t>
  </si>
  <si>
    <t>Small Equipment</t>
  </si>
  <si>
    <t>0e93372e-fdd9-4f82-86bf-1105e245bf4a</t>
  </si>
  <si>
    <t>3199</t>
  </si>
  <si>
    <t>Current Portion of Long Term Debt</t>
  </si>
  <si>
    <t>68089ca5-6350-47f4-9321-1a400f3c1621</t>
  </si>
  <si>
    <t>3299</t>
  </si>
  <si>
    <t>56cd3a14-14ce-46cd-bf52-1fdab4aba861</t>
  </si>
  <si>
    <t>1880</t>
  </si>
  <si>
    <t>118 Mocliff Rd, Ephrata wa.</t>
  </si>
  <si>
    <t>00b26be0-8f4a-4968-9696-947db67ee559</t>
  </si>
  <si>
    <t>3300</t>
  </si>
  <si>
    <t>Debbie Weis</t>
  </si>
  <si>
    <t>cf0c9762-9111-4cf8-926f-35d803c3cb7b</t>
  </si>
  <si>
    <t>4140</t>
  </si>
  <si>
    <t>118 Mocliff</t>
  </si>
  <si>
    <t>e2d3b335-9124-4f90-8c41-a84824c96f7e</t>
  </si>
  <si>
    <t>4150</t>
  </si>
  <si>
    <t>Resale</t>
  </si>
  <si>
    <t>c8d75b98-23e2-45ac-91ee-334524efe4c6</t>
  </si>
  <si>
    <t>Banner Bank</t>
  </si>
  <si>
    <t>5070</t>
  </si>
  <si>
    <t>454d8d3d-1712-423c-a603-5e5c80c58587</t>
  </si>
  <si>
    <t>2337</t>
  </si>
  <si>
    <t>P1FCU</t>
  </si>
  <si>
    <t>ca6c5a2a-a87d-40bc-bd5c-373d8ca98474</t>
  </si>
  <si>
    <t>118 MoCliff Expenses</t>
  </si>
  <si>
    <t>pass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</si>
</sst>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rgb="FF0000FF"/>
      <name val="Calibri"/>
      <family val="2"/>
      <scheme val="minor"/>
    </font>
    <font>
      <b/>
      <sz val="9"/>
      <color indexed="81"/>
      <name val="Tahoma"/>
      <family val="2"/>
    </font>
    <font>
      <b/>
      <u/>
      <sz val="11"/>
      <color rgb="FF0000FF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horizontal="left"/>
    </xf>
    <xf numFmtId="49" fontId="2" fillId="0" borderId="0" xfId="0" applyNumberFormat="1" applyFont="1" applyAlignment="1">
      <alignment horizontal="left"/>
    </xf>
    <xf numFmtId="49" fontId="2" fillId="0" borderId="0" xfId="0" applyNumberFormat="1" applyFont="1"/>
    <xf numFmtId="0" fontId="2" fillId="0" borderId="0" xfId="0" applyFont="1"/>
    <xf numFmtId="0" fontId="1" fillId="0" borderId="0" xfId="0" applyFont="1" applyAlignment="1">
      <alignment horizontal="right"/>
    </xf>
    <xf numFmtId="43" fontId="2" fillId="0" borderId="0" xfId="0" applyNumberFormat="1" applyFont="1"/>
    <xf numFmtId="43" fontId="1" fillId="0" borderId="1" xfId="0" applyNumberFormat="1" applyFont="1" applyBorder="1"/>
    <xf numFmtId="49" fontId="0" fillId="0" borderId="0" xfId="0" applyNumberFormat="1"/>
    <xf numFmtId="43" fontId="0" fillId="0" borderId="0" xfId="0" applyNumberFormat="1"/>
    <xf numFmtId="0" fontId="1" fillId="0" borderId="0" xfId="0" applyFont="1" applyAlignment="1">
      <alignment horizontal="center"/>
    </xf>
    <xf numFmtId="49" fontId="1" fillId="0" borderId="0" xfId="0" applyNumberFormat="1" applyFont="1" applyAlignment="1">
      <alignment horizontal="left"/>
    </xf>
    <xf numFmtId="49" fontId="1" fillId="0" borderId="0" xfId="0" applyNumberFormat="1" applyFont="1" applyAlignment="1">
      <alignment horizontal="center"/>
    </xf>
    <xf numFmtId="14" fontId="1" fillId="0" borderId="0" xfId="0" applyNumberFormat="1" applyFont="1" applyAlignment="1">
      <alignment horizontal="center"/>
    </xf>
    <xf numFmtId="0" fontId="3" fillId="0" borderId="0" xfId="0" quotePrefix="1" applyFont="1"/>
    <xf numFmtId="11" fontId="2" fillId="0" borderId="0" xfId="0" applyNumberFormat="1" applyFont="1"/>
    <xf numFmtId="0" fontId="3" fillId="0" borderId="0" xfId="0" quotePrefix="1" applyFont="1" applyAlignment="1">
      <alignment horizontal="center"/>
    </xf>
    <xf numFmtId="0" fontId="3" fillId="0" borderId="0" xfId="0" applyFont="1"/>
    <xf numFmtId="11" fontId="0" fillId="0" borderId="0" xfId="0" applyNumberFormat="1"/>
    <xf numFmtId="49" fontId="1" fillId="0" borderId="0" xfId="0" applyNumberFormat="1" applyFont="1"/>
    <xf numFmtId="43" fontId="1" fillId="0" borderId="0" xfId="0" applyNumberFormat="1" applyFont="1"/>
    <xf numFmtId="0" fontId="1" fillId="0" borderId="0" xfId="0" applyFont="1"/>
    <xf numFmtId="0" fontId="1" fillId="0" borderId="0" xfId="0" applyFont="1" applyAlignment="1">
      <alignment horizontal="left"/>
    </xf>
    <xf numFmtId="0" fontId="5" fillId="0" borderId="0" xfId="0" quotePrefix="1" applyFont="1"/>
    <xf numFmtId="43" fontId="0" fillId="0" borderId="1" xfId="0" applyNumberFormat="1" applyBorder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O91"/>
  <sheetViews>
    <sheetView tabSelected="1" zoomScaleNormal="100" workbookViewId="0">
      <pane ySplit="8" topLeftCell="A63" activePane="bottomLeft" state="frozen"/>
      <selection pane="bottomLeft" activeCell="G86" sqref="G86"/>
    </sheetView>
  </sheetViews>
  <sheetFormatPr defaultColWidth="9.140625" defaultRowHeight="15" x14ac:dyDescent="0.25"/>
  <cols>
    <col min="1" max="1" width="22.140625" style="2" bestFit="1" customWidth="1"/>
    <col min="2" max="2" width="33.85546875" style="3" bestFit="1" customWidth="1"/>
    <col min="3" max="3" width="38.140625" style="4" hidden="1" customWidth="1"/>
    <col min="4" max="4" width="14.140625" style="4" bestFit="1" customWidth="1"/>
    <col min="5" max="5" width="12.28515625" style="4" bestFit="1" customWidth="1"/>
    <col min="6" max="6" width="14" style="4" bestFit="1" customWidth="1"/>
    <col min="7" max="7" width="36.7109375" style="4" bestFit="1" customWidth="1"/>
    <col min="8" max="8" width="12.85546875" style="4" bestFit="1" customWidth="1"/>
    <col min="9" max="9" width="12.5703125" style="4" bestFit="1" customWidth="1"/>
    <col min="10" max="10" width="36.5703125" style="4" bestFit="1" customWidth="1"/>
    <col min="11" max="11" width="3.140625" style="4" bestFit="1" customWidth="1"/>
    <col min="12" max="12" width="8.28515625" style="4" bestFit="1" customWidth="1"/>
    <col min="13" max="16384" width="9.140625" style="4"/>
  </cols>
  <sheetData>
    <row r="2" spans="1:15" x14ac:dyDescent="0.25">
      <c r="A2" s="25" t="str">
        <f>_xll.CS.Accounting.Excel.Automation.WPCSFormulas.WPCSText("CP&lt;Client Name'Description&gt;&lt;Text''''&gt;")</f>
        <v>D &amp; D Enterprises, LLC</v>
      </c>
      <c r="B2" s="25"/>
      <c r="C2" s="25"/>
      <c r="D2" s="25"/>
      <c r="E2" s="25"/>
      <c r="F2" s="25"/>
      <c r="G2" s="25"/>
    </row>
    <row r="3" spans="1:15" x14ac:dyDescent="0.25">
      <c r="A3" s="25" t="str">
        <f>_xll.CS.Accounting.Excel.Automation.WPCSFormulas.WPCSText("WP&lt;Workpaper Name'Description&gt;&lt;Text''''&gt;")</f>
        <v>Final Trial Balance</v>
      </c>
      <c r="B3" s="25"/>
      <c r="C3" s="25"/>
      <c r="D3" s="25"/>
      <c r="E3" s="25"/>
      <c r="F3" s="25"/>
      <c r="G3" s="25"/>
    </row>
    <row r="4" spans="1:15" x14ac:dyDescent="0.25">
      <c r="G4" s="5" t="s">
        <v>0</v>
      </c>
      <c r="H4" s="5" t="str">
        <f>_xll.CS.Accounting.Excel.Automation.WPCSFormulas.WPCSText("WP&lt;Preparer'Description&gt;&lt;Text''''&gt;")</f>
        <v>LBD-8/1/2024</v>
      </c>
    </row>
    <row r="5" spans="1:15" x14ac:dyDescent="0.25">
      <c r="G5" s="5" t="s">
        <v>1</v>
      </c>
      <c r="H5" s="5" t="str">
        <f>_xll.CS.Accounting.Excel.Automation.WPCSFormulas.WPCSText("WP&lt;Reviewer'Description&gt;&lt;Text''''&gt;")</f>
        <v>JGD-8/1/2024</v>
      </c>
    </row>
    <row r="7" spans="1:15" x14ac:dyDescent="0.25">
      <c r="A7" s="11" t="s">
        <v>157</v>
      </c>
      <c r="B7" s="12" t="s">
        <v>157</v>
      </c>
      <c r="C7" s="10"/>
      <c r="D7" s="10" t="s">
        <v>2</v>
      </c>
      <c r="E7" s="10" t="s">
        <v>3</v>
      </c>
      <c r="F7" s="10" t="s">
        <v>4</v>
      </c>
      <c r="G7" s="10" t="s">
        <v>5</v>
      </c>
    </row>
    <row r="8" spans="1:15" x14ac:dyDescent="0.25">
      <c r="A8" s="11" t="s">
        <v>6</v>
      </c>
      <c r="B8" s="12" t="s">
        <v>7</v>
      </c>
      <c r="C8" s="10" t="s">
        <v>8</v>
      </c>
      <c r="D8" s="13">
        <v>45291</v>
      </c>
      <c r="E8" s="13">
        <v>45291</v>
      </c>
      <c r="F8" s="13">
        <v>45291</v>
      </c>
      <c r="G8" s="10"/>
    </row>
    <row r="9" spans="1:15" x14ac:dyDescent="0.25">
      <c r="A9" s="1"/>
      <c r="B9"/>
      <c r="C9"/>
      <c r="D9"/>
      <c r="E9"/>
      <c r="F9"/>
      <c r="G9"/>
    </row>
    <row r="10" spans="1:15" x14ac:dyDescent="0.25">
      <c r="A10" s="2" t="s">
        <v>9</v>
      </c>
      <c r="B10" s="3" t="s">
        <v>10</v>
      </c>
      <c r="C10" s="4" t="s">
        <v>11</v>
      </c>
      <c r="D10" s="6">
        <v>0</v>
      </c>
      <c r="E10" s="6">
        <v>0</v>
      </c>
      <c r="F10" s="9">
        <v>0</v>
      </c>
    </row>
    <row r="11" spans="1:15" x14ac:dyDescent="0.25">
      <c r="A11" s="2" t="s">
        <v>12</v>
      </c>
      <c r="B11" s="3" t="s">
        <v>13</v>
      </c>
      <c r="C11" s="4" t="s">
        <v>14</v>
      </c>
      <c r="D11" s="6">
        <v>0</v>
      </c>
      <c r="E11" s="6">
        <v>0</v>
      </c>
      <c r="F11" s="9">
        <v>0</v>
      </c>
    </row>
    <row r="12" spans="1:15" x14ac:dyDescent="0.25">
      <c r="A12" s="2" t="s">
        <v>15</v>
      </c>
      <c r="B12" s="3" t="s">
        <v>229</v>
      </c>
      <c r="C12" s="4" t="s">
        <v>16</v>
      </c>
      <c r="D12" s="6">
        <v>30604.92</v>
      </c>
      <c r="E12" s="6">
        <v>0</v>
      </c>
      <c r="F12" s="9">
        <v>30604.92</v>
      </c>
      <c r="G12" s="14">
        <v>101.1</v>
      </c>
    </row>
    <row r="13" spans="1:15" x14ac:dyDescent="0.25">
      <c r="A13" s="2" t="s">
        <v>17</v>
      </c>
      <c r="B13" s="3" t="s">
        <v>18</v>
      </c>
      <c r="C13" s="4" t="s">
        <v>19</v>
      </c>
      <c r="D13" s="6">
        <v>0</v>
      </c>
      <c r="E13" s="6">
        <v>0</v>
      </c>
      <c r="F13" s="9">
        <v>0</v>
      </c>
    </row>
    <row r="14" spans="1:15" x14ac:dyDescent="0.25">
      <c r="A14" s="2" t="s">
        <v>20</v>
      </c>
      <c r="B14" s="3" t="s">
        <v>21</v>
      </c>
      <c r="C14" s="4" t="s">
        <v>22</v>
      </c>
      <c r="D14" s="6">
        <v>0</v>
      </c>
      <c r="E14" s="6">
        <v>0</v>
      </c>
      <c r="F14" s="9">
        <v>0</v>
      </c>
      <c r="G14" s="14"/>
    </row>
    <row r="15" spans="1:15" x14ac:dyDescent="0.25">
      <c r="A15" s="2" t="s">
        <v>23</v>
      </c>
      <c r="B15" s="3" t="s">
        <v>24</v>
      </c>
      <c r="C15" s="4" t="s">
        <v>25</v>
      </c>
      <c r="D15" s="6">
        <v>301.56</v>
      </c>
      <c r="E15" s="6">
        <v>0</v>
      </c>
      <c r="F15" s="9">
        <v>301.56</v>
      </c>
      <c r="G15" s="14" t="s">
        <v>236</v>
      </c>
      <c r="O15"/>
    </row>
    <row r="16" spans="1:15" x14ac:dyDescent="0.25">
      <c r="A16" s="2" t="s">
        <v>26</v>
      </c>
      <c r="B16" s="3" t="s">
        <v>27</v>
      </c>
      <c r="C16" s="4" t="s">
        <v>28</v>
      </c>
      <c r="D16" s="6">
        <v>-0.01</v>
      </c>
      <c r="E16" s="6">
        <v>0</v>
      </c>
      <c r="F16" s="9">
        <v>-0.01</v>
      </c>
      <c r="G16" s="14"/>
      <c r="I16" s="6"/>
      <c r="O16"/>
    </row>
    <row r="17" spans="1:15" x14ac:dyDescent="0.25">
      <c r="A17" s="2" t="s">
        <v>29</v>
      </c>
      <c r="B17" s="3" t="s">
        <v>30</v>
      </c>
      <c r="C17" s="4" t="s">
        <v>31</v>
      </c>
      <c r="D17" s="6">
        <v>2320628.71</v>
      </c>
      <c r="E17" s="6">
        <v>0</v>
      </c>
      <c r="F17" s="9">
        <v>2320628.71</v>
      </c>
      <c r="G17" s="23">
        <v>504</v>
      </c>
      <c r="I17" s="6"/>
      <c r="O17"/>
    </row>
    <row r="18" spans="1:15" x14ac:dyDescent="0.25">
      <c r="A18" s="2" t="s">
        <v>32</v>
      </c>
      <c r="B18" s="3" t="s">
        <v>33</v>
      </c>
      <c r="C18" s="4" t="s">
        <v>34</v>
      </c>
      <c r="D18" s="6">
        <v>-2282111.96</v>
      </c>
      <c r="E18" s="6">
        <v>-123566.83</v>
      </c>
      <c r="F18" s="9">
        <v>-2405678.79</v>
      </c>
      <c r="G18" s="23">
        <v>504</v>
      </c>
      <c r="I18" s="6"/>
      <c r="O18"/>
    </row>
    <row r="19" spans="1:15" x14ac:dyDescent="0.25">
      <c r="A19" s="2" t="s">
        <v>35</v>
      </c>
      <c r="B19" s="3" t="s">
        <v>36</v>
      </c>
      <c r="C19" s="4" t="s">
        <v>37</v>
      </c>
      <c r="D19" s="6">
        <v>262000</v>
      </c>
      <c r="E19" s="6">
        <v>0</v>
      </c>
      <c r="F19" s="9">
        <v>262000</v>
      </c>
      <c r="G19" s="23">
        <v>504</v>
      </c>
      <c r="I19" s="6"/>
    </row>
    <row r="20" spans="1:15" x14ac:dyDescent="0.25">
      <c r="A20" s="2" t="s">
        <v>38</v>
      </c>
      <c r="B20" s="3" t="s">
        <v>39</v>
      </c>
      <c r="C20" s="4" t="s">
        <v>40</v>
      </c>
      <c r="D20" s="6">
        <v>117662.46</v>
      </c>
      <c r="E20" s="6">
        <v>0</v>
      </c>
      <c r="F20" s="9">
        <v>117662.46</v>
      </c>
      <c r="G20" s="23">
        <v>504</v>
      </c>
    </row>
    <row r="21" spans="1:15" x14ac:dyDescent="0.25">
      <c r="A21" s="2" t="s">
        <v>206</v>
      </c>
      <c r="B21" s="3" t="s">
        <v>207</v>
      </c>
      <c r="C21" s="4" t="s">
        <v>208</v>
      </c>
      <c r="D21" s="6">
        <v>0</v>
      </c>
      <c r="E21" s="6">
        <v>0</v>
      </c>
      <c r="F21" s="9">
        <v>0</v>
      </c>
      <c r="G21" s="14"/>
    </row>
    <row r="22" spans="1:15" x14ac:dyDescent="0.25">
      <c r="A22" s="2" t="s">
        <v>217</v>
      </c>
      <c r="B22" s="3" t="s">
        <v>218</v>
      </c>
      <c r="C22" s="4" t="s">
        <v>219</v>
      </c>
      <c r="D22" s="6">
        <v>311466.64</v>
      </c>
      <c r="E22" s="6">
        <v>0</v>
      </c>
      <c r="F22" s="9">
        <v>311466.64</v>
      </c>
      <c r="G22" s="23">
        <v>504</v>
      </c>
      <c r="I22" s="6"/>
    </row>
    <row r="23" spans="1:15" x14ac:dyDescent="0.25">
      <c r="A23" s="2" t="s">
        <v>41</v>
      </c>
      <c r="B23" s="3" t="s">
        <v>42</v>
      </c>
      <c r="C23" s="4" t="s">
        <v>43</v>
      </c>
      <c r="D23" s="6">
        <v>0</v>
      </c>
      <c r="E23" s="6">
        <v>0</v>
      </c>
      <c r="F23" s="9">
        <v>0</v>
      </c>
      <c r="G23" s="14"/>
      <c r="I23" s="6"/>
    </row>
    <row r="24" spans="1:15" x14ac:dyDescent="0.25">
      <c r="A24" s="2" t="s">
        <v>232</v>
      </c>
      <c r="B24" s="3" t="s">
        <v>183</v>
      </c>
      <c r="C24" s="4" t="s">
        <v>184</v>
      </c>
      <c r="D24" s="6">
        <v>0</v>
      </c>
      <c r="E24" s="6">
        <v>0</v>
      </c>
      <c r="F24" s="9">
        <v>0</v>
      </c>
      <c r="G24" s="14"/>
    </row>
    <row r="25" spans="1:15" x14ac:dyDescent="0.25">
      <c r="A25" s="2" t="s">
        <v>44</v>
      </c>
      <c r="B25" s="3" t="s">
        <v>45</v>
      </c>
      <c r="C25" s="15" t="s">
        <v>46</v>
      </c>
      <c r="D25" s="6">
        <v>-36145.599999999999</v>
      </c>
      <c r="E25" s="6">
        <v>0</v>
      </c>
      <c r="F25" s="9">
        <v>-36145.599999999999</v>
      </c>
      <c r="G25" s="14"/>
    </row>
    <row r="26" spans="1:15" x14ac:dyDescent="0.25">
      <c r="A26" s="2" t="s">
        <v>161</v>
      </c>
      <c r="B26" s="3" t="s">
        <v>162</v>
      </c>
      <c r="C26" s="15" t="s">
        <v>163</v>
      </c>
      <c r="D26" s="6">
        <v>-428.35</v>
      </c>
      <c r="E26" s="6">
        <v>-1853.31</v>
      </c>
      <c r="F26" s="9">
        <v>-2281.66</v>
      </c>
      <c r="G26" s="14">
        <v>602</v>
      </c>
    </row>
    <row r="27" spans="1:15" x14ac:dyDescent="0.25">
      <c r="A27" s="2" t="s">
        <v>47</v>
      </c>
      <c r="B27" s="3" t="s">
        <v>48</v>
      </c>
      <c r="C27" s="15" t="s">
        <v>49</v>
      </c>
      <c r="D27" s="6">
        <v>-5946.67</v>
      </c>
      <c r="E27" s="6">
        <v>0</v>
      </c>
      <c r="F27" s="9">
        <v>-5946.67</v>
      </c>
      <c r="G27" s="14">
        <v>601.1</v>
      </c>
      <c r="J27"/>
    </row>
    <row r="28" spans="1:15" x14ac:dyDescent="0.25">
      <c r="A28" s="2" t="s">
        <v>212</v>
      </c>
      <c r="B28" s="3" t="s">
        <v>213</v>
      </c>
      <c r="C28" s="15" t="s">
        <v>214</v>
      </c>
      <c r="D28" s="6">
        <v>0</v>
      </c>
      <c r="E28" s="6">
        <v>0</v>
      </c>
      <c r="F28" s="9">
        <v>0</v>
      </c>
    </row>
    <row r="29" spans="1:15" x14ac:dyDescent="0.25">
      <c r="A29" s="2" t="s">
        <v>50</v>
      </c>
      <c r="B29" s="3" t="s">
        <v>51</v>
      </c>
      <c r="C29" s="15" t="s">
        <v>52</v>
      </c>
      <c r="D29" s="6">
        <v>0</v>
      </c>
      <c r="E29" s="6">
        <v>0</v>
      </c>
      <c r="F29" s="9">
        <v>0</v>
      </c>
    </row>
    <row r="30" spans="1:15" x14ac:dyDescent="0.25">
      <c r="A30" s="2" t="s">
        <v>53</v>
      </c>
      <c r="B30" s="3" t="s">
        <v>54</v>
      </c>
      <c r="C30" s="15" t="s">
        <v>55</v>
      </c>
      <c r="D30" s="6">
        <v>0</v>
      </c>
      <c r="E30" s="6">
        <v>0</v>
      </c>
      <c r="F30" s="9">
        <v>0</v>
      </c>
    </row>
    <row r="31" spans="1:15" x14ac:dyDescent="0.25">
      <c r="A31" s="2" t="s">
        <v>56</v>
      </c>
      <c r="B31" s="3" t="s">
        <v>57</v>
      </c>
      <c r="C31" s="4" t="s">
        <v>58</v>
      </c>
      <c r="D31" s="6">
        <v>0</v>
      </c>
      <c r="E31" s="6">
        <v>0</v>
      </c>
      <c r="F31" s="9">
        <v>0</v>
      </c>
    </row>
    <row r="32" spans="1:15" x14ac:dyDescent="0.25">
      <c r="A32" s="2" t="s">
        <v>59</v>
      </c>
      <c r="B32" s="3" t="s">
        <v>60</v>
      </c>
      <c r="C32" s="4" t="s">
        <v>61</v>
      </c>
      <c r="D32" s="6">
        <v>0</v>
      </c>
      <c r="E32" s="6">
        <v>0</v>
      </c>
      <c r="F32" s="9">
        <v>0</v>
      </c>
    </row>
    <row r="33" spans="1:7" x14ac:dyDescent="0.25">
      <c r="A33" s="2" t="s">
        <v>62</v>
      </c>
      <c r="B33" s="3" t="s">
        <v>63</v>
      </c>
      <c r="C33" s="4" t="s">
        <v>64</v>
      </c>
      <c r="D33" s="6">
        <v>0</v>
      </c>
      <c r="E33" s="6">
        <v>0</v>
      </c>
      <c r="F33" s="9">
        <v>0</v>
      </c>
    </row>
    <row r="34" spans="1:7" x14ac:dyDescent="0.25">
      <c r="A34" s="2" t="s">
        <v>65</v>
      </c>
      <c r="B34" s="3" t="s">
        <v>66</v>
      </c>
      <c r="C34" s="4" t="s">
        <v>67</v>
      </c>
      <c r="D34" s="6">
        <v>0</v>
      </c>
      <c r="E34" s="6">
        <v>0</v>
      </c>
      <c r="F34" s="9">
        <v>0</v>
      </c>
    </row>
    <row r="35" spans="1:7" x14ac:dyDescent="0.25">
      <c r="A35" s="2" t="s">
        <v>68</v>
      </c>
      <c r="B35" s="3" t="s">
        <v>69</v>
      </c>
      <c r="C35" s="4" t="s">
        <v>70</v>
      </c>
      <c r="D35" s="6">
        <v>0</v>
      </c>
      <c r="E35" s="6">
        <v>0</v>
      </c>
      <c r="F35" s="9">
        <v>0</v>
      </c>
    </row>
    <row r="36" spans="1:7" x14ac:dyDescent="0.25">
      <c r="A36" s="2" t="s">
        <v>71</v>
      </c>
      <c r="B36" s="3" t="s">
        <v>72</v>
      </c>
      <c r="C36" s="4" t="s">
        <v>73</v>
      </c>
      <c r="D36" s="6">
        <v>0</v>
      </c>
      <c r="E36" s="6">
        <v>0</v>
      </c>
      <c r="F36" s="9">
        <v>0</v>
      </c>
    </row>
    <row r="37" spans="1:7" x14ac:dyDescent="0.25">
      <c r="A37" s="2" t="s">
        <v>74</v>
      </c>
      <c r="B37" s="3" t="s">
        <v>75</v>
      </c>
      <c r="C37" s="4" t="s">
        <v>76</v>
      </c>
      <c r="D37" s="6">
        <v>0</v>
      </c>
      <c r="E37" s="6">
        <v>0</v>
      </c>
      <c r="F37" s="9">
        <v>0</v>
      </c>
    </row>
    <row r="38" spans="1:7" x14ac:dyDescent="0.25">
      <c r="A38" s="2" t="s">
        <v>77</v>
      </c>
      <c r="B38" s="3" t="s">
        <v>78</v>
      </c>
      <c r="C38" s="4" t="s">
        <v>79</v>
      </c>
      <c r="D38" s="6">
        <v>0</v>
      </c>
      <c r="E38" s="6">
        <v>0</v>
      </c>
      <c r="F38" s="9">
        <v>0</v>
      </c>
    </row>
    <row r="39" spans="1:7" x14ac:dyDescent="0.25">
      <c r="A39" s="2" t="s">
        <v>80</v>
      </c>
      <c r="B39" s="3" t="s">
        <v>81</v>
      </c>
      <c r="C39" s="4" t="s">
        <v>82</v>
      </c>
      <c r="D39" s="6">
        <v>0</v>
      </c>
      <c r="E39" s="6">
        <v>0</v>
      </c>
      <c r="F39" s="9">
        <v>0</v>
      </c>
    </row>
    <row r="40" spans="1:7" x14ac:dyDescent="0.25">
      <c r="A40" s="2" t="s">
        <v>83</v>
      </c>
      <c r="B40" s="3" t="s">
        <v>84</v>
      </c>
      <c r="C40" s="4" t="s">
        <v>85</v>
      </c>
      <c r="D40" s="6">
        <v>0</v>
      </c>
      <c r="E40" s="6">
        <v>0</v>
      </c>
      <c r="F40" s="9">
        <v>0</v>
      </c>
      <c r="G40" s="14"/>
    </row>
    <row r="41" spans="1:7" x14ac:dyDescent="0.25">
      <c r="A41" s="2" t="s">
        <v>86</v>
      </c>
      <c r="B41" s="3" t="s">
        <v>87</v>
      </c>
      <c r="C41" s="4" t="s">
        <v>88</v>
      </c>
      <c r="D41" s="6">
        <v>0</v>
      </c>
      <c r="E41" s="6">
        <v>0</v>
      </c>
      <c r="F41" s="9">
        <v>0</v>
      </c>
      <c r="G41" s="16"/>
    </row>
    <row r="42" spans="1:7" x14ac:dyDescent="0.25">
      <c r="A42" s="2" t="s">
        <v>89</v>
      </c>
      <c r="B42" s="3" t="s">
        <v>90</v>
      </c>
      <c r="C42" s="4" t="s">
        <v>91</v>
      </c>
      <c r="D42" s="6">
        <v>0</v>
      </c>
      <c r="E42" s="6">
        <v>0</v>
      </c>
      <c r="F42" s="9">
        <v>0</v>
      </c>
      <c r="G42" s="14"/>
    </row>
    <row r="43" spans="1:7" x14ac:dyDescent="0.25">
      <c r="A43" s="2" t="s">
        <v>92</v>
      </c>
      <c r="B43" s="3" t="s">
        <v>93</v>
      </c>
      <c r="C43" s="4" t="s">
        <v>94</v>
      </c>
      <c r="D43" s="6">
        <v>0</v>
      </c>
      <c r="E43" s="6">
        <v>0</v>
      </c>
      <c r="F43" s="9">
        <v>0</v>
      </c>
      <c r="G43" s="14"/>
    </row>
    <row r="44" spans="1:7" x14ac:dyDescent="0.25">
      <c r="A44" s="2" t="s">
        <v>95</v>
      </c>
      <c r="B44" s="3" t="s">
        <v>96</v>
      </c>
      <c r="C44" s="4" t="s">
        <v>97</v>
      </c>
      <c r="D44" s="6">
        <v>0</v>
      </c>
      <c r="E44" s="6">
        <v>0</v>
      </c>
      <c r="F44" s="9">
        <v>0</v>
      </c>
      <c r="G44" s="14"/>
    </row>
    <row r="45" spans="1:7" x14ac:dyDescent="0.25">
      <c r="A45" s="2" t="s">
        <v>98</v>
      </c>
      <c r="B45" s="3" t="s">
        <v>99</v>
      </c>
      <c r="C45" s="4" t="s">
        <v>100</v>
      </c>
      <c r="D45" s="6">
        <v>0</v>
      </c>
      <c r="E45" s="6">
        <v>0</v>
      </c>
      <c r="F45" s="9">
        <v>0</v>
      </c>
      <c r="G45" s="14"/>
    </row>
    <row r="46" spans="1:7" x14ac:dyDescent="0.25">
      <c r="A46" s="2" t="s">
        <v>182</v>
      </c>
      <c r="B46" s="3" t="s">
        <v>233</v>
      </c>
      <c r="C46" s="4" t="s">
        <v>234</v>
      </c>
      <c r="D46" s="6">
        <v>-24740.5</v>
      </c>
      <c r="E46" s="6">
        <v>-1.54</v>
      </c>
      <c r="F46" s="9">
        <v>-24742.04</v>
      </c>
      <c r="G46" s="14">
        <v>701</v>
      </c>
    </row>
    <row r="47" spans="1:7" x14ac:dyDescent="0.25">
      <c r="A47" s="2" t="s">
        <v>215</v>
      </c>
      <c r="B47" s="3" t="s">
        <v>213</v>
      </c>
      <c r="C47" s="4" t="s">
        <v>216</v>
      </c>
      <c r="D47" s="6">
        <v>0</v>
      </c>
      <c r="E47" s="6">
        <v>0</v>
      </c>
      <c r="F47" s="9">
        <v>0</v>
      </c>
      <c r="G47" s="14"/>
    </row>
    <row r="48" spans="1:7" x14ac:dyDescent="0.25">
      <c r="A48" s="2" t="s">
        <v>220</v>
      </c>
      <c r="B48" s="3" t="s">
        <v>221</v>
      </c>
      <c r="C48" s="4" t="s">
        <v>222</v>
      </c>
      <c r="D48" s="6">
        <v>-186092.53</v>
      </c>
      <c r="E48" s="6">
        <v>0</v>
      </c>
      <c r="F48" s="9">
        <v>-186092.53</v>
      </c>
      <c r="G48" s="14">
        <v>702</v>
      </c>
    </row>
    <row r="49" spans="1:9" x14ac:dyDescent="0.25">
      <c r="A49" s="2" t="s">
        <v>101</v>
      </c>
      <c r="B49" s="3" t="s">
        <v>102</v>
      </c>
      <c r="C49" s="4" t="s">
        <v>103</v>
      </c>
      <c r="D49" s="6">
        <v>911395.63</v>
      </c>
      <c r="E49" s="6">
        <v>-388037.63</v>
      </c>
      <c r="F49" s="9">
        <v>523358</v>
      </c>
      <c r="G49" s="14"/>
      <c r="I49" s="6"/>
    </row>
    <row r="50" spans="1:9" x14ac:dyDescent="0.25">
      <c r="A50" s="2" t="s">
        <v>104</v>
      </c>
      <c r="B50" s="3" t="s">
        <v>105</v>
      </c>
      <c r="C50" s="4" t="s">
        <v>106</v>
      </c>
      <c r="D50" s="6">
        <v>0</v>
      </c>
      <c r="E50" s="6">
        <v>0</v>
      </c>
      <c r="F50" s="9">
        <v>0</v>
      </c>
      <c r="G50" s="14"/>
      <c r="I50" s="6"/>
    </row>
    <row r="51" spans="1:9" x14ac:dyDescent="0.25">
      <c r="A51" s="2" t="s">
        <v>107</v>
      </c>
      <c r="B51" s="3" t="s">
        <v>108</v>
      </c>
      <c r="C51" s="4" t="s">
        <v>109</v>
      </c>
      <c r="D51" s="6">
        <v>-791237.93</v>
      </c>
      <c r="E51" s="6">
        <v>388037.63</v>
      </c>
      <c r="F51" s="9">
        <v>-403200.3</v>
      </c>
      <c r="G51" s="14">
        <v>901</v>
      </c>
    </row>
    <row r="52" spans="1:9" x14ac:dyDescent="0.25">
      <c r="A52" s="2" t="s">
        <v>110</v>
      </c>
      <c r="B52" s="3" t="s">
        <v>111</v>
      </c>
      <c r="C52" s="4" t="s">
        <v>112</v>
      </c>
      <c r="D52" s="6">
        <v>0</v>
      </c>
      <c r="E52" s="6">
        <v>0</v>
      </c>
      <c r="F52" s="9">
        <v>0</v>
      </c>
      <c r="G52" s="14"/>
      <c r="I52" s="6"/>
    </row>
    <row r="53" spans="1:9" x14ac:dyDescent="0.25">
      <c r="A53" s="2" t="s">
        <v>113</v>
      </c>
      <c r="B53" s="3" t="s">
        <v>114</v>
      </c>
      <c r="C53" s="4" t="s">
        <v>115</v>
      </c>
      <c r="D53" s="6">
        <v>-706752.24</v>
      </c>
      <c r="E53" s="6">
        <v>14900</v>
      </c>
      <c r="F53" s="9">
        <v>-691852.24</v>
      </c>
      <c r="G53" s="14"/>
      <c r="I53" s="6"/>
    </row>
    <row r="54" spans="1:9" x14ac:dyDescent="0.25">
      <c r="A54" s="2" t="s">
        <v>185</v>
      </c>
      <c r="B54" s="3" t="s">
        <v>186</v>
      </c>
      <c r="C54" s="4" t="s">
        <v>187</v>
      </c>
      <c r="D54" s="6">
        <v>0</v>
      </c>
      <c r="E54" s="6">
        <v>0</v>
      </c>
      <c r="F54" s="9">
        <v>0</v>
      </c>
      <c r="G54" s="14"/>
      <c r="I54" s="6"/>
    </row>
    <row r="55" spans="1:9" x14ac:dyDescent="0.25">
      <c r="A55" s="2" t="s">
        <v>188</v>
      </c>
      <c r="B55" s="3" t="s">
        <v>189</v>
      </c>
      <c r="C55" s="4" t="s">
        <v>190</v>
      </c>
      <c r="D55" s="6">
        <v>0</v>
      </c>
      <c r="E55" s="6">
        <v>0</v>
      </c>
      <c r="F55" s="9">
        <v>0</v>
      </c>
      <c r="G55" s="14"/>
    </row>
    <row r="56" spans="1:9" x14ac:dyDescent="0.25">
      <c r="A56" s="2" t="s">
        <v>223</v>
      </c>
      <c r="B56" s="3" t="s">
        <v>224</v>
      </c>
      <c r="C56" s="4" t="s">
        <v>225</v>
      </c>
      <c r="D56" s="6">
        <v>181.03</v>
      </c>
      <c r="E56" s="6">
        <v>-15081.03</v>
      </c>
      <c r="F56" s="9">
        <v>-14900</v>
      </c>
      <c r="G56" s="14">
        <v>1001</v>
      </c>
    </row>
    <row r="57" spans="1:9" x14ac:dyDescent="0.25">
      <c r="A57" s="2" t="s">
        <v>226</v>
      </c>
      <c r="B57" s="3" t="s">
        <v>227</v>
      </c>
      <c r="C57" s="4" t="s">
        <v>228</v>
      </c>
      <c r="D57" s="6">
        <v>0</v>
      </c>
      <c r="E57" s="6">
        <v>0</v>
      </c>
      <c r="F57" s="9">
        <v>0</v>
      </c>
      <c r="G57" s="14"/>
    </row>
    <row r="58" spans="1:9" x14ac:dyDescent="0.25">
      <c r="A58" s="2" t="s">
        <v>191</v>
      </c>
      <c r="B58" s="3" t="s">
        <v>192</v>
      </c>
      <c r="C58" s="4" t="s">
        <v>193</v>
      </c>
      <c r="D58" s="6">
        <v>0</v>
      </c>
      <c r="E58" s="6">
        <v>0</v>
      </c>
      <c r="F58" s="9">
        <v>0</v>
      </c>
      <c r="G58" s="14"/>
    </row>
    <row r="59" spans="1:9" x14ac:dyDescent="0.25">
      <c r="A59" s="2" t="s">
        <v>116</v>
      </c>
      <c r="B59" s="3" t="s">
        <v>117</v>
      </c>
      <c r="C59" s="4" t="s">
        <v>118</v>
      </c>
      <c r="D59" s="6">
        <v>6756.38</v>
      </c>
      <c r="E59" s="6">
        <v>0</v>
      </c>
      <c r="F59" s="9">
        <v>6756.38</v>
      </c>
      <c r="G59" s="14">
        <v>1204</v>
      </c>
    </row>
    <row r="60" spans="1:9" x14ac:dyDescent="0.25">
      <c r="A60" s="2" t="s">
        <v>119</v>
      </c>
      <c r="B60" s="3" t="s">
        <v>120</v>
      </c>
      <c r="C60" s="4" t="s">
        <v>121</v>
      </c>
      <c r="D60" s="6">
        <v>0</v>
      </c>
      <c r="E60" s="6">
        <v>0</v>
      </c>
      <c r="F60" s="9">
        <v>0</v>
      </c>
      <c r="G60" s="14"/>
      <c r="I60" s="6"/>
    </row>
    <row r="61" spans="1:9" x14ac:dyDescent="0.25">
      <c r="A61" s="2" t="s">
        <v>194</v>
      </c>
      <c r="B61" s="3" t="s">
        <v>195</v>
      </c>
      <c r="C61" s="4" t="s">
        <v>196</v>
      </c>
      <c r="D61" s="6">
        <v>0</v>
      </c>
      <c r="E61" s="6">
        <v>0</v>
      </c>
      <c r="F61" s="9">
        <v>0</v>
      </c>
      <c r="G61" s="14"/>
      <c r="I61" s="9"/>
    </row>
    <row r="62" spans="1:9" x14ac:dyDescent="0.25">
      <c r="A62" s="2" t="s">
        <v>122</v>
      </c>
      <c r="B62" s="3" t="s">
        <v>123</v>
      </c>
      <c r="C62" s="4" t="s">
        <v>124</v>
      </c>
      <c r="D62" s="6">
        <v>16907.36</v>
      </c>
      <c r="E62" s="6">
        <v>-15414.7</v>
      </c>
      <c r="F62" s="9">
        <v>1492.66</v>
      </c>
      <c r="G62" s="14">
        <v>602</v>
      </c>
      <c r="I62" s="6"/>
    </row>
    <row r="63" spans="1:9" x14ac:dyDescent="0.25">
      <c r="A63" s="2" t="s">
        <v>125</v>
      </c>
      <c r="B63" s="3" t="s">
        <v>126</v>
      </c>
      <c r="C63" s="4" t="s">
        <v>127</v>
      </c>
      <c r="D63" s="6">
        <v>14204.04</v>
      </c>
      <c r="E63" s="6">
        <v>-12370.59</v>
      </c>
      <c r="F63" s="9">
        <v>1833.45</v>
      </c>
      <c r="G63" s="14">
        <v>602</v>
      </c>
    </row>
    <row r="64" spans="1:9" x14ac:dyDescent="0.25">
      <c r="A64" s="2" t="s">
        <v>197</v>
      </c>
      <c r="B64" s="3" t="s">
        <v>198</v>
      </c>
      <c r="C64" s="4" t="s">
        <v>199</v>
      </c>
      <c r="D64" s="6">
        <v>0</v>
      </c>
      <c r="E64" s="6">
        <v>0</v>
      </c>
      <c r="F64" s="9">
        <v>0</v>
      </c>
      <c r="G64" s="14"/>
      <c r="I64" s="9"/>
    </row>
    <row r="65" spans="1:9" x14ac:dyDescent="0.25">
      <c r="A65" s="2" t="s">
        <v>230</v>
      </c>
      <c r="B65" s="3" t="s">
        <v>235</v>
      </c>
      <c r="C65" s="4" t="s">
        <v>231</v>
      </c>
      <c r="D65" s="6">
        <v>273.44</v>
      </c>
      <c r="E65" s="6">
        <v>181.03</v>
      </c>
      <c r="F65" s="9">
        <v>454.47</v>
      </c>
      <c r="G65" s="14">
        <v>1208</v>
      </c>
      <c r="I65" s="9"/>
    </row>
    <row r="66" spans="1:9" x14ac:dyDescent="0.25">
      <c r="A66" s="2" t="s">
        <v>128</v>
      </c>
      <c r="B66" s="3" t="s">
        <v>129</v>
      </c>
      <c r="C66" s="4" t="s">
        <v>130</v>
      </c>
      <c r="D66" s="6">
        <v>6717.46</v>
      </c>
      <c r="E66" s="6">
        <v>1.54</v>
      </c>
      <c r="F66" s="9">
        <v>6719</v>
      </c>
      <c r="G66" s="14">
        <v>1202</v>
      </c>
      <c r="I66" s="9"/>
    </row>
    <row r="67" spans="1:9" x14ac:dyDescent="0.25">
      <c r="A67" s="2" t="s">
        <v>131</v>
      </c>
      <c r="B67" s="3" t="s">
        <v>132</v>
      </c>
      <c r="C67" s="4" t="s">
        <v>133</v>
      </c>
      <c r="D67" s="6">
        <v>2968.16</v>
      </c>
      <c r="E67" s="6">
        <v>-2339.29</v>
      </c>
      <c r="F67" s="9">
        <v>628.87</v>
      </c>
      <c r="G67" s="14">
        <v>602</v>
      </c>
      <c r="I67" s="6"/>
    </row>
    <row r="68" spans="1:9" x14ac:dyDescent="0.25">
      <c r="A68" s="2" t="s">
        <v>134</v>
      </c>
      <c r="B68" s="3" t="s">
        <v>135</v>
      </c>
      <c r="C68" s="4" t="s">
        <v>136</v>
      </c>
      <c r="D68" s="6">
        <v>118.25</v>
      </c>
      <c r="E68" s="6">
        <v>-58.25</v>
      </c>
      <c r="F68" s="9">
        <v>60</v>
      </c>
      <c r="G68" s="14">
        <v>602</v>
      </c>
    </row>
    <row r="69" spans="1:9" x14ac:dyDescent="0.25">
      <c r="A69" s="2" t="s">
        <v>137</v>
      </c>
      <c r="B69" s="3" t="s">
        <v>138</v>
      </c>
      <c r="C69" s="4" t="s">
        <v>139</v>
      </c>
      <c r="D69" s="6">
        <v>3253.49</v>
      </c>
      <c r="E69" s="6">
        <v>0</v>
      </c>
      <c r="F69" s="9">
        <v>3253.49</v>
      </c>
      <c r="G69" s="14">
        <v>1209</v>
      </c>
      <c r="I69" s="6"/>
    </row>
    <row r="70" spans="1:9" x14ac:dyDescent="0.25">
      <c r="A70" s="2" t="s">
        <v>140</v>
      </c>
      <c r="B70" s="3" t="s">
        <v>141</v>
      </c>
      <c r="C70" s="4" t="s">
        <v>142</v>
      </c>
      <c r="D70" s="6">
        <v>0</v>
      </c>
      <c r="E70" s="6">
        <v>0</v>
      </c>
      <c r="F70" s="9">
        <v>0</v>
      </c>
      <c r="G70" s="14"/>
      <c r="I70" s="6"/>
    </row>
    <row r="71" spans="1:9" x14ac:dyDescent="0.25">
      <c r="A71" s="2" t="s">
        <v>143</v>
      </c>
      <c r="B71" s="3" t="s">
        <v>144</v>
      </c>
      <c r="C71" s="4" t="s">
        <v>145</v>
      </c>
      <c r="D71" s="6">
        <v>0</v>
      </c>
      <c r="E71" s="6">
        <v>421.49</v>
      </c>
      <c r="F71" s="9">
        <v>421.49</v>
      </c>
      <c r="G71" s="14">
        <v>602</v>
      </c>
    </row>
    <row r="72" spans="1:9" x14ac:dyDescent="0.25">
      <c r="A72" s="2" t="s">
        <v>146</v>
      </c>
      <c r="B72" s="3" t="s">
        <v>147</v>
      </c>
      <c r="C72" s="4" t="s">
        <v>148</v>
      </c>
      <c r="D72" s="6">
        <v>6952.5</v>
      </c>
      <c r="E72" s="6">
        <v>0</v>
      </c>
      <c r="F72" s="9">
        <v>6952.5</v>
      </c>
      <c r="G72" s="14">
        <v>1201</v>
      </c>
    </row>
    <row r="73" spans="1:9" x14ac:dyDescent="0.25">
      <c r="A73" s="2" t="s">
        <v>164</v>
      </c>
      <c r="B73" s="3" t="s">
        <v>165</v>
      </c>
      <c r="C73" s="15" t="s">
        <v>166</v>
      </c>
      <c r="D73" s="6">
        <v>0</v>
      </c>
      <c r="E73" s="6">
        <v>4650.45</v>
      </c>
      <c r="F73" s="9">
        <v>4650.45</v>
      </c>
      <c r="G73" s="14">
        <v>1207</v>
      </c>
    </row>
    <row r="74" spans="1:9" x14ac:dyDescent="0.25">
      <c r="A74" s="2" t="s">
        <v>167</v>
      </c>
      <c r="B74" s="3" t="s">
        <v>168</v>
      </c>
      <c r="C74" s="4" t="s">
        <v>169</v>
      </c>
      <c r="D74" s="6">
        <v>3380.56</v>
      </c>
      <c r="E74" s="6">
        <v>4713.6000000000004</v>
      </c>
      <c r="F74" s="9">
        <v>8094.16</v>
      </c>
      <c r="G74" s="14">
        <v>1205</v>
      </c>
    </row>
    <row r="75" spans="1:9" x14ac:dyDescent="0.25">
      <c r="A75" s="2" t="s">
        <v>170</v>
      </c>
      <c r="B75" s="3" t="s">
        <v>171</v>
      </c>
      <c r="C75" s="15" t="s">
        <v>172</v>
      </c>
      <c r="D75" s="6">
        <v>0</v>
      </c>
      <c r="E75" s="6">
        <v>2519</v>
      </c>
      <c r="F75" s="9">
        <v>2519</v>
      </c>
      <c r="G75" s="14">
        <v>602</v>
      </c>
    </row>
    <row r="76" spans="1:9" x14ac:dyDescent="0.25">
      <c r="A76" s="2" t="s">
        <v>173</v>
      </c>
      <c r="B76" s="3" t="s">
        <v>174</v>
      </c>
      <c r="C76" s="4" t="s">
        <v>175</v>
      </c>
      <c r="D76" s="6">
        <v>0</v>
      </c>
      <c r="E76" s="6">
        <v>0</v>
      </c>
      <c r="F76" s="9">
        <v>0</v>
      </c>
      <c r="G76" s="17"/>
    </row>
    <row r="77" spans="1:9" x14ac:dyDescent="0.25">
      <c r="A77" s="2" t="s">
        <v>176</v>
      </c>
      <c r="B77" s="3" t="s">
        <v>177</v>
      </c>
      <c r="C77" s="4" t="s">
        <v>178</v>
      </c>
      <c r="D77" s="6">
        <v>14683.2</v>
      </c>
      <c r="E77" s="6">
        <v>19731.599999999999</v>
      </c>
      <c r="F77" s="9">
        <v>34414.800000000003</v>
      </c>
      <c r="G77" s="14">
        <v>602</v>
      </c>
    </row>
    <row r="78" spans="1:9" x14ac:dyDescent="0.25">
      <c r="A78" s="2" t="s">
        <v>149</v>
      </c>
      <c r="B78" s="3" t="s">
        <v>150</v>
      </c>
      <c r="C78" s="4" t="s">
        <v>151</v>
      </c>
      <c r="D78" s="6">
        <v>0</v>
      </c>
      <c r="E78" s="6">
        <v>0</v>
      </c>
      <c r="F78" s="9">
        <v>0</v>
      </c>
      <c r="G78" s="14"/>
    </row>
    <row r="79" spans="1:9" x14ac:dyDescent="0.25">
      <c r="A79" s="2" t="s">
        <v>200</v>
      </c>
      <c r="B79" s="3" t="s">
        <v>201</v>
      </c>
      <c r="C79" s="18" t="s">
        <v>202</v>
      </c>
      <c r="D79" s="6">
        <v>3000</v>
      </c>
      <c r="E79" s="6">
        <v>0</v>
      </c>
      <c r="F79" s="9">
        <v>3000</v>
      </c>
      <c r="G79" s="14">
        <v>1206</v>
      </c>
    </row>
    <row r="80" spans="1:9" x14ac:dyDescent="0.25">
      <c r="A80" s="11" t="s">
        <v>152</v>
      </c>
      <c r="B80" s="19" t="s">
        <v>153</v>
      </c>
      <c r="C80" s="18" t="s">
        <v>154</v>
      </c>
      <c r="D80" s="20">
        <v>0</v>
      </c>
      <c r="E80" s="20">
        <v>123566.83</v>
      </c>
      <c r="F80" s="9">
        <v>123566.83</v>
      </c>
      <c r="G80" s="23">
        <v>504</v>
      </c>
    </row>
    <row r="81" spans="1:8" x14ac:dyDescent="0.25">
      <c r="A81" s="2" t="s">
        <v>209</v>
      </c>
      <c r="B81" s="3" t="s">
        <v>210</v>
      </c>
      <c r="C81" s="15" t="s">
        <v>211</v>
      </c>
      <c r="D81" s="6">
        <v>0</v>
      </c>
      <c r="E81" s="6">
        <v>0</v>
      </c>
      <c r="F81" s="9">
        <v>0</v>
      </c>
      <c r="G81" s="14"/>
    </row>
    <row r="82" spans="1:8" x14ac:dyDescent="0.25">
      <c r="A82" s="2" t="s">
        <v>203</v>
      </c>
      <c r="B82" s="3" t="s">
        <v>204</v>
      </c>
      <c r="C82" s="4" t="s">
        <v>205</v>
      </c>
      <c r="D82" s="6">
        <v>0</v>
      </c>
      <c r="E82" s="6">
        <v>0</v>
      </c>
      <c r="F82" s="9">
        <v>0</v>
      </c>
      <c r="G82" s="17"/>
    </row>
    <row r="83" spans="1:8" x14ac:dyDescent="0.25">
      <c r="A83" s="2" t="s">
        <v>158</v>
      </c>
      <c r="B83" s="3" t="s">
        <v>159</v>
      </c>
      <c r="C83" t="s">
        <v>160</v>
      </c>
      <c r="D83" s="6">
        <v>0</v>
      </c>
      <c r="E83" s="6">
        <v>0</v>
      </c>
      <c r="F83" s="9">
        <v>0</v>
      </c>
      <c r="G83" s="14"/>
    </row>
    <row r="84" spans="1:8" x14ac:dyDescent="0.25">
      <c r="A84" s="11" t="s">
        <v>179</v>
      </c>
      <c r="B84" s="19" t="s">
        <v>180</v>
      </c>
      <c r="C84" t="s">
        <v>181</v>
      </c>
      <c r="D84" s="20">
        <v>0</v>
      </c>
      <c r="E84" s="20">
        <v>0</v>
      </c>
      <c r="F84" s="9">
        <v>0</v>
      </c>
      <c r="G84" s="21"/>
    </row>
    <row r="85" spans="1:8" x14ac:dyDescent="0.25">
      <c r="A85" s="11"/>
      <c r="B85" s="19"/>
      <c r="C85" t="s">
        <v>155</v>
      </c>
      <c r="D85" s="20"/>
      <c r="E85" s="20"/>
      <c r="F85" s="9"/>
      <c r="G85" s="21"/>
    </row>
    <row r="86" spans="1:8" ht="15.75" thickBot="1" x14ac:dyDescent="0.3">
      <c r="A86" s="22" t="str">
        <f>_xll.CS.Accounting.Excel.Automation.WPCSFormulas.WPCSText("WP&lt;Workpaper Name'Description&gt;&lt;Text''''&gt;") &amp; " Total"</f>
        <v>Final Trial Balance Total</v>
      </c>
      <c r="B86" s="19"/>
      <c r="C86" t="s">
        <v>156</v>
      </c>
      <c r="D86" s="7">
        <v>0</v>
      </c>
      <c r="E86" s="7">
        <v>0</v>
      </c>
      <c r="F86" s="24">
        <v>0</v>
      </c>
      <c r="G86" s="21"/>
    </row>
    <row r="87" spans="1:8" ht="15.75" thickTop="1" x14ac:dyDescent="0.25">
      <c r="D87" s="9">
        <f t="shared" ref="D87:E87" si="0">SUM(D10:D86)</f>
        <v>2.4738255888223648E-10</v>
      </c>
      <c r="E87" s="9">
        <f t="shared" si="0"/>
        <v>1.4551915228366852E-11</v>
      </c>
      <c r="F87" s="9">
        <f>SUM(F10:F86)</f>
        <v>1.4551915228366852E-10</v>
      </c>
      <c r="G87"/>
      <c r="H87" s="6"/>
    </row>
    <row r="88" spans="1:8" x14ac:dyDescent="0.25">
      <c r="B88" s="8"/>
      <c r="F88" s="9"/>
      <c r="G88"/>
    </row>
    <row r="89" spans="1:8" x14ac:dyDescent="0.25">
      <c r="B89" s="8"/>
      <c r="F89" s="9"/>
      <c r="G89"/>
    </row>
    <row r="90" spans="1:8" x14ac:dyDescent="0.25">
      <c r="B90" s="8"/>
      <c r="F90" s="9"/>
    </row>
    <row r="91" spans="1:8" x14ac:dyDescent="0.25">
      <c r="B91" s="8"/>
      <c r="F91" s="9"/>
    </row>
  </sheetData>
  <mergeCells count="2">
    <mergeCell ref="A2:G2"/>
    <mergeCell ref="A3:G3"/>
  </mergeCells>
  <pageMargins left="0.7" right="0.7" top="0.75" bottom="0.75" header="0.3" footer="0.3"/>
  <pageSetup scale="43" orientation="portrait" horizontalDpi="1200" verticalDpi="12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89FFF81EE4E18444BA42EA8E30330F54" ma:contentTypeVersion="19" ma:contentTypeDescription="" ma:contentTypeScope="" ma:versionID="592f7ccb20139aea61451a92cd412857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227</IndustryCode>
    <CaseStatus xmlns="dc463f71-b30c-4ab2-9473-d307f9d35888">Closed</CaseStatus>
    <OpenedDate xmlns="dc463f71-b30c-4ab2-9473-d307f9d35888">2025-02-06T08:00:00+00:00</OpenedDate>
    <SignificantOrder xmlns="dc463f71-b30c-4ab2-9473-d307f9d35888">false</SignificantOrder>
    <Date1 xmlns="dc463f71-b30c-4ab2-9473-d307f9d35888">2025-02-06T08:00:00+00:00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Consolidated Disposal Services, Inc. </CaseCompanyNames>
    <Nickname xmlns="http://schemas.microsoft.com/sharepoint/v3" xsi:nil="true"/>
    <DocketNumber xmlns="dc463f71-b30c-4ab2-9473-d307f9d35888">250072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8F7BE9CD-0F15-435E-BA20-6C4098C1EF6E}"/>
</file>

<file path=customXml/itemProps2.xml><?xml version="1.0" encoding="utf-8"?>
<ds:datastoreItem xmlns:ds="http://schemas.openxmlformats.org/officeDocument/2006/customXml" ds:itemID="{B671A8EB-DFBE-4517-9AE3-A5BC087317F9}"/>
</file>

<file path=customXml/itemProps3.xml><?xml version="1.0" encoding="utf-8"?>
<ds:datastoreItem xmlns:ds="http://schemas.openxmlformats.org/officeDocument/2006/customXml" ds:itemID="{730AF363-5186-4351-90DB-118C8FDC4ED3}"/>
</file>

<file path=customXml/itemProps4.xml><?xml version="1.0" encoding="utf-8"?>
<ds:datastoreItem xmlns:ds="http://schemas.openxmlformats.org/officeDocument/2006/customXml" ds:itemID="{CD45E775-17F3-4594-9B24-1CD43C6D253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14</vt:i4>
      </vt:variant>
    </vt:vector>
  </HeadingPairs>
  <TitlesOfParts>
    <vt:vector size="15" baseType="lpstr">
      <vt:lpstr>Sheet1</vt:lpstr>
      <vt:lpstr>NamedRange1</vt:lpstr>
      <vt:lpstr>NamedRange10</vt:lpstr>
      <vt:lpstr>NamedRange11</vt:lpstr>
      <vt:lpstr>NamedRange12</vt:lpstr>
      <vt:lpstr>NamedRange13</vt:lpstr>
      <vt:lpstr>NamedRange14</vt:lpstr>
      <vt:lpstr>NamedRange2</vt:lpstr>
      <vt:lpstr>NamedRange3</vt:lpstr>
      <vt:lpstr>NamedRange4</vt:lpstr>
      <vt:lpstr>NamedRange5</vt:lpstr>
      <vt:lpstr>NamedRange6</vt:lpstr>
      <vt:lpstr>NamedRange7</vt:lpstr>
      <vt:lpstr>NamedRange8</vt:lpstr>
      <vt:lpstr>NamedRange9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Logan Davis</dc:creator>
  <cp:lastModifiedBy>Booth, Avery (UTC)</cp:lastModifiedBy>
  <dcterms:created xsi:type="dcterms:W3CDTF">2020-07-08T19:03:47Z</dcterms:created>
  <dcterms:modified xsi:type="dcterms:W3CDTF">2025-02-10T16:22:10Z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PCSUniqueID">
    <vt:lpwstr>a5818222-9c23-4e5e-ab4b-514556033cb2</vt:lpwstr>
  </property>
  <property fmtid="{D5CDD505-2E9C-101B-9397-08002B2CF9AE}" pid="3" name="ContentTypeId">
    <vt:lpwstr>0x0101006E56B4D1795A2E4DB2F0B01679ED314A0089FFF81EE4E18444BA42EA8E30330F54</vt:lpwstr>
  </property>
</Properties>
</file>