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1.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drawings/drawing2.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ustomProperty4.bin" ContentType="application/vnd.openxmlformats-officedocument.spreadsheetml.customProperty"/>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xl/externalLinks/externalLink1.xml" ContentType="application/vnd.openxmlformats-officedocument.spreadsheetml.externalLink+xml"/>
  <Override PartName="/customXml/itemProps1.xml" ContentType="application/vnd.openxmlformats-officedocument.customXmlProperties+xml"/>
  <Override PartName="/xl/customProperty7.bin" ContentType="application/vnd.openxmlformats-officedocument.spreadsheetml.customProperty"/>
  <Override PartName="/xl/customProperty2.bin" ContentType="application/vnd.openxmlformats-officedocument.spreadsheetml.customProperty"/>
  <Override PartName="/xl/customProperty8.bin" ContentType="application/vnd.openxmlformats-officedocument.spreadsheetml.customProperty"/>
  <Override PartName="/xl/customProperty6.bin" ContentType="application/vnd.openxmlformats-officedocument.spreadsheetml.customProperty"/>
  <Override PartName="/xl/customProperty5.bin" ContentType="application/vnd.openxmlformats-officedocument.spreadsheetml.customProperty"/>
  <Override PartName="/xl/customProperty3.bin" ContentType="application/vnd.openxmlformats-officedocument.spreadsheetml.customProperty"/>
  <Override PartName="/xl/customProperty9.bin" ContentType="application/vnd.openxmlformats-officedocument.spreadsheetml.customProperty"/>
  <Override PartName="/xl/customProperty13.bin" ContentType="application/vnd.openxmlformats-officedocument.spreadsheetml.customProperty"/>
  <Override PartName="/xl/calcChain.xml" ContentType="application/vnd.openxmlformats-officedocument.spreadsheetml.calcChain+xml"/>
  <Override PartName="/xl/customProperty12.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bin" ContentType="application/vnd.openxmlformats-officedocument.spreadsheetml.customProperty"/>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Administrative Resources\Public\Rate Dept Filings WUTC Portal\21-11-23 Accounting Petition Tacoma LNG\"/>
    </mc:Choice>
  </mc:AlternateContent>
  <bookViews>
    <workbookView xWindow="-15" yWindow="7290" windowWidth="28830" windowHeight="7350" tabRatio="875"/>
  </bookViews>
  <sheets>
    <sheet name="REDACTED" sheetId="87" r:id="rId1"/>
    <sheet name="Confidential Attach A (R)" sheetId="33" r:id="rId2"/>
    <sheet name="Summary (R)" sheetId="85" r:id="rId3"/>
    <sheet name="ROR" sheetId="86" r:id="rId4"/>
    <sheet name="Pro-forma Plant Additions=&gt;" sheetId="56" r:id="rId5"/>
    <sheet name="G361 Additions (R)" sheetId="34" r:id="rId6"/>
    <sheet name="G362 Additions (R)" sheetId="75" r:id="rId7"/>
    <sheet name="G363 Additions (R)" sheetId="78" r:id="rId8"/>
    <sheet name="G364 Additions (R)" sheetId="79" r:id="rId9"/>
    <sheet name="G3912 Additions (R)" sheetId="84" r:id="rId10"/>
    <sheet name="G397 Additions (R)" sheetId="80" r:id="rId11"/>
    <sheet name="G303 Additions (R)" sheetId="81" r:id="rId12"/>
    <sheet name="Misc Storage Additions (R)" sheetId="82" r:id="rId13"/>
    <sheet name="Misc IT Additions (R)" sheetId="83" r:id="rId14"/>
    <sheet name="MACRS" sheetId="50" r:id="rId15"/>
    <sheet name="Forecast Additions (R)" sheetId="63" r:id="rId16"/>
  </sheets>
  <externalReferences>
    <externalReference r:id="rId17"/>
  </externalReferences>
  <definedNames>
    <definedName name="__123Graph_ECURRENT" localSheetId="11" hidden="1">[1]ConsolidatingPL!#REF!</definedName>
    <definedName name="__123Graph_ECURRENT" localSheetId="6" hidden="1">[1]ConsolidatingPL!#REF!</definedName>
    <definedName name="__123Graph_ECURRENT" localSheetId="7" hidden="1">[1]ConsolidatingPL!#REF!</definedName>
    <definedName name="__123Graph_ECURRENT" localSheetId="8" hidden="1">[1]ConsolidatingPL!#REF!</definedName>
    <definedName name="__123Graph_ECURRENT" localSheetId="9" hidden="1">[1]ConsolidatingPL!#REF!</definedName>
    <definedName name="__123Graph_ECURRENT" localSheetId="10" hidden="1">[1]ConsolidatingPL!#REF!</definedName>
    <definedName name="__123Graph_ECURRENT" localSheetId="13" hidden="1">[1]ConsolidatingPL!#REF!</definedName>
    <definedName name="__123Graph_ECURRENT" localSheetId="12" hidden="1">[1]ConsolidatingPL!#REF!</definedName>
    <definedName name="__123Graph_ECURRENT" hidden="1">[1]ConsolidatingPL!#REF!</definedName>
    <definedName name="_Order1" hidden="1">255</definedName>
    <definedName name="_Order2" hidden="1">255</definedName>
    <definedName name="_six6" hidden="1">{#N/A,#N/A,FALSE,"CRPT";#N/A,#N/A,FALSE,"TREND";#N/A,#N/A,FALSE,"%Curve"}</definedName>
    <definedName name="a" hidden="1">{#N/A,#N/A,FALSE,"Coversheet";#N/A,#N/A,FALSE,"QA"}</definedName>
    <definedName name="AccessDatabase" hidden="1">"I:\COMTREL\FINICLE\TradeSummary.mdb"</definedName>
    <definedName name="b" hidden="1">{#N/A,#N/A,FALSE,"Coversheet";#N/A,#N/A,FALSE,"QA"}</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stimate" hidden="1">{#N/A,#N/A,FALSE,"Summ";#N/A,#N/A,FALSE,"General"}</definedName>
    <definedName name="ex" hidden="1">{#N/A,#N/A,FALSE,"Summ";#N/A,#N/A,FALSE,"General"}</definedName>
    <definedName name="new" hidden="1">{#N/A,#N/A,FALSE,"Summ";#N/A,#N/A,FALSE,"General"}</definedName>
    <definedName name="_xlnm.Print_Area" localSheetId="1">'Confidential Attach A (R)'!$A$1:$E$29</definedName>
    <definedName name="six" hidden="1">{#N/A,#N/A,FALSE,"Drill Sites";"WP 212",#N/A,FALSE,"MWAG EOR";"WP 213",#N/A,FALSE,"MWAG EOR";#N/A,#N/A,FALSE,"Misc. Facility";#N/A,#N/A,FALSE,"WWTP"}</definedName>
    <definedName name="t" hidden="1">{#N/A,#N/A,FALSE,"CESTSUM";#N/A,#N/A,FALSE,"est sum A";#N/A,#N/A,FALSE,"est detail A"}</definedName>
    <definedName name="TEMP" hidden="1">{#N/A,#N/A,FALSE,"Summ";#N/A,#N/A,FALSE,"General"}</definedName>
    <definedName name="Temp1" hidden="1">{#N/A,#N/A,FALSE,"CESTSUM";#N/A,#N/A,FALSE,"est sum A";#N/A,#N/A,FALSE,"est detail A"}</definedName>
    <definedName name="u" hidden="1">{#N/A,#N/A,FALSE,"Summ";#N/A,#N/A,FALSE,"General"}</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s>
  <calcPr calcId="162913"/>
</workbook>
</file>

<file path=xl/calcChain.xml><?xml version="1.0" encoding="utf-8"?>
<calcChain xmlns="http://schemas.openxmlformats.org/spreadsheetml/2006/main">
  <c r="I18" i="34" l="1"/>
  <c r="I19" i="34"/>
  <c r="G18" i="34"/>
  <c r="G19" i="34"/>
  <c r="E18" i="34"/>
  <c r="E19" i="34"/>
  <c r="C18" i="34"/>
  <c r="B18" i="34" s="1"/>
  <c r="C19" i="34"/>
  <c r="B19" i="34" s="1"/>
  <c r="B19" i="63" l="1"/>
  <c r="C22" i="33" l="1"/>
  <c r="D19" i="86"/>
  <c r="E19" i="86" s="1"/>
  <c r="C19" i="86"/>
  <c r="D18" i="86"/>
  <c r="C18" i="86"/>
  <c r="C20" i="86" s="1"/>
  <c r="C15" i="86"/>
  <c r="E14" i="86"/>
  <c r="E15" i="86" s="1"/>
  <c r="E18" i="86" l="1"/>
  <c r="E20" i="86" s="1"/>
  <c r="AP6" i="34" l="1"/>
  <c r="E9" i="84" l="1"/>
  <c r="E10" i="84" s="1"/>
  <c r="W6" i="84"/>
  <c r="C14" i="83"/>
  <c r="C15" i="83" s="1"/>
  <c r="C16" i="83" s="1"/>
  <c r="C17" i="83" s="1"/>
  <c r="E9" i="83"/>
  <c r="E10" i="83" s="1"/>
  <c r="C14" i="82"/>
  <c r="C15" i="82" s="1"/>
  <c r="C16" i="82" s="1"/>
  <c r="C17" i="82" s="1"/>
  <c r="E9" i="82"/>
  <c r="E10" i="82" s="1"/>
  <c r="E9" i="81"/>
  <c r="E10" i="81" s="1"/>
  <c r="C14" i="80"/>
  <c r="C15" i="80" s="1"/>
  <c r="C16" i="80" s="1"/>
  <c r="C17" i="80" s="1"/>
  <c r="E9" i="80"/>
  <c r="E14" i="80" s="1"/>
  <c r="G14" i="80" s="1"/>
  <c r="C14" i="79"/>
  <c r="B14" i="79" s="1"/>
  <c r="E9" i="79"/>
  <c r="C14" i="78"/>
  <c r="C15" i="78" s="1"/>
  <c r="C16" i="78" s="1"/>
  <c r="C17" i="78" s="1"/>
  <c r="E9" i="78"/>
  <c r="E10" i="78" s="1"/>
  <c r="W6" i="83"/>
  <c r="W6" i="82"/>
  <c r="W6" i="81"/>
  <c r="W6" i="80"/>
  <c r="W6" i="79"/>
  <c r="W6" i="78"/>
  <c r="C18" i="83" l="1"/>
  <c r="C68" i="82"/>
  <c r="C18" i="82"/>
  <c r="C68" i="80"/>
  <c r="C18" i="80"/>
  <c r="E18" i="80"/>
  <c r="C18" i="78"/>
  <c r="E18" i="78" s="1"/>
  <c r="B14" i="80"/>
  <c r="B14" i="82"/>
  <c r="C68" i="83"/>
  <c r="C15" i="79"/>
  <c r="C16" i="79" s="1"/>
  <c r="C17" i="79" s="1"/>
  <c r="B15" i="83"/>
  <c r="E16" i="83"/>
  <c r="B14" i="83"/>
  <c r="E15" i="83"/>
  <c r="E14" i="79"/>
  <c r="G14" i="79" s="1"/>
  <c r="E10" i="79"/>
  <c r="E16" i="78"/>
  <c r="B14" i="78"/>
  <c r="E14" i="83"/>
  <c r="E14" i="82"/>
  <c r="E15" i="80"/>
  <c r="G15" i="80" s="1"/>
  <c r="B15" i="80"/>
  <c r="I14" i="80"/>
  <c r="E10" i="80"/>
  <c r="B15" i="78"/>
  <c r="E15" i="78"/>
  <c r="E14" i="78"/>
  <c r="C19" i="83" l="1"/>
  <c r="E19" i="83"/>
  <c r="B18" i="83"/>
  <c r="E18" i="83"/>
  <c r="B18" i="82"/>
  <c r="C19" i="82"/>
  <c r="E18" i="82"/>
  <c r="C19" i="80"/>
  <c r="E19" i="80"/>
  <c r="B18" i="80"/>
  <c r="C18" i="79"/>
  <c r="B18" i="78"/>
  <c r="E19" i="78"/>
  <c r="C19" i="78"/>
  <c r="C74" i="84"/>
  <c r="C68" i="79"/>
  <c r="B16" i="83"/>
  <c r="E15" i="79"/>
  <c r="G15" i="79" s="1"/>
  <c r="B15" i="79"/>
  <c r="E17" i="78"/>
  <c r="B16" i="78"/>
  <c r="G14" i="83"/>
  <c r="G14" i="82"/>
  <c r="E16" i="82"/>
  <c r="B15" i="82"/>
  <c r="E15" i="82"/>
  <c r="B16" i="80"/>
  <c r="E17" i="80"/>
  <c r="E16" i="80"/>
  <c r="G16" i="80" s="1"/>
  <c r="I15" i="80"/>
  <c r="B16" i="79"/>
  <c r="E17" i="79"/>
  <c r="I14" i="79"/>
  <c r="E16" i="79"/>
  <c r="G14" i="78"/>
  <c r="B17" i="78"/>
  <c r="B19" i="83" l="1"/>
  <c r="B19" i="82"/>
  <c r="E19" i="82"/>
  <c r="B19" i="80"/>
  <c r="B18" i="79"/>
  <c r="C19" i="79"/>
  <c r="E19" i="79"/>
  <c r="E18" i="79"/>
  <c r="B19" i="78"/>
  <c r="B17" i="83"/>
  <c r="E17" i="83"/>
  <c r="G17" i="80"/>
  <c r="G15" i="83"/>
  <c r="I14" i="83"/>
  <c r="B16" i="82"/>
  <c r="G15" i="82"/>
  <c r="I14" i="82"/>
  <c r="I16" i="80"/>
  <c r="B17" i="80"/>
  <c r="G16" i="79"/>
  <c r="I15" i="79"/>
  <c r="B17" i="79"/>
  <c r="I14" i="78"/>
  <c r="G15" i="78"/>
  <c r="I17" i="80" l="1"/>
  <c r="G18" i="80"/>
  <c r="B19" i="79"/>
  <c r="G16" i="83"/>
  <c r="I15" i="83"/>
  <c r="B17" i="82"/>
  <c r="G16" i="82"/>
  <c r="I15" i="82"/>
  <c r="E17" i="82"/>
  <c r="G17" i="79"/>
  <c r="G18" i="79" s="1"/>
  <c r="I16" i="79"/>
  <c r="G16" i="78"/>
  <c r="I15" i="78"/>
  <c r="G19" i="80" l="1"/>
  <c r="I19" i="80" s="1"/>
  <c r="I18" i="80"/>
  <c r="G19" i="79"/>
  <c r="I19" i="79" s="1"/>
  <c r="I18" i="79"/>
  <c r="G17" i="83"/>
  <c r="G18" i="83" s="1"/>
  <c r="I16" i="83"/>
  <c r="G17" i="82"/>
  <c r="G18" i="82" s="1"/>
  <c r="I16" i="82"/>
  <c r="I17" i="79"/>
  <c r="G17" i="78"/>
  <c r="G18" i="78" s="1"/>
  <c r="I16" i="78"/>
  <c r="G19" i="83" l="1"/>
  <c r="I19" i="83" s="1"/>
  <c r="I18" i="83"/>
  <c r="G19" i="82"/>
  <c r="I19" i="82" s="1"/>
  <c r="I18" i="82"/>
  <c r="G19" i="78"/>
  <c r="I19" i="78" s="1"/>
  <c r="I18" i="78"/>
  <c r="I17" i="83"/>
  <c r="I17" i="82"/>
  <c r="I17" i="78"/>
  <c r="E9" i="34" l="1"/>
  <c r="E10" i="34" s="1"/>
  <c r="E9" i="75" l="1"/>
  <c r="W6" i="75"/>
  <c r="C14" i="75"/>
  <c r="E14" i="75" l="1"/>
  <c r="G14" i="75" s="1"/>
  <c r="I14" i="75" s="1"/>
  <c r="B14" i="75"/>
  <c r="C15" i="75"/>
  <c r="C14" i="34"/>
  <c r="E10" i="75"/>
  <c r="B15" i="75" l="1"/>
  <c r="C16" i="75"/>
  <c r="E16" i="75" s="1"/>
  <c r="E15" i="75"/>
  <c r="G15" i="75" s="1"/>
  <c r="B14" i="34"/>
  <c r="E14" i="34"/>
  <c r="G14" i="34" s="1"/>
  <c r="I14" i="34" s="1"/>
  <c r="C15" i="34"/>
  <c r="E15" i="34" s="1"/>
  <c r="G15" i="34" s="1"/>
  <c r="G16" i="75" l="1"/>
  <c r="C17" i="75"/>
  <c r="B16" i="75"/>
  <c r="I15" i="75"/>
  <c r="B15" i="34"/>
  <c r="I15" i="34"/>
  <c r="C16" i="34"/>
  <c r="E17" i="75" l="1"/>
  <c r="G17" i="75" s="1"/>
  <c r="C18" i="75"/>
  <c r="I16" i="75"/>
  <c r="B17" i="75"/>
  <c r="B16" i="34"/>
  <c r="C17" i="34"/>
  <c r="E17" i="34" s="1"/>
  <c r="E16" i="34"/>
  <c r="I17" i="75" l="1"/>
  <c r="B18" i="75"/>
  <c r="C19" i="75"/>
  <c r="E18" i="75"/>
  <c r="G18" i="75" s="1"/>
  <c r="G16" i="34"/>
  <c r="B17" i="34"/>
  <c r="I18" i="75" l="1"/>
  <c r="B19" i="75"/>
  <c r="E19" i="75"/>
  <c r="G19" i="75" s="1"/>
  <c r="I19" i="75" s="1"/>
  <c r="I16" i="34"/>
  <c r="G17" i="34"/>
  <c r="I17" i="34" l="1"/>
  <c r="A16" i="33" l="1"/>
  <c r="A17" i="33" s="1"/>
  <c r="A18" i="33" s="1"/>
  <c r="A19" i="33" s="1"/>
  <c r="A20" i="33" l="1"/>
  <c r="A21" i="33" s="1"/>
  <c r="A22" i="33" s="1"/>
  <c r="A23" i="33" s="1"/>
  <c r="A24" i="33" s="1"/>
  <c r="A25" i="33" s="1"/>
  <c r="A26" i="33" s="1"/>
  <c r="A27" i="33" s="1"/>
  <c r="A28" i="33" s="1"/>
  <c r="A29" i="33" l="1"/>
  <c r="AJ10" i="50" l="1"/>
  <c r="AN9" i="50"/>
  <c r="AN10" i="50" s="1"/>
  <c r="AN11" i="50" s="1"/>
  <c r="AN12" i="50" s="1"/>
  <c r="AN13" i="50" s="1"/>
  <c r="AN14" i="50" s="1"/>
  <c r="AN15" i="50" s="1"/>
  <c r="AN16" i="50" s="1"/>
  <c r="AN17" i="50" s="1"/>
  <c r="AN18" i="50" s="1"/>
  <c r="AN19" i="50" s="1"/>
  <c r="AJ9" i="50"/>
  <c r="AJ8" i="50"/>
  <c r="AB8" i="50"/>
  <c r="AB9" i="50" s="1"/>
  <c r="AB10" i="50" s="1"/>
  <c r="AB11" i="50" s="1"/>
  <c r="AB12" i="50" s="1"/>
  <c r="AB13" i="50" s="1"/>
  <c r="AB14" i="50" s="1"/>
  <c r="AB15" i="50" s="1"/>
  <c r="AB16" i="50" s="1"/>
  <c r="AB17" i="50" s="1"/>
  <c r="AB18" i="50" s="1"/>
  <c r="AB19" i="50" s="1"/>
  <c r="AB20" i="50" s="1"/>
  <c r="AB21" i="50" s="1"/>
  <c r="AB22" i="50" s="1"/>
  <c r="AB23" i="50" s="1"/>
  <c r="AB24" i="50" s="1"/>
  <c r="AB25" i="50" s="1"/>
  <c r="AB26" i="50" s="1"/>
  <c r="AB27" i="50" s="1"/>
  <c r="V8" i="50"/>
  <c r="V9" i="50" s="1"/>
  <c r="V10" i="50" s="1"/>
  <c r="V11" i="50" s="1"/>
  <c r="V12" i="50" s="1"/>
  <c r="V13" i="50" s="1"/>
  <c r="V14" i="50" s="1"/>
  <c r="V15" i="50" s="1"/>
  <c r="V16" i="50" s="1"/>
  <c r="V17" i="50" s="1"/>
  <c r="V18" i="50" s="1"/>
  <c r="V19" i="50" s="1"/>
  <c r="V20" i="50" s="1"/>
  <c r="V21" i="50" s="1"/>
  <c r="V22" i="50" s="1"/>
  <c r="A8" i="50"/>
  <c r="A9" i="50" s="1"/>
  <c r="A10" i="50" s="1"/>
  <c r="A11" i="50" s="1"/>
  <c r="A12" i="50" s="1"/>
  <c r="A13" i="50" s="1"/>
  <c r="A14" i="50" s="1"/>
  <c r="A15" i="50" s="1"/>
  <c r="A16" i="50" s="1"/>
  <c r="A17" i="50" s="1"/>
  <c r="A18" i="50" s="1"/>
  <c r="A19" i="50" s="1"/>
  <c r="A20" i="50" s="1"/>
  <c r="A21" i="50" s="1"/>
  <c r="A22" i="50" s="1"/>
  <c r="A23" i="50" s="1"/>
  <c r="A24" i="50" s="1"/>
  <c r="A25" i="50" s="1"/>
  <c r="A26" i="50" s="1"/>
  <c r="A27" i="50" s="1"/>
  <c r="A28" i="50" s="1"/>
  <c r="A29" i="50" s="1"/>
  <c r="A30" i="50" s="1"/>
  <c r="A31" i="50" s="1"/>
  <c r="A32" i="50" s="1"/>
  <c r="A33" i="50" s="1"/>
  <c r="A34" i="50" s="1"/>
  <c r="A35" i="50" s="1"/>
  <c r="A36" i="50" s="1"/>
  <c r="A37" i="50" s="1"/>
  <c r="A38" i="50" s="1"/>
  <c r="A39" i="50" s="1"/>
  <c r="A40" i="50" s="1"/>
  <c r="A41" i="50" s="1"/>
  <c r="A42" i="50" s="1"/>
  <c r="A43" i="50" s="1"/>
  <c r="A44" i="50" s="1"/>
  <c r="A45" i="50" s="1"/>
  <c r="A46" i="50" s="1"/>
  <c r="AN7" i="50"/>
  <c r="AN8" i="50" s="1"/>
  <c r="AJ7" i="50"/>
  <c r="AK7" i="50" s="1"/>
  <c r="AK8" i="50" s="1"/>
  <c r="AK9" i="50" s="1"/>
  <c r="AK10" i="50" s="1"/>
  <c r="AH7" i="50"/>
  <c r="AH8" i="50" s="1"/>
  <c r="AH9" i="50" s="1"/>
  <c r="AH10" i="50" s="1"/>
  <c r="AH11" i="50" s="1"/>
  <c r="AH12" i="50" s="1"/>
  <c r="AH13" i="50" s="1"/>
  <c r="AH14" i="50" s="1"/>
  <c r="AH15" i="50" s="1"/>
  <c r="AH16" i="50" s="1"/>
  <c r="AH17" i="50" s="1"/>
  <c r="AH18" i="50" s="1"/>
  <c r="AH19" i="50" s="1"/>
  <c r="AH20" i="50" s="1"/>
  <c r="AH21" i="50" s="1"/>
  <c r="AH22" i="50" s="1"/>
  <c r="AH23" i="50" s="1"/>
  <c r="AH24" i="50" s="1"/>
  <c r="AH25" i="50" s="1"/>
  <c r="AH26" i="50" s="1"/>
  <c r="AH27" i="50" s="1"/>
  <c r="AH28" i="50" s="1"/>
  <c r="AH29" i="50" s="1"/>
  <c r="AH30" i="50" s="1"/>
  <c r="AH31" i="50" s="1"/>
  <c r="AH32" i="50" s="1"/>
  <c r="AH33" i="50" s="1"/>
  <c r="AH34" i="50" s="1"/>
  <c r="AH35" i="50" s="1"/>
  <c r="AH36" i="50" s="1"/>
  <c r="AH37" i="50" s="1"/>
  <c r="AH38" i="50" s="1"/>
  <c r="AH39" i="50" s="1"/>
  <c r="AH40" i="50" s="1"/>
  <c r="AH41" i="50" s="1"/>
  <c r="AH42" i="50" s="1"/>
  <c r="AH43" i="50" s="1"/>
  <c r="AH44" i="50" s="1"/>
  <c r="AH45" i="50" s="1"/>
  <c r="AH46" i="50" s="1"/>
  <c r="AE7" i="50"/>
  <c r="AE8" i="50" s="1"/>
  <c r="AE9" i="50" s="1"/>
  <c r="AE10" i="50" s="1"/>
  <c r="AE11" i="50" s="1"/>
  <c r="AE12" i="50" s="1"/>
  <c r="AE13" i="50" s="1"/>
  <c r="AE14" i="50" s="1"/>
  <c r="AE15" i="50" s="1"/>
  <c r="AE16" i="50" s="1"/>
  <c r="AE17" i="50" s="1"/>
  <c r="AE18" i="50" s="1"/>
  <c r="AE19" i="50" s="1"/>
  <c r="AE20" i="50" s="1"/>
  <c r="AE21" i="50" s="1"/>
  <c r="AE22" i="50" s="1"/>
  <c r="AE23" i="50" s="1"/>
  <c r="AE24" i="50" s="1"/>
  <c r="AE25" i="50" s="1"/>
  <c r="AE26" i="50" s="1"/>
  <c r="AE27" i="50" s="1"/>
  <c r="AE28" i="50" s="1"/>
  <c r="AE29" i="50" s="1"/>
  <c r="AE30" i="50" s="1"/>
  <c r="AE31" i="50" s="1"/>
  <c r="AE32" i="50" s="1"/>
  <c r="AE33" i="50" s="1"/>
  <c r="AE34" i="50" s="1"/>
  <c r="AE35" i="50" s="1"/>
  <c r="AE36" i="50" s="1"/>
  <c r="AE37" i="50" s="1"/>
  <c r="AE38" i="50" s="1"/>
  <c r="AB7" i="50"/>
  <c r="Y7" i="50"/>
  <c r="Y8" i="50" s="1"/>
  <c r="Y9" i="50" s="1"/>
  <c r="Y10" i="50" s="1"/>
  <c r="Y11" i="50" s="1"/>
  <c r="Y12" i="50" s="1"/>
  <c r="Y13" i="50" s="1"/>
  <c r="Y14" i="50" s="1"/>
  <c r="Y15" i="50" s="1"/>
  <c r="Y16" i="50" s="1"/>
  <c r="Y17" i="50" s="1"/>
  <c r="V7" i="50"/>
  <c r="S7" i="50"/>
  <c r="S8" i="50" s="1"/>
  <c r="S9" i="50" s="1"/>
  <c r="S10" i="50" s="1"/>
  <c r="S11" i="50" s="1"/>
  <c r="S12" i="50" s="1"/>
  <c r="S13" i="50" s="1"/>
  <c r="S14" i="50" s="1"/>
  <c r="S15" i="50" s="1"/>
  <c r="S16" i="50" s="1"/>
  <c r="S17" i="50" s="1"/>
  <c r="S18" i="50" s="1"/>
  <c r="S19" i="50" s="1"/>
  <c r="P7" i="50"/>
  <c r="P8" i="50" s="1"/>
  <c r="P9" i="50" s="1"/>
  <c r="P10" i="50" s="1"/>
  <c r="P11" i="50" s="1"/>
  <c r="P12" i="50" s="1"/>
  <c r="P13" i="50" s="1"/>
  <c r="P14" i="50" s="1"/>
  <c r="P15" i="50" s="1"/>
  <c r="P16" i="50" s="1"/>
  <c r="P17" i="50" s="1"/>
  <c r="M7" i="50"/>
  <c r="M8" i="50" s="1"/>
  <c r="M9" i="50" s="1"/>
  <c r="M10" i="50" s="1"/>
  <c r="M11" i="50" s="1"/>
  <c r="M12" i="50" s="1"/>
  <c r="M13" i="50" s="1"/>
  <c r="M14" i="50" s="1"/>
  <c r="M15" i="50" s="1"/>
  <c r="M16" i="50" s="1"/>
  <c r="J7" i="50"/>
  <c r="J8" i="50" s="1"/>
  <c r="J9" i="50" s="1"/>
  <c r="J10" i="50" s="1"/>
  <c r="J11" i="50" s="1"/>
  <c r="J12" i="50" s="1"/>
  <c r="J13" i="50" s="1"/>
  <c r="J14" i="50" s="1"/>
  <c r="G7" i="50"/>
  <c r="G8" i="50" s="1"/>
  <c r="G9" i="50" s="1"/>
  <c r="G10" i="50" s="1"/>
  <c r="G11" i="50" s="1"/>
  <c r="G12" i="50" s="1"/>
  <c r="D7" i="50"/>
  <c r="D8" i="50" s="1"/>
  <c r="D9" i="50" s="1"/>
  <c r="D10" i="50" s="1"/>
  <c r="G6" i="50"/>
  <c r="J6" i="50" s="1"/>
  <c r="P6" i="50" s="1"/>
  <c r="V6" i="50" s="1"/>
  <c r="AB6" i="50" s="1"/>
  <c r="AE6" i="50" s="1"/>
  <c r="AH6" i="50" l="1"/>
  <c r="AN6" i="50"/>
  <c r="M6" i="50"/>
  <c r="S6" i="50"/>
  <c r="Y6" i="50" s="1"/>
  <c r="E68" i="80" l="1"/>
  <c r="E68" i="79"/>
  <c r="E68" i="83" l="1"/>
  <c r="E68" i="82"/>
  <c r="C74" i="81" l="1"/>
  <c r="E74" i="81" l="1"/>
  <c r="E74" i="84" l="1"/>
  <c r="D68" i="79" l="1"/>
  <c r="D68" i="83" l="1"/>
  <c r="D68" i="82"/>
  <c r="D68" i="80"/>
  <c r="D74" i="81" l="1"/>
  <c r="D74" i="84" l="1"/>
  <c r="C68" i="34" l="1"/>
  <c r="E68" i="34" l="1"/>
  <c r="D68" i="34" l="1"/>
</calcChain>
</file>

<file path=xl/sharedStrings.xml><?xml version="1.0" encoding="utf-8"?>
<sst xmlns="http://schemas.openxmlformats.org/spreadsheetml/2006/main" count="557" uniqueCount="152">
  <si>
    <t>Net Book Value</t>
  </si>
  <si>
    <t>Year</t>
  </si>
  <si>
    <t>Total</t>
  </si>
  <si>
    <t>LINE</t>
  </si>
  <si>
    <t>NO.</t>
  </si>
  <si>
    <t>DESCRIPTION</t>
  </si>
  <si>
    <t>RATEBASE (AMA) UTILITY PLANT RATEBASE</t>
  </si>
  <si>
    <t>OPERATING EXPENSE</t>
  </si>
  <si>
    <t>Date</t>
  </si>
  <si>
    <t>Depreciable Plant Balance</t>
  </si>
  <si>
    <t>Depreciation Expense</t>
  </si>
  <si>
    <t>Accumulated Depreciation</t>
  </si>
  <si>
    <t>NBV Diff</t>
  </si>
  <si>
    <t>ADFIT</t>
  </si>
  <si>
    <t>DFIT</t>
  </si>
  <si>
    <t>Expense (k)</t>
  </si>
  <si>
    <t>Tax</t>
  </si>
  <si>
    <t>Book</t>
  </si>
  <si>
    <t>Tax (c) = (a)</t>
  </si>
  <si>
    <t>Book (d) = (b)</t>
  </si>
  <si>
    <t xml:space="preserve">Book  </t>
  </si>
  <si>
    <t>Book &gt; Tax</t>
  </si>
  <si>
    <t>= - curr mos</t>
  </si>
  <si>
    <t>x Tax Table</t>
  </si>
  <si>
    <t>x Depr % ÷ 12</t>
  </si>
  <si>
    <t>(e) = prior</t>
  </si>
  <si>
    <t>(f) = prior</t>
  </si>
  <si>
    <t>(j) = - (i) *</t>
  </si>
  <si>
    <t>(j) + prior</t>
  </si>
  <si>
    <t>(a)</t>
  </si>
  <si>
    <t>(b)</t>
  </si>
  <si>
    <t>mos.</t>
  </si>
  <si>
    <t>mos- (c)</t>
  </si>
  <si>
    <t>mos - (d)</t>
  </si>
  <si>
    <t>(g) = (a) + (e)</t>
  </si>
  <si>
    <t>(h) = (b) + (f)</t>
  </si>
  <si>
    <t>(i) = (h) - (g)</t>
  </si>
  <si>
    <t>mos (j)</t>
  </si>
  <si>
    <t>5-Years</t>
  </si>
  <si>
    <t>PUGET SOUND ENERGY</t>
  </si>
  <si>
    <t>Current</t>
  </si>
  <si>
    <t>New</t>
  </si>
  <si>
    <t xml:space="preserve"> </t>
  </si>
  <si>
    <t>MACRS-Federal Post 1986 Vintages</t>
  </si>
  <si>
    <t>200 DB</t>
  </si>
  <si>
    <t>150 DB</t>
  </si>
  <si>
    <t>S/L</t>
  </si>
  <si>
    <t>STRAIGHT-LINE</t>
  </si>
  <si>
    <t>3-Years</t>
  </si>
  <si>
    <t>Cumulative</t>
  </si>
  <si>
    <t>7-Years</t>
  </si>
  <si>
    <t>9-Years</t>
  </si>
  <si>
    <t>10-Years</t>
  </si>
  <si>
    <t>12-Years</t>
  </si>
  <si>
    <t>15-Years</t>
  </si>
  <si>
    <t>20-Years</t>
  </si>
  <si>
    <t>31.5-Years</t>
  </si>
  <si>
    <t>39-Years</t>
  </si>
  <si>
    <t>TAX DEPRECIATION</t>
  </si>
  <si>
    <t>CAPITAL RECOVERY</t>
  </si>
  <si>
    <t>TAX DEPRECIATION RATES</t>
  </si>
  <si>
    <t>%'s</t>
  </si>
  <si>
    <t>Depreciation Rate</t>
  </si>
  <si>
    <t>check</t>
  </si>
  <si>
    <t>PLANT ADDITIONS</t>
  </si>
  <si>
    <t>ACCUM DEPRECIATION</t>
  </si>
  <si>
    <t>DEFERRED INCOME TAX LIABILITY</t>
  </si>
  <si>
    <t>TOTAL OPERATING EXPENSE</t>
  </si>
  <si>
    <t>FERC Classification</t>
  </si>
  <si>
    <t>Liquified Natural Gas Plant</t>
  </si>
  <si>
    <t>MACRS 15 YEAR</t>
  </si>
  <si>
    <t>Liquified Natural Gas Facility</t>
  </si>
  <si>
    <t>G361</t>
  </si>
  <si>
    <t>G362</t>
  </si>
  <si>
    <t>G363</t>
  </si>
  <si>
    <t>G364</t>
  </si>
  <si>
    <t>G3912</t>
  </si>
  <si>
    <t>G397</t>
  </si>
  <si>
    <t>G303</t>
  </si>
  <si>
    <t>Total Additions</t>
  </si>
  <si>
    <t>Storage</t>
  </si>
  <si>
    <t>IT</t>
  </si>
  <si>
    <t>Estimated</t>
  </si>
  <si>
    <t>Costs</t>
  </si>
  <si>
    <t>PSE SHARE LNG PLANT ANALYSIS</t>
  </si>
  <si>
    <t>O&amp;M EXPENSE</t>
  </si>
  <si>
    <t>NET RATEBASE</t>
  </si>
  <si>
    <t>MACRS 3 YEAR SL</t>
  </si>
  <si>
    <t>MACRS 7 YEAR</t>
  </si>
  <si>
    <t>DEPRECIATION EXPENSE (EOP)</t>
  </si>
  <si>
    <t>Jan 2022 - Dec 2022</t>
  </si>
  <si>
    <t>THROUGH DECEMBER 31, 2022</t>
  </si>
  <si>
    <t>G361 Structures and Improvements</t>
  </si>
  <si>
    <t>G362 Gas Storage</t>
  </si>
  <si>
    <t>G363 Liquifaction, Vaporizing, and Compressor Equipment</t>
  </si>
  <si>
    <t>G364 Measuring and Regulating Equipment</t>
  </si>
  <si>
    <t>G3912 Computer Equipment</t>
  </si>
  <si>
    <t>G397 Communication Equipment</t>
  </si>
  <si>
    <t>G303 Software</t>
  </si>
  <si>
    <t>Misc Storage Equipment (G362)</t>
  </si>
  <si>
    <t>Misc IT Equipment (G3912)</t>
  </si>
  <si>
    <t>ESTIMATED COSTS FOR DEFERRED ACCOUNTING PETITION</t>
  </si>
  <si>
    <t>Confidential Attachment A</t>
  </si>
  <si>
    <t>RETURN ON RATE BASE (Net LNG Rate Base x 6.8% ÷ 0.79)</t>
  </si>
  <si>
    <t>Total Estimated</t>
  </si>
  <si>
    <t>Deferred Costs</t>
  </si>
  <si>
    <t>Structures and Improvements</t>
  </si>
  <si>
    <t xml:space="preserve">G362 </t>
  </si>
  <si>
    <t>Gas Storage</t>
  </si>
  <si>
    <t xml:space="preserve">G363 </t>
  </si>
  <si>
    <t>Liquifaction, Vaporizing, and Compressor Equipment</t>
  </si>
  <si>
    <t xml:space="preserve">G364 </t>
  </si>
  <si>
    <t>Measuring and Regulating Equipment</t>
  </si>
  <si>
    <t xml:space="preserve">G3912 </t>
  </si>
  <si>
    <t>Computer Equipment</t>
  </si>
  <si>
    <t xml:space="preserve">G397 </t>
  </si>
  <si>
    <t>Communication Equipment</t>
  </si>
  <si>
    <t xml:space="preserve">G303 </t>
  </si>
  <si>
    <t>Software</t>
  </si>
  <si>
    <t>Misc Storage Equipment</t>
  </si>
  <si>
    <t>FERC</t>
  </si>
  <si>
    <t>FERC Description</t>
  </si>
  <si>
    <t>Gross Plant</t>
  </si>
  <si>
    <t>A/D</t>
  </si>
  <si>
    <t>ADIT</t>
  </si>
  <si>
    <t xml:space="preserve">Misc IT Equipment </t>
  </si>
  <si>
    <t>AMA December 2022</t>
  </si>
  <si>
    <t>From UE-190529 and UG-190530 Compliance Filing</t>
  </si>
  <si>
    <t>PUGET SOUND ENERGY-ELECTRIC</t>
  </si>
  <si>
    <t>PRO FORMA COST OF CAPITAL APPROVED IN UE-190529/UG-190530</t>
  </si>
  <si>
    <t>FOR THE TWELVE MONTHS ENDED DECEMBER 31, 2018</t>
  </si>
  <si>
    <t>PRO FORMA</t>
  </si>
  <si>
    <t>COST OF</t>
  </si>
  <si>
    <t>CAPITAL %</t>
  </si>
  <si>
    <t>COST %</t>
  </si>
  <si>
    <t>CAPITAL</t>
  </si>
  <si>
    <t>SHORT TERM AND LONG TERM DEBT</t>
  </si>
  <si>
    <t>EQUITY</t>
  </si>
  <si>
    <t>TOTAL COST OF CAPITAL</t>
  </si>
  <si>
    <t>AFTER TAX SHORT AND LONG TERM DEBT</t>
  </si>
  <si>
    <t>TOTAL AFTER TAX COST OF CAPITAL</t>
  </si>
  <si>
    <t>UTILITY PLANT</t>
  </si>
  <si>
    <t>Depr Exp</t>
  </si>
  <si>
    <t>YEAR - 2022</t>
  </si>
  <si>
    <t>PARTIAL YEAR - 2021</t>
  </si>
  <si>
    <t>EOP - DEC 21</t>
  </si>
  <si>
    <t>AMA - DEC 21</t>
  </si>
  <si>
    <t>EOP - DEC 22</t>
  </si>
  <si>
    <t>AMA - DEC 22</t>
  </si>
  <si>
    <t>REDACTED VERSION</t>
  </si>
  <si>
    <t>REFLECTED BASED ON AN ASSUMED IN SERVICE DATE OF JANUARY 1, 2022</t>
  </si>
  <si>
    <t>Amounts included in this Attachment A are based on balances in Construction Work In Progress accounts as of September 30, 2021 and estimates of O&amp;M. Actual amounts that will close to plant at the in-service date, which is also an estimate, will include additional charges from October 1, 2021 through the actual in service date and so the above amounts are not intended to agree with the final plant amounts on which the deferral entries will be calculated and are provided for demonstration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</si>
</sst>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409]mmm\-yy;@"/>
    <numFmt numFmtId="168" formatCode="&quot;PAGE&quot;\ 0.00"/>
    <numFmt numFmtId="169" formatCode="0.000000"/>
    <numFmt numFmtId="170" formatCode="[$-409]mmmm\ d\,\ yyyy;@"/>
  </numFmts>
  <fonts count="22" x14ac:knownFonts="1">
    <font>
      <sz val="11"/>
      <color theme="1"/>
      <name val="Calibri"/>
      <family val="2"/>
      <scheme val="minor"/>
    </font>
    <font>
      <b/>
      <sz val="11"/>
      <color theme="1"/>
      <name val="Calibri"/>
      <family val="2"/>
      <scheme val="minor"/>
    </font>
    <font>
      <sz val="11"/>
      <color theme="1"/>
      <name val="Arial"/>
      <family val="2"/>
    </font>
    <font>
      <b/>
      <sz val="10"/>
      <color theme="1"/>
      <name val="Times New Roman"/>
      <family val="1"/>
    </font>
    <font>
      <sz val="11"/>
      <color theme="1"/>
      <name val="Calibri"/>
      <family val="2"/>
      <scheme val="minor"/>
    </font>
    <font>
      <sz val="10"/>
      <color theme="1"/>
      <name val="Times New Roman"/>
      <family val="1"/>
    </font>
    <font>
      <u/>
      <sz val="10"/>
      <color theme="1"/>
      <name val="Times New Roman"/>
      <family val="1"/>
    </font>
    <font>
      <b/>
      <sz val="12"/>
      <color theme="1"/>
      <name val="Times New Roman"/>
      <family val="1"/>
    </font>
    <font>
      <b/>
      <sz val="10"/>
      <color theme="1"/>
      <name val="Arial"/>
      <family val="2"/>
    </font>
    <font>
      <sz val="10"/>
      <color theme="1"/>
      <name val="Arial"/>
      <family val="2"/>
    </font>
    <font>
      <b/>
      <sz val="8"/>
      <color theme="1"/>
      <name val="Arial"/>
      <family val="2"/>
    </font>
    <font>
      <b/>
      <u/>
      <sz val="10"/>
      <color theme="1"/>
      <name val="Times New Roman"/>
      <family val="1"/>
    </font>
    <font>
      <sz val="8"/>
      <color theme="1"/>
      <name val="Times New Roman"/>
      <family val="1"/>
    </font>
    <font>
      <sz val="10"/>
      <color rgb="FFFF0000"/>
      <name val="Arial"/>
      <family val="2"/>
    </font>
    <font>
      <sz val="9"/>
      <color rgb="FFFF0000"/>
      <name val="Arial"/>
      <family val="2"/>
    </font>
    <font>
      <sz val="12"/>
      <color theme="1"/>
      <name val="Times New Roman"/>
      <family val="1"/>
    </font>
    <font>
      <u/>
      <sz val="12"/>
      <color theme="1"/>
      <name val="Times New Roman"/>
      <family val="1"/>
    </font>
    <font>
      <b/>
      <sz val="10"/>
      <name val="Times New Roman"/>
      <family val="1"/>
    </font>
    <font>
      <b/>
      <sz val="10"/>
      <color rgb="FFFF0000"/>
      <name val="Times New Roman"/>
      <family val="1"/>
    </font>
    <font>
      <sz val="10"/>
      <name val="Times New Roman"/>
      <family val="1"/>
    </font>
    <font>
      <b/>
      <sz val="16"/>
      <color rgb="FF000000"/>
      <name val="Calibri"/>
      <family val="2"/>
      <scheme val="minor"/>
    </font>
    <font>
      <b/>
      <sz val="12"/>
      <color rgb="FFFF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6" tint="0.59999389629810485"/>
        <bgColor indexed="64"/>
      </patternFill>
    </fill>
  </fills>
  <borders count="7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rgb="FFFFFF00"/>
      </left>
      <right/>
      <top style="thin">
        <color rgb="FFFFFF00"/>
      </top>
      <bottom/>
      <diagonal/>
    </border>
    <border>
      <left/>
      <right/>
      <top style="thin">
        <color rgb="FFFFFF00"/>
      </top>
      <bottom/>
      <diagonal/>
    </border>
    <border>
      <left/>
      <right style="thin">
        <color rgb="FFFFFF00"/>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indexed="64"/>
      </bottom>
      <diagonal/>
    </border>
    <border>
      <left/>
      <right style="thin">
        <color rgb="FFFFFF00"/>
      </right>
      <top/>
      <bottom style="thin">
        <color indexed="64"/>
      </bottom>
      <diagonal/>
    </border>
    <border>
      <left/>
      <right/>
      <top style="thin">
        <color indexed="64"/>
      </top>
      <bottom/>
      <diagonal/>
    </border>
    <border>
      <left style="thick">
        <color rgb="FFFFFF00"/>
      </left>
      <right style="thick">
        <color rgb="FFFFFF00"/>
      </right>
      <top style="thick">
        <color rgb="FFFFFF00"/>
      </top>
      <bottom style="thick">
        <color rgb="FFFFFF00"/>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style="thick">
        <color rgb="FFFFFF00"/>
      </left>
      <right/>
      <top style="thin">
        <color indexed="64"/>
      </top>
      <bottom style="thick">
        <color rgb="FFFFFF00"/>
      </bottom>
      <diagonal/>
    </border>
    <border>
      <left/>
      <right/>
      <top style="thin">
        <color indexed="64"/>
      </top>
      <bottom style="thick">
        <color rgb="FFFFFF00"/>
      </bottom>
      <diagonal/>
    </border>
    <border>
      <left/>
      <right style="thick">
        <color rgb="FFFFFF00"/>
      </right>
      <top style="thin">
        <color indexed="64"/>
      </top>
      <bottom style="thick">
        <color rgb="FFFFFF00"/>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right style="thick">
        <color rgb="FFFFFF00"/>
      </right>
      <top/>
      <bottom style="thick">
        <color rgb="FFFFFF00"/>
      </bottom>
      <diagonal/>
    </border>
    <border>
      <left style="hair">
        <color indexed="64"/>
      </left>
      <right style="hair">
        <color indexed="64"/>
      </right>
      <top style="thick">
        <color rgb="FFFFFF00"/>
      </top>
      <bottom/>
      <diagonal/>
    </border>
    <border>
      <left style="hair">
        <color indexed="64"/>
      </left>
      <right style="thick">
        <color rgb="FFFFFF00"/>
      </right>
      <top style="thick">
        <color rgb="FFFFFF00"/>
      </top>
      <bottom/>
      <diagonal/>
    </border>
    <border>
      <left style="hair">
        <color indexed="64"/>
      </left>
      <right style="thick">
        <color rgb="FFFFFF00"/>
      </right>
      <top/>
      <bottom/>
      <diagonal/>
    </border>
    <border>
      <left style="hair">
        <color indexed="64"/>
      </left>
      <right style="hair">
        <color indexed="64"/>
      </right>
      <top/>
      <bottom style="thick">
        <color rgb="FFFFFF00"/>
      </bottom>
      <diagonal/>
    </border>
    <border>
      <left style="hair">
        <color indexed="64"/>
      </left>
      <right style="thick">
        <color rgb="FFFFFF00"/>
      </right>
      <top/>
      <bottom style="thick">
        <color rgb="FFFFFF00"/>
      </bottom>
      <diagonal/>
    </border>
    <border>
      <left style="thick">
        <color rgb="FFFFFF00"/>
      </left>
      <right style="hair">
        <color indexed="64"/>
      </right>
      <top/>
      <bottom style="thick">
        <color rgb="FFFFFF00"/>
      </bottom>
      <diagonal/>
    </border>
    <border>
      <left style="thick">
        <color rgb="FFFFFF00"/>
      </left>
      <right style="hair">
        <color auto="1"/>
      </right>
      <top/>
      <bottom/>
      <diagonal/>
    </border>
    <border>
      <left style="thick">
        <color rgb="FFFFFF00"/>
      </left>
      <right style="thick">
        <color rgb="FFFFFF00"/>
      </right>
      <top style="thick">
        <color rgb="FFFFFF00"/>
      </top>
      <bottom/>
      <diagonal/>
    </border>
    <border>
      <left style="thick">
        <color rgb="FFFFFF00"/>
      </left>
      <right style="thick">
        <color rgb="FFFFFF00"/>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thick">
        <color rgb="FFFFFF00"/>
      </left>
      <right style="hair">
        <color indexed="64"/>
      </right>
      <top style="thick">
        <color rgb="FFFFFF00"/>
      </top>
      <bottom/>
      <diagonal/>
    </border>
    <border>
      <left style="hair">
        <color indexed="64"/>
      </left>
      <right/>
      <top style="thick">
        <color rgb="FFFFFF00"/>
      </top>
      <bottom/>
      <diagonal/>
    </border>
    <border>
      <left style="thick">
        <color rgb="FFFFFF00"/>
      </left>
      <right style="thick">
        <color rgb="FFFFFF00"/>
      </right>
      <top/>
      <bottom style="thick">
        <color rgb="FFFFFF00"/>
      </bottom>
      <diagonal/>
    </border>
    <border>
      <left style="thick">
        <color rgb="FFFFFF00"/>
      </left>
      <right style="thick">
        <color rgb="FFFFFF00"/>
      </right>
      <top/>
      <bottom style="thin">
        <color indexed="64"/>
      </bottom>
      <diagonal/>
    </border>
    <border>
      <left style="thick">
        <color rgb="FFFFFF00"/>
      </left>
      <right style="thick">
        <color rgb="FFFFFF00"/>
      </right>
      <top style="thin">
        <color indexed="64"/>
      </top>
      <bottom style="thick">
        <color rgb="FFFFFF00"/>
      </bottom>
      <diagonal/>
    </border>
    <border>
      <left style="thick">
        <color rgb="FFFFFF00"/>
      </left>
      <right/>
      <top/>
      <bottom style="thick">
        <color rgb="FFFFFF00"/>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264">
    <xf numFmtId="0" fontId="0" fillId="0" borderId="0" xfId="0"/>
    <xf numFmtId="0" fontId="0" fillId="0" borderId="0" xfId="0" applyFont="1" applyFill="1" applyBorder="1"/>
    <xf numFmtId="4" fontId="0" fillId="0" borderId="0" xfId="0" applyNumberFormat="1" applyFont="1" applyFill="1" applyBorder="1"/>
    <xf numFmtId="164" fontId="0" fillId="0" borderId="0" xfId="1" applyNumberFormat="1" applyFont="1" applyFill="1"/>
    <xf numFmtId="0" fontId="2" fillId="0" borderId="0" xfId="0" applyFont="1" applyFill="1"/>
    <xf numFmtId="0" fontId="0" fillId="0" borderId="0" xfId="0" applyFont="1" applyFill="1"/>
    <xf numFmtId="0" fontId="9" fillId="0" borderId="0" xfId="0" applyFont="1" applyFill="1"/>
    <xf numFmtId="0" fontId="9" fillId="0" borderId="0" xfId="0" applyFont="1" applyFill="1" applyBorder="1"/>
    <xf numFmtId="0" fontId="9" fillId="0" borderId="0" xfId="0" applyFont="1" applyFill="1" applyAlignment="1">
      <alignment horizontal="center"/>
    </xf>
    <xf numFmtId="0" fontId="0" fillId="0" borderId="0" xfId="0" applyFont="1" applyFill="1" applyBorder="1" applyAlignment="1">
      <alignment horizontal="right"/>
    </xf>
    <xf numFmtId="0" fontId="11" fillId="0" borderId="0" xfId="0" applyFont="1" applyFill="1" applyAlignment="1">
      <alignment horizontal="centerContinuous"/>
    </xf>
    <xf numFmtId="0" fontId="6" fillId="0" borderId="0" xfId="0" applyFont="1" applyFill="1" applyAlignment="1">
      <alignment horizontal="centerContinuous"/>
    </xf>
    <xf numFmtId="0" fontId="5" fillId="0" borderId="0" xfId="0" applyFont="1" applyFill="1"/>
    <xf numFmtId="0" fontId="3" fillId="0" borderId="0" xfId="0" applyFont="1" applyFill="1"/>
    <xf numFmtId="0" fontId="5" fillId="0" borderId="0" xfId="0" applyFont="1" applyFill="1" applyAlignment="1">
      <alignment horizontal="center"/>
    </xf>
    <xf numFmtId="0" fontId="5" fillId="0" borderId="0" xfId="0" applyFont="1" applyFill="1" applyAlignment="1"/>
    <xf numFmtId="0" fontId="12" fillId="0" borderId="1" xfId="0" applyFont="1" applyFill="1" applyBorder="1" applyAlignment="1">
      <alignment horizontal="center"/>
    </xf>
    <xf numFmtId="0" fontId="12" fillId="0" borderId="0" xfId="0" applyFont="1" applyFill="1" applyAlignment="1">
      <alignment horizontal="center"/>
    </xf>
    <xf numFmtId="166" fontId="5" fillId="0" borderId="0" xfId="0" applyNumberFormat="1" applyFont="1" applyFill="1"/>
    <xf numFmtId="169" fontId="8" fillId="0" borderId="0" xfId="0" applyNumberFormat="1" applyFont="1" applyFill="1" applyAlignment="1">
      <alignment horizontal="left"/>
    </xf>
    <xf numFmtId="169" fontId="9" fillId="0" borderId="0" xfId="0" applyNumberFormat="1" applyFont="1" applyFill="1" applyAlignment="1">
      <alignment horizontal="left"/>
    </xf>
    <xf numFmtId="169" fontId="9" fillId="0" borderId="0" xfId="0" applyNumberFormat="1" applyFont="1" applyFill="1" applyAlignment="1">
      <alignment horizontal="right"/>
    </xf>
    <xf numFmtId="9" fontId="9" fillId="0" borderId="0" xfId="0" applyNumberFormat="1" applyFont="1" applyFill="1" applyAlignment="1">
      <alignment horizontal="left"/>
    </xf>
    <xf numFmtId="0" fontId="9" fillId="0" borderId="0" xfId="0" applyFont="1" applyFill="1" applyAlignment="1">
      <alignment horizontal="center" wrapText="1"/>
    </xf>
    <xf numFmtId="164" fontId="9" fillId="0" borderId="0" xfId="0" applyNumberFormat="1" applyFont="1" applyFill="1" applyAlignment="1">
      <alignment horizontal="left"/>
    </xf>
    <xf numFmtId="13" fontId="9" fillId="0" borderId="0" xfId="0" applyNumberFormat="1" applyFont="1" applyFill="1"/>
    <xf numFmtId="0" fontId="9" fillId="0" borderId="0" xfId="0" applyFont="1" applyFill="1" applyAlignment="1">
      <alignment horizontal="right"/>
    </xf>
    <xf numFmtId="170" fontId="8" fillId="0" borderId="9" xfId="0" applyNumberFormat="1" applyFont="1" applyFill="1" applyBorder="1" applyAlignment="1">
      <alignment horizontal="left"/>
    </xf>
    <xf numFmtId="6" fontId="8" fillId="0" borderId="0" xfId="0" applyNumberFormat="1" applyFont="1" applyFill="1" applyAlignment="1"/>
    <xf numFmtId="44" fontId="8" fillId="0" borderId="0" xfId="0" applyNumberFormat="1" applyFont="1" applyFill="1" applyAlignment="1"/>
    <xf numFmtId="41" fontId="8" fillId="0" borderId="0" xfId="0" applyNumberFormat="1" applyFont="1" applyFill="1" applyAlignment="1"/>
    <xf numFmtId="165" fontId="9" fillId="0" borderId="0" xfId="0" applyNumberFormat="1" applyFont="1" applyFill="1" applyAlignment="1">
      <alignment horizontal="left"/>
    </xf>
    <xf numFmtId="0" fontId="9" fillId="0" borderId="0" xfId="0" applyNumberFormat="1" applyFont="1" applyFill="1" applyAlignment="1"/>
    <xf numFmtId="42" fontId="10" fillId="0" borderId="0" xfId="0" applyNumberFormat="1" applyFont="1" applyFill="1" applyAlignment="1">
      <alignment horizontal="center"/>
    </xf>
    <xf numFmtId="0" fontId="8" fillId="0" borderId="3" xfId="0" applyNumberFormat="1" applyFont="1" applyFill="1" applyBorder="1" applyAlignment="1"/>
    <xf numFmtId="0" fontId="8" fillId="0" borderId="3" xfId="0" applyNumberFormat="1" applyFont="1" applyFill="1" applyBorder="1" applyAlignment="1">
      <alignment horizontal="center"/>
    </xf>
    <xf numFmtId="0" fontId="8" fillId="0" borderId="4" xfId="0" applyNumberFormat="1" applyFont="1" applyFill="1" applyBorder="1" applyAlignment="1"/>
    <xf numFmtId="0" fontId="8" fillId="0" borderId="0" xfId="0" applyNumberFormat="1" applyFont="1" applyFill="1" applyBorder="1" applyAlignment="1"/>
    <xf numFmtId="166" fontId="8" fillId="0" borderId="0" xfId="0" applyNumberFormat="1" applyFont="1" applyFill="1" applyBorder="1" applyAlignment="1">
      <alignment horizontal="center"/>
    </xf>
    <xf numFmtId="0" fontId="8" fillId="0" borderId="18" xfId="0" applyNumberFormat="1" applyFont="1" applyFill="1" applyBorder="1" applyAlignment="1">
      <alignment horizontal="center"/>
    </xf>
    <xf numFmtId="0" fontId="8" fillId="0" borderId="19" xfId="0" applyNumberFormat="1" applyFont="1" applyFill="1" applyBorder="1" applyAlignment="1">
      <alignment horizontal="centerContinuous" vertical="center"/>
    </xf>
    <xf numFmtId="0" fontId="8" fillId="0" borderId="20" xfId="0" applyNumberFormat="1" applyFont="1" applyFill="1" applyBorder="1" applyAlignment="1">
      <alignment horizontal="centerContinuous" vertical="center"/>
    </xf>
    <xf numFmtId="0" fontId="8" fillId="0" borderId="21" xfId="0" applyNumberFormat="1" applyFont="1" applyFill="1" applyBorder="1" applyAlignment="1">
      <alignment horizontal="centerContinuous" vertical="center"/>
    </xf>
    <xf numFmtId="169" fontId="8" fillId="0" borderId="22" xfId="0" applyNumberFormat="1" applyFont="1" applyFill="1" applyBorder="1" applyAlignment="1">
      <alignment horizontal="center"/>
    </xf>
    <xf numFmtId="169" fontId="8" fillId="0" borderId="23" xfId="0" applyNumberFormat="1" applyFont="1" applyFill="1" applyBorder="1" applyAlignment="1">
      <alignment horizontal="center"/>
    </xf>
    <xf numFmtId="0" fontId="8" fillId="0" borderId="24" xfId="0" applyNumberFormat="1" applyFont="1" applyFill="1" applyBorder="1" applyAlignment="1">
      <alignment horizontal="center"/>
    </xf>
    <xf numFmtId="0" fontId="8" fillId="0" borderId="6" xfId="0" applyNumberFormat="1" applyFont="1" applyFill="1" applyBorder="1" applyAlignment="1">
      <alignment horizontal="centerContinuous" vertical="center"/>
    </xf>
    <xf numFmtId="0" fontId="8" fillId="0" borderId="7" xfId="0" applyNumberFormat="1" applyFont="1" applyFill="1" applyBorder="1" applyAlignment="1">
      <alignment horizontal="centerContinuous" vertical="center"/>
    </xf>
    <xf numFmtId="0" fontId="8" fillId="0" borderId="0" xfId="0" applyNumberFormat="1" applyFont="1" applyFill="1" applyBorder="1" applyAlignment="1">
      <alignment horizontal="centerContinuous" vertical="center"/>
    </xf>
    <xf numFmtId="0" fontId="8" fillId="0" borderId="6" xfId="0" applyNumberFormat="1" applyFont="1" applyFill="1" applyBorder="1" applyAlignment="1">
      <alignment horizontal="center"/>
    </xf>
    <xf numFmtId="0" fontId="8" fillId="0" borderId="7" xfId="0" applyNumberFormat="1" applyFont="1" applyFill="1" applyBorder="1" applyAlignment="1">
      <alignment horizontal="center"/>
    </xf>
    <xf numFmtId="169" fontId="8" fillId="0" borderId="10" xfId="0" applyNumberFormat="1" applyFont="1" applyFill="1" applyBorder="1" applyAlignment="1">
      <alignment horizontal="center"/>
    </xf>
    <xf numFmtId="169" fontId="8" fillId="0" borderId="25" xfId="0" applyNumberFormat="1" applyFont="1" applyFill="1" applyBorder="1" applyAlignment="1">
      <alignment horizontal="center"/>
    </xf>
    <xf numFmtId="9" fontId="8" fillId="0" borderId="10" xfId="0" applyNumberFormat="1" applyFont="1" applyFill="1" applyBorder="1" applyAlignment="1">
      <alignment horizontal="center"/>
    </xf>
    <xf numFmtId="0" fontId="9" fillId="0" borderId="24" xfId="0" applyNumberFormat="1" applyFont="1" applyFill="1" applyBorder="1" applyAlignment="1"/>
    <xf numFmtId="0" fontId="8" fillId="0" borderId="26" xfId="0" applyNumberFormat="1" applyFont="1" applyFill="1" applyBorder="1" applyAlignment="1">
      <alignment horizontal="center"/>
    </xf>
    <xf numFmtId="0" fontId="8" fillId="0" borderId="12" xfId="0" applyNumberFormat="1" applyFont="1" applyFill="1" applyBorder="1" applyAlignment="1">
      <alignment horizontal="center"/>
    </xf>
    <xf numFmtId="0" fontId="8" fillId="0" borderId="13" xfId="0" applyNumberFormat="1" applyFont="1" applyFill="1" applyBorder="1" applyAlignment="1">
      <alignment horizontal="center"/>
    </xf>
    <xf numFmtId="169" fontId="8" fillId="0" borderId="11" xfId="0" applyNumberFormat="1" applyFont="1" applyFill="1" applyBorder="1" applyAlignment="1">
      <alignment horizontal="center"/>
    </xf>
    <xf numFmtId="9" fontId="8" fillId="0" borderId="11" xfId="0" applyNumberFormat="1" applyFont="1" applyFill="1" applyBorder="1" applyAlignment="1">
      <alignment horizontal="center"/>
    </xf>
    <xf numFmtId="169" fontId="8" fillId="0" borderId="27" xfId="0" quotePrefix="1" applyNumberFormat="1" applyFont="1" applyFill="1" applyBorder="1" applyAlignment="1">
      <alignment horizontal="center"/>
    </xf>
    <xf numFmtId="170" fontId="9" fillId="0" borderId="5" xfId="0" applyNumberFormat="1" applyFont="1" applyFill="1" applyBorder="1" applyAlignment="1">
      <alignment horizontal="right"/>
    </xf>
    <xf numFmtId="41" fontId="9" fillId="0" borderId="9" xfId="0" applyNumberFormat="1" applyFont="1" applyFill="1" applyBorder="1" applyAlignment="1"/>
    <xf numFmtId="164" fontId="9" fillId="0" borderId="9" xfId="0" applyNumberFormat="1" applyFont="1" applyFill="1" applyBorder="1" applyAlignment="1"/>
    <xf numFmtId="41" fontId="9" fillId="0" borderId="0" xfId="0" applyNumberFormat="1" applyFont="1" applyFill="1" applyAlignment="1"/>
    <xf numFmtId="41" fontId="9" fillId="0" borderId="0" xfId="0" applyNumberFormat="1" applyFont="1" applyFill="1" applyBorder="1" applyAlignment="1"/>
    <xf numFmtId="43" fontId="9" fillId="0" borderId="0" xfId="0" applyNumberFormat="1" applyFont="1" applyFill="1" applyAlignment="1"/>
    <xf numFmtId="164" fontId="9" fillId="0" borderId="0" xfId="0" applyNumberFormat="1" applyFont="1" applyFill="1" applyAlignment="1"/>
    <xf numFmtId="167" fontId="8" fillId="0" borderId="17" xfId="0" applyNumberFormat="1" applyFont="1" applyFill="1" applyBorder="1" applyAlignment="1">
      <alignment horizontal="center"/>
    </xf>
    <xf numFmtId="167" fontId="8" fillId="0" borderId="14" xfId="0" applyNumberFormat="1" applyFont="1" applyFill="1" applyBorder="1" applyAlignment="1">
      <alignment horizontal="center"/>
    </xf>
    <xf numFmtId="167" fontId="8" fillId="0" borderId="15" xfId="0" applyNumberFormat="1" applyFont="1" applyFill="1" applyBorder="1" applyAlignment="1">
      <alignment horizontal="center"/>
    </xf>
    <xf numFmtId="41" fontId="9" fillId="0" borderId="16" xfId="0" applyNumberFormat="1" applyFont="1" applyFill="1" applyBorder="1" applyAlignment="1"/>
    <xf numFmtId="0" fontId="1" fillId="0" borderId="0" xfId="0" applyFont="1" applyFill="1" applyBorder="1"/>
    <xf numFmtId="10" fontId="0" fillId="0" borderId="0" xfId="0" applyNumberFormat="1" applyFont="1" applyFill="1" applyBorder="1"/>
    <xf numFmtId="43" fontId="0" fillId="0" borderId="0" xfId="1" applyFont="1" applyFill="1" applyBorder="1"/>
    <xf numFmtId="8" fontId="0" fillId="0" borderId="0" xfId="0" applyNumberFormat="1" applyFont="1" applyFill="1" applyBorder="1"/>
    <xf numFmtId="43" fontId="0" fillId="0" borderId="0" xfId="0" applyNumberFormat="1" applyFont="1" applyFill="1" applyBorder="1"/>
    <xf numFmtId="170" fontId="9" fillId="0" borderId="0" xfId="0" applyNumberFormat="1" applyFont="1" applyFill="1" applyBorder="1" applyAlignment="1">
      <alignment horizontal="right"/>
    </xf>
    <xf numFmtId="0" fontId="0" fillId="0" borderId="0" xfId="0" applyFont="1" applyFill="1" applyAlignment="1">
      <alignment horizontal="centerContinuous"/>
    </xf>
    <xf numFmtId="0" fontId="1" fillId="0" borderId="0" xfId="0" applyFont="1" applyFill="1" applyBorder="1" applyAlignment="1">
      <alignment horizontal="centerContinuous"/>
    </xf>
    <xf numFmtId="10" fontId="1" fillId="0" borderId="0" xfId="0" applyNumberFormat="1" applyFont="1" applyFill="1" applyBorder="1"/>
    <xf numFmtId="170" fontId="14" fillId="0" borderId="5" xfId="0" applyNumberFormat="1" applyFont="1" applyFill="1" applyBorder="1" applyAlignment="1">
      <alignment horizontal="right"/>
    </xf>
    <xf numFmtId="164" fontId="13" fillId="0" borderId="0" xfId="1" applyNumberFormat="1" applyFont="1" applyFill="1" applyBorder="1" applyAlignment="1"/>
    <xf numFmtId="166" fontId="9" fillId="0" borderId="4" xfId="0" applyNumberFormat="1" applyFont="1" applyFill="1" applyBorder="1" applyAlignment="1">
      <alignment horizontal="center"/>
    </xf>
    <xf numFmtId="41" fontId="13" fillId="0" borderId="9" xfId="0" applyNumberFormat="1" applyFont="1" applyFill="1" applyBorder="1" applyAlignment="1"/>
    <xf numFmtId="164" fontId="13" fillId="0" borderId="9" xfId="0" applyNumberFormat="1" applyFont="1" applyFill="1" applyBorder="1" applyAlignment="1"/>
    <xf numFmtId="167" fontId="8" fillId="2" borderId="17" xfId="0" applyNumberFormat="1" applyFont="1" applyFill="1" applyBorder="1" applyAlignment="1">
      <alignment horizontal="center"/>
    </xf>
    <xf numFmtId="167" fontId="8" fillId="2" borderId="14" xfId="0" applyNumberFormat="1" applyFont="1" applyFill="1" applyBorder="1" applyAlignment="1">
      <alignment horizontal="center"/>
    </xf>
    <xf numFmtId="167" fontId="8" fillId="2" borderId="15" xfId="0" applyNumberFormat="1" applyFont="1" applyFill="1" applyBorder="1" applyAlignment="1">
      <alignment horizontal="center"/>
    </xf>
    <xf numFmtId="0" fontId="9" fillId="0" borderId="0" xfId="0" applyNumberFormat="1" applyFont="1" applyFill="1" applyBorder="1" applyAlignment="1">
      <alignment horizontal="center"/>
    </xf>
    <xf numFmtId="0" fontId="0" fillId="0" borderId="0" xfId="0" applyFont="1" applyFill="1" applyBorder="1" applyAlignment="1">
      <alignment horizontal="center"/>
    </xf>
    <xf numFmtId="0" fontId="9" fillId="0" borderId="0" xfId="0" applyNumberFormat="1" applyFont="1" applyFill="1" applyAlignment="1">
      <alignment horizontal="center"/>
    </xf>
    <xf numFmtId="41" fontId="9" fillId="0" borderId="28" xfId="0" applyNumberFormat="1" applyFont="1" applyFill="1" applyBorder="1" applyAlignment="1"/>
    <xf numFmtId="0" fontId="1" fillId="0" borderId="0" xfId="0" applyFont="1" applyFill="1" applyBorder="1" applyAlignment="1">
      <alignment horizontal="right"/>
    </xf>
    <xf numFmtId="41" fontId="9" fillId="0" borderId="29" xfId="0" applyNumberFormat="1" applyFont="1" applyFill="1" applyBorder="1" applyAlignment="1"/>
    <xf numFmtId="41" fontId="9" fillId="0" borderId="31" xfId="0" applyNumberFormat="1" applyFont="1" applyFill="1" applyBorder="1" applyAlignment="1"/>
    <xf numFmtId="0" fontId="0" fillId="0" borderId="0" xfId="0" applyBorder="1"/>
    <xf numFmtId="0" fontId="9" fillId="0" borderId="0" xfId="0" applyNumberFormat="1" applyFont="1" applyFill="1" applyBorder="1" applyAlignment="1"/>
    <xf numFmtId="0" fontId="15" fillId="0" borderId="0" xfId="0" applyFont="1" applyFill="1"/>
    <xf numFmtId="0" fontId="7" fillId="0" borderId="0" xfId="0" applyNumberFormat="1" applyFont="1" applyFill="1" applyAlignment="1" applyProtection="1">
      <alignment horizontal="right"/>
      <protection locked="0"/>
    </xf>
    <xf numFmtId="0" fontId="7" fillId="0" borderId="0" xfId="0" applyNumberFormat="1" applyFont="1" applyFill="1" applyAlignment="1">
      <alignment horizontal="center"/>
    </xf>
    <xf numFmtId="0" fontId="7" fillId="0" borderId="0" xfId="0" applyNumberFormat="1" applyFont="1" applyFill="1" applyAlignment="1">
      <alignment horizontal="centerContinuous"/>
    </xf>
    <xf numFmtId="0" fontId="15" fillId="0" borderId="0" xfId="0" applyFont="1"/>
    <xf numFmtId="42" fontId="15" fillId="0" borderId="0" xfId="0" applyNumberFormat="1" applyFont="1" applyFill="1" applyBorder="1" applyAlignment="1"/>
    <xf numFmtId="0" fontId="15" fillId="0" borderId="0" xfId="0" applyNumberFormat="1" applyFont="1" applyFill="1" applyAlignment="1">
      <alignment horizontal="center"/>
    </xf>
    <xf numFmtId="0" fontId="15" fillId="0" borderId="0" xfId="0" quotePrefix="1" applyNumberFormat="1" applyFont="1" applyFill="1" applyBorder="1" applyAlignment="1">
      <alignment horizontal="left"/>
    </xf>
    <xf numFmtId="0" fontId="15" fillId="0" borderId="0" xfId="0" applyNumberFormat="1" applyFont="1" applyFill="1" applyAlignment="1"/>
    <xf numFmtId="0" fontId="1" fillId="0" borderId="1" xfId="0" applyFont="1" applyBorder="1" applyAlignment="1">
      <alignment horizontal="center"/>
    </xf>
    <xf numFmtId="0" fontId="1" fillId="0" borderId="1" xfId="0" applyFont="1" applyBorder="1" applyAlignment="1">
      <alignment horizontal="centerContinuous"/>
    </xf>
    <xf numFmtId="0" fontId="1" fillId="0" borderId="2" xfId="0" applyFont="1" applyBorder="1" applyAlignment="1">
      <alignment horizontal="center"/>
    </xf>
    <xf numFmtId="169" fontId="17" fillId="0" borderId="0" xfId="0" applyNumberFormat="1" applyFont="1" applyFill="1" applyAlignment="1">
      <alignment horizontal="right"/>
    </xf>
    <xf numFmtId="0" fontId="18" fillId="0" borderId="0" xfId="0" quotePrefix="1" applyNumberFormat="1" applyFont="1" applyFill="1" applyBorder="1" applyAlignment="1">
      <alignment horizontal="right"/>
    </xf>
    <xf numFmtId="0" fontId="17" fillId="0" borderId="0" xfId="0" applyNumberFormat="1" applyFont="1" applyFill="1" applyAlignment="1"/>
    <xf numFmtId="0" fontId="17" fillId="0" borderId="0" xfId="0" quotePrefix="1" applyNumberFormat="1" applyFont="1" applyFill="1" applyBorder="1" applyAlignment="1">
      <alignment horizontal="right"/>
    </xf>
    <xf numFmtId="0" fontId="17" fillId="0" borderId="0" xfId="0" applyNumberFormat="1" applyFont="1" applyFill="1" applyAlignment="1" applyProtection="1">
      <alignment horizontal="centerContinuous"/>
      <protection locked="0"/>
    </xf>
    <xf numFmtId="0" fontId="17" fillId="0" borderId="0" xfId="0" applyNumberFormat="1" applyFont="1" applyFill="1" applyAlignment="1">
      <alignment horizontal="centerContinuous"/>
    </xf>
    <xf numFmtId="0" fontId="0" fillId="0" borderId="0" xfId="0" applyNumberFormat="1" applyFill="1" applyAlignment="1">
      <alignment horizontal="centerContinuous"/>
    </xf>
    <xf numFmtId="18" fontId="17" fillId="0" borderId="0" xfId="0" applyNumberFormat="1" applyFont="1" applyFill="1" applyAlignment="1">
      <alignment horizontal="centerContinuous"/>
    </xf>
    <xf numFmtId="0" fontId="17" fillId="0" borderId="0" xfId="0" applyNumberFormat="1" applyFont="1" applyFill="1" applyAlignment="1">
      <alignment horizontal="center"/>
    </xf>
    <xf numFmtId="0" fontId="17" fillId="0" borderId="1" xfId="0" applyNumberFormat="1" applyFont="1" applyFill="1" applyBorder="1" applyAlignment="1">
      <alignment horizontal="center" vertical="center"/>
    </xf>
    <xf numFmtId="0" fontId="17" fillId="0" borderId="1" xfId="0" applyNumberFormat="1" applyFont="1" applyFill="1" applyBorder="1" applyAlignment="1">
      <alignment horizontal="left" vertical="center"/>
    </xf>
    <xf numFmtId="0" fontId="19" fillId="0" borderId="0" xfId="0" applyNumberFormat="1" applyFont="1" applyFill="1" applyAlignment="1">
      <alignment horizontal="fill"/>
    </xf>
    <xf numFmtId="0" fontId="19" fillId="0" borderId="0" xfId="0" applyNumberFormat="1" applyFont="1" applyFill="1" applyAlignment="1">
      <alignment horizontal="center"/>
    </xf>
    <xf numFmtId="0" fontId="19" fillId="0" borderId="0" xfId="0" applyNumberFormat="1" applyFont="1" applyFill="1" applyAlignment="1"/>
    <xf numFmtId="10" fontId="19" fillId="0" borderId="0" xfId="0" applyNumberFormat="1" applyFont="1" applyFill="1" applyBorder="1" applyAlignment="1"/>
    <xf numFmtId="10" fontId="19" fillId="0" borderId="39" xfId="0" applyNumberFormat="1" applyFont="1" applyFill="1" applyBorder="1" applyAlignment="1"/>
    <xf numFmtId="10" fontId="19" fillId="0" borderId="0" xfId="0" applyNumberFormat="1" applyFont="1" applyFill="1" applyAlignment="1" applyProtection="1">
      <alignment horizontal="left" indent="2"/>
    </xf>
    <xf numFmtId="10" fontId="19" fillId="0" borderId="0" xfId="0" applyNumberFormat="1" applyFont="1" applyFill="1" applyAlignment="1"/>
    <xf numFmtId="0" fontId="1" fillId="0" borderId="0" xfId="0" applyFont="1" applyBorder="1" applyAlignment="1">
      <alignment horizontal="centerContinuous"/>
    </xf>
    <xf numFmtId="0" fontId="1" fillId="0" borderId="2" xfId="0" applyFont="1" applyBorder="1" applyAlignment="1">
      <alignment horizontal="center" wrapText="1"/>
    </xf>
    <xf numFmtId="43" fontId="9" fillId="0" borderId="0" xfId="1" applyFont="1" applyFill="1" applyAlignment="1"/>
    <xf numFmtId="0" fontId="15" fillId="3" borderId="32" xfId="0" applyFont="1" applyFill="1" applyBorder="1"/>
    <xf numFmtId="0" fontId="15" fillId="3" borderId="33" xfId="0" applyFont="1" applyFill="1" applyBorder="1"/>
    <xf numFmtId="0" fontId="15" fillId="3" borderId="34" xfId="0" applyFont="1" applyFill="1" applyBorder="1"/>
    <xf numFmtId="0" fontId="7" fillId="3" borderId="35" xfId="0" applyNumberFormat="1" applyFont="1" applyFill="1" applyBorder="1" applyAlignment="1">
      <alignment horizontal="right"/>
    </xf>
    <xf numFmtId="0" fontId="7" fillId="3" borderId="0" xfId="0" applyNumberFormat="1" applyFont="1" applyFill="1" applyBorder="1" applyAlignment="1">
      <alignment horizontal="right"/>
    </xf>
    <xf numFmtId="0" fontId="15" fillId="3" borderId="0" xfId="0" applyFont="1" applyFill="1" applyBorder="1"/>
    <xf numFmtId="0" fontId="7" fillId="3" borderId="0" xfId="0" applyFont="1" applyFill="1" applyBorder="1" applyAlignment="1">
      <alignment horizontal="centerContinuous"/>
    </xf>
    <xf numFmtId="0" fontId="7" fillId="3" borderId="36" xfId="0" applyNumberFormat="1" applyFont="1" applyFill="1" applyBorder="1" applyAlignment="1" applyProtection="1">
      <alignment horizontal="centerContinuous"/>
      <protection locked="0"/>
    </xf>
    <xf numFmtId="0" fontId="15" fillId="3" borderId="36" xfId="0" applyFont="1" applyFill="1" applyBorder="1"/>
    <xf numFmtId="168" fontId="7" fillId="3" borderId="35" xfId="0" applyNumberFormat="1" applyFont="1" applyFill="1" applyBorder="1" applyAlignment="1"/>
    <xf numFmtId="168" fontId="7" fillId="3" borderId="0" xfId="0" applyNumberFormat="1" applyFont="1" applyFill="1" applyBorder="1" applyAlignment="1"/>
    <xf numFmtId="0" fontId="7" fillId="3" borderId="35" xfId="0" applyNumberFormat="1" applyFont="1" applyFill="1" applyBorder="1" applyAlignment="1" applyProtection="1">
      <alignment horizontal="centerContinuous"/>
      <protection locked="0"/>
    </xf>
    <xf numFmtId="0" fontId="7" fillId="3" borderId="0" xfId="0" applyNumberFormat="1" applyFont="1" applyFill="1" applyBorder="1" applyAlignment="1">
      <alignment horizontal="centerContinuous"/>
    </xf>
    <xf numFmtId="0" fontId="7" fillId="3" borderId="36" xfId="0" applyNumberFormat="1" applyFont="1" applyFill="1" applyBorder="1" applyAlignment="1">
      <alignment horizontal="centerContinuous"/>
    </xf>
    <xf numFmtId="0" fontId="7" fillId="3" borderId="35" xfId="0" applyNumberFormat="1" applyFont="1" applyFill="1" applyBorder="1" applyAlignment="1">
      <alignment horizontal="centerContinuous"/>
    </xf>
    <xf numFmtId="14" fontId="7" fillId="3" borderId="36" xfId="0" applyNumberFormat="1" applyFont="1" applyFill="1" applyBorder="1" applyAlignment="1" applyProtection="1">
      <alignment horizontal="center"/>
      <protection locked="0"/>
    </xf>
    <xf numFmtId="0" fontId="15" fillId="3" borderId="35" xfId="0" applyNumberFormat="1" applyFont="1" applyFill="1" applyBorder="1" applyAlignment="1">
      <alignment horizontal="centerContinuous"/>
    </xf>
    <xf numFmtId="0" fontId="15" fillId="3" borderId="0" xfId="0" applyNumberFormat="1" applyFont="1" applyFill="1" applyBorder="1" applyAlignment="1">
      <alignment horizontal="centerContinuous"/>
    </xf>
    <xf numFmtId="0" fontId="7" fillId="3" borderId="0" xfId="0" applyFont="1" applyFill="1" applyBorder="1" applyAlignment="1" applyProtection="1">
      <protection locked="0"/>
    </xf>
    <xf numFmtId="0" fontId="7" fillId="3" borderId="0" xfId="0" applyNumberFormat="1" applyFont="1" applyFill="1" applyBorder="1" applyAlignment="1" applyProtection="1">
      <alignment horizontal="center"/>
      <protection locked="0"/>
    </xf>
    <xf numFmtId="0" fontId="7" fillId="3" borderId="35" xfId="0" applyNumberFormat="1" applyFont="1" applyFill="1" applyBorder="1" applyAlignment="1">
      <alignment horizontal="center"/>
    </xf>
    <xf numFmtId="0" fontId="7" fillId="3" borderId="0" xfId="0" applyNumberFormat="1" applyFont="1" applyFill="1" applyBorder="1" applyAlignment="1" applyProtection="1">
      <protection locked="0"/>
    </xf>
    <xf numFmtId="0" fontId="7" fillId="3" borderId="0" xfId="0" applyFont="1" applyFill="1" applyBorder="1" applyAlignment="1"/>
    <xf numFmtId="0" fontId="7" fillId="3" borderId="36" xfId="0" applyNumberFormat="1" applyFont="1" applyFill="1" applyBorder="1" applyAlignment="1" applyProtection="1">
      <alignment horizontal="center"/>
      <protection locked="0"/>
    </xf>
    <xf numFmtId="0" fontId="7" fillId="3" borderId="37" xfId="0" applyNumberFormat="1" applyFont="1" applyFill="1" applyBorder="1" applyAlignment="1">
      <alignment horizontal="center"/>
    </xf>
    <xf numFmtId="0" fontId="7" fillId="3" borderId="1" xfId="0" applyNumberFormat="1" applyFont="1" applyFill="1" applyBorder="1" applyAlignment="1"/>
    <xf numFmtId="0" fontId="7" fillId="3" borderId="1" xfId="0" quotePrefix="1" applyFont="1" applyFill="1" applyBorder="1" applyAlignment="1" applyProtection="1">
      <alignment horizontal="center"/>
      <protection locked="0"/>
    </xf>
    <xf numFmtId="0" fontId="7" fillId="3" borderId="1" xfId="0" applyFont="1" applyFill="1" applyBorder="1" applyAlignment="1">
      <alignment horizontal="center"/>
    </xf>
    <xf numFmtId="0" fontId="7" fillId="3" borderId="38" xfId="0" applyFont="1" applyFill="1" applyBorder="1" applyAlignment="1">
      <alignment horizontal="center"/>
    </xf>
    <xf numFmtId="0" fontId="15" fillId="3" borderId="35" xfId="0" applyNumberFormat="1" applyFont="1" applyFill="1" applyBorder="1" applyAlignment="1" applyProtection="1">
      <alignment horizontal="fill"/>
      <protection locked="0"/>
    </xf>
    <xf numFmtId="0" fontId="15" fillId="3" borderId="0" xfId="0" applyNumberFormat="1" applyFont="1" applyFill="1" applyBorder="1" applyAlignment="1" applyProtection="1">
      <alignment horizontal="fill"/>
      <protection locked="0"/>
    </xf>
    <xf numFmtId="0" fontId="15" fillId="3" borderId="36" xfId="0" applyNumberFormat="1" applyFont="1" applyFill="1" applyBorder="1" applyAlignment="1" applyProtection="1">
      <alignment horizontal="fill"/>
      <protection locked="0"/>
    </xf>
    <xf numFmtId="0" fontId="15" fillId="3" borderId="35" xfId="0" applyNumberFormat="1" applyFont="1" applyFill="1" applyBorder="1" applyAlignment="1">
      <alignment horizontal="center"/>
    </xf>
    <xf numFmtId="0" fontId="16" fillId="3" borderId="0" xfId="0" applyFont="1" applyFill="1" applyBorder="1" applyAlignment="1">
      <alignment horizontal="left"/>
    </xf>
    <xf numFmtId="165" fontId="15" fillId="3" borderId="0" xfId="0" applyNumberFormat="1" applyFont="1" applyFill="1" applyBorder="1" applyAlignment="1"/>
    <xf numFmtId="165" fontId="15" fillId="3" borderId="36" xfId="0" applyNumberFormat="1" applyFont="1" applyFill="1" applyBorder="1" applyAlignment="1"/>
    <xf numFmtId="0" fontId="15" fillId="3" borderId="0" xfId="0" applyFont="1" applyFill="1" applyBorder="1" applyAlignment="1">
      <alignment horizontal="left" indent="2"/>
    </xf>
    <xf numFmtId="42" fontId="15" fillId="3" borderId="0" xfId="0" applyNumberFormat="1" applyFont="1" applyFill="1" applyBorder="1" applyAlignment="1"/>
    <xf numFmtId="42" fontId="15" fillId="3" borderId="36" xfId="0" applyNumberFormat="1" applyFont="1" applyFill="1" applyBorder="1" applyAlignment="1"/>
    <xf numFmtId="41" fontId="15" fillId="3" borderId="36" xfId="0" applyNumberFormat="1" applyFont="1" applyFill="1" applyBorder="1" applyAlignment="1"/>
    <xf numFmtId="0" fontId="15" fillId="3" borderId="0" xfId="0" applyFont="1" applyFill="1" applyBorder="1" applyAlignment="1">
      <alignment horizontal="left"/>
    </xf>
    <xf numFmtId="0" fontId="7" fillId="3" borderId="0" xfId="0" applyFont="1" applyFill="1" applyBorder="1" applyAlignment="1">
      <alignment horizontal="left"/>
    </xf>
    <xf numFmtId="10" fontId="15" fillId="3" borderId="0" xfId="0" applyNumberFormat="1" applyFont="1" applyFill="1" applyBorder="1" applyAlignment="1"/>
    <xf numFmtId="0" fontId="7" fillId="3" borderId="0" xfId="0" applyNumberFormat="1" applyFont="1" applyFill="1" applyBorder="1" applyAlignment="1">
      <alignment horizontal="left" indent="2"/>
    </xf>
    <xf numFmtId="42" fontId="7" fillId="3" borderId="0" xfId="0" applyNumberFormat="1" applyFont="1" applyFill="1" applyBorder="1" applyAlignment="1"/>
    <xf numFmtId="42" fontId="7" fillId="3" borderId="36" xfId="0" applyNumberFormat="1" applyFont="1" applyFill="1" applyBorder="1" applyAlignment="1"/>
    <xf numFmtId="0" fontId="15" fillId="3" borderId="0" xfId="0" applyNumberFormat="1" applyFont="1" applyFill="1" applyBorder="1" applyAlignment="1"/>
    <xf numFmtId="0" fontId="15" fillId="3" borderId="36" xfId="0" applyNumberFormat="1" applyFont="1" applyFill="1" applyBorder="1" applyAlignment="1"/>
    <xf numFmtId="0" fontId="15" fillId="3" borderId="0" xfId="0" applyFont="1" applyFill="1" applyBorder="1" applyAlignment="1">
      <alignment horizontal="left" indent="1"/>
    </xf>
    <xf numFmtId="0" fontId="7" fillId="3" borderId="0" xfId="0" applyFont="1" applyFill="1" applyBorder="1" applyAlignment="1">
      <alignment horizontal="left" indent="1"/>
    </xf>
    <xf numFmtId="41" fontId="7" fillId="3" borderId="0" xfId="0" applyNumberFormat="1" applyFont="1" applyFill="1" applyBorder="1" applyAlignment="1"/>
    <xf numFmtId="41" fontId="7" fillId="3" borderId="36" xfId="0" applyNumberFormat="1" applyFont="1" applyFill="1" applyBorder="1" applyAlignment="1"/>
    <xf numFmtId="42" fontId="15" fillId="3" borderId="0" xfId="0" applyNumberFormat="1" applyFont="1" applyFill="1" applyBorder="1" applyAlignment="1">
      <alignment horizontal="right"/>
    </xf>
    <xf numFmtId="164" fontId="9" fillId="0" borderId="28" xfId="0" applyNumberFormat="1" applyFont="1" applyFill="1" applyBorder="1" applyAlignment="1"/>
    <xf numFmtId="167" fontId="8" fillId="0" borderId="5" xfId="0" applyNumberFormat="1" applyFont="1" applyFill="1" applyBorder="1" applyAlignment="1">
      <alignment horizontal="center"/>
    </xf>
    <xf numFmtId="167" fontId="8" fillId="0" borderId="62" xfId="0" applyNumberFormat="1" applyFont="1" applyFill="1" applyBorder="1" applyAlignment="1">
      <alignment horizontal="center"/>
    </xf>
    <xf numFmtId="41" fontId="9" fillId="0" borderId="63" xfId="0" applyNumberFormat="1" applyFont="1" applyFill="1" applyBorder="1" applyAlignment="1"/>
    <xf numFmtId="43" fontId="9" fillId="0" borderId="63" xfId="1" applyFont="1" applyFill="1" applyBorder="1" applyAlignment="1"/>
    <xf numFmtId="164" fontId="9" fillId="0" borderId="63" xfId="0" applyNumberFormat="1" applyFont="1" applyFill="1" applyBorder="1" applyAlignment="1"/>
    <xf numFmtId="43" fontId="9" fillId="0" borderId="16" xfId="1" applyFont="1" applyFill="1" applyBorder="1" applyAlignment="1"/>
    <xf numFmtId="164" fontId="9" fillId="0" borderId="16" xfId="0" applyNumberFormat="1" applyFont="1" applyFill="1" applyBorder="1" applyAlignment="1"/>
    <xf numFmtId="41" fontId="9" fillId="0" borderId="30" xfId="0" applyNumberFormat="1" applyFont="1" applyFill="1" applyBorder="1" applyAlignment="1"/>
    <xf numFmtId="169" fontId="8" fillId="0" borderId="25" xfId="0" quotePrefix="1" applyNumberFormat="1" applyFont="1" applyFill="1" applyBorder="1" applyAlignment="1">
      <alignment horizontal="center"/>
    </xf>
    <xf numFmtId="165" fontId="0" fillId="0" borderId="0" xfId="2" applyNumberFormat="1" applyFont="1" applyFill="1" applyBorder="1"/>
    <xf numFmtId="0" fontId="1" fillId="0" borderId="0" xfId="0" applyFont="1" applyFill="1" applyBorder="1" applyAlignment="1">
      <alignment horizontal="center" wrapText="1"/>
    </xf>
    <xf numFmtId="0" fontId="0" fillId="2" borderId="0" xfId="0" applyFill="1"/>
    <xf numFmtId="0" fontId="20" fillId="2" borderId="0" xfId="0" applyFont="1" applyFill="1" applyAlignment="1">
      <alignment horizontal="left" vertical="center"/>
    </xf>
    <xf numFmtId="10" fontId="8" fillId="5" borderId="8" xfId="0" applyNumberFormat="1" applyFont="1" applyFill="1" applyBorder="1" applyAlignment="1">
      <alignment horizontal="center"/>
    </xf>
    <xf numFmtId="43" fontId="0" fillId="4" borderId="49" xfId="1" applyFont="1" applyFill="1" applyBorder="1"/>
    <xf numFmtId="43" fontId="0" fillId="4" borderId="50" xfId="1" applyFont="1" applyFill="1" applyBorder="1"/>
    <xf numFmtId="43" fontId="0" fillId="4" borderId="51" xfId="1" applyFont="1" applyFill="1" applyBorder="1"/>
    <xf numFmtId="165" fontId="0" fillId="4" borderId="60" xfId="2" applyNumberFormat="1" applyFont="1" applyFill="1" applyBorder="1"/>
    <xf numFmtId="43" fontId="0" fillId="4" borderId="66" xfId="1" applyFont="1" applyFill="1" applyBorder="1"/>
    <xf numFmtId="165" fontId="0" fillId="4" borderId="40" xfId="2" applyNumberFormat="1" applyFont="1" applyFill="1" applyBorder="1"/>
    <xf numFmtId="165" fontId="9" fillId="4" borderId="60" xfId="2" applyNumberFormat="1" applyFont="1" applyFill="1" applyBorder="1" applyAlignment="1"/>
    <xf numFmtId="41" fontId="9" fillId="4" borderId="61" xfId="0" applyNumberFormat="1" applyFont="1" applyFill="1" applyBorder="1" applyAlignment="1"/>
    <xf numFmtId="164" fontId="9" fillId="4" borderId="9" xfId="1" applyNumberFormat="1" applyFont="1" applyFill="1" applyBorder="1" applyAlignment="1"/>
    <xf numFmtId="165" fontId="9" fillId="4" borderId="41" xfId="2" applyNumberFormat="1" applyFont="1" applyFill="1" applyBorder="1" applyAlignment="1"/>
    <xf numFmtId="165" fontId="9" fillId="4" borderId="42" xfId="2" applyNumberFormat="1" applyFont="1" applyFill="1" applyBorder="1" applyAlignment="1"/>
    <xf numFmtId="165" fontId="9" fillId="4" borderId="43" xfId="2" applyNumberFormat="1" applyFont="1" applyFill="1" applyBorder="1" applyAlignment="1"/>
    <xf numFmtId="41" fontId="9" fillId="4" borderId="44" xfId="0" applyNumberFormat="1" applyFont="1" applyFill="1" applyBorder="1" applyAlignment="1"/>
    <xf numFmtId="41" fontId="9" fillId="4" borderId="0" xfId="0" applyNumberFormat="1" applyFont="1" applyFill="1" applyBorder="1" applyAlignment="1"/>
    <xf numFmtId="41" fontId="9" fillId="4" borderId="45" xfId="0" applyNumberFormat="1" applyFont="1" applyFill="1" applyBorder="1" applyAlignment="1"/>
    <xf numFmtId="165" fontId="9" fillId="4" borderId="53" xfId="2" applyNumberFormat="1" applyFont="1" applyFill="1" applyBorder="1" applyAlignment="1"/>
    <xf numFmtId="41" fontId="9" fillId="4" borderId="59" xfId="0" applyNumberFormat="1" applyFont="1" applyFill="1" applyBorder="1" applyAlignment="1"/>
    <xf numFmtId="41" fontId="9" fillId="4" borderId="9" xfId="0" applyNumberFormat="1" applyFont="1" applyFill="1" applyBorder="1" applyAlignment="1"/>
    <xf numFmtId="164" fontId="9" fillId="4" borderId="0" xfId="1" applyNumberFormat="1" applyFont="1" applyFill="1" applyBorder="1" applyAlignment="1"/>
    <xf numFmtId="41" fontId="9" fillId="4" borderId="29" xfId="0" applyNumberFormat="1" applyFont="1" applyFill="1" applyBorder="1" applyAlignment="1"/>
    <xf numFmtId="164" fontId="9" fillId="4" borderId="9" xfId="0" applyNumberFormat="1" applyFont="1" applyFill="1" applyBorder="1" applyAlignment="1"/>
    <xf numFmtId="41" fontId="9" fillId="4" borderId="55" xfId="0" applyNumberFormat="1" applyFont="1" applyFill="1" applyBorder="1" applyAlignment="1"/>
    <xf numFmtId="41" fontId="9" fillId="4" borderId="58" xfId="0" applyNumberFormat="1" applyFont="1" applyFill="1" applyBorder="1" applyAlignment="1"/>
    <xf numFmtId="164" fontId="9" fillId="4" borderId="56" xfId="1" applyNumberFormat="1" applyFont="1" applyFill="1" applyBorder="1" applyAlignment="1"/>
    <xf numFmtId="41" fontId="9" fillId="4" borderId="56" xfId="0" applyNumberFormat="1" applyFont="1" applyFill="1" applyBorder="1" applyAlignment="1"/>
    <xf numFmtId="164" fontId="9" fillId="4" borderId="56" xfId="0" applyNumberFormat="1" applyFont="1" applyFill="1" applyBorder="1" applyAlignment="1"/>
    <xf numFmtId="41" fontId="9" fillId="4" borderId="57" xfId="0" applyNumberFormat="1" applyFont="1" applyFill="1" applyBorder="1" applyAlignment="1"/>
    <xf numFmtId="165" fontId="9" fillId="4" borderId="64" xfId="2" applyNumberFormat="1" applyFont="1" applyFill="1" applyBorder="1" applyAlignment="1"/>
    <xf numFmtId="165" fontId="9" fillId="4" borderId="54" xfId="2" applyNumberFormat="1" applyFont="1" applyFill="1" applyBorder="1" applyAlignment="1"/>
    <xf numFmtId="165" fontId="9" fillId="4" borderId="58" xfId="2" applyNumberFormat="1" applyFont="1" applyFill="1" applyBorder="1" applyAlignment="1"/>
    <xf numFmtId="165" fontId="9" fillId="4" borderId="56" xfId="2" applyNumberFormat="1" applyFont="1" applyFill="1" applyBorder="1" applyAlignment="1"/>
    <xf numFmtId="165" fontId="8" fillId="4" borderId="56" xfId="2" applyNumberFormat="1" applyFont="1" applyFill="1" applyBorder="1" applyAlignment="1"/>
    <xf numFmtId="165" fontId="8" fillId="4" borderId="57" xfId="2" applyNumberFormat="1" applyFont="1" applyFill="1" applyBorder="1" applyAlignment="1"/>
    <xf numFmtId="42" fontId="15" fillId="4" borderId="43" xfId="0" applyNumberFormat="1" applyFont="1" applyFill="1" applyBorder="1" applyAlignment="1"/>
    <xf numFmtId="42" fontId="7" fillId="4" borderId="51" xfId="0" applyNumberFormat="1" applyFont="1" applyFill="1" applyBorder="1" applyAlignment="1"/>
    <xf numFmtId="41" fontId="15" fillId="4" borderId="52" xfId="0" applyNumberFormat="1" applyFont="1" applyFill="1" applyBorder="1" applyAlignment="1"/>
    <xf numFmtId="42" fontId="15" fillId="4" borderId="51" xfId="0" applyNumberFormat="1" applyFont="1" applyFill="1" applyBorder="1" applyAlignment="1">
      <alignment horizontal="right"/>
    </xf>
    <xf numFmtId="164" fontId="9" fillId="4" borderId="53" xfId="1" applyNumberFormat="1" applyFont="1" applyFill="1" applyBorder="1" applyAlignment="1"/>
    <xf numFmtId="164" fontId="9" fillId="4" borderId="65" xfId="1" applyNumberFormat="1" applyFont="1" applyFill="1" applyBorder="1" applyAlignment="1"/>
    <xf numFmtId="41" fontId="9" fillId="4" borderId="42" xfId="0" applyNumberFormat="1" applyFont="1" applyFill="1" applyBorder="1" applyAlignment="1"/>
    <xf numFmtId="41" fontId="9" fillId="4" borderId="43" xfId="0" applyNumberFormat="1" applyFont="1" applyFill="1" applyBorder="1" applyAlignment="1"/>
    <xf numFmtId="165" fontId="0" fillId="4" borderId="41" xfId="2" applyNumberFormat="1" applyFont="1" applyFill="1" applyBorder="1"/>
    <xf numFmtId="165" fontId="0" fillId="4" borderId="42" xfId="2" applyNumberFormat="1" applyFont="1" applyFill="1" applyBorder="1"/>
    <xf numFmtId="165" fontId="0" fillId="4" borderId="43" xfId="2" applyNumberFormat="1" applyFont="1" applyFill="1" applyBorder="1"/>
    <xf numFmtId="41" fontId="0" fillId="4" borderId="44" xfId="0" applyNumberFormat="1" applyFill="1" applyBorder="1"/>
    <xf numFmtId="41" fontId="0" fillId="4" borderId="0" xfId="0" applyNumberFormat="1" applyFill="1" applyBorder="1"/>
    <xf numFmtId="41" fontId="0" fillId="4" borderId="45" xfId="0" applyNumberFormat="1" applyFill="1" applyBorder="1"/>
    <xf numFmtId="165" fontId="0" fillId="4" borderId="46" xfId="2" applyNumberFormat="1" applyFont="1" applyFill="1" applyBorder="1"/>
    <xf numFmtId="165" fontId="0" fillId="4" borderId="47" xfId="2" applyNumberFormat="1" applyFont="1" applyFill="1" applyBorder="1"/>
    <xf numFmtId="165" fontId="0" fillId="4" borderId="48" xfId="2" applyNumberFormat="1" applyFont="1" applyFill="1" applyBorder="1"/>
    <xf numFmtId="0" fontId="21" fillId="3" borderId="35" xfId="0" applyNumberFormat="1" applyFont="1" applyFill="1" applyBorder="1" applyAlignment="1">
      <alignment horizontal="centerContinuous"/>
    </xf>
    <xf numFmtId="41" fontId="9" fillId="4" borderId="28" xfId="0" applyNumberFormat="1" applyFont="1" applyFill="1" applyBorder="1" applyAlignment="1"/>
    <xf numFmtId="164" fontId="9" fillId="4" borderId="61" xfId="1" applyNumberFormat="1" applyFont="1" applyFill="1" applyBorder="1" applyAlignment="1"/>
    <xf numFmtId="164" fontId="9" fillId="4" borderId="44" xfId="1" applyNumberFormat="1" applyFont="1" applyFill="1" applyBorder="1" applyAlignment="1"/>
    <xf numFmtId="164" fontId="9" fillId="4" borderId="53" xfId="0" applyNumberFormat="1" applyFont="1" applyFill="1" applyBorder="1" applyAlignment="1"/>
    <xf numFmtId="41" fontId="9" fillId="4" borderId="53" xfId="0" applyNumberFormat="1" applyFont="1" applyFill="1" applyBorder="1" applyAlignment="1"/>
    <xf numFmtId="42" fontId="15" fillId="4" borderId="60" xfId="0" applyNumberFormat="1" applyFont="1" applyFill="1" applyBorder="1" applyAlignment="1"/>
    <xf numFmtId="41" fontId="15" fillId="4" borderId="61" xfId="0" applyNumberFormat="1" applyFont="1" applyFill="1" applyBorder="1" applyAlignment="1"/>
    <xf numFmtId="41" fontId="15" fillId="4" borderId="67" xfId="0" applyNumberFormat="1" applyFont="1" applyFill="1" applyBorder="1" applyAlignment="1"/>
    <xf numFmtId="42" fontId="15" fillId="4" borderId="68" xfId="0" applyNumberFormat="1" applyFont="1" applyFill="1" applyBorder="1" applyAlignment="1"/>
    <xf numFmtId="42" fontId="7" fillId="4" borderId="49" xfId="0" applyNumberFormat="1" applyFont="1" applyFill="1" applyBorder="1" applyAlignment="1"/>
    <xf numFmtId="42" fontId="15" fillId="4" borderId="41" xfId="0" applyNumberFormat="1" applyFont="1" applyFill="1" applyBorder="1" applyAlignment="1"/>
    <xf numFmtId="41" fontId="15" fillId="4" borderId="69" xfId="0" applyNumberFormat="1" applyFont="1" applyFill="1" applyBorder="1" applyAlignment="1"/>
    <xf numFmtId="42" fontId="15" fillId="4" borderId="49" xfId="0" applyNumberFormat="1" applyFont="1" applyFill="1" applyBorder="1" applyAlignment="1">
      <alignment horizontal="right"/>
    </xf>
    <xf numFmtId="0" fontId="15" fillId="0" borderId="0" xfId="0" applyFont="1" applyAlignment="1">
      <alignment horizontal="left" vertical="top" wrapText="1"/>
    </xf>
  </cellXfs>
  <cellStyles count="3">
    <cellStyle name="Comma" xfId="1" builtinId="3"/>
    <cellStyle name="Currency" xfId="2" builtinId="4"/>
    <cellStyle name="Normal" xfId="0" builtinId="0"/>
  </cellStyles>
  <dxfs count="2">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00FF"/>
      <color rgb="FFCCFF33"/>
      <color rgb="FFFFCCFF"/>
      <color rgb="FFCCFF99"/>
      <color rgb="FFFF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190500</xdr:rowOff>
    </xdr:from>
    <xdr:to>
      <xdr:col>3</xdr:col>
      <xdr:colOff>0</xdr:colOff>
      <xdr:row>2</xdr:row>
      <xdr:rowOff>51859</xdr:rowOff>
    </xdr:to>
    <xdr:sp macro="" textlink="">
      <xdr:nvSpPr>
        <xdr:cNvPr id="3" name="TextBox 2">
          <a:extLst>
            <a:ext uri="{FF2B5EF4-FFF2-40B4-BE49-F238E27FC236}">
              <a16:creationId xmlns:a16="http://schemas.microsoft.com/office/drawing/2014/main" id="{FDA32A8D-D577-476F-9ADC-255C623E9E18}"/>
            </a:ext>
          </a:extLst>
        </xdr:cNvPr>
        <xdr:cNvSpPr txBox="1"/>
      </xdr:nvSpPr>
      <xdr:spPr>
        <a:xfrm>
          <a:off x="447675" y="190500"/>
          <a:ext cx="6054408" cy="261409"/>
        </a:xfrm>
        <a:prstGeom prst="rect">
          <a:avLst/>
        </a:prstGeom>
        <a:solidFill>
          <a:sysClr val="window" lastClr="FFFFFF"/>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a:p>
          <a:pPr algn="ctr"/>
          <a:endParaRPr lang="en-US"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762000</xdr:colOff>
      <xdr:row>0</xdr:row>
      <xdr:rowOff>114300</xdr:rowOff>
    </xdr:from>
    <xdr:to>
      <xdr:col>10</xdr:col>
      <xdr:colOff>741363</xdr:colOff>
      <xdr:row>2</xdr:row>
      <xdr:rowOff>93769</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4314825" y="114300"/>
          <a:ext cx="5894388" cy="25569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xdr:row>
      <xdr:rowOff>0</xdr:rowOff>
    </xdr:from>
    <xdr:to>
      <xdr:col>11</xdr:col>
      <xdr:colOff>17463</xdr:colOff>
      <xdr:row>2</xdr:row>
      <xdr:rowOff>141394</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4333875" y="161925"/>
          <a:ext cx="5894388" cy="25569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1066800</xdr:colOff>
      <xdr:row>20</xdr:row>
      <xdr:rowOff>22860</xdr:rowOff>
    </xdr:from>
    <xdr:to>
      <xdr:col>8</xdr:col>
      <xdr:colOff>554673</xdr:colOff>
      <xdr:row>21</xdr:row>
      <xdr:rowOff>88054</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3375660" y="3756660"/>
          <a:ext cx="6048693" cy="24807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xdr:row>
      <xdr:rowOff>0</xdr:rowOff>
    </xdr:from>
    <xdr:to>
      <xdr:col>2</xdr:col>
      <xdr:colOff>0</xdr:colOff>
      <xdr:row>17</xdr:row>
      <xdr:rowOff>65194</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609600" y="3067050"/>
          <a:ext cx="5894388" cy="255694"/>
        </a:xfrm>
        <a:prstGeom prst="rect">
          <a:avLst/>
        </a:prstGeom>
        <a:solidFill>
          <a:sysClr val="window" lastClr="FFFFFF"/>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a:p>
          <a:pPr algn="ct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396240</xdr:colOff>
      <xdr:row>0</xdr:row>
      <xdr:rowOff>160020</xdr:rowOff>
    </xdr:from>
    <xdr:to>
      <xdr:col>11</xdr:col>
      <xdr:colOff>794703</xdr:colOff>
      <xdr:row>2</xdr:row>
      <xdr:rowOff>133774</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4716780" y="160020"/>
          <a:ext cx="6060123" cy="25569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560388</xdr:colOff>
      <xdr:row>2</xdr:row>
      <xdr:rowOff>141394</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4410075" y="161925"/>
          <a:ext cx="5894388" cy="25569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a:p>
          <a:pPr algn="ct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0</xdr:rowOff>
    </xdr:from>
    <xdr:to>
      <xdr:col>12</xdr:col>
      <xdr:colOff>26988</xdr:colOff>
      <xdr:row>2</xdr:row>
      <xdr:rowOff>141394</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5219700" y="161925"/>
          <a:ext cx="5894388" cy="25569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a:p>
          <a:pPr algn="ctr"/>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0</xdr:row>
      <xdr:rowOff>76200</xdr:rowOff>
    </xdr:from>
    <xdr:to>
      <xdr:col>12</xdr:col>
      <xdr:colOff>26988</xdr:colOff>
      <xdr:row>2</xdr:row>
      <xdr:rowOff>55669</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5210175" y="76200"/>
          <a:ext cx="5894388" cy="255694"/>
        </a:xfrm>
        <a:prstGeom prst="rect">
          <a:avLst/>
        </a:prstGeom>
        <a:solidFill>
          <a:sysClr val="window" lastClr="FFFFFF"/>
        </a:solidFill>
        <a:ln w="254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a:p>
          <a:pPr algn="ct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866775</xdr:colOff>
      <xdr:row>0</xdr:row>
      <xdr:rowOff>66675</xdr:rowOff>
    </xdr:from>
    <xdr:to>
      <xdr:col>12</xdr:col>
      <xdr:colOff>7938</xdr:colOff>
      <xdr:row>2</xdr:row>
      <xdr:rowOff>46144</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5238750" y="66675"/>
          <a:ext cx="5894388" cy="25569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11</xdr:col>
      <xdr:colOff>17463</xdr:colOff>
      <xdr:row>2</xdr:row>
      <xdr:rowOff>141394</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4333875" y="161925"/>
          <a:ext cx="5894388" cy="25569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1</xdr:row>
      <xdr:rowOff>0</xdr:rowOff>
    </xdr:from>
    <xdr:to>
      <xdr:col>9</xdr:col>
      <xdr:colOff>788988</xdr:colOff>
      <xdr:row>2</xdr:row>
      <xdr:rowOff>141394</xdr:rowOff>
    </xdr:to>
    <xdr:sp macro="" textlink="">
      <xdr:nvSpPr>
        <xdr:cNvPr id="2" name="TextBox 1">
          <a:extLst>
            <a:ext uri="{FF2B5EF4-FFF2-40B4-BE49-F238E27FC236}">
              <a16:creationId xmlns:a16="http://schemas.microsoft.com/office/drawing/2014/main" id="{FDA32A8D-D577-476F-9ADC-255C623E9E18}"/>
            </a:ext>
          </a:extLst>
        </xdr:cNvPr>
        <xdr:cNvSpPr txBox="1"/>
      </xdr:nvSpPr>
      <xdr:spPr>
        <a:xfrm>
          <a:off x="3590925" y="161925"/>
          <a:ext cx="5894388" cy="255694"/>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REDACTED VERSION</a:t>
          </a:r>
        </a:p>
        <a:p>
          <a:pPr algn="ct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1.bin"/><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3.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tabSelected="1" workbookViewId="0"/>
  </sheetViews>
  <sheetFormatPr defaultRowHeight="15" x14ac:dyDescent="0.25"/>
  <sheetData>
    <row r="1" spans="1:22" x14ac:dyDescent="0.25">
      <c r="A1" s="196"/>
      <c r="B1" s="196"/>
      <c r="C1" s="196"/>
      <c r="D1" s="196"/>
      <c r="E1" s="196"/>
      <c r="F1" s="196"/>
      <c r="G1" s="196"/>
      <c r="H1" s="196"/>
      <c r="I1" s="196"/>
      <c r="J1" s="196"/>
      <c r="K1" s="196"/>
      <c r="L1" s="196"/>
      <c r="M1" s="196"/>
      <c r="N1" s="196"/>
      <c r="O1" s="196"/>
      <c r="P1" s="196"/>
      <c r="Q1" s="196"/>
      <c r="R1" s="196"/>
      <c r="S1" s="196"/>
      <c r="T1" s="196"/>
      <c r="U1" s="196"/>
      <c r="V1" s="196"/>
    </row>
    <row r="2" spans="1:22" x14ac:dyDescent="0.25">
      <c r="A2" s="196"/>
      <c r="B2" s="196"/>
      <c r="C2" s="196"/>
      <c r="D2" s="196"/>
      <c r="E2" s="196"/>
      <c r="F2" s="196"/>
      <c r="G2" s="196"/>
      <c r="H2" s="196"/>
      <c r="I2" s="196"/>
      <c r="J2" s="196"/>
      <c r="K2" s="196"/>
      <c r="L2" s="196"/>
      <c r="M2" s="196"/>
      <c r="N2" s="196"/>
      <c r="O2" s="196"/>
      <c r="P2" s="196"/>
      <c r="Q2" s="196"/>
      <c r="R2" s="196"/>
      <c r="S2" s="196"/>
      <c r="T2" s="196"/>
      <c r="U2" s="196"/>
      <c r="V2" s="196"/>
    </row>
    <row r="3" spans="1:22" ht="21" x14ac:dyDescent="0.25">
      <c r="A3" s="196"/>
      <c r="B3" s="197" t="s">
        <v>149</v>
      </c>
      <c r="C3" s="196"/>
      <c r="D3" s="196"/>
      <c r="E3" s="196"/>
      <c r="F3" s="196"/>
      <c r="G3" s="196"/>
      <c r="H3" s="196"/>
      <c r="I3" s="196"/>
      <c r="J3" s="196"/>
      <c r="K3" s="196"/>
      <c r="L3" s="196"/>
      <c r="M3" s="196"/>
      <c r="N3" s="196"/>
      <c r="O3" s="196"/>
      <c r="P3" s="196"/>
      <c r="Q3" s="196"/>
      <c r="R3" s="196"/>
      <c r="S3" s="196"/>
      <c r="T3" s="196"/>
      <c r="U3" s="196"/>
      <c r="V3" s="196"/>
    </row>
    <row r="4" spans="1:22" x14ac:dyDescent="0.25">
      <c r="A4" s="196"/>
      <c r="B4" s="196"/>
      <c r="C4" s="196"/>
      <c r="D4" s="196"/>
      <c r="E4" s="196"/>
      <c r="F4" s="196"/>
      <c r="G4" s="196"/>
      <c r="H4" s="196"/>
      <c r="I4" s="196"/>
      <c r="J4" s="196"/>
      <c r="K4" s="196"/>
      <c r="L4" s="196"/>
      <c r="M4" s="196"/>
      <c r="N4" s="196"/>
      <c r="O4" s="196"/>
      <c r="P4" s="196"/>
      <c r="Q4" s="196"/>
      <c r="R4" s="196"/>
      <c r="S4" s="196"/>
      <c r="T4" s="196"/>
      <c r="U4" s="196"/>
      <c r="V4" s="196"/>
    </row>
    <row r="5" spans="1:22" x14ac:dyDescent="0.25">
      <c r="A5" s="196"/>
      <c r="B5" s="196"/>
      <c r="C5" s="196"/>
      <c r="D5" s="196"/>
      <c r="E5" s="196"/>
      <c r="F5" s="196"/>
      <c r="G5" s="196"/>
      <c r="H5" s="196"/>
      <c r="I5" s="196"/>
      <c r="J5" s="196"/>
      <c r="K5" s="196"/>
      <c r="L5" s="196"/>
      <c r="M5" s="196"/>
      <c r="N5" s="196"/>
      <c r="O5" s="196"/>
      <c r="P5" s="196"/>
      <c r="Q5" s="196"/>
      <c r="R5" s="196"/>
      <c r="S5" s="196"/>
      <c r="T5" s="196"/>
      <c r="U5" s="196"/>
      <c r="V5" s="196"/>
    </row>
    <row r="6" spans="1:22" x14ac:dyDescent="0.25">
      <c r="A6" s="196"/>
      <c r="B6" s="196"/>
      <c r="C6" s="196"/>
      <c r="D6" s="196"/>
      <c r="E6" s="196"/>
      <c r="F6" s="196"/>
      <c r="G6" s="196"/>
      <c r="H6" s="196"/>
      <c r="I6" s="196"/>
      <c r="J6" s="196"/>
      <c r="K6" s="196"/>
      <c r="L6" s="196"/>
      <c r="M6" s="196"/>
      <c r="N6" s="196"/>
      <c r="O6" s="196"/>
      <c r="P6" s="196"/>
      <c r="Q6" s="196"/>
      <c r="R6" s="196"/>
      <c r="S6" s="196"/>
      <c r="T6" s="196"/>
      <c r="U6" s="196"/>
      <c r="V6" s="196"/>
    </row>
    <row r="7" spans="1:22" x14ac:dyDescent="0.25">
      <c r="A7" s="196"/>
      <c r="B7" s="196"/>
      <c r="C7" s="196"/>
      <c r="D7" s="196"/>
      <c r="E7" s="196"/>
      <c r="F7" s="196"/>
      <c r="G7" s="196"/>
      <c r="H7" s="196"/>
      <c r="I7" s="196"/>
      <c r="J7" s="196"/>
      <c r="K7" s="196"/>
      <c r="L7" s="196"/>
      <c r="M7" s="196"/>
      <c r="N7" s="196"/>
      <c r="O7" s="196"/>
      <c r="P7" s="196"/>
      <c r="Q7" s="196"/>
      <c r="R7" s="196"/>
      <c r="S7" s="196"/>
      <c r="T7" s="196"/>
      <c r="U7" s="196"/>
      <c r="V7" s="196"/>
    </row>
    <row r="8" spans="1:22" x14ac:dyDescent="0.25">
      <c r="A8" s="196"/>
      <c r="B8" s="196"/>
      <c r="C8" s="196"/>
      <c r="D8" s="196"/>
      <c r="E8" s="196"/>
      <c r="F8" s="196"/>
      <c r="G8" s="196"/>
      <c r="H8" s="196"/>
      <c r="I8" s="196"/>
      <c r="J8" s="196"/>
      <c r="K8" s="196"/>
      <c r="L8" s="196"/>
      <c r="M8" s="196"/>
      <c r="N8" s="196"/>
      <c r="O8" s="196"/>
      <c r="P8" s="196"/>
      <c r="Q8" s="196"/>
      <c r="R8" s="196"/>
      <c r="S8" s="196"/>
      <c r="T8" s="196"/>
      <c r="U8" s="196"/>
      <c r="V8" s="196"/>
    </row>
    <row r="9" spans="1:22" x14ac:dyDescent="0.25">
      <c r="A9" s="196"/>
      <c r="B9" s="196"/>
      <c r="C9" s="196"/>
      <c r="D9" s="196"/>
      <c r="E9" s="196"/>
      <c r="F9" s="196"/>
      <c r="G9" s="196"/>
      <c r="H9" s="196"/>
      <c r="I9" s="196"/>
      <c r="J9" s="196"/>
      <c r="K9" s="196"/>
      <c r="L9" s="196"/>
      <c r="M9" s="196"/>
      <c r="N9" s="196"/>
      <c r="O9" s="196"/>
      <c r="P9" s="196"/>
      <c r="Q9" s="196"/>
      <c r="R9" s="196"/>
      <c r="S9" s="196"/>
      <c r="T9" s="196"/>
      <c r="U9" s="196"/>
      <c r="V9" s="196"/>
    </row>
    <row r="10" spans="1:22" x14ac:dyDescent="0.25">
      <c r="A10" s="196"/>
      <c r="B10" s="196"/>
      <c r="C10" s="196"/>
      <c r="D10" s="196"/>
      <c r="E10" s="196"/>
      <c r="F10" s="196"/>
      <c r="G10" s="196"/>
      <c r="H10" s="196"/>
      <c r="I10" s="196"/>
      <c r="J10" s="196"/>
      <c r="K10" s="196"/>
      <c r="L10" s="196"/>
      <c r="M10" s="196"/>
      <c r="N10" s="196"/>
      <c r="O10" s="196"/>
      <c r="P10" s="196"/>
      <c r="Q10" s="196"/>
      <c r="R10" s="196"/>
      <c r="S10" s="196"/>
      <c r="T10" s="196"/>
      <c r="U10" s="196"/>
      <c r="V10" s="196"/>
    </row>
    <row r="11" spans="1:22" x14ac:dyDescent="0.25">
      <c r="A11" s="196"/>
      <c r="B11" s="196"/>
      <c r="C11" s="196"/>
      <c r="D11" s="196"/>
      <c r="E11" s="196"/>
      <c r="F11" s="196"/>
      <c r="G11" s="196"/>
      <c r="H11" s="196"/>
      <c r="I11" s="196"/>
      <c r="J11" s="196"/>
      <c r="K11" s="196"/>
      <c r="L11" s="196"/>
      <c r="M11" s="196"/>
      <c r="N11" s="196"/>
      <c r="O11" s="196"/>
      <c r="P11" s="196"/>
      <c r="Q11" s="196"/>
      <c r="R11" s="196"/>
      <c r="S11" s="196"/>
      <c r="T11" s="196"/>
      <c r="U11" s="196"/>
      <c r="V11" s="196"/>
    </row>
    <row r="12" spans="1:22" x14ac:dyDescent="0.25">
      <c r="A12" s="196"/>
      <c r="B12" s="196"/>
      <c r="C12" s="196"/>
      <c r="D12" s="196"/>
      <c r="E12" s="196"/>
      <c r="F12" s="196"/>
      <c r="G12" s="196"/>
      <c r="H12" s="196"/>
      <c r="I12" s="196"/>
      <c r="J12" s="196"/>
      <c r="K12" s="196"/>
      <c r="L12" s="196"/>
      <c r="M12" s="196"/>
      <c r="N12" s="196"/>
      <c r="O12" s="196"/>
      <c r="P12" s="196"/>
      <c r="Q12" s="196"/>
      <c r="R12" s="196"/>
      <c r="S12" s="196"/>
      <c r="T12" s="196"/>
      <c r="U12" s="196"/>
      <c r="V12" s="196"/>
    </row>
    <row r="13" spans="1:22" x14ac:dyDescent="0.25">
      <c r="A13" s="196"/>
      <c r="B13" s="196"/>
      <c r="C13" s="196"/>
      <c r="D13" s="196"/>
      <c r="E13" s="196"/>
      <c r="F13" s="196"/>
      <c r="G13" s="196"/>
      <c r="H13" s="196"/>
      <c r="I13" s="196"/>
      <c r="J13" s="196"/>
      <c r="K13" s="196"/>
      <c r="L13" s="196"/>
      <c r="M13" s="196"/>
      <c r="N13" s="196"/>
      <c r="O13" s="196"/>
      <c r="P13" s="196"/>
      <c r="Q13" s="196"/>
      <c r="R13" s="196"/>
      <c r="S13" s="196"/>
      <c r="T13" s="196"/>
      <c r="U13" s="196"/>
      <c r="V13" s="196"/>
    </row>
    <row r="14" spans="1:22" x14ac:dyDescent="0.25">
      <c r="A14" s="196"/>
      <c r="B14" s="196"/>
      <c r="C14" s="196"/>
      <c r="D14" s="196"/>
      <c r="E14" s="196"/>
      <c r="F14" s="196"/>
      <c r="G14" s="196"/>
      <c r="H14" s="196"/>
      <c r="I14" s="196"/>
      <c r="J14" s="196"/>
      <c r="K14" s="196"/>
      <c r="L14" s="196"/>
      <c r="M14" s="196"/>
      <c r="N14" s="196"/>
      <c r="O14" s="196"/>
      <c r="P14" s="196"/>
      <c r="Q14" s="196"/>
      <c r="R14" s="196"/>
      <c r="S14" s="196"/>
      <c r="T14" s="196"/>
      <c r="U14" s="196"/>
      <c r="V14" s="196"/>
    </row>
    <row r="15" spans="1:22" x14ac:dyDescent="0.25">
      <c r="A15" s="196"/>
      <c r="B15" s="196"/>
      <c r="C15" s="196"/>
      <c r="D15" s="196"/>
      <c r="E15" s="196"/>
      <c r="F15" s="196"/>
      <c r="G15" s="196"/>
      <c r="H15" s="196"/>
      <c r="I15" s="196"/>
      <c r="J15" s="196"/>
      <c r="K15" s="196"/>
      <c r="L15" s="196"/>
      <c r="M15" s="196"/>
      <c r="N15" s="196"/>
      <c r="O15" s="196"/>
      <c r="P15" s="196"/>
      <c r="Q15" s="196"/>
      <c r="R15" s="196"/>
      <c r="S15" s="196"/>
      <c r="T15" s="196"/>
      <c r="U15" s="196"/>
      <c r="V15" s="196"/>
    </row>
    <row r="16" spans="1:22" x14ac:dyDescent="0.25">
      <c r="A16" s="196"/>
      <c r="B16" s="196"/>
      <c r="C16" s="196"/>
      <c r="D16" s="196"/>
      <c r="E16" s="196"/>
      <c r="F16" s="196"/>
      <c r="G16" s="196"/>
      <c r="H16" s="196"/>
      <c r="I16" s="196"/>
      <c r="J16" s="196"/>
      <c r="K16" s="196"/>
      <c r="L16" s="196"/>
      <c r="M16" s="196"/>
      <c r="N16" s="196"/>
      <c r="O16" s="196"/>
      <c r="P16" s="196"/>
      <c r="Q16" s="196"/>
      <c r="R16" s="196"/>
      <c r="S16" s="196"/>
      <c r="T16" s="196"/>
      <c r="U16" s="196"/>
      <c r="V16" s="196"/>
    </row>
    <row r="17" spans="1:22" x14ac:dyDescent="0.25">
      <c r="A17" s="196"/>
      <c r="B17" s="196"/>
      <c r="C17" s="196"/>
      <c r="D17" s="196"/>
      <c r="E17" s="196"/>
      <c r="F17" s="196"/>
      <c r="G17" s="196"/>
      <c r="H17" s="196"/>
      <c r="I17" s="196"/>
      <c r="J17" s="196"/>
      <c r="K17" s="196"/>
      <c r="L17" s="196"/>
      <c r="M17" s="196"/>
      <c r="N17" s="196"/>
      <c r="O17" s="196"/>
      <c r="P17" s="196"/>
      <c r="Q17" s="196"/>
      <c r="R17" s="196"/>
      <c r="S17" s="196"/>
      <c r="T17" s="196"/>
      <c r="U17" s="196"/>
      <c r="V17" s="196"/>
    </row>
    <row r="18" spans="1:22" x14ac:dyDescent="0.25">
      <c r="A18" s="196"/>
      <c r="B18" s="196"/>
      <c r="C18" s="196"/>
      <c r="D18" s="196"/>
      <c r="E18" s="196"/>
      <c r="F18" s="196"/>
      <c r="G18" s="196"/>
      <c r="H18" s="196"/>
      <c r="I18" s="196"/>
      <c r="J18" s="196"/>
      <c r="K18" s="196"/>
      <c r="L18" s="196"/>
      <c r="M18" s="196"/>
      <c r="N18" s="196"/>
      <c r="O18" s="196"/>
      <c r="P18" s="196"/>
      <c r="Q18" s="196"/>
      <c r="R18" s="196"/>
      <c r="S18" s="196"/>
      <c r="T18" s="196"/>
      <c r="U18" s="196"/>
      <c r="V18" s="196"/>
    </row>
    <row r="19" spans="1:22" x14ac:dyDescent="0.25">
      <c r="A19" s="196"/>
      <c r="B19" s="196"/>
      <c r="C19" s="196"/>
      <c r="D19" s="196"/>
      <c r="E19" s="196"/>
      <c r="F19" s="196"/>
      <c r="G19" s="196"/>
      <c r="H19" s="196"/>
      <c r="I19" s="196"/>
      <c r="J19" s="196"/>
      <c r="K19" s="196"/>
      <c r="L19" s="196"/>
      <c r="M19" s="196"/>
      <c r="N19" s="196"/>
      <c r="O19" s="196"/>
      <c r="P19" s="196"/>
      <c r="Q19" s="196"/>
      <c r="R19" s="196"/>
      <c r="S19" s="196"/>
      <c r="T19" s="196"/>
      <c r="U19" s="196"/>
      <c r="V19" s="196"/>
    </row>
    <row r="20" spans="1:22" x14ac:dyDescent="0.25">
      <c r="A20" s="196"/>
      <c r="B20" s="196"/>
      <c r="C20" s="196"/>
      <c r="D20" s="196"/>
      <c r="E20" s="196"/>
      <c r="F20" s="196"/>
      <c r="G20" s="196"/>
      <c r="H20" s="196"/>
      <c r="I20" s="196"/>
      <c r="J20" s="196"/>
      <c r="K20" s="196"/>
      <c r="L20" s="196"/>
      <c r="M20" s="196"/>
      <c r="N20" s="196"/>
      <c r="O20" s="196"/>
      <c r="P20" s="196"/>
      <c r="Q20" s="196"/>
      <c r="R20" s="196"/>
      <c r="S20" s="196"/>
      <c r="T20" s="196"/>
      <c r="U20" s="196"/>
      <c r="V20" s="196"/>
    </row>
    <row r="21" spans="1:22" x14ac:dyDescent="0.25">
      <c r="A21" s="196"/>
      <c r="B21" s="196"/>
      <c r="C21" s="196"/>
      <c r="D21" s="196"/>
      <c r="E21" s="196"/>
      <c r="F21" s="196"/>
      <c r="G21" s="196"/>
      <c r="H21" s="196"/>
      <c r="I21" s="196"/>
      <c r="J21" s="196"/>
      <c r="K21" s="196"/>
      <c r="L21" s="196"/>
      <c r="M21" s="196"/>
      <c r="N21" s="196"/>
      <c r="O21" s="196"/>
      <c r="P21" s="196"/>
      <c r="Q21" s="196"/>
      <c r="R21" s="196"/>
      <c r="S21" s="196"/>
      <c r="T21" s="196"/>
      <c r="U21" s="196"/>
      <c r="V21" s="196"/>
    </row>
    <row r="22" spans="1:22" x14ac:dyDescent="0.25">
      <c r="A22" s="196"/>
      <c r="B22" s="196"/>
      <c r="C22" s="196"/>
      <c r="D22" s="196"/>
      <c r="E22" s="196"/>
      <c r="F22" s="196"/>
      <c r="G22" s="196"/>
      <c r="H22" s="196"/>
      <c r="I22" s="196"/>
      <c r="J22" s="196"/>
      <c r="K22" s="196"/>
      <c r="L22" s="196"/>
      <c r="M22" s="196"/>
      <c r="N22" s="196"/>
      <c r="O22" s="196"/>
      <c r="P22" s="196"/>
      <c r="Q22" s="196"/>
      <c r="R22" s="196"/>
      <c r="S22" s="196"/>
      <c r="T22" s="196"/>
      <c r="U22" s="196"/>
      <c r="V22" s="196"/>
    </row>
    <row r="23" spans="1:22" x14ac:dyDescent="0.25">
      <c r="A23" s="196"/>
      <c r="B23" s="196"/>
      <c r="C23" s="196"/>
      <c r="D23" s="196"/>
      <c r="E23" s="196"/>
      <c r="F23" s="196"/>
      <c r="G23" s="196"/>
      <c r="H23" s="196"/>
      <c r="I23" s="196"/>
      <c r="J23" s="196"/>
      <c r="K23" s="196"/>
      <c r="L23" s="196"/>
      <c r="M23" s="196"/>
      <c r="N23" s="196"/>
      <c r="O23" s="196"/>
      <c r="P23" s="196"/>
      <c r="Q23" s="196"/>
      <c r="R23" s="196"/>
      <c r="S23" s="196"/>
      <c r="T23" s="196"/>
      <c r="U23" s="196"/>
      <c r="V23" s="196"/>
    </row>
    <row r="24" spans="1:22" x14ac:dyDescent="0.25">
      <c r="A24" s="196"/>
      <c r="B24" s="196"/>
      <c r="C24" s="196"/>
      <c r="D24" s="196"/>
      <c r="E24" s="196"/>
      <c r="F24" s="196"/>
      <c r="G24" s="196"/>
      <c r="H24" s="196"/>
      <c r="I24" s="196"/>
      <c r="J24" s="196"/>
      <c r="K24" s="196"/>
      <c r="L24" s="196"/>
      <c r="M24" s="196"/>
      <c r="N24" s="196"/>
      <c r="O24" s="196"/>
      <c r="P24" s="196"/>
      <c r="Q24" s="196"/>
      <c r="R24" s="196"/>
      <c r="S24" s="196"/>
      <c r="T24" s="196"/>
      <c r="U24" s="196"/>
      <c r="V24" s="196"/>
    </row>
    <row r="25" spans="1:22" x14ac:dyDescent="0.25">
      <c r="A25" s="196"/>
      <c r="B25" s="196"/>
      <c r="C25" s="196"/>
      <c r="D25" s="196"/>
      <c r="E25" s="196"/>
      <c r="F25" s="196"/>
      <c r="G25" s="196"/>
      <c r="H25" s="196"/>
      <c r="I25" s="196"/>
      <c r="J25" s="196"/>
      <c r="K25" s="196"/>
      <c r="L25" s="196"/>
      <c r="M25" s="196"/>
      <c r="N25" s="196"/>
      <c r="O25" s="196"/>
      <c r="P25" s="196"/>
      <c r="Q25" s="196"/>
      <c r="R25" s="196"/>
      <c r="S25" s="196"/>
      <c r="T25" s="196"/>
      <c r="U25" s="196"/>
      <c r="V25" s="196"/>
    </row>
    <row r="26" spans="1:22" x14ac:dyDescent="0.25">
      <c r="A26" s="196"/>
      <c r="B26" s="196"/>
      <c r="C26" s="196"/>
      <c r="D26" s="196"/>
      <c r="E26" s="196"/>
      <c r="F26" s="196"/>
      <c r="G26" s="196"/>
      <c r="H26" s="196"/>
      <c r="I26" s="196"/>
      <c r="J26" s="196"/>
      <c r="K26" s="196"/>
      <c r="L26" s="196"/>
      <c r="M26" s="196"/>
      <c r="N26" s="196"/>
      <c r="O26" s="196"/>
      <c r="P26" s="196"/>
      <c r="Q26" s="196"/>
      <c r="R26" s="196"/>
      <c r="S26" s="196"/>
      <c r="T26" s="196"/>
      <c r="U26" s="196"/>
      <c r="V26" s="196"/>
    </row>
    <row r="27" spans="1:22" x14ac:dyDescent="0.25">
      <c r="A27" s="196"/>
      <c r="B27" s="196"/>
      <c r="C27" s="196"/>
      <c r="D27" s="196"/>
      <c r="E27" s="196"/>
      <c r="F27" s="196"/>
      <c r="G27" s="196"/>
      <c r="H27" s="196"/>
      <c r="I27" s="196"/>
      <c r="J27" s="196"/>
      <c r="K27" s="196"/>
      <c r="L27" s="196"/>
      <c r="M27" s="196"/>
      <c r="N27" s="196"/>
      <c r="O27" s="196"/>
      <c r="P27" s="196"/>
      <c r="Q27" s="196"/>
      <c r="R27" s="196"/>
      <c r="S27" s="196"/>
      <c r="T27" s="196"/>
      <c r="U27" s="196"/>
      <c r="V27" s="196"/>
    </row>
    <row r="28" spans="1:22" x14ac:dyDescent="0.25">
      <c r="A28" s="196"/>
      <c r="B28" s="196"/>
      <c r="C28" s="196"/>
      <c r="D28" s="196"/>
      <c r="E28" s="196"/>
      <c r="F28" s="196"/>
      <c r="G28" s="196"/>
      <c r="H28" s="196"/>
      <c r="I28" s="196"/>
      <c r="J28" s="196"/>
      <c r="K28" s="196"/>
      <c r="L28" s="196"/>
      <c r="M28" s="196"/>
      <c r="N28" s="196"/>
      <c r="O28" s="196"/>
      <c r="P28" s="196"/>
      <c r="Q28" s="196"/>
      <c r="R28" s="196"/>
      <c r="S28" s="196"/>
      <c r="T28" s="196"/>
      <c r="U28" s="196"/>
      <c r="V28" s="196"/>
    </row>
    <row r="29" spans="1:22" x14ac:dyDescent="0.25">
      <c r="A29" s="196"/>
      <c r="B29" s="196"/>
      <c r="C29" s="196"/>
      <c r="D29" s="196"/>
      <c r="E29" s="196"/>
      <c r="F29" s="196"/>
      <c r="G29" s="196"/>
      <c r="H29" s="196"/>
      <c r="I29" s="196"/>
      <c r="J29" s="196"/>
      <c r="K29" s="196"/>
      <c r="L29" s="196"/>
      <c r="M29" s="196"/>
      <c r="N29" s="196"/>
      <c r="O29" s="196"/>
      <c r="P29" s="196"/>
      <c r="Q29" s="196"/>
      <c r="R29" s="196"/>
      <c r="S29" s="196"/>
      <c r="T29" s="196"/>
      <c r="U29" s="196"/>
      <c r="V29" s="196"/>
    </row>
    <row r="30" spans="1:22" x14ac:dyDescent="0.25">
      <c r="A30" s="196"/>
      <c r="B30" s="196"/>
      <c r="C30" s="196"/>
      <c r="D30" s="196"/>
      <c r="E30" s="196"/>
      <c r="F30" s="196"/>
      <c r="G30" s="196"/>
      <c r="H30" s="196"/>
      <c r="I30" s="196"/>
      <c r="J30" s="196"/>
      <c r="K30" s="196"/>
      <c r="L30" s="196"/>
      <c r="M30" s="196"/>
      <c r="N30" s="196"/>
      <c r="O30" s="196"/>
      <c r="P30" s="196"/>
      <c r="Q30" s="196"/>
      <c r="R30" s="196"/>
      <c r="S30" s="196"/>
      <c r="T30" s="196"/>
      <c r="U30" s="196"/>
      <c r="V30" s="196"/>
    </row>
    <row r="31" spans="1:22" x14ac:dyDescent="0.25">
      <c r="A31" s="196"/>
      <c r="B31" s="196"/>
      <c r="C31" s="196"/>
      <c r="D31" s="196"/>
      <c r="E31" s="196"/>
      <c r="F31" s="196"/>
      <c r="G31" s="196"/>
      <c r="H31" s="196"/>
      <c r="I31" s="196"/>
      <c r="J31" s="196"/>
      <c r="K31" s="196"/>
      <c r="L31" s="196"/>
      <c r="M31" s="196"/>
      <c r="N31" s="196"/>
      <c r="O31" s="196"/>
      <c r="P31" s="196"/>
      <c r="Q31" s="196"/>
      <c r="R31" s="196"/>
      <c r="S31" s="196"/>
      <c r="T31" s="196"/>
      <c r="U31" s="196"/>
      <c r="V31" s="196"/>
    </row>
    <row r="32" spans="1:22" x14ac:dyDescent="0.25">
      <c r="A32" s="196"/>
      <c r="B32" s="196"/>
      <c r="C32" s="196"/>
      <c r="D32" s="196"/>
      <c r="E32" s="196"/>
      <c r="F32" s="196"/>
      <c r="G32" s="196"/>
      <c r="H32" s="196"/>
      <c r="I32" s="196"/>
      <c r="J32" s="196"/>
      <c r="K32" s="196"/>
      <c r="L32" s="196"/>
      <c r="M32" s="196"/>
      <c r="N32" s="196"/>
      <c r="O32" s="196"/>
      <c r="P32" s="196"/>
      <c r="Q32" s="196"/>
      <c r="R32" s="196"/>
      <c r="S32" s="196"/>
      <c r="T32" s="196"/>
      <c r="U32" s="196"/>
      <c r="V32" s="196"/>
    </row>
    <row r="33" spans="1:22" x14ac:dyDescent="0.25">
      <c r="A33" s="196"/>
      <c r="B33" s="196"/>
      <c r="C33" s="196"/>
      <c r="D33" s="196"/>
      <c r="E33" s="196"/>
      <c r="F33" s="196"/>
      <c r="G33" s="196"/>
      <c r="H33" s="196"/>
      <c r="I33" s="196"/>
      <c r="J33" s="196"/>
      <c r="K33" s="196"/>
      <c r="L33" s="196"/>
      <c r="M33" s="196"/>
      <c r="N33" s="196"/>
      <c r="O33" s="196"/>
      <c r="P33" s="196"/>
      <c r="Q33" s="196"/>
      <c r="R33" s="196"/>
      <c r="S33" s="196"/>
      <c r="T33" s="196"/>
      <c r="U33" s="196"/>
      <c r="V33" s="196"/>
    </row>
    <row r="34" spans="1:22" x14ac:dyDescent="0.25">
      <c r="A34" s="196"/>
      <c r="B34" s="196"/>
      <c r="C34" s="196"/>
      <c r="D34" s="196"/>
      <c r="E34" s="196"/>
      <c r="F34" s="196"/>
      <c r="G34" s="196"/>
      <c r="H34" s="196"/>
      <c r="I34" s="196"/>
      <c r="J34" s="196"/>
      <c r="K34" s="196"/>
      <c r="L34" s="196"/>
      <c r="M34" s="196"/>
      <c r="N34" s="196"/>
      <c r="O34" s="196"/>
      <c r="P34" s="196"/>
      <c r="Q34" s="196"/>
      <c r="R34" s="196"/>
      <c r="S34" s="196"/>
      <c r="T34" s="196"/>
      <c r="U34" s="196"/>
      <c r="V34" s="196"/>
    </row>
    <row r="35" spans="1:22" x14ac:dyDescent="0.25">
      <c r="A35" s="196"/>
      <c r="B35" s="196"/>
      <c r="C35" s="196"/>
      <c r="D35" s="196"/>
      <c r="E35" s="196"/>
      <c r="F35" s="196"/>
      <c r="G35" s="196"/>
      <c r="H35" s="196"/>
      <c r="I35" s="196"/>
      <c r="J35" s="196"/>
      <c r="K35" s="196"/>
      <c r="L35" s="196"/>
      <c r="M35" s="196"/>
      <c r="N35" s="196"/>
      <c r="O35" s="196"/>
      <c r="P35" s="196"/>
      <c r="Q35" s="196"/>
      <c r="R35" s="196"/>
      <c r="S35" s="196"/>
      <c r="T35" s="196"/>
      <c r="U35" s="196"/>
      <c r="V35" s="196"/>
    </row>
    <row r="36" spans="1:22" x14ac:dyDescent="0.25">
      <c r="A36" s="196"/>
      <c r="B36" s="196"/>
      <c r="C36" s="196"/>
      <c r="D36" s="196"/>
      <c r="E36" s="196"/>
      <c r="F36" s="196"/>
      <c r="G36" s="196"/>
      <c r="H36" s="196"/>
      <c r="I36" s="196"/>
      <c r="J36" s="196"/>
      <c r="K36" s="196"/>
      <c r="L36" s="196"/>
      <c r="M36" s="196"/>
      <c r="N36" s="196"/>
      <c r="O36" s="196"/>
      <c r="P36" s="196"/>
      <c r="Q36" s="196"/>
      <c r="R36" s="196"/>
      <c r="S36" s="196"/>
      <c r="T36" s="196"/>
      <c r="U36" s="196"/>
      <c r="V36" s="196"/>
    </row>
    <row r="37" spans="1:22" x14ac:dyDescent="0.25">
      <c r="A37" s="196"/>
      <c r="B37" s="196"/>
      <c r="C37" s="196"/>
      <c r="D37" s="196"/>
      <c r="E37" s="196"/>
      <c r="F37" s="196"/>
      <c r="G37" s="196"/>
      <c r="H37" s="196"/>
      <c r="I37" s="196"/>
      <c r="J37" s="196"/>
      <c r="K37" s="196"/>
      <c r="L37" s="196"/>
      <c r="M37" s="196"/>
      <c r="N37" s="196"/>
      <c r="O37" s="196"/>
      <c r="P37" s="196"/>
      <c r="Q37" s="196"/>
      <c r="R37" s="196"/>
      <c r="S37" s="196"/>
      <c r="T37" s="196"/>
      <c r="U37" s="196"/>
      <c r="V37" s="196"/>
    </row>
    <row r="38" spans="1:22" x14ac:dyDescent="0.25">
      <c r="A38" s="196"/>
      <c r="B38" s="196"/>
      <c r="C38" s="196"/>
      <c r="D38" s="196"/>
      <c r="E38" s="196"/>
      <c r="F38" s="196"/>
      <c r="G38" s="196"/>
      <c r="H38" s="196"/>
      <c r="I38" s="196"/>
      <c r="J38" s="196"/>
      <c r="K38" s="196"/>
      <c r="L38" s="196"/>
      <c r="M38" s="196"/>
      <c r="N38" s="196"/>
      <c r="O38" s="196"/>
      <c r="P38" s="196"/>
      <c r="Q38" s="196"/>
      <c r="R38" s="196"/>
      <c r="S38" s="196"/>
      <c r="T38" s="196"/>
      <c r="U38" s="196"/>
      <c r="V38" s="196"/>
    </row>
    <row r="39" spans="1:22" x14ac:dyDescent="0.25">
      <c r="A39" s="196"/>
      <c r="B39" s="196"/>
      <c r="C39" s="196"/>
      <c r="D39" s="196"/>
      <c r="E39" s="196"/>
      <c r="F39" s="196"/>
      <c r="G39" s="196"/>
      <c r="H39" s="196"/>
      <c r="I39" s="196"/>
      <c r="J39" s="196"/>
      <c r="K39" s="196"/>
      <c r="L39" s="196"/>
      <c r="M39" s="196"/>
      <c r="N39" s="196"/>
      <c r="O39" s="196"/>
      <c r="P39" s="196"/>
      <c r="Q39" s="196"/>
      <c r="R39" s="196"/>
      <c r="S39" s="196"/>
      <c r="T39" s="196"/>
      <c r="U39" s="196"/>
      <c r="V39" s="196"/>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workbookViewId="0">
      <pane xSplit="1" ySplit="13" topLeftCell="B14" activePane="bottomRight" state="frozen"/>
      <selection activeCell="E9" sqref="E9:E10"/>
      <selection pane="topRight" activeCell="E9" sqref="E9:E10"/>
      <selection pane="bottomLeft" activeCell="E9" sqref="E9:E10"/>
      <selection pane="bottomRight" activeCell="A2" sqref="A2"/>
    </sheetView>
  </sheetViews>
  <sheetFormatPr defaultColWidth="8.85546875" defaultRowHeight="12.75" x14ac:dyDescent="0.2"/>
  <cols>
    <col min="1" max="1" width="26.28515625" style="32" bestFit="1" customWidth="1"/>
    <col min="2" max="2" width="12.42578125" style="32" bestFit="1" customWidth="1"/>
    <col min="3" max="3" width="15.140625" style="32" bestFit="1" customWidth="1"/>
    <col min="4" max="4" width="11.7109375" style="32" bestFit="1" customWidth="1"/>
    <col min="5" max="5" width="13.28515625" style="32" bestFit="1" customWidth="1"/>
    <col min="6" max="6" width="12.140625" style="32" bestFit="1" customWidth="1"/>
    <col min="7" max="7" width="14.5703125" style="32" bestFit="1" customWidth="1"/>
    <col min="8" max="8" width="12.5703125" style="32" bestFit="1" customWidth="1"/>
    <col min="9" max="9" width="12.28515625" style="32" bestFit="1" customWidth="1"/>
    <col min="10" max="10" width="12.140625" style="32" bestFit="1" customWidth="1"/>
    <col min="11" max="11" width="11.140625" style="32" bestFit="1" customWidth="1"/>
    <col min="12" max="12" width="13.140625" style="32" bestFit="1" customWidth="1"/>
    <col min="13" max="13" width="9.7109375" style="32" bestFit="1" customWidth="1"/>
    <col min="14" max="22" width="7.28515625" style="32" bestFit="1" customWidth="1"/>
    <col min="23" max="23" width="9.28515625" style="32" bestFit="1" customWidth="1"/>
    <col min="24" max="16384" width="8.85546875" style="32"/>
  </cols>
  <sheetData>
    <row r="1" spans="1:23" s="6" customFormat="1" x14ac:dyDescent="0.2">
      <c r="A1" s="19" t="s">
        <v>71</v>
      </c>
      <c r="B1" s="19" t="s">
        <v>96</v>
      </c>
      <c r="C1" s="20"/>
      <c r="D1" s="20"/>
      <c r="E1" s="20"/>
      <c r="J1" s="20"/>
      <c r="K1" s="20"/>
      <c r="L1" s="21"/>
      <c r="M1" s="22"/>
      <c r="N1" s="21"/>
    </row>
    <row r="2" spans="1:23" s="6" customFormat="1" ht="9" customHeight="1" x14ac:dyDescent="0.2">
      <c r="A2" s="19"/>
      <c r="B2" s="23"/>
      <c r="C2" s="8"/>
      <c r="D2" s="23"/>
      <c r="F2" s="20"/>
      <c r="G2" s="24"/>
      <c r="H2" s="25"/>
      <c r="I2" s="20"/>
      <c r="J2" s="20"/>
      <c r="K2" s="20"/>
      <c r="L2" s="26"/>
      <c r="M2" s="22"/>
      <c r="N2" s="21"/>
    </row>
    <row r="3" spans="1:23" s="6" customFormat="1" x14ac:dyDescent="0.2">
      <c r="A3" s="27"/>
      <c r="B3" s="28"/>
      <c r="C3" s="29"/>
      <c r="D3" s="28"/>
      <c r="E3" s="30"/>
      <c r="F3" s="20"/>
      <c r="G3" s="31"/>
      <c r="J3" s="7"/>
      <c r="K3" s="7"/>
      <c r="L3" s="26"/>
      <c r="M3" s="22"/>
      <c r="N3" s="24"/>
    </row>
    <row r="4" spans="1:23" s="6" customFormat="1" ht="6.6" customHeight="1" x14ac:dyDescent="0.2">
      <c r="A4" s="32"/>
      <c r="B4" s="33"/>
      <c r="C4" s="33"/>
      <c r="D4" s="33"/>
      <c r="E4" s="33"/>
      <c r="F4" s="33"/>
      <c r="G4" s="33"/>
      <c r="H4" s="33"/>
      <c r="I4" s="33"/>
      <c r="J4" s="33"/>
      <c r="K4" s="33"/>
      <c r="L4" s="33"/>
      <c r="M4" s="33"/>
      <c r="N4" s="33"/>
    </row>
    <row r="5" spans="1:23" s="6" customFormat="1" x14ac:dyDescent="0.2">
      <c r="A5" s="34" t="s">
        <v>88</v>
      </c>
      <c r="B5" s="35">
        <v>2022</v>
      </c>
      <c r="C5" s="35">
        <v>2023</v>
      </c>
      <c r="D5" s="35">
        <v>2024</v>
      </c>
      <c r="E5" s="35">
        <v>2025</v>
      </c>
      <c r="F5" s="35">
        <v>2026</v>
      </c>
      <c r="G5" s="35">
        <v>2027</v>
      </c>
      <c r="H5" s="35">
        <v>2028</v>
      </c>
      <c r="I5" s="35">
        <v>2029</v>
      </c>
      <c r="J5" s="35">
        <v>2030</v>
      </c>
      <c r="K5" s="35">
        <v>2031</v>
      </c>
      <c r="L5" s="35">
        <v>2032</v>
      </c>
      <c r="M5" s="35">
        <v>2033</v>
      </c>
      <c r="N5" s="35">
        <v>2034</v>
      </c>
      <c r="O5" s="35">
        <v>2035</v>
      </c>
      <c r="P5" s="35">
        <v>2036</v>
      </c>
      <c r="Q5" s="35">
        <v>2037</v>
      </c>
      <c r="R5" s="35">
        <v>2038</v>
      </c>
      <c r="S5" s="35">
        <v>2039</v>
      </c>
      <c r="T5" s="35">
        <v>2040</v>
      </c>
      <c r="U5" s="35">
        <v>2041</v>
      </c>
      <c r="V5" s="35">
        <v>2042</v>
      </c>
      <c r="W5" s="35" t="s">
        <v>2</v>
      </c>
    </row>
    <row r="6" spans="1:23" s="6" customFormat="1" x14ac:dyDescent="0.2">
      <c r="A6" s="36" t="s">
        <v>58</v>
      </c>
      <c r="B6" s="83">
        <v>0.1429</v>
      </c>
      <c r="C6" s="83">
        <v>0.24490000000000001</v>
      </c>
      <c r="D6" s="83">
        <v>0.1749</v>
      </c>
      <c r="E6" s="83">
        <v>0.1249</v>
      </c>
      <c r="F6" s="83">
        <v>8.9300000000000004E-2</v>
      </c>
      <c r="G6" s="83">
        <v>8.9200000000000002E-2</v>
      </c>
      <c r="H6" s="83">
        <v>8.9300000000000004E-2</v>
      </c>
      <c r="I6" s="83">
        <v>4.4600000000000001E-2</v>
      </c>
      <c r="J6" s="83"/>
      <c r="K6" s="83"/>
      <c r="L6" s="83"/>
      <c r="M6" s="83"/>
      <c r="N6" s="83"/>
      <c r="O6" s="83"/>
      <c r="P6" s="83"/>
      <c r="Q6" s="83"/>
      <c r="R6" s="83"/>
      <c r="S6" s="83"/>
      <c r="T6" s="83"/>
      <c r="U6" s="83"/>
      <c r="V6" s="83"/>
      <c r="W6" s="83">
        <f>SUM(B6:V6)</f>
        <v>1.0000000000000002</v>
      </c>
    </row>
    <row r="7" spans="1:23" s="6" customFormat="1" ht="7.15" customHeight="1" x14ac:dyDescent="0.2">
      <c r="A7" s="37"/>
      <c r="B7" s="33"/>
      <c r="C7" s="33"/>
      <c r="D7" s="33"/>
      <c r="E7" s="33"/>
      <c r="F7" s="33"/>
      <c r="G7" s="33"/>
      <c r="H7" s="38"/>
      <c r="I7" s="38"/>
      <c r="J7" s="38"/>
    </row>
    <row r="8" spans="1:23" ht="13.5" thickBot="1" x14ac:dyDescent="0.25">
      <c r="A8" s="39" t="s">
        <v>8</v>
      </c>
      <c r="B8" s="40" t="s">
        <v>9</v>
      </c>
      <c r="C8" s="41"/>
      <c r="D8" s="40" t="s">
        <v>10</v>
      </c>
      <c r="E8" s="42"/>
      <c r="F8" s="40" t="s">
        <v>11</v>
      </c>
      <c r="G8" s="41"/>
      <c r="H8" s="40" t="s">
        <v>0</v>
      </c>
      <c r="I8" s="41"/>
      <c r="J8" s="43" t="s">
        <v>12</v>
      </c>
      <c r="K8" s="43" t="s">
        <v>13</v>
      </c>
      <c r="L8" s="44" t="s">
        <v>14</v>
      </c>
    </row>
    <row r="9" spans="1:23" ht="13.5" thickBot="1" x14ac:dyDescent="0.25">
      <c r="A9" s="45"/>
      <c r="B9" s="46"/>
      <c r="C9" s="47"/>
      <c r="D9" s="46" t="s">
        <v>40</v>
      </c>
      <c r="E9" s="198">
        <f>'Forecast Additions (R)'!G6</f>
        <v>0.2</v>
      </c>
      <c r="F9" s="48"/>
      <c r="G9" s="47"/>
      <c r="H9" s="49"/>
      <c r="I9" s="50"/>
      <c r="J9" s="51"/>
      <c r="K9" s="51"/>
      <c r="L9" s="52" t="s">
        <v>15</v>
      </c>
    </row>
    <row r="10" spans="1:23" ht="13.5" thickBot="1" x14ac:dyDescent="0.25">
      <c r="A10" s="45"/>
      <c r="B10" s="46"/>
      <c r="C10" s="47"/>
      <c r="D10" s="46" t="s">
        <v>41</v>
      </c>
      <c r="E10" s="198">
        <f>E9</f>
        <v>0.2</v>
      </c>
      <c r="F10" s="48"/>
      <c r="G10" s="47"/>
      <c r="H10" s="49"/>
      <c r="I10" s="50"/>
      <c r="J10" s="51"/>
      <c r="K10" s="53" t="s">
        <v>42</v>
      </c>
      <c r="L10" s="52"/>
    </row>
    <row r="11" spans="1:23" x14ac:dyDescent="0.2">
      <c r="A11" s="54"/>
      <c r="B11" s="49" t="s">
        <v>16</v>
      </c>
      <c r="C11" s="50" t="s">
        <v>17</v>
      </c>
      <c r="D11" s="49" t="s">
        <v>18</v>
      </c>
      <c r="E11" s="50" t="s">
        <v>19</v>
      </c>
      <c r="F11" s="49" t="s">
        <v>16</v>
      </c>
      <c r="G11" s="50" t="s">
        <v>17</v>
      </c>
      <c r="H11" s="49" t="s">
        <v>16</v>
      </c>
      <c r="I11" s="50" t="s">
        <v>20</v>
      </c>
      <c r="J11" s="51" t="s">
        <v>21</v>
      </c>
      <c r="K11" s="53">
        <v>0.21</v>
      </c>
      <c r="L11" s="52" t="s">
        <v>22</v>
      </c>
    </row>
    <row r="12" spans="1:23" x14ac:dyDescent="0.2">
      <c r="A12" s="54"/>
      <c r="B12" s="49"/>
      <c r="C12" s="50"/>
      <c r="D12" s="49" t="s">
        <v>23</v>
      </c>
      <c r="E12" s="50" t="s">
        <v>24</v>
      </c>
      <c r="F12" s="49" t="s">
        <v>25</v>
      </c>
      <c r="G12" s="50" t="s">
        <v>26</v>
      </c>
      <c r="H12" s="49"/>
      <c r="I12" s="50"/>
      <c r="J12" s="51"/>
      <c r="K12" s="53" t="s">
        <v>27</v>
      </c>
      <c r="L12" s="52" t="s">
        <v>28</v>
      </c>
    </row>
    <row r="13" spans="1:23" ht="13.5" thickBot="1" x14ac:dyDescent="0.25">
      <c r="A13" s="55"/>
      <c r="B13" s="49" t="s">
        <v>29</v>
      </c>
      <c r="C13" s="50" t="s">
        <v>30</v>
      </c>
      <c r="D13" s="49"/>
      <c r="E13" s="50" t="s">
        <v>31</v>
      </c>
      <c r="F13" s="49" t="s">
        <v>32</v>
      </c>
      <c r="G13" s="50" t="s">
        <v>33</v>
      </c>
      <c r="H13" s="49" t="s">
        <v>34</v>
      </c>
      <c r="I13" s="50" t="s">
        <v>35</v>
      </c>
      <c r="J13" s="51" t="s">
        <v>36</v>
      </c>
      <c r="K13" s="53">
        <v>0.21</v>
      </c>
      <c r="L13" s="193" t="s">
        <v>37</v>
      </c>
    </row>
    <row r="14" spans="1:23" ht="13.5" thickTop="1" x14ac:dyDescent="0.2">
      <c r="A14" s="61">
        <v>44227</v>
      </c>
      <c r="B14" s="208"/>
      <c r="C14" s="214"/>
      <c r="D14" s="236"/>
      <c r="E14" s="214"/>
      <c r="F14" s="236"/>
      <c r="G14" s="214"/>
      <c r="H14" s="236"/>
      <c r="I14" s="214"/>
      <c r="J14" s="237"/>
      <c r="K14" s="238"/>
      <c r="L14" s="239"/>
    </row>
    <row r="15" spans="1:23" x14ac:dyDescent="0.2">
      <c r="A15" s="77">
        <v>44255</v>
      </c>
      <c r="B15" s="215"/>
      <c r="C15" s="216"/>
      <c r="D15" s="216"/>
      <c r="E15" s="217"/>
      <c r="F15" s="216"/>
      <c r="G15" s="217"/>
      <c r="H15" s="216"/>
      <c r="I15" s="217"/>
      <c r="J15" s="218"/>
      <c r="K15" s="212"/>
      <c r="L15" s="213"/>
    </row>
    <row r="16" spans="1:23" x14ac:dyDescent="0.2">
      <c r="A16" s="77">
        <v>44286</v>
      </c>
      <c r="B16" s="215"/>
      <c r="C16" s="207"/>
      <c r="D16" s="216"/>
      <c r="E16" s="219"/>
      <c r="F16" s="216"/>
      <c r="G16" s="219"/>
      <c r="H16" s="216"/>
      <c r="I16" s="216"/>
      <c r="J16" s="216"/>
      <c r="K16" s="216"/>
      <c r="L16" s="220"/>
    </row>
    <row r="17" spans="1:15" x14ac:dyDescent="0.2">
      <c r="A17" s="61">
        <v>44316</v>
      </c>
      <c r="B17" s="215"/>
      <c r="C17" s="207"/>
      <c r="D17" s="216"/>
      <c r="E17" s="219"/>
      <c r="F17" s="216"/>
      <c r="G17" s="219"/>
      <c r="H17" s="216"/>
      <c r="I17" s="216"/>
      <c r="J17" s="216"/>
      <c r="K17" s="216"/>
      <c r="L17" s="220"/>
    </row>
    <row r="18" spans="1:15" x14ac:dyDescent="0.2">
      <c r="A18" s="77">
        <v>44347</v>
      </c>
      <c r="B18" s="215"/>
      <c r="C18" s="207"/>
      <c r="D18" s="216"/>
      <c r="E18" s="219"/>
      <c r="F18" s="216"/>
      <c r="G18" s="219"/>
      <c r="H18" s="216"/>
      <c r="I18" s="216"/>
      <c r="J18" s="216"/>
      <c r="K18" s="216"/>
      <c r="L18" s="220"/>
    </row>
    <row r="19" spans="1:15" x14ac:dyDescent="0.2">
      <c r="A19" s="77">
        <v>44377</v>
      </c>
      <c r="B19" s="215"/>
      <c r="C19" s="207"/>
      <c r="D19" s="216"/>
      <c r="E19" s="219"/>
      <c r="F19" s="216"/>
      <c r="G19" s="219"/>
      <c r="H19" s="216"/>
      <c r="I19" s="216"/>
      <c r="J19" s="216"/>
      <c r="K19" s="216"/>
      <c r="L19" s="220"/>
    </row>
    <row r="20" spans="1:15" x14ac:dyDescent="0.2">
      <c r="A20" s="61">
        <v>44408</v>
      </c>
      <c r="B20" s="215"/>
      <c r="C20" s="207"/>
      <c r="D20" s="216"/>
      <c r="E20" s="219"/>
      <c r="F20" s="216"/>
      <c r="G20" s="219"/>
      <c r="H20" s="216"/>
      <c r="I20" s="216"/>
      <c r="J20" s="216"/>
      <c r="K20" s="216"/>
      <c r="L20" s="220"/>
      <c r="M20" s="91"/>
    </row>
    <row r="21" spans="1:15" ht="15" x14ac:dyDescent="0.25">
      <c r="A21" s="77">
        <v>44439</v>
      </c>
      <c r="B21" s="215"/>
      <c r="C21" s="207"/>
      <c r="D21" s="216"/>
      <c r="E21" s="219"/>
      <c r="F21" s="216"/>
      <c r="G21" s="219"/>
      <c r="H21" s="216"/>
      <c r="I21" s="216"/>
      <c r="J21" s="216"/>
      <c r="K21" s="216"/>
      <c r="L21" s="220"/>
      <c r="M21" s="91"/>
      <c r="N21" s="4"/>
      <c r="O21" s="5"/>
    </row>
    <row r="22" spans="1:15" ht="15" x14ac:dyDescent="0.25">
      <c r="A22" s="77">
        <v>44469</v>
      </c>
      <c r="B22" s="215"/>
      <c r="C22" s="207"/>
      <c r="D22" s="216"/>
      <c r="E22" s="219"/>
      <c r="F22" s="216"/>
      <c r="G22" s="219"/>
      <c r="H22" s="216"/>
      <c r="I22" s="216"/>
      <c r="J22" s="216"/>
      <c r="K22" s="216"/>
      <c r="L22" s="220"/>
      <c r="M22" s="90"/>
    </row>
    <row r="23" spans="1:15" ht="15" x14ac:dyDescent="0.25">
      <c r="A23" s="61">
        <v>44500</v>
      </c>
      <c r="B23" s="215"/>
      <c r="C23" s="207"/>
      <c r="D23" s="216"/>
      <c r="E23" s="219"/>
      <c r="F23" s="216"/>
      <c r="G23" s="219"/>
      <c r="H23" s="216"/>
      <c r="I23" s="216"/>
      <c r="J23" s="212"/>
      <c r="K23" s="216"/>
      <c r="L23" s="220"/>
      <c r="M23" s="90"/>
    </row>
    <row r="24" spans="1:15" ht="15" x14ac:dyDescent="0.25">
      <c r="A24" s="61">
        <v>44530</v>
      </c>
      <c r="B24" s="215"/>
      <c r="C24" s="207"/>
      <c r="D24" s="216"/>
      <c r="E24" s="219"/>
      <c r="F24" s="216"/>
      <c r="G24" s="219"/>
      <c r="H24" s="216"/>
      <c r="I24" s="216"/>
      <c r="J24" s="212"/>
      <c r="K24" s="216"/>
      <c r="L24" s="220"/>
      <c r="M24" s="90"/>
    </row>
    <row r="25" spans="1:15" ht="15" x14ac:dyDescent="0.25">
      <c r="A25" s="77">
        <v>44561</v>
      </c>
      <c r="B25" s="215"/>
      <c r="C25" s="216"/>
      <c r="D25" s="216"/>
      <c r="E25" s="217"/>
      <c r="F25" s="216"/>
      <c r="G25" s="217"/>
      <c r="H25" s="216"/>
      <c r="I25" s="217"/>
      <c r="J25" s="218"/>
      <c r="K25" s="212"/>
      <c r="L25" s="213"/>
      <c r="M25" s="90"/>
    </row>
    <row r="26" spans="1:15" x14ac:dyDescent="0.2">
      <c r="A26" s="61">
        <v>44592</v>
      </c>
      <c r="B26" s="215"/>
      <c r="C26" s="207"/>
      <c r="D26" s="216"/>
      <c r="E26" s="219"/>
      <c r="F26" s="216"/>
      <c r="G26" s="219"/>
      <c r="H26" s="216"/>
      <c r="I26" s="216"/>
      <c r="J26" s="216"/>
      <c r="K26" s="216"/>
      <c r="L26" s="220"/>
      <c r="M26" s="91"/>
    </row>
    <row r="27" spans="1:15" x14ac:dyDescent="0.2">
      <c r="A27" s="61">
        <v>44620</v>
      </c>
      <c r="B27" s="215"/>
      <c r="C27" s="207"/>
      <c r="D27" s="216"/>
      <c r="E27" s="219"/>
      <c r="F27" s="216"/>
      <c r="G27" s="219"/>
      <c r="H27" s="216"/>
      <c r="I27" s="216"/>
      <c r="J27" s="216"/>
      <c r="K27" s="216"/>
      <c r="L27" s="220"/>
      <c r="M27" s="91"/>
    </row>
    <row r="28" spans="1:15" ht="15" x14ac:dyDescent="0.25">
      <c r="A28" s="61">
        <v>44651</v>
      </c>
      <c r="B28" s="215"/>
      <c r="C28" s="207"/>
      <c r="D28" s="216"/>
      <c r="E28" s="219"/>
      <c r="F28" s="216"/>
      <c r="G28" s="219"/>
      <c r="H28" s="216"/>
      <c r="I28" s="216"/>
      <c r="J28" s="216"/>
      <c r="K28" s="216"/>
      <c r="L28" s="220"/>
      <c r="M28" s="90"/>
      <c r="N28" s="66"/>
    </row>
    <row r="29" spans="1:15" ht="15" x14ac:dyDescent="0.25">
      <c r="A29" s="61">
        <v>44681</v>
      </c>
      <c r="B29" s="215"/>
      <c r="C29" s="207"/>
      <c r="D29" s="216"/>
      <c r="E29" s="219"/>
      <c r="F29" s="216"/>
      <c r="G29" s="219"/>
      <c r="H29" s="216"/>
      <c r="I29" s="216"/>
      <c r="J29" s="216"/>
      <c r="K29" s="216"/>
      <c r="L29" s="220"/>
      <c r="M29" s="90"/>
    </row>
    <row r="30" spans="1:15" ht="15" x14ac:dyDescent="0.25">
      <c r="A30" s="61">
        <v>44712</v>
      </c>
      <c r="B30" s="215"/>
      <c r="C30" s="207"/>
      <c r="D30" s="216"/>
      <c r="E30" s="219"/>
      <c r="F30" s="216"/>
      <c r="G30" s="219"/>
      <c r="H30" s="216"/>
      <c r="I30" s="216"/>
      <c r="J30" s="216"/>
      <c r="K30" s="216"/>
      <c r="L30" s="220"/>
      <c r="M30" s="90"/>
    </row>
    <row r="31" spans="1:15" ht="15" x14ac:dyDescent="0.25">
      <c r="A31" s="61">
        <v>44742</v>
      </c>
      <c r="B31" s="215"/>
      <c r="C31" s="207"/>
      <c r="D31" s="216"/>
      <c r="E31" s="219"/>
      <c r="F31" s="216"/>
      <c r="G31" s="219"/>
      <c r="H31" s="216"/>
      <c r="I31" s="216"/>
      <c r="J31" s="216"/>
      <c r="K31" s="216"/>
      <c r="L31" s="220"/>
      <c r="M31" s="90"/>
    </row>
    <row r="32" spans="1:15" ht="15" x14ac:dyDescent="0.25">
      <c r="A32" s="61">
        <v>44773</v>
      </c>
      <c r="B32" s="215"/>
      <c r="C32" s="207"/>
      <c r="D32" s="216"/>
      <c r="E32" s="219"/>
      <c r="F32" s="216"/>
      <c r="G32" s="219"/>
      <c r="H32" s="216"/>
      <c r="I32" s="216"/>
      <c r="J32" s="216"/>
      <c r="K32" s="216"/>
      <c r="L32" s="220"/>
      <c r="M32" s="90"/>
    </row>
    <row r="33" spans="1:15" ht="15" x14ac:dyDescent="0.25">
      <c r="A33" s="61">
        <v>44804</v>
      </c>
      <c r="B33" s="215"/>
      <c r="C33" s="207"/>
      <c r="D33" s="216"/>
      <c r="E33" s="219"/>
      <c r="F33" s="216"/>
      <c r="G33" s="219"/>
      <c r="H33" s="216"/>
      <c r="I33" s="216"/>
      <c r="J33" s="212"/>
      <c r="K33" s="216"/>
      <c r="L33" s="220"/>
      <c r="M33" s="90"/>
    </row>
    <row r="34" spans="1:15" ht="15" x14ac:dyDescent="0.25">
      <c r="A34" s="61">
        <v>44834</v>
      </c>
      <c r="B34" s="215"/>
      <c r="C34" s="207"/>
      <c r="D34" s="216"/>
      <c r="E34" s="219"/>
      <c r="F34" s="216"/>
      <c r="G34" s="219"/>
      <c r="H34" s="216"/>
      <c r="I34" s="216"/>
      <c r="J34" s="216"/>
      <c r="K34" s="216"/>
      <c r="L34" s="220"/>
      <c r="M34" s="90"/>
      <c r="O34" s="64"/>
    </row>
    <row r="35" spans="1:15" ht="15" x14ac:dyDescent="0.25">
      <c r="A35" s="61">
        <v>44865</v>
      </c>
      <c r="B35" s="215"/>
      <c r="C35" s="207"/>
      <c r="D35" s="216"/>
      <c r="E35" s="219"/>
      <c r="F35" s="216"/>
      <c r="G35" s="219"/>
      <c r="H35" s="216"/>
      <c r="I35" s="216"/>
      <c r="J35" s="216"/>
      <c r="K35" s="216"/>
      <c r="L35" s="220"/>
      <c r="M35" s="90"/>
      <c r="N35" s="64"/>
      <c r="O35" s="64"/>
    </row>
    <row r="36" spans="1:15" ht="15" x14ac:dyDescent="0.25">
      <c r="A36" s="61">
        <v>44895</v>
      </c>
      <c r="B36" s="215"/>
      <c r="C36" s="207"/>
      <c r="D36" s="216"/>
      <c r="E36" s="219"/>
      <c r="F36" s="216"/>
      <c r="G36" s="219"/>
      <c r="H36" s="216"/>
      <c r="I36" s="216"/>
      <c r="J36" s="216"/>
      <c r="K36" s="216"/>
      <c r="L36" s="220"/>
      <c r="M36" s="90"/>
      <c r="N36" s="67"/>
      <c r="O36" s="64"/>
    </row>
    <row r="37" spans="1:15" ht="15" x14ac:dyDescent="0.25">
      <c r="A37" s="61">
        <v>44926</v>
      </c>
      <c r="B37" s="215"/>
      <c r="C37" s="207"/>
      <c r="D37" s="216"/>
      <c r="E37" s="219"/>
      <c r="F37" s="216"/>
      <c r="G37" s="219"/>
      <c r="H37" s="216"/>
      <c r="I37" s="216"/>
      <c r="J37" s="216"/>
      <c r="K37" s="216"/>
      <c r="L37" s="220"/>
      <c r="M37" s="90"/>
      <c r="O37" s="64"/>
    </row>
    <row r="38" spans="1:15" ht="15" x14ac:dyDescent="0.25">
      <c r="A38" s="61">
        <v>44957</v>
      </c>
      <c r="B38" s="215"/>
      <c r="C38" s="207"/>
      <c r="D38" s="216"/>
      <c r="E38" s="219"/>
      <c r="F38" s="216"/>
      <c r="G38" s="219"/>
      <c r="H38" s="216"/>
      <c r="I38" s="216"/>
      <c r="J38" s="216"/>
      <c r="K38" s="216"/>
      <c r="L38" s="220"/>
      <c r="M38" s="90"/>
      <c r="O38" s="64"/>
    </row>
    <row r="39" spans="1:15" ht="15" x14ac:dyDescent="0.25">
      <c r="A39" s="61">
        <v>44985</v>
      </c>
      <c r="B39" s="215"/>
      <c r="C39" s="207"/>
      <c r="D39" s="216"/>
      <c r="E39" s="219"/>
      <c r="F39" s="216"/>
      <c r="G39" s="219"/>
      <c r="H39" s="216"/>
      <c r="I39" s="216"/>
      <c r="J39" s="216"/>
      <c r="K39" s="216"/>
      <c r="L39" s="220"/>
      <c r="M39" s="90"/>
      <c r="N39" s="64"/>
      <c r="O39" s="64"/>
    </row>
    <row r="40" spans="1:15" ht="15" x14ac:dyDescent="0.25">
      <c r="A40" s="61">
        <v>45016</v>
      </c>
      <c r="B40" s="215"/>
      <c r="C40" s="207"/>
      <c r="D40" s="216"/>
      <c r="E40" s="219"/>
      <c r="F40" s="216"/>
      <c r="G40" s="219"/>
      <c r="H40" s="216"/>
      <c r="I40" s="216"/>
      <c r="J40" s="216"/>
      <c r="K40" s="216"/>
      <c r="L40" s="220"/>
      <c r="M40" s="90"/>
      <c r="N40" s="64"/>
      <c r="O40" s="64"/>
    </row>
    <row r="41" spans="1:15" ht="15" x14ac:dyDescent="0.25">
      <c r="A41" s="61">
        <v>45046</v>
      </c>
      <c r="B41" s="215"/>
      <c r="C41" s="207"/>
      <c r="D41" s="216"/>
      <c r="E41" s="219"/>
      <c r="F41" s="216"/>
      <c r="G41" s="219"/>
      <c r="H41" s="216"/>
      <c r="I41" s="216"/>
      <c r="J41" s="216"/>
      <c r="K41" s="216"/>
      <c r="L41" s="220"/>
      <c r="M41" s="90"/>
      <c r="N41" s="64"/>
      <c r="O41" s="64"/>
    </row>
    <row r="42" spans="1:15" ht="15" x14ac:dyDescent="0.25">
      <c r="A42" s="61">
        <v>45077</v>
      </c>
      <c r="B42" s="215"/>
      <c r="C42" s="207"/>
      <c r="D42" s="216"/>
      <c r="E42" s="219"/>
      <c r="F42" s="216"/>
      <c r="G42" s="219"/>
      <c r="H42" s="216"/>
      <c r="I42" s="216"/>
      <c r="J42" s="216"/>
      <c r="K42" s="216"/>
      <c r="L42" s="220"/>
      <c r="M42" s="90"/>
      <c r="N42" s="64"/>
      <c r="O42" s="64"/>
    </row>
    <row r="43" spans="1:15" ht="15" x14ac:dyDescent="0.25">
      <c r="A43" s="61">
        <v>45107</v>
      </c>
      <c r="B43" s="215"/>
      <c r="C43" s="207"/>
      <c r="D43" s="216"/>
      <c r="E43" s="219"/>
      <c r="F43" s="216"/>
      <c r="G43" s="219"/>
      <c r="H43" s="216"/>
      <c r="I43" s="216"/>
      <c r="J43" s="216"/>
      <c r="K43" s="216"/>
      <c r="L43" s="220"/>
      <c r="M43" s="90"/>
      <c r="N43" s="64"/>
      <c r="O43" s="64"/>
    </row>
    <row r="44" spans="1:15" ht="15" x14ac:dyDescent="0.25">
      <c r="A44" s="61">
        <v>45138</v>
      </c>
      <c r="B44" s="215"/>
      <c r="C44" s="207"/>
      <c r="D44" s="216"/>
      <c r="E44" s="219"/>
      <c r="F44" s="216"/>
      <c r="G44" s="219"/>
      <c r="H44" s="216"/>
      <c r="I44" s="216"/>
      <c r="J44" s="216"/>
      <c r="K44" s="216"/>
      <c r="L44" s="220"/>
      <c r="M44" s="90"/>
      <c r="N44" s="64"/>
      <c r="O44" s="64"/>
    </row>
    <row r="45" spans="1:15" ht="15" x14ac:dyDescent="0.25">
      <c r="A45" s="61">
        <v>45169</v>
      </c>
      <c r="B45" s="215"/>
      <c r="C45" s="207"/>
      <c r="D45" s="216"/>
      <c r="E45" s="219"/>
      <c r="F45" s="216"/>
      <c r="G45" s="219"/>
      <c r="H45" s="216"/>
      <c r="I45" s="216"/>
      <c r="J45" s="212"/>
      <c r="K45" s="216"/>
      <c r="L45" s="220"/>
      <c r="M45" s="90"/>
      <c r="N45" s="64"/>
      <c r="O45" s="64"/>
    </row>
    <row r="46" spans="1:15" ht="15" x14ac:dyDescent="0.25">
      <c r="A46" s="61">
        <v>45199</v>
      </c>
      <c r="B46" s="215"/>
      <c r="C46" s="207"/>
      <c r="D46" s="216"/>
      <c r="E46" s="219"/>
      <c r="F46" s="216"/>
      <c r="G46" s="219"/>
      <c r="H46" s="216"/>
      <c r="I46" s="216"/>
      <c r="J46" s="216"/>
      <c r="K46" s="216"/>
      <c r="L46" s="220"/>
      <c r="M46" s="90"/>
      <c r="N46" s="64"/>
      <c r="O46" s="64"/>
    </row>
    <row r="47" spans="1:15" ht="15" x14ac:dyDescent="0.25">
      <c r="A47" s="61">
        <v>45230</v>
      </c>
      <c r="B47" s="215"/>
      <c r="C47" s="207"/>
      <c r="D47" s="216"/>
      <c r="E47" s="219"/>
      <c r="F47" s="216"/>
      <c r="G47" s="219"/>
      <c r="H47" s="216"/>
      <c r="I47" s="216"/>
      <c r="J47" s="216"/>
      <c r="K47" s="216"/>
      <c r="L47" s="220"/>
      <c r="M47" s="90"/>
      <c r="N47" s="64"/>
      <c r="O47" s="64"/>
    </row>
    <row r="48" spans="1:15" ht="15" x14ac:dyDescent="0.25">
      <c r="A48" s="61">
        <v>45260</v>
      </c>
      <c r="B48" s="215"/>
      <c r="C48" s="207"/>
      <c r="D48" s="216"/>
      <c r="E48" s="219"/>
      <c r="F48" s="216"/>
      <c r="G48" s="219"/>
      <c r="H48" s="216"/>
      <c r="I48" s="216"/>
      <c r="J48" s="216"/>
      <c r="K48" s="216"/>
      <c r="L48" s="220"/>
      <c r="M48" s="90"/>
      <c r="N48" s="64"/>
      <c r="O48" s="64"/>
    </row>
    <row r="49" spans="1:15" ht="15" x14ac:dyDescent="0.25">
      <c r="A49" s="61">
        <v>45291</v>
      </c>
      <c r="B49" s="215"/>
      <c r="C49" s="207"/>
      <c r="D49" s="216"/>
      <c r="E49" s="219"/>
      <c r="F49" s="216"/>
      <c r="G49" s="219"/>
      <c r="H49" s="216"/>
      <c r="I49" s="216"/>
      <c r="J49" s="216"/>
      <c r="K49" s="216"/>
      <c r="L49" s="220"/>
      <c r="M49" s="90"/>
      <c r="N49" s="64"/>
      <c r="O49" s="64"/>
    </row>
    <row r="50" spans="1:15" ht="15" x14ac:dyDescent="0.25">
      <c r="A50" s="61">
        <v>45322</v>
      </c>
      <c r="B50" s="215"/>
      <c r="C50" s="207"/>
      <c r="D50" s="216"/>
      <c r="E50" s="219"/>
      <c r="F50" s="216"/>
      <c r="G50" s="219"/>
      <c r="H50" s="216"/>
      <c r="I50" s="216"/>
      <c r="J50" s="216"/>
      <c r="K50" s="216"/>
      <c r="L50" s="220"/>
      <c r="M50" s="90"/>
      <c r="N50" s="64"/>
      <c r="O50" s="64"/>
    </row>
    <row r="51" spans="1:15" ht="15" x14ac:dyDescent="0.25">
      <c r="A51" s="61">
        <v>45351</v>
      </c>
      <c r="B51" s="215"/>
      <c r="C51" s="207"/>
      <c r="D51" s="216"/>
      <c r="E51" s="219"/>
      <c r="F51" s="216"/>
      <c r="G51" s="219"/>
      <c r="H51" s="216"/>
      <c r="I51" s="216"/>
      <c r="J51" s="216"/>
      <c r="K51" s="216"/>
      <c r="L51" s="220"/>
      <c r="M51" s="90"/>
      <c r="N51" s="64"/>
      <c r="O51" s="64"/>
    </row>
    <row r="52" spans="1:15" ht="15" x14ac:dyDescent="0.25">
      <c r="A52" s="61">
        <v>45382</v>
      </c>
      <c r="B52" s="215"/>
      <c r="C52" s="207"/>
      <c r="D52" s="216"/>
      <c r="E52" s="219"/>
      <c r="F52" s="216"/>
      <c r="G52" s="219"/>
      <c r="H52" s="216"/>
      <c r="I52" s="216"/>
      <c r="J52" s="216"/>
      <c r="K52" s="216"/>
      <c r="L52" s="220"/>
      <c r="M52" s="90"/>
      <c r="N52" s="64"/>
      <c r="O52" s="64"/>
    </row>
    <row r="53" spans="1:15" ht="15" x14ac:dyDescent="0.25">
      <c r="A53" s="61">
        <v>45412</v>
      </c>
      <c r="B53" s="215"/>
      <c r="C53" s="207"/>
      <c r="D53" s="216"/>
      <c r="E53" s="219"/>
      <c r="F53" s="216"/>
      <c r="G53" s="219"/>
      <c r="H53" s="216"/>
      <c r="I53" s="216"/>
      <c r="J53" s="216"/>
      <c r="K53" s="216"/>
      <c r="L53" s="220"/>
      <c r="M53" s="90"/>
      <c r="N53" s="64"/>
      <c r="O53" s="64"/>
    </row>
    <row r="54" spans="1:15" ht="15" x14ac:dyDescent="0.25">
      <c r="A54" s="61">
        <v>45443</v>
      </c>
      <c r="B54" s="215"/>
      <c r="C54" s="207"/>
      <c r="D54" s="216"/>
      <c r="E54" s="219"/>
      <c r="F54" s="216"/>
      <c r="G54" s="219"/>
      <c r="H54" s="216"/>
      <c r="I54" s="216"/>
      <c r="J54" s="216"/>
      <c r="K54" s="216"/>
      <c r="L54" s="220"/>
      <c r="M54" s="90"/>
      <c r="N54" s="64"/>
      <c r="O54" s="64"/>
    </row>
    <row r="55" spans="1:15" ht="15" x14ac:dyDescent="0.25">
      <c r="A55" s="61">
        <v>45473</v>
      </c>
      <c r="B55" s="215"/>
      <c r="C55" s="207"/>
      <c r="D55" s="216"/>
      <c r="E55" s="219"/>
      <c r="F55" s="216"/>
      <c r="G55" s="219"/>
      <c r="H55" s="216"/>
      <c r="I55" s="216"/>
      <c r="J55" s="216"/>
      <c r="K55" s="216"/>
      <c r="L55" s="220"/>
      <c r="M55" s="90"/>
      <c r="N55" s="64"/>
      <c r="O55" s="64"/>
    </row>
    <row r="56" spans="1:15" ht="15" x14ac:dyDescent="0.25">
      <c r="A56" s="61">
        <v>45504</v>
      </c>
      <c r="B56" s="215"/>
      <c r="C56" s="207"/>
      <c r="D56" s="216"/>
      <c r="E56" s="219"/>
      <c r="F56" s="216"/>
      <c r="G56" s="219"/>
      <c r="H56" s="216"/>
      <c r="I56" s="216"/>
      <c r="J56" s="216"/>
      <c r="K56" s="216"/>
      <c r="L56" s="220"/>
      <c r="M56" s="90"/>
      <c r="N56" s="64"/>
      <c r="O56" s="64"/>
    </row>
    <row r="57" spans="1:15" ht="15" x14ac:dyDescent="0.25">
      <c r="A57" s="61">
        <v>45535</v>
      </c>
      <c r="B57" s="215"/>
      <c r="C57" s="207"/>
      <c r="D57" s="216"/>
      <c r="E57" s="219"/>
      <c r="F57" s="216"/>
      <c r="G57" s="219"/>
      <c r="H57" s="216"/>
      <c r="I57" s="216"/>
      <c r="J57" s="216"/>
      <c r="K57" s="216"/>
      <c r="L57" s="220"/>
      <c r="M57" s="90"/>
      <c r="N57" s="64"/>
      <c r="O57" s="64"/>
    </row>
    <row r="58" spans="1:15" ht="15" x14ac:dyDescent="0.25">
      <c r="A58" s="61">
        <v>45565</v>
      </c>
      <c r="B58" s="215"/>
      <c r="C58" s="207"/>
      <c r="D58" s="216"/>
      <c r="E58" s="219"/>
      <c r="F58" s="216"/>
      <c r="G58" s="219"/>
      <c r="H58" s="216"/>
      <c r="I58" s="216"/>
      <c r="J58" s="216"/>
      <c r="K58" s="216"/>
      <c r="L58" s="220"/>
      <c r="M58" s="90"/>
      <c r="N58" s="64"/>
      <c r="O58" s="64"/>
    </row>
    <row r="59" spans="1:15" ht="15" x14ac:dyDescent="0.25">
      <c r="A59" s="61">
        <v>45596</v>
      </c>
      <c r="B59" s="215"/>
      <c r="C59" s="207"/>
      <c r="D59" s="216"/>
      <c r="E59" s="219"/>
      <c r="F59" s="216"/>
      <c r="G59" s="219"/>
      <c r="H59" s="216"/>
      <c r="I59" s="216"/>
      <c r="J59" s="216"/>
      <c r="K59" s="216"/>
      <c r="L59" s="220"/>
      <c r="M59" s="90"/>
      <c r="N59" s="64"/>
      <c r="O59" s="64"/>
    </row>
    <row r="60" spans="1:15" ht="15" x14ac:dyDescent="0.25">
      <c r="A60" s="61">
        <v>45626</v>
      </c>
      <c r="B60" s="215"/>
      <c r="C60" s="207"/>
      <c r="D60" s="216"/>
      <c r="E60" s="219"/>
      <c r="F60" s="216"/>
      <c r="G60" s="219"/>
      <c r="H60" s="216"/>
      <c r="I60" s="216"/>
      <c r="J60" s="216"/>
      <c r="K60" s="216"/>
      <c r="L60" s="220"/>
      <c r="M60" s="90"/>
      <c r="N60" s="64"/>
      <c r="O60" s="64"/>
    </row>
    <row r="61" spans="1:15" ht="15" x14ac:dyDescent="0.25">
      <c r="A61" s="61">
        <v>45657</v>
      </c>
      <c r="B61" s="215"/>
      <c r="C61" s="207"/>
      <c r="D61" s="216"/>
      <c r="E61" s="219"/>
      <c r="F61" s="216"/>
      <c r="G61" s="219"/>
      <c r="H61" s="216"/>
      <c r="I61" s="216"/>
      <c r="J61" s="216"/>
      <c r="K61" s="216"/>
      <c r="L61" s="220"/>
      <c r="M61" s="90"/>
      <c r="N61" s="64"/>
      <c r="O61" s="64"/>
    </row>
    <row r="62" spans="1:15" ht="15" x14ac:dyDescent="0.25">
      <c r="A62" s="61">
        <v>45688</v>
      </c>
      <c r="B62" s="215"/>
      <c r="C62" s="207"/>
      <c r="D62" s="216"/>
      <c r="E62" s="219"/>
      <c r="F62" s="216"/>
      <c r="G62" s="219"/>
      <c r="H62" s="216"/>
      <c r="I62" s="216"/>
      <c r="J62" s="216"/>
      <c r="K62" s="216"/>
      <c r="L62" s="220"/>
      <c r="M62" s="90"/>
      <c r="N62" s="64"/>
      <c r="O62" s="64"/>
    </row>
    <row r="63" spans="1:15" ht="15" x14ac:dyDescent="0.25">
      <c r="A63" s="61">
        <v>45716</v>
      </c>
      <c r="B63" s="215"/>
      <c r="C63" s="207"/>
      <c r="D63" s="216"/>
      <c r="E63" s="219"/>
      <c r="F63" s="216"/>
      <c r="G63" s="219"/>
      <c r="H63" s="216"/>
      <c r="I63" s="216"/>
      <c r="J63" s="216"/>
      <c r="K63" s="216"/>
      <c r="L63" s="220"/>
      <c r="M63" s="90"/>
      <c r="N63" s="64"/>
      <c r="O63" s="64"/>
    </row>
    <row r="64" spans="1:15" ht="15" customHeight="1" x14ac:dyDescent="0.25">
      <c r="A64" s="61">
        <v>45747</v>
      </c>
      <c r="B64" s="215"/>
      <c r="C64" s="207"/>
      <c r="D64" s="216"/>
      <c r="E64" s="219"/>
      <c r="F64" s="216"/>
      <c r="G64" s="219"/>
      <c r="H64" s="216"/>
      <c r="I64" s="216"/>
      <c r="J64" s="216"/>
      <c r="K64" s="216"/>
      <c r="L64" s="220"/>
      <c r="M64" s="90"/>
      <c r="N64" s="64"/>
      <c r="O64" s="64"/>
    </row>
    <row r="65" spans="1:15" ht="15" customHeight="1" x14ac:dyDescent="0.25">
      <c r="A65" s="61">
        <v>45777</v>
      </c>
      <c r="B65" s="215"/>
      <c r="C65" s="207"/>
      <c r="D65" s="216"/>
      <c r="E65" s="219"/>
      <c r="F65" s="216"/>
      <c r="G65" s="219"/>
      <c r="H65" s="216"/>
      <c r="I65" s="216"/>
      <c r="J65" s="216"/>
      <c r="K65" s="216"/>
      <c r="L65" s="220"/>
      <c r="M65" s="90"/>
      <c r="N65" s="64"/>
      <c r="O65" s="64"/>
    </row>
    <row r="66" spans="1:15" ht="15" customHeight="1" x14ac:dyDescent="0.25">
      <c r="A66" s="61">
        <v>45808</v>
      </c>
      <c r="B66" s="215"/>
      <c r="C66" s="207"/>
      <c r="D66" s="216"/>
      <c r="E66" s="219"/>
      <c r="F66" s="216"/>
      <c r="G66" s="219"/>
      <c r="H66" s="216"/>
      <c r="I66" s="216"/>
      <c r="J66" s="216"/>
      <c r="K66" s="216"/>
      <c r="L66" s="220"/>
      <c r="M66" s="90"/>
      <c r="N66" s="64"/>
      <c r="O66" s="64"/>
    </row>
    <row r="67" spans="1:15" ht="15" x14ac:dyDescent="0.25">
      <c r="A67" s="61">
        <v>45838</v>
      </c>
      <c r="B67" s="215"/>
      <c r="C67" s="207"/>
      <c r="D67" s="216"/>
      <c r="E67" s="219"/>
      <c r="F67" s="216"/>
      <c r="G67" s="219"/>
      <c r="H67" s="216"/>
      <c r="I67" s="216"/>
      <c r="J67" s="216"/>
      <c r="K67" s="216"/>
      <c r="L67" s="220"/>
      <c r="M67" s="90"/>
      <c r="N67" s="64"/>
      <c r="O67" s="64"/>
    </row>
    <row r="68" spans="1:15" ht="15" x14ac:dyDescent="0.25">
      <c r="A68" s="61">
        <v>45869</v>
      </c>
      <c r="B68" s="215"/>
      <c r="C68" s="207"/>
      <c r="D68" s="216"/>
      <c r="E68" s="219"/>
      <c r="F68" s="216"/>
      <c r="G68" s="219"/>
      <c r="H68" s="216"/>
      <c r="I68" s="216"/>
      <c r="J68" s="216"/>
      <c r="K68" s="216"/>
      <c r="L68" s="220"/>
      <c r="M68" s="90"/>
      <c r="N68" s="64"/>
      <c r="O68" s="64"/>
    </row>
    <row r="69" spans="1:15" ht="15" x14ac:dyDescent="0.25">
      <c r="A69" s="61">
        <v>45900</v>
      </c>
      <c r="B69" s="215"/>
      <c r="C69" s="207"/>
      <c r="D69" s="216"/>
      <c r="E69" s="219"/>
      <c r="F69" s="216"/>
      <c r="G69" s="219"/>
      <c r="H69" s="216"/>
      <c r="I69" s="216"/>
      <c r="J69" s="216"/>
      <c r="K69" s="216"/>
      <c r="L69" s="220"/>
      <c r="M69" s="90"/>
      <c r="N69" s="64"/>
      <c r="O69" s="64"/>
    </row>
    <row r="70" spans="1:15" ht="15" x14ac:dyDescent="0.25">
      <c r="A70" s="61">
        <v>45930</v>
      </c>
      <c r="B70" s="215"/>
      <c r="C70" s="207"/>
      <c r="D70" s="216"/>
      <c r="E70" s="219"/>
      <c r="F70" s="216"/>
      <c r="G70" s="219"/>
      <c r="H70" s="216"/>
      <c r="I70" s="216"/>
      <c r="J70" s="216"/>
      <c r="K70" s="216"/>
      <c r="L70" s="220"/>
      <c r="M70" s="90"/>
      <c r="N70" s="64"/>
      <c r="O70" s="64"/>
    </row>
    <row r="71" spans="1:15" ht="15" x14ac:dyDescent="0.25">
      <c r="A71" s="61">
        <v>45961</v>
      </c>
      <c r="B71" s="215"/>
      <c r="C71" s="207"/>
      <c r="D71" s="216"/>
      <c r="E71" s="219"/>
      <c r="F71" s="216"/>
      <c r="G71" s="219"/>
      <c r="H71" s="216"/>
      <c r="I71" s="216"/>
      <c r="J71" s="216"/>
      <c r="K71" s="216"/>
      <c r="L71" s="220"/>
      <c r="M71" s="90"/>
      <c r="N71" s="64"/>
      <c r="O71" s="64"/>
    </row>
    <row r="72" spans="1:15" ht="15" x14ac:dyDescent="0.25">
      <c r="A72" s="61">
        <v>45991</v>
      </c>
      <c r="B72" s="215"/>
      <c r="C72" s="207"/>
      <c r="D72" s="216"/>
      <c r="E72" s="219"/>
      <c r="F72" s="216"/>
      <c r="G72" s="219"/>
      <c r="H72" s="216"/>
      <c r="I72" s="216"/>
      <c r="J72" s="216"/>
      <c r="K72" s="216"/>
      <c r="L72" s="220"/>
      <c r="M72" s="90"/>
      <c r="N72" s="64"/>
    </row>
    <row r="73" spans="1:15" ht="15.75" thickBot="1" x14ac:dyDescent="0.3">
      <c r="A73" s="61">
        <v>46022</v>
      </c>
      <c r="B73" s="221"/>
      <c r="C73" s="222"/>
      <c r="D73" s="223"/>
      <c r="E73" s="224"/>
      <c r="F73" s="223"/>
      <c r="G73" s="224"/>
      <c r="H73" s="223"/>
      <c r="I73" s="223"/>
      <c r="J73" s="223"/>
      <c r="K73" s="223"/>
      <c r="L73" s="225"/>
      <c r="M73" s="90"/>
    </row>
    <row r="74" spans="1:15" ht="13.5" thickTop="1" x14ac:dyDescent="0.2">
      <c r="A74" s="81" t="s">
        <v>63</v>
      </c>
      <c r="B74" s="62"/>
      <c r="C74" s="82">
        <f>C73-SUM('Forecast Additions (R)'!G8:G67)</f>
        <v>0</v>
      </c>
      <c r="D74" s="84">
        <f>F73+SUM(D14:D73)</f>
        <v>0</v>
      </c>
      <c r="E74" s="85">
        <f>G73+SUM(E14:E73)</f>
        <v>0</v>
      </c>
      <c r="F74" s="62"/>
      <c r="G74" s="63"/>
      <c r="H74" s="62"/>
      <c r="I74" s="62"/>
      <c r="J74" s="62"/>
      <c r="K74" s="62"/>
      <c r="L74" s="94"/>
      <c r="M74" s="6"/>
    </row>
    <row r="75" spans="1:15" ht="13.5" thickBot="1" x14ac:dyDescent="0.25">
      <c r="A75" s="68" t="s">
        <v>144</v>
      </c>
      <c r="B75" s="187"/>
      <c r="C75" s="188"/>
      <c r="D75" s="187"/>
      <c r="E75" s="187"/>
      <c r="F75" s="187"/>
      <c r="G75" s="189"/>
      <c r="H75" s="187"/>
      <c r="I75" s="187"/>
      <c r="J75" s="187"/>
      <c r="K75" s="187"/>
      <c r="L75" s="95"/>
      <c r="M75" s="6"/>
      <c r="N75" s="64"/>
      <c r="O75" s="64"/>
    </row>
    <row r="76" spans="1:15" ht="13.5" thickTop="1" x14ac:dyDescent="0.2">
      <c r="A76" s="185" t="s">
        <v>145</v>
      </c>
      <c r="B76" s="226"/>
      <c r="C76" s="214"/>
      <c r="D76" s="214"/>
      <c r="E76" s="214"/>
      <c r="F76" s="214"/>
      <c r="G76" s="214"/>
      <c r="H76" s="214"/>
      <c r="I76" s="214"/>
      <c r="J76" s="214"/>
      <c r="K76" s="214"/>
      <c r="L76" s="227"/>
      <c r="M76" s="6"/>
      <c r="N76" s="64"/>
      <c r="O76" s="64"/>
    </row>
    <row r="77" spans="1:15" ht="13.5" thickBot="1" x14ac:dyDescent="0.25">
      <c r="A77" s="186" t="s">
        <v>146</v>
      </c>
      <c r="B77" s="228"/>
      <c r="C77" s="229"/>
      <c r="D77" s="229"/>
      <c r="E77" s="230"/>
      <c r="F77" s="229"/>
      <c r="G77" s="229"/>
      <c r="H77" s="229"/>
      <c r="I77" s="229"/>
      <c r="J77" s="229"/>
      <c r="K77" s="229"/>
      <c r="L77" s="231"/>
      <c r="M77" s="6"/>
      <c r="N77" s="64"/>
      <c r="O77" s="64"/>
    </row>
    <row r="78" spans="1:15" ht="14.25" thickTop="1" thickBot="1" x14ac:dyDescent="0.25">
      <c r="A78" s="68" t="s">
        <v>143</v>
      </c>
      <c r="B78" s="71"/>
      <c r="C78" s="190"/>
      <c r="D78" s="71"/>
      <c r="E78" s="71"/>
      <c r="F78" s="71"/>
      <c r="G78" s="191"/>
      <c r="H78" s="71"/>
      <c r="I78" s="71"/>
      <c r="J78" s="71"/>
      <c r="K78" s="71"/>
      <c r="L78" s="192"/>
      <c r="M78" s="6"/>
    </row>
    <row r="79" spans="1:15" ht="13.5" thickTop="1" x14ac:dyDescent="0.2">
      <c r="A79" s="69" t="s">
        <v>147</v>
      </c>
      <c r="B79" s="226"/>
      <c r="C79" s="214"/>
      <c r="D79" s="214"/>
      <c r="E79" s="214"/>
      <c r="F79" s="214"/>
      <c r="G79" s="214"/>
      <c r="H79" s="214"/>
      <c r="I79" s="214"/>
      <c r="J79" s="214"/>
      <c r="K79" s="214"/>
      <c r="L79" s="227"/>
      <c r="M79" s="6"/>
      <c r="N79" s="6"/>
    </row>
    <row r="80" spans="1:15" ht="13.5" thickBot="1" x14ac:dyDescent="0.25">
      <c r="A80" s="70" t="s">
        <v>148</v>
      </c>
      <c r="B80" s="228"/>
      <c r="C80" s="229"/>
      <c r="D80" s="229"/>
      <c r="E80" s="230"/>
      <c r="F80" s="229"/>
      <c r="G80" s="229"/>
      <c r="H80" s="229"/>
      <c r="I80" s="229"/>
      <c r="J80" s="229"/>
      <c r="K80" s="229"/>
      <c r="L80" s="231"/>
      <c r="M80" s="6"/>
    </row>
    <row r="81" spans="1:13" ht="15.75" thickTop="1" x14ac:dyDescent="0.25">
      <c r="A81"/>
      <c r="B81"/>
      <c r="C81"/>
      <c r="D81"/>
      <c r="E81"/>
      <c r="F81"/>
      <c r="G81"/>
      <c r="H81"/>
      <c r="I81"/>
      <c r="J81"/>
      <c r="K81"/>
      <c r="L81"/>
      <c r="M81" s="6"/>
    </row>
    <row r="82" spans="1:13" ht="15" x14ac:dyDescent="0.25">
      <c r="A82"/>
      <c r="B82"/>
      <c r="C82"/>
      <c r="D82"/>
      <c r="E82"/>
      <c r="F82"/>
      <c r="G82"/>
      <c r="H82"/>
      <c r="I82"/>
      <c r="J82"/>
      <c r="K82"/>
      <c r="L82"/>
      <c r="M82" s="6"/>
    </row>
    <row r="83" spans="1:13" ht="15" x14ac:dyDescent="0.25">
      <c r="A83"/>
      <c r="B83"/>
      <c r="C83"/>
      <c r="D83"/>
      <c r="E83"/>
      <c r="F83"/>
      <c r="G83"/>
      <c r="H83"/>
      <c r="I83"/>
      <c r="J83"/>
      <c r="K83"/>
      <c r="L83"/>
      <c r="M83" s="6"/>
    </row>
    <row r="84" spans="1:13" ht="15" x14ac:dyDescent="0.25">
      <c r="A84"/>
      <c r="B84"/>
      <c r="C84"/>
      <c r="D84"/>
      <c r="E84"/>
      <c r="F84"/>
      <c r="G84"/>
      <c r="H84"/>
      <c r="I84"/>
      <c r="J84"/>
      <c r="K84"/>
      <c r="L84"/>
      <c r="M84" s="6"/>
    </row>
    <row r="85" spans="1:13" ht="15" x14ac:dyDescent="0.25">
      <c r="A85"/>
      <c r="B85"/>
      <c r="C85"/>
      <c r="D85"/>
      <c r="E85"/>
      <c r="F85"/>
      <c r="G85"/>
      <c r="H85"/>
      <c r="I85"/>
      <c r="J85"/>
      <c r="K85"/>
      <c r="L85"/>
    </row>
    <row r="86" spans="1:13" ht="15" x14ac:dyDescent="0.25">
      <c r="A86"/>
      <c r="B86"/>
      <c r="C86"/>
      <c r="D86"/>
      <c r="E86"/>
      <c r="F86"/>
      <c r="G86"/>
      <c r="H86"/>
      <c r="I86"/>
      <c r="J86"/>
      <c r="K86"/>
      <c r="L86"/>
    </row>
    <row r="87" spans="1:13" ht="15" x14ac:dyDescent="0.25">
      <c r="A87"/>
      <c r="B87"/>
      <c r="C87"/>
      <c r="D87"/>
      <c r="E87"/>
      <c r="F87"/>
      <c r="G87"/>
      <c r="H87"/>
      <c r="I87"/>
      <c r="J87"/>
      <c r="K87"/>
      <c r="L87"/>
    </row>
    <row r="88" spans="1:13" ht="15" x14ac:dyDescent="0.25">
      <c r="A88"/>
      <c r="B88"/>
      <c r="C88"/>
      <c r="D88"/>
      <c r="E88"/>
      <c r="F88"/>
      <c r="G88"/>
      <c r="H88"/>
      <c r="I88"/>
      <c r="J88"/>
      <c r="K88"/>
      <c r="L88"/>
    </row>
    <row r="89" spans="1:13" ht="15" x14ac:dyDescent="0.25">
      <c r="A89"/>
      <c r="B89"/>
      <c r="C89"/>
      <c r="D89"/>
      <c r="E89"/>
      <c r="F89"/>
      <c r="G89"/>
      <c r="H89"/>
      <c r="I89"/>
      <c r="J89"/>
      <c r="K89"/>
      <c r="L89"/>
    </row>
    <row r="90" spans="1:13" ht="15" x14ac:dyDescent="0.25">
      <c r="A90"/>
      <c r="B90"/>
      <c r="C90"/>
      <c r="D90"/>
      <c r="E90"/>
      <c r="F90"/>
      <c r="G90"/>
      <c r="H90"/>
      <c r="I90"/>
      <c r="J90"/>
      <c r="K90"/>
      <c r="L90"/>
    </row>
    <row r="91" spans="1:13" ht="15" x14ac:dyDescent="0.25">
      <c r="A91"/>
      <c r="B91"/>
      <c r="C91"/>
      <c r="D91"/>
      <c r="E91"/>
      <c r="F91"/>
      <c r="G91"/>
      <c r="H91"/>
      <c r="I91"/>
      <c r="J91"/>
      <c r="K91"/>
      <c r="L91"/>
    </row>
  </sheetData>
  <pageMargins left="0.25" right="0.25" top="0.25" bottom="0.25" header="0.3" footer="0.3"/>
  <pageSetup scale="65" orientation="landscape" r:id="rId1"/>
  <colBreaks count="1" manualBreakCount="1">
    <brk id="12" max="1048575" man="1"/>
  </colBreaks>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5"/>
  <sheetViews>
    <sheetView workbookViewId="0">
      <pane xSplit="1" ySplit="13" topLeftCell="B14" activePane="bottomRight" state="frozen"/>
      <selection activeCell="E9" sqref="E9:E10"/>
      <selection pane="topRight" activeCell="E9" sqref="E9:E10"/>
      <selection pane="bottomLeft" activeCell="E9" sqref="E9:E10"/>
      <selection pane="bottomRight" activeCell="A2" sqref="A2"/>
    </sheetView>
  </sheetViews>
  <sheetFormatPr defaultColWidth="8.85546875" defaultRowHeight="12.75" x14ac:dyDescent="0.2"/>
  <cols>
    <col min="1" max="1" width="25.7109375" style="32" customWidth="1"/>
    <col min="2" max="2" width="12.42578125" style="32" bestFit="1" customWidth="1"/>
    <col min="3" max="3" width="15.140625" style="32" bestFit="1" customWidth="1"/>
    <col min="4" max="4" width="11.7109375" style="32" bestFit="1" customWidth="1"/>
    <col min="5" max="5" width="13.28515625" style="32" bestFit="1" customWidth="1"/>
    <col min="6" max="6" width="12.140625" style="32" bestFit="1" customWidth="1"/>
    <col min="7" max="7" width="14.5703125" style="32" bestFit="1" customWidth="1"/>
    <col min="8" max="8" width="12.5703125" style="32" bestFit="1" customWidth="1"/>
    <col min="9" max="9" width="12.28515625" style="32" bestFit="1" customWidth="1"/>
    <col min="10" max="10" width="12.140625" style="32" bestFit="1" customWidth="1"/>
    <col min="11" max="11" width="11.140625" style="32" bestFit="1" customWidth="1"/>
    <col min="12" max="12" width="13.140625" style="32" bestFit="1" customWidth="1"/>
    <col min="13" max="13" width="9.7109375" style="32" bestFit="1" customWidth="1"/>
    <col min="14" max="22" width="7.28515625" style="32" bestFit="1" customWidth="1"/>
    <col min="23" max="23" width="9.28515625" style="32" bestFit="1" customWidth="1"/>
    <col min="24" max="16384" width="8.85546875" style="32"/>
  </cols>
  <sheetData>
    <row r="1" spans="1:23" s="6" customFormat="1" x14ac:dyDescent="0.2">
      <c r="A1" s="19" t="s">
        <v>71</v>
      </c>
      <c r="B1" s="19" t="s">
        <v>97</v>
      </c>
      <c r="C1" s="20"/>
      <c r="D1" s="20"/>
      <c r="E1" s="20"/>
      <c r="J1" s="20"/>
      <c r="K1" s="20"/>
      <c r="L1" s="21"/>
      <c r="M1" s="22"/>
      <c r="N1" s="21"/>
    </row>
    <row r="2" spans="1:23" s="6" customFormat="1" ht="9" customHeight="1" x14ac:dyDescent="0.2">
      <c r="A2" s="19"/>
      <c r="B2" s="23"/>
      <c r="C2" s="8"/>
      <c r="D2" s="23"/>
      <c r="F2" s="20"/>
      <c r="G2" s="24"/>
      <c r="H2" s="25"/>
      <c r="I2" s="20"/>
      <c r="J2" s="20"/>
      <c r="K2" s="20"/>
      <c r="L2" s="26"/>
      <c r="M2" s="22"/>
      <c r="N2" s="21"/>
    </row>
    <row r="3" spans="1:23" s="6" customFormat="1" x14ac:dyDescent="0.2">
      <c r="A3" s="27"/>
      <c r="B3" s="28"/>
      <c r="C3" s="29"/>
      <c r="D3" s="28"/>
      <c r="E3" s="30"/>
      <c r="F3" s="20"/>
      <c r="G3" s="31"/>
      <c r="J3" s="7"/>
      <c r="K3" s="7"/>
      <c r="L3" s="26"/>
      <c r="M3" s="22"/>
      <c r="N3" s="24"/>
    </row>
    <row r="4" spans="1:23" s="6" customFormat="1" ht="6.6" customHeight="1" x14ac:dyDescent="0.2">
      <c r="A4" s="32"/>
      <c r="B4" s="33"/>
      <c r="C4" s="33"/>
      <c r="D4" s="33"/>
      <c r="E4" s="33"/>
      <c r="F4" s="33"/>
      <c r="G4" s="33"/>
      <c r="H4" s="33"/>
      <c r="I4" s="33"/>
      <c r="J4" s="33"/>
      <c r="K4" s="33"/>
      <c r="L4" s="33"/>
      <c r="M4" s="33"/>
      <c r="N4" s="33"/>
    </row>
    <row r="5" spans="1:23" s="6" customFormat="1" x14ac:dyDescent="0.2">
      <c r="A5" s="34" t="s">
        <v>88</v>
      </c>
      <c r="B5" s="35">
        <v>2022</v>
      </c>
      <c r="C5" s="35">
        <v>2023</v>
      </c>
      <c r="D5" s="35">
        <v>2024</v>
      </c>
      <c r="E5" s="35">
        <v>2025</v>
      </c>
      <c r="F5" s="35">
        <v>2026</v>
      </c>
      <c r="G5" s="35">
        <v>2027</v>
      </c>
      <c r="H5" s="35">
        <v>2028</v>
      </c>
      <c r="I5" s="35">
        <v>2029</v>
      </c>
      <c r="J5" s="35">
        <v>2030</v>
      </c>
      <c r="K5" s="35">
        <v>2031</v>
      </c>
      <c r="L5" s="35">
        <v>2032</v>
      </c>
      <c r="M5" s="35">
        <v>2033</v>
      </c>
      <c r="N5" s="35">
        <v>2034</v>
      </c>
      <c r="O5" s="35">
        <v>2035</v>
      </c>
      <c r="P5" s="35">
        <v>2036</v>
      </c>
      <c r="Q5" s="35">
        <v>2037</v>
      </c>
      <c r="R5" s="35">
        <v>2038</v>
      </c>
      <c r="S5" s="35">
        <v>2039</v>
      </c>
      <c r="T5" s="35">
        <v>2040</v>
      </c>
      <c r="U5" s="35">
        <v>2041</v>
      </c>
      <c r="V5" s="35">
        <v>2042</v>
      </c>
      <c r="W5" s="35" t="s">
        <v>2</v>
      </c>
    </row>
    <row r="6" spans="1:23" s="6" customFormat="1" x14ac:dyDescent="0.2">
      <c r="A6" s="36" t="s">
        <v>58</v>
      </c>
      <c r="B6" s="83">
        <v>0.1429</v>
      </c>
      <c r="C6" s="83">
        <v>0.24490000000000001</v>
      </c>
      <c r="D6" s="83">
        <v>0.1749</v>
      </c>
      <c r="E6" s="83">
        <v>0.1249</v>
      </c>
      <c r="F6" s="83">
        <v>8.9300000000000004E-2</v>
      </c>
      <c r="G6" s="83">
        <v>8.9200000000000002E-2</v>
      </c>
      <c r="H6" s="83">
        <v>8.9300000000000004E-2</v>
      </c>
      <c r="I6" s="83">
        <v>4.4600000000000001E-2</v>
      </c>
      <c r="J6" s="83"/>
      <c r="K6" s="83"/>
      <c r="L6" s="83"/>
      <c r="M6" s="83"/>
      <c r="N6" s="83"/>
      <c r="O6" s="83"/>
      <c r="P6" s="83"/>
      <c r="Q6" s="83"/>
      <c r="R6" s="83"/>
      <c r="S6" s="83"/>
      <c r="T6" s="83"/>
      <c r="U6" s="83"/>
      <c r="V6" s="83"/>
      <c r="W6" s="83">
        <f>SUM(B6:V6)</f>
        <v>1.0000000000000002</v>
      </c>
    </row>
    <row r="7" spans="1:23" s="6" customFormat="1" ht="7.15" customHeight="1" x14ac:dyDescent="0.2">
      <c r="A7" s="37"/>
      <c r="B7" s="33"/>
      <c r="C7" s="33"/>
      <c r="D7" s="33"/>
      <c r="E7" s="33"/>
      <c r="F7" s="33"/>
      <c r="G7" s="33"/>
      <c r="H7" s="38"/>
      <c r="I7" s="38"/>
      <c r="J7" s="38"/>
    </row>
    <row r="8" spans="1:23" ht="13.5" thickBot="1" x14ac:dyDescent="0.25">
      <c r="A8" s="39" t="s">
        <v>8</v>
      </c>
      <c r="B8" s="40" t="s">
        <v>9</v>
      </c>
      <c r="C8" s="41"/>
      <c r="D8" s="40" t="s">
        <v>10</v>
      </c>
      <c r="E8" s="42"/>
      <c r="F8" s="40" t="s">
        <v>11</v>
      </c>
      <c r="G8" s="41"/>
      <c r="H8" s="40" t="s">
        <v>0</v>
      </c>
      <c r="I8" s="41"/>
      <c r="J8" s="43" t="s">
        <v>12</v>
      </c>
      <c r="K8" s="43" t="s">
        <v>13</v>
      </c>
      <c r="L8" s="44" t="s">
        <v>14</v>
      </c>
    </row>
    <row r="9" spans="1:23" ht="13.5" thickBot="1" x14ac:dyDescent="0.25">
      <c r="A9" s="45"/>
      <c r="B9" s="46"/>
      <c r="C9" s="47"/>
      <c r="D9" s="46" t="s">
        <v>40</v>
      </c>
      <c r="E9" s="198">
        <f>'Forecast Additions (R)'!H6</f>
        <v>6.6699999999999995E-2</v>
      </c>
      <c r="F9" s="48"/>
      <c r="G9" s="47"/>
      <c r="H9" s="49"/>
      <c r="I9" s="50"/>
      <c r="J9" s="51"/>
      <c r="K9" s="51"/>
      <c r="L9" s="52" t="s">
        <v>15</v>
      </c>
    </row>
    <row r="10" spans="1:23" ht="13.5" thickBot="1" x14ac:dyDescent="0.25">
      <c r="A10" s="45"/>
      <c r="B10" s="46"/>
      <c r="C10" s="47"/>
      <c r="D10" s="46" t="s">
        <v>41</v>
      </c>
      <c r="E10" s="198">
        <f>E9</f>
        <v>6.6699999999999995E-2</v>
      </c>
      <c r="F10" s="48"/>
      <c r="G10" s="47"/>
      <c r="H10" s="49"/>
      <c r="I10" s="50"/>
      <c r="J10" s="51"/>
      <c r="K10" s="53" t="s">
        <v>42</v>
      </c>
      <c r="L10" s="52"/>
    </row>
    <row r="11" spans="1:23" x14ac:dyDescent="0.2">
      <c r="A11" s="54"/>
      <c r="B11" s="49" t="s">
        <v>16</v>
      </c>
      <c r="C11" s="50" t="s">
        <v>17</v>
      </c>
      <c r="D11" s="49" t="s">
        <v>18</v>
      </c>
      <c r="E11" s="50" t="s">
        <v>19</v>
      </c>
      <c r="F11" s="49" t="s">
        <v>16</v>
      </c>
      <c r="G11" s="50" t="s">
        <v>17</v>
      </c>
      <c r="H11" s="49" t="s">
        <v>16</v>
      </c>
      <c r="I11" s="50" t="s">
        <v>20</v>
      </c>
      <c r="J11" s="51" t="s">
        <v>21</v>
      </c>
      <c r="K11" s="53">
        <v>0.21</v>
      </c>
      <c r="L11" s="52" t="s">
        <v>22</v>
      </c>
    </row>
    <row r="12" spans="1:23" x14ac:dyDescent="0.2">
      <c r="A12" s="54"/>
      <c r="B12" s="49"/>
      <c r="C12" s="50"/>
      <c r="D12" s="49" t="s">
        <v>23</v>
      </c>
      <c r="E12" s="50" t="s">
        <v>24</v>
      </c>
      <c r="F12" s="49" t="s">
        <v>25</v>
      </c>
      <c r="G12" s="50" t="s">
        <v>26</v>
      </c>
      <c r="H12" s="49"/>
      <c r="I12" s="50"/>
      <c r="J12" s="51"/>
      <c r="K12" s="53" t="s">
        <v>27</v>
      </c>
      <c r="L12" s="52" t="s">
        <v>28</v>
      </c>
    </row>
    <row r="13" spans="1:23" ht="13.5" thickBot="1" x14ac:dyDescent="0.25">
      <c r="A13" s="55"/>
      <c r="B13" s="56" t="s">
        <v>29</v>
      </c>
      <c r="C13" s="57" t="s">
        <v>30</v>
      </c>
      <c r="D13" s="56"/>
      <c r="E13" s="57" t="s">
        <v>31</v>
      </c>
      <c r="F13" s="56" t="s">
        <v>32</v>
      </c>
      <c r="G13" s="57" t="s">
        <v>33</v>
      </c>
      <c r="H13" s="56" t="s">
        <v>34</v>
      </c>
      <c r="I13" s="57" t="s">
        <v>35</v>
      </c>
      <c r="J13" s="58" t="s">
        <v>36</v>
      </c>
      <c r="K13" s="59">
        <v>0.21</v>
      </c>
      <c r="L13" s="60" t="s">
        <v>37</v>
      </c>
    </row>
    <row r="14" spans="1:23" ht="15.75" thickTop="1" x14ac:dyDescent="0.25">
      <c r="A14" s="61">
        <v>44408</v>
      </c>
      <c r="B14" s="65">
        <f t="shared" ref="B14:B17" si="0">C14</f>
        <v>0</v>
      </c>
      <c r="C14" s="94">
        <f>'Forecast Additions (R)'!H14</f>
        <v>0</v>
      </c>
      <c r="D14" s="205"/>
      <c r="E14" s="184">
        <f>(+C14*$E$9/12)*0.5</f>
        <v>0</v>
      </c>
      <c r="F14" s="205"/>
      <c r="G14" s="62">
        <f>-E14</f>
        <v>0</v>
      </c>
      <c r="H14" s="205"/>
      <c r="I14" s="62">
        <f t="shared" ref="I14:I19" si="1">C14+G14</f>
        <v>0</v>
      </c>
      <c r="J14" s="208"/>
      <c r="K14" s="209"/>
      <c r="L14" s="210"/>
      <c r="M14"/>
    </row>
    <row r="15" spans="1:23" ht="15" x14ac:dyDescent="0.25">
      <c r="A15" s="77">
        <v>44439</v>
      </c>
      <c r="B15" s="65">
        <f t="shared" si="0"/>
        <v>0</v>
      </c>
      <c r="C15" s="94">
        <f>'Forecast Additions (R)'!H15+C14</f>
        <v>0</v>
      </c>
      <c r="D15" s="206"/>
      <c r="E15" s="92">
        <f t="shared" ref="E15:E19" si="2">+(C14*$E$9/12)+(((C15-C14)*$E$9/12)*0.5)</f>
        <v>0</v>
      </c>
      <c r="F15" s="206"/>
      <c r="G15" s="62">
        <f t="shared" ref="G15:G19" si="3">+G14-E15</f>
        <v>0</v>
      </c>
      <c r="H15" s="206"/>
      <c r="I15" s="62">
        <f t="shared" si="1"/>
        <v>0</v>
      </c>
      <c r="J15" s="211"/>
      <c r="K15" s="212"/>
      <c r="L15" s="213"/>
      <c r="M15"/>
      <c r="N15" s="4"/>
      <c r="O15" s="5"/>
    </row>
    <row r="16" spans="1:23" ht="15" x14ac:dyDescent="0.25">
      <c r="A16" s="77">
        <v>44469</v>
      </c>
      <c r="B16" s="65">
        <f t="shared" si="0"/>
        <v>0</v>
      </c>
      <c r="C16" s="94">
        <f>'Forecast Additions (R)'!H16+C15</f>
        <v>0</v>
      </c>
      <c r="D16" s="206"/>
      <c r="E16" s="92">
        <f t="shared" si="2"/>
        <v>0</v>
      </c>
      <c r="F16" s="206"/>
      <c r="G16" s="62">
        <f t="shared" si="3"/>
        <v>0</v>
      </c>
      <c r="H16" s="206"/>
      <c r="I16" s="62">
        <f t="shared" si="1"/>
        <v>0</v>
      </c>
      <c r="J16" s="211"/>
      <c r="K16" s="212"/>
      <c r="L16" s="213"/>
      <c r="M16"/>
    </row>
    <row r="17" spans="1:15" ht="15" x14ac:dyDescent="0.25">
      <c r="A17" s="61">
        <v>44500</v>
      </c>
      <c r="B17" s="65">
        <f t="shared" si="0"/>
        <v>0</v>
      </c>
      <c r="C17" s="94">
        <f>'Forecast Additions (R)'!H17+C16</f>
        <v>0</v>
      </c>
      <c r="D17" s="206"/>
      <c r="E17" s="92">
        <f t="shared" si="2"/>
        <v>0</v>
      </c>
      <c r="F17" s="206"/>
      <c r="G17" s="62">
        <f t="shared" si="3"/>
        <v>0</v>
      </c>
      <c r="H17" s="206"/>
      <c r="I17" s="62">
        <f t="shared" si="1"/>
        <v>0</v>
      </c>
      <c r="J17" s="211"/>
      <c r="K17" s="212"/>
      <c r="L17" s="213"/>
      <c r="M17"/>
    </row>
    <row r="18" spans="1:15" ht="15" x14ac:dyDescent="0.25">
      <c r="A18" s="61">
        <v>44530</v>
      </c>
      <c r="B18" s="65">
        <f t="shared" ref="B18:B19" si="4">C18</f>
        <v>0</v>
      </c>
      <c r="C18" s="94">
        <f>'Forecast Additions (R)'!H18+C17</f>
        <v>0</v>
      </c>
      <c r="D18" s="251"/>
      <c r="E18" s="65">
        <f t="shared" si="2"/>
        <v>0</v>
      </c>
      <c r="F18" s="251"/>
      <c r="G18" s="65">
        <f t="shared" si="3"/>
        <v>0</v>
      </c>
      <c r="H18" s="251"/>
      <c r="I18" s="65">
        <f t="shared" si="1"/>
        <v>0</v>
      </c>
      <c r="J18" s="252"/>
      <c r="K18" s="212"/>
      <c r="L18" s="213"/>
      <c r="M18"/>
    </row>
    <row r="19" spans="1:15" ht="15.75" thickBot="1" x14ac:dyDescent="0.3">
      <c r="A19" s="77">
        <v>44561</v>
      </c>
      <c r="B19" s="65">
        <f t="shared" si="4"/>
        <v>0</v>
      </c>
      <c r="C19" s="94">
        <f>'Forecast Additions (R)'!H19+C18</f>
        <v>0</v>
      </c>
      <c r="D19" s="206"/>
      <c r="E19" s="65">
        <f t="shared" si="2"/>
        <v>0</v>
      </c>
      <c r="F19" s="206"/>
      <c r="G19" s="65">
        <f t="shared" si="3"/>
        <v>0</v>
      </c>
      <c r="H19" s="206"/>
      <c r="I19" s="65">
        <f t="shared" si="1"/>
        <v>0</v>
      </c>
      <c r="J19" s="211"/>
      <c r="K19" s="212"/>
      <c r="L19" s="213"/>
      <c r="M19"/>
    </row>
    <row r="20" spans="1:15" ht="15.75" thickTop="1" x14ac:dyDescent="0.25">
      <c r="A20" s="61">
        <v>44592</v>
      </c>
      <c r="B20" s="208"/>
      <c r="C20" s="209"/>
      <c r="D20" s="250"/>
      <c r="E20" s="253"/>
      <c r="F20" s="216"/>
      <c r="G20" s="253"/>
      <c r="H20" s="216"/>
      <c r="I20" s="254"/>
      <c r="J20" s="216"/>
      <c r="K20" s="216"/>
      <c r="L20" s="220"/>
      <c r="M20"/>
    </row>
    <row r="21" spans="1:15" ht="15" x14ac:dyDescent="0.25">
      <c r="A21" s="61">
        <v>44620</v>
      </c>
      <c r="B21" s="215"/>
      <c r="C21" s="207"/>
      <c r="D21" s="216"/>
      <c r="E21" s="219"/>
      <c r="F21" s="216"/>
      <c r="G21" s="219"/>
      <c r="H21" s="216"/>
      <c r="I21" s="216"/>
      <c r="J21" s="216"/>
      <c r="K21" s="216"/>
      <c r="L21" s="220"/>
      <c r="M21"/>
    </row>
    <row r="22" spans="1:15" ht="15" x14ac:dyDescent="0.25">
      <c r="A22" s="61">
        <v>44651</v>
      </c>
      <c r="B22" s="215"/>
      <c r="C22" s="207"/>
      <c r="D22" s="216"/>
      <c r="E22" s="219"/>
      <c r="F22" s="216"/>
      <c r="G22" s="219"/>
      <c r="H22" s="216"/>
      <c r="I22" s="216"/>
      <c r="J22" s="216"/>
      <c r="K22" s="216"/>
      <c r="L22" s="220"/>
      <c r="M22"/>
      <c r="N22" s="66"/>
    </row>
    <row r="23" spans="1:15" ht="15" x14ac:dyDescent="0.25">
      <c r="A23" s="61">
        <v>44681</v>
      </c>
      <c r="B23" s="215"/>
      <c r="C23" s="207"/>
      <c r="D23" s="216"/>
      <c r="E23" s="219"/>
      <c r="F23" s="216"/>
      <c r="G23" s="219"/>
      <c r="H23" s="216"/>
      <c r="I23" s="216"/>
      <c r="J23" s="216"/>
      <c r="K23" s="216"/>
      <c r="L23" s="220"/>
      <c r="M23"/>
    </row>
    <row r="24" spans="1:15" ht="15" x14ac:dyDescent="0.25">
      <c r="A24" s="61">
        <v>44712</v>
      </c>
      <c r="B24" s="215"/>
      <c r="C24" s="207"/>
      <c r="D24" s="216"/>
      <c r="E24" s="219"/>
      <c r="F24" s="216"/>
      <c r="G24" s="219"/>
      <c r="H24" s="216"/>
      <c r="I24" s="216"/>
      <c r="J24" s="216"/>
      <c r="K24" s="216"/>
      <c r="L24" s="220"/>
      <c r="M24"/>
    </row>
    <row r="25" spans="1:15" ht="15" x14ac:dyDescent="0.25">
      <c r="A25" s="61">
        <v>44742</v>
      </c>
      <c r="B25" s="215"/>
      <c r="C25" s="207"/>
      <c r="D25" s="216"/>
      <c r="E25" s="219"/>
      <c r="F25" s="216"/>
      <c r="G25" s="219"/>
      <c r="H25" s="216"/>
      <c r="I25" s="216"/>
      <c r="J25" s="216"/>
      <c r="K25" s="216"/>
      <c r="L25" s="220"/>
      <c r="M25"/>
    </row>
    <row r="26" spans="1:15" ht="15" x14ac:dyDescent="0.25">
      <c r="A26" s="61">
        <v>44773</v>
      </c>
      <c r="B26" s="215"/>
      <c r="C26" s="207"/>
      <c r="D26" s="216"/>
      <c r="E26" s="219"/>
      <c r="F26" s="216"/>
      <c r="G26" s="219"/>
      <c r="H26" s="216"/>
      <c r="I26" s="216"/>
      <c r="J26" s="216"/>
      <c r="K26" s="216"/>
      <c r="L26" s="220"/>
      <c r="M26"/>
    </row>
    <row r="27" spans="1:15" ht="15" x14ac:dyDescent="0.25">
      <c r="A27" s="61">
        <v>44804</v>
      </c>
      <c r="B27" s="215"/>
      <c r="C27" s="207"/>
      <c r="D27" s="216"/>
      <c r="E27" s="219"/>
      <c r="F27" s="216"/>
      <c r="G27" s="219"/>
      <c r="H27" s="216"/>
      <c r="I27" s="216"/>
      <c r="J27" s="212"/>
      <c r="K27" s="216"/>
      <c r="L27" s="220"/>
      <c r="M27"/>
    </row>
    <row r="28" spans="1:15" ht="15" x14ac:dyDescent="0.25">
      <c r="A28" s="61">
        <v>44834</v>
      </c>
      <c r="B28" s="215"/>
      <c r="C28" s="207"/>
      <c r="D28" s="216"/>
      <c r="E28" s="219"/>
      <c r="F28" s="216"/>
      <c r="G28" s="219"/>
      <c r="H28" s="216"/>
      <c r="I28" s="216"/>
      <c r="J28" s="216"/>
      <c r="K28" s="216"/>
      <c r="L28" s="220"/>
      <c r="M28"/>
      <c r="O28" s="64"/>
    </row>
    <row r="29" spans="1:15" ht="15" x14ac:dyDescent="0.25">
      <c r="A29" s="61">
        <v>44865</v>
      </c>
      <c r="B29" s="215"/>
      <c r="C29" s="207"/>
      <c r="D29" s="216"/>
      <c r="E29" s="219"/>
      <c r="F29" s="216"/>
      <c r="G29" s="219"/>
      <c r="H29" s="216"/>
      <c r="I29" s="216"/>
      <c r="J29" s="216"/>
      <c r="K29" s="216"/>
      <c r="L29" s="220"/>
      <c r="M29"/>
      <c r="N29" s="64"/>
      <c r="O29" s="64"/>
    </row>
    <row r="30" spans="1:15" ht="15" x14ac:dyDescent="0.25">
      <c r="A30" s="61">
        <v>44895</v>
      </c>
      <c r="B30" s="215"/>
      <c r="C30" s="207"/>
      <c r="D30" s="216"/>
      <c r="E30" s="219"/>
      <c r="F30" s="216"/>
      <c r="G30" s="219"/>
      <c r="H30" s="216"/>
      <c r="I30" s="216"/>
      <c r="J30" s="216"/>
      <c r="K30" s="216"/>
      <c r="L30" s="220"/>
      <c r="M30"/>
      <c r="N30" s="67"/>
      <c r="O30" s="64"/>
    </row>
    <row r="31" spans="1:15" ht="15" x14ac:dyDescent="0.25">
      <c r="A31" s="61">
        <v>44926</v>
      </c>
      <c r="B31" s="215"/>
      <c r="C31" s="207"/>
      <c r="D31" s="216"/>
      <c r="E31" s="219"/>
      <c r="F31" s="216"/>
      <c r="G31" s="219"/>
      <c r="H31" s="216"/>
      <c r="I31" s="216"/>
      <c r="J31" s="216"/>
      <c r="K31" s="216"/>
      <c r="L31" s="220"/>
      <c r="M31"/>
      <c r="O31" s="64"/>
    </row>
    <row r="32" spans="1:15" ht="15" x14ac:dyDescent="0.25">
      <c r="A32" s="61">
        <v>44957</v>
      </c>
      <c r="B32" s="215"/>
      <c r="C32" s="207"/>
      <c r="D32" s="216"/>
      <c r="E32" s="219"/>
      <c r="F32" s="216"/>
      <c r="G32" s="219"/>
      <c r="H32" s="216"/>
      <c r="I32" s="216"/>
      <c r="J32" s="216"/>
      <c r="K32" s="216"/>
      <c r="L32" s="220"/>
      <c r="M32"/>
      <c r="O32" s="64"/>
    </row>
    <row r="33" spans="1:15" ht="15" x14ac:dyDescent="0.25">
      <c r="A33" s="61">
        <v>44985</v>
      </c>
      <c r="B33" s="215"/>
      <c r="C33" s="207"/>
      <c r="D33" s="216"/>
      <c r="E33" s="219"/>
      <c r="F33" s="216"/>
      <c r="G33" s="219"/>
      <c r="H33" s="216"/>
      <c r="I33" s="216"/>
      <c r="J33" s="216"/>
      <c r="K33" s="216"/>
      <c r="L33" s="220"/>
      <c r="M33"/>
      <c r="N33" s="64"/>
      <c r="O33" s="64"/>
    </row>
    <row r="34" spans="1:15" ht="15" x14ac:dyDescent="0.25">
      <c r="A34" s="61">
        <v>45016</v>
      </c>
      <c r="B34" s="215"/>
      <c r="C34" s="207"/>
      <c r="D34" s="216"/>
      <c r="E34" s="219"/>
      <c r="F34" s="216"/>
      <c r="G34" s="219"/>
      <c r="H34" s="216"/>
      <c r="I34" s="216"/>
      <c r="J34" s="216"/>
      <c r="K34" s="216"/>
      <c r="L34" s="220"/>
      <c r="M34"/>
      <c r="N34" s="64"/>
      <c r="O34" s="64"/>
    </row>
    <row r="35" spans="1:15" ht="15" x14ac:dyDescent="0.25">
      <c r="A35" s="61">
        <v>45046</v>
      </c>
      <c r="B35" s="215"/>
      <c r="C35" s="207"/>
      <c r="D35" s="216"/>
      <c r="E35" s="219"/>
      <c r="F35" s="216"/>
      <c r="G35" s="219"/>
      <c r="H35" s="216"/>
      <c r="I35" s="216"/>
      <c r="J35" s="216"/>
      <c r="K35" s="216"/>
      <c r="L35" s="220"/>
      <c r="M35"/>
      <c r="N35" s="64"/>
      <c r="O35" s="64"/>
    </row>
    <row r="36" spans="1:15" ht="15" x14ac:dyDescent="0.25">
      <c r="A36" s="61">
        <v>45077</v>
      </c>
      <c r="B36" s="215"/>
      <c r="C36" s="207"/>
      <c r="D36" s="216"/>
      <c r="E36" s="219"/>
      <c r="F36" s="216"/>
      <c r="G36" s="219"/>
      <c r="H36" s="216"/>
      <c r="I36" s="216"/>
      <c r="J36" s="216"/>
      <c r="K36" s="216"/>
      <c r="L36" s="220"/>
      <c r="M36"/>
      <c r="N36" s="64"/>
      <c r="O36" s="64"/>
    </row>
    <row r="37" spans="1:15" ht="15" x14ac:dyDescent="0.25">
      <c r="A37" s="61">
        <v>45107</v>
      </c>
      <c r="B37" s="215"/>
      <c r="C37" s="207"/>
      <c r="D37" s="216"/>
      <c r="E37" s="219"/>
      <c r="F37" s="216"/>
      <c r="G37" s="219"/>
      <c r="H37" s="216"/>
      <c r="I37" s="216"/>
      <c r="J37" s="216"/>
      <c r="K37" s="216"/>
      <c r="L37" s="220"/>
      <c r="M37"/>
      <c r="N37" s="64"/>
      <c r="O37" s="64"/>
    </row>
    <row r="38" spans="1:15" ht="15" x14ac:dyDescent="0.25">
      <c r="A38" s="61">
        <v>45138</v>
      </c>
      <c r="B38" s="215"/>
      <c r="C38" s="207"/>
      <c r="D38" s="216"/>
      <c r="E38" s="219"/>
      <c r="F38" s="216"/>
      <c r="G38" s="219"/>
      <c r="H38" s="216"/>
      <c r="I38" s="216"/>
      <c r="J38" s="216"/>
      <c r="K38" s="216"/>
      <c r="L38" s="220"/>
      <c r="M38"/>
      <c r="N38" s="64"/>
      <c r="O38" s="64"/>
    </row>
    <row r="39" spans="1:15" ht="15" x14ac:dyDescent="0.25">
      <c r="A39" s="61">
        <v>45169</v>
      </c>
      <c r="B39" s="215"/>
      <c r="C39" s="207"/>
      <c r="D39" s="216"/>
      <c r="E39" s="219"/>
      <c r="F39" s="216"/>
      <c r="G39" s="219"/>
      <c r="H39" s="216"/>
      <c r="I39" s="216"/>
      <c r="J39" s="212"/>
      <c r="K39" s="216"/>
      <c r="L39" s="220"/>
      <c r="M39"/>
      <c r="N39" s="64"/>
      <c r="O39" s="64"/>
    </row>
    <row r="40" spans="1:15" ht="15" x14ac:dyDescent="0.25">
      <c r="A40" s="61">
        <v>45199</v>
      </c>
      <c r="B40" s="215"/>
      <c r="C40" s="207"/>
      <c r="D40" s="216"/>
      <c r="E40" s="219"/>
      <c r="F40" s="216"/>
      <c r="G40" s="219"/>
      <c r="H40" s="216"/>
      <c r="I40" s="216"/>
      <c r="J40" s="216"/>
      <c r="K40" s="216"/>
      <c r="L40" s="220"/>
      <c r="M40"/>
      <c r="N40" s="64"/>
      <c r="O40" s="64"/>
    </row>
    <row r="41" spans="1:15" ht="15" x14ac:dyDescent="0.25">
      <c r="A41" s="61">
        <v>45230</v>
      </c>
      <c r="B41" s="215"/>
      <c r="C41" s="207"/>
      <c r="D41" s="216"/>
      <c r="E41" s="219"/>
      <c r="F41" s="216"/>
      <c r="G41" s="219"/>
      <c r="H41" s="216"/>
      <c r="I41" s="216"/>
      <c r="J41" s="216"/>
      <c r="K41" s="216"/>
      <c r="L41" s="220"/>
      <c r="M41"/>
      <c r="N41" s="64"/>
      <c r="O41" s="64"/>
    </row>
    <row r="42" spans="1:15" ht="15" x14ac:dyDescent="0.25">
      <c r="A42" s="61">
        <v>45260</v>
      </c>
      <c r="B42" s="215"/>
      <c r="C42" s="207"/>
      <c r="D42" s="216"/>
      <c r="E42" s="219"/>
      <c r="F42" s="216"/>
      <c r="G42" s="219"/>
      <c r="H42" s="216"/>
      <c r="I42" s="216"/>
      <c r="J42" s="216"/>
      <c r="K42" s="216"/>
      <c r="L42" s="220"/>
      <c r="M42"/>
      <c r="N42" s="64"/>
      <c r="O42" s="64"/>
    </row>
    <row r="43" spans="1:15" ht="15" x14ac:dyDescent="0.25">
      <c r="A43" s="61">
        <v>45291</v>
      </c>
      <c r="B43" s="215"/>
      <c r="C43" s="207"/>
      <c r="D43" s="216"/>
      <c r="E43" s="219"/>
      <c r="F43" s="216"/>
      <c r="G43" s="219"/>
      <c r="H43" s="216"/>
      <c r="I43" s="216"/>
      <c r="J43" s="216"/>
      <c r="K43" s="216"/>
      <c r="L43" s="220"/>
      <c r="M43"/>
      <c r="N43" s="64"/>
      <c r="O43" s="64"/>
    </row>
    <row r="44" spans="1:15" ht="15" x14ac:dyDescent="0.25">
      <c r="A44" s="61">
        <v>45322</v>
      </c>
      <c r="B44" s="215"/>
      <c r="C44" s="207"/>
      <c r="D44" s="216"/>
      <c r="E44" s="219"/>
      <c r="F44" s="216"/>
      <c r="G44" s="219"/>
      <c r="H44" s="216"/>
      <c r="I44" s="216"/>
      <c r="J44" s="216"/>
      <c r="K44" s="216"/>
      <c r="L44" s="220"/>
      <c r="M44"/>
      <c r="N44" s="64"/>
      <c r="O44" s="64"/>
    </row>
    <row r="45" spans="1:15" ht="15" x14ac:dyDescent="0.25">
      <c r="A45" s="61">
        <v>45351</v>
      </c>
      <c r="B45" s="215"/>
      <c r="C45" s="207"/>
      <c r="D45" s="216"/>
      <c r="E45" s="219"/>
      <c r="F45" s="216"/>
      <c r="G45" s="219"/>
      <c r="H45" s="216"/>
      <c r="I45" s="216"/>
      <c r="J45" s="216"/>
      <c r="K45" s="216"/>
      <c r="L45" s="220"/>
      <c r="M45"/>
      <c r="N45" s="64"/>
      <c r="O45" s="64"/>
    </row>
    <row r="46" spans="1:15" ht="15" x14ac:dyDescent="0.25">
      <c r="A46" s="61">
        <v>45382</v>
      </c>
      <c r="B46" s="215"/>
      <c r="C46" s="207"/>
      <c r="D46" s="216"/>
      <c r="E46" s="219"/>
      <c r="F46" s="216"/>
      <c r="G46" s="219"/>
      <c r="H46" s="216"/>
      <c r="I46" s="216"/>
      <c r="J46" s="216"/>
      <c r="K46" s="216"/>
      <c r="L46" s="220"/>
      <c r="M46"/>
      <c r="N46" s="64"/>
      <c r="O46" s="64"/>
    </row>
    <row r="47" spans="1:15" ht="15" x14ac:dyDescent="0.25">
      <c r="A47" s="61">
        <v>45412</v>
      </c>
      <c r="B47" s="215"/>
      <c r="C47" s="207"/>
      <c r="D47" s="216"/>
      <c r="E47" s="219"/>
      <c r="F47" s="216"/>
      <c r="G47" s="219"/>
      <c r="H47" s="216"/>
      <c r="I47" s="216"/>
      <c r="J47" s="216"/>
      <c r="K47" s="216"/>
      <c r="L47" s="220"/>
      <c r="M47"/>
      <c r="N47" s="64"/>
      <c r="O47" s="64"/>
    </row>
    <row r="48" spans="1:15" ht="15" x14ac:dyDescent="0.25">
      <c r="A48" s="61">
        <v>45443</v>
      </c>
      <c r="B48" s="215"/>
      <c r="C48" s="207"/>
      <c r="D48" s="216"/>
      <c r="E48" s="219"/>
      <c r="F48" s="216"/>
      <c r="G48" s="219"/>
      <c r="H48" s="216"/>
      <c r="I48" s="216"/>
      <c r="J48" s="216"/>
      <c r="K48" s="216"/>
      <c r="L48" s="220"/>
      <c r="M48"/>
      <c r="N48" s="64"/>
      <c r="O48" s="64"/>
    </row>
    <row r="49" spans="1:15" ht="15" x14ac:dyDescent="0.25">
      <c r="A49" s="61">
        <v>45473</v>
      </c>
      <c r="B49" s="215"/>
      <c r="C49" s="207"/>
      <c r="D49" s="216"/>
      <c r="E49" s="219"/>
      <c r="F49" s="216"/>
      <c r="G49" s="219"/>
      <c r="H49" s="216"/>
      <c r="I49" s="216"/>
      <c r="J49" s="216"/>
      <c r="K49" s="216"/>
      <c r="L49" s="220"/>
      <c r="M49"/>
      <c r="N49" s="64"/>
      <c r="O49" s="64"/>
    </row>
    <row r="50" spans="1:15" ht="15" x14ac:dyDescent="0.25">
      <c r="A50" s="61">
        <v>45504</v>
      </c>
      <c r="B50" s="215"/>
      <c r="C50" s="207"/>
      <c r="D50" s="216"/>
      <c r="E50" s="219"/>
      <c r="F50" s="216"/>
      <c r="G50" s="219"/>
      <c r="H50" s="216"/>
      <c r="I50" s="216"/>
      <c r="J50" s="216"/>
      <c r="K50" s="216"/>
      <c r="L50" s="220"/>
      <c r="M50"/>
      <c r="N50" s="64"/>
      <c r="O50" s="64"/>
    </row>
    <row r="51" spans="1:15" ht="15" x14ac:dyDescent="0.25">
      <c r="A51" s="61">
        <v>45535</v>
      </c>
      <c r="B51" s="215"/>
      <c r="C51" s="207"/>
      <c r="D51" s="216"/>
      <c r="E51" s="219"/>
      <c r="F51" s="216"/>
      <c r="G51" s="219"/>
      <c r="H51" s="216"/>
      <c r="I51" s="216"/>
      <c r="J51" s="216"/>
      <c r="K51" s="216"/>
      <c r="L51" s="220"/>
      <c r="M51"/>
      <c r="N51" s="64"/>
      <c r="O51" s="64"/>
    </row>
    <row r="52" spans="1:15" ht="15" x14ac:dyDescent="0.25">
      <c r="A52" s="61">
        <v>45565</v>
      </c>
      <c r="B52" s="215"/>
      <c r="C52" s="207"/>
      <c r="D52" s="216"/>
      <c r="E52" s="219"/>
      <c r="F52" s="216"/>
      <c r="G52" s="219"/>
      <c r="H52" s="216"/>
      <c r="I52" s="216"/>
      <c r="J52" s="216"/>
      <c r="K52" s="216"/>
      <c r="L52" s="220"/>
      <c r="M52"/>
      <c r="N52" s="64"/>
      <c r="O52" s="64"/>
    </row>
    <row r="53" spans="1:15" ht="15" x14ac:dyDescent="0.25">
      <c r="A53" s="61">
        <v>45596</v>
      </c>
      <c r="B53" s="215"/>
      <c r="C53" s="207"/>
      <c r="D53" s="216"/>
      <c r="E53" s="219"/>
      <c r="F53" s="216"/>
      <c r="G53" s="219"/>
      <c r="H53" s="216"/>
      <c r="I53" s="216"/>
      <c r="J53" s="216"/>
      <c r="K53" s="216"/>
      <c r="L53" s="220"/>
      <c r="M53"/>
      <c r="N53" s="64"/>
      <c r="O53" s="64"/>
    </row>
    <row r="54" spans="1:15" ht="15" x14ac:dyDescent="0.25">
      <c r="A54" s="61">
        <v>45626</v>
      </c>
      <c r="B54" s="215"/>
      <c r="C54" s="207"/>
      <c r="D54" s="216"/>
      <c r="E54" s="219"/>
      <c r="F54" s="216"/>
      <c r="G54" s="219"/>
      <c r="H54" s="216"/>
      <c r="I54" s="216"/>
      <c r="J54" s="216"/>
      <c r="K54" s="216"/>
      <c r="L54" s="220"/>
      <c r="M54"/>
      <c r="N54" s="64"/>
      <c r="O54" s="64"/>
    </row>
    <row r="55" spans="1:15" ht="15" x14ac:dyDescent="0.25">
      <c r="A55" s="61">
        <v>45657</v>
      </c>
      <c r="B55" s="215"/>
      <c r="C55" s="207"/>
      <c r="D55" s="216"/>
      <c r="E55" s="219"/>
      <c r="F55" s="216"/>
      <c r="G55" s="219"/>
      <c r="H55" s="216"/>
      <c r="I55" s="216"/>
      <c r="J55" s="216"/>
      <c r="K55" s="216"/>
      <c r="L55" s="220"/>
      <c r="M55"/>
      <c r="N55" s="64"/>
      <c r="O55" s="64"/>
    </row>
    <row r="56" spans="1:15" ht="15" x14ac:dyDescent="0.25">
      <c r="A56" s="61">
        <v>45688</v>
      </c>
      <c r="B56" s="215"/>
      <c r="C56" s="207"/>
      <c r="D56" s="216"/>
      <c r="E56" s="219"/>
      <c r="F56" s="216"/>
      <c r="G56" s="219"/>
      <c r="H56" s="216"/>
      <c r="I56" s="216"/>
      <c r="J56" s="216"/>
      <c r="K56" s="216"/>
      <c r="L56" s="220"/>
      <c r="M56"/>
      <c r="N56" s="64"/>
      <c r="O56" s="64"/>
    </row>
    <row r="57" spans="1:15" ht="15" x14ac:dyDescent="0.25">
      <c r="A57" s="61">
        <v>45716</v>
      </c>
      <c r="B57" s="215"/>
      <c r="C57" s="207"/>
      <c r="D57" s="216"/>
      <c r="E57" s="219"/>
      <c r="F57" s="216"/>
      <c r="G57" s="219"/>
      <c r="H57" s="216"/>
      <c r="I57" s="216"/>
      <c r="J57" s="216"/>
      <c r="K57" s="216"/>
      <c r="L57" s="220"/>
      <c r="M57"/>
      <c r="N57" s="64"/>
      <c r="O57" s="64"/>
    </row>
    <row r="58" spans="1:15" ht="15" customHeight="1" x14ac:dyDescent="0.25">
      <c r="A58" s="61">
        <v>45747</v>
      </c>
      <c r="B58" s="215"/>
      <c r="C58" s="207"/>
      <c r="D58" s="216"/>
      <c r="E58" s="219"/>
      <c r="F58" s="216"/>
      <c r="G58" s="219"/>
      <c r="H58" s="216"/>
      <c r="I58" s="216"/>
      <c r="J58" s="216"/>
      <c r="K58" s="216"/>
      <c r="L58" s="220"/>
      <c r="M58"/>
      <c r="N58" s="64"/>
      <c r="O58" s="64"/>
    </row>
    <row r="59" spans="1:15" ht="15" customHeight="1" x14ac:dyDescent="0.25">
      <c r="A59" s="61">
        <v>45777</v>
      </c>
      <c r="B59" s="215"/>
      <c r="C59" s="207"/>
      <c r="D59" s="216"/>
      <c r="E59" s="219"/>
      <c r="F59" s="216"/>
      <c r="G59" s="219"/>
      <c r="H59" s="216"/>
      <c r="I59" s="216"/>
      <c r="J59" s="216"/>
      <c r="K59" s="216"/>
      <c r="L59" s="220"/>
      <c r="M59"/>
      <c r="N59" s="64"/>
      <c r="O59" s="64"/>
    </row>
    <row r="60" spans="1:15" ht="15" customHeight="1" x14ac:dyDescent="0.25">
      <c r="A60" s="61">
        <v>45808</v>
      </c>
      <c r="B60" s="215"/>
      <c r="C60" s="207"/>
      <c r="D60" s="216"/>
      <c r="E60" s="219"/>
      <c r="F60" s="216"/>
      <c r="G60" s="219"/>
      <c r="H60" s="216"/>
      <c r="I60" s="216"/>
      <c r="J60" s="216"/>
      <c r="K60" s="216"/>
      <c r="L60" s="220"/>
      <c r="M60"/>
      <c r="N60" s="64"/>
      <c r="O60" s="64"/>
    </row>
    <row r="61" spans="1:15" ht="15" x14ac:dyDescent="0.25">
      <c r="A61" s="61">
        <v>45838</v>
      </c>
      <c r="B61" s="215"/>
      <c r="C61" s="207"/>
      <c r="D61" s="216"/>
      <c r="E61" s="219"/>
      <c r="F61" s="216"/>
      <c r="G61" s="219"/>
      <c r="H61" s="216"/>
      <c r="I61" s="216"/>
      <c r="J61" s="216"/>
      <c r="K61" s="216"/>
      <c r="L61" s="220"/>
      <c r="M61"/>
      <c r="N61" s="64"/>
      <c r="O61" s="64"/>
    </row>
    <row r="62" spans="1:15" ht="15" x14ac:dyDescent="0.25">
      <c r="A62" s="61">
        <v>45869</v>
      </c>
      <c r="B62" s="215"/>
      <c r="C62" s="207"/>
      <c r="D62" s="216"/>
      <c r="E62" s="219"/>
      <c r="F62" s="216"/>
      <c r="G62" s="219"/>
      <c r="H62" s="216"/>
      <c r="I62" s="216"/>
      <c r="J62" s="216"/>
      <c r="K62" s="216"/>
      <c r="L62" s="220"/>
      <c r="M62"/>
      <c r="N62" s="64"/>
      <c r="O62" s="64"/>
    </row>
    <row r="63" spans="1:15" ht="15" x14ac:dyDescent="0.25">
      <c r="A63" s="61">
        <v>45900</v>
      </c>
      <c r="B63" s="215"/>
      <c r="C63" s="207"/>
      <c r="D63" s="216"/>
      <c r="E63" s="219"/>
      <c r="F63" s="216"/>
      <c r="G63" s="219"/>
      <c r="H63" s="216"/>
      <c r="I63" s="216"/>
      <c r="J63" s="216"/>
      <c r="K63" s="216"/>
      <c r="L63" s="220"/>
      <c r="M63"/>
      <c r="N63" s="64"/>
      <c r="O63" s="64"/>
    </row>
    <row r="64" spans="1:15" ht="15" x14ac:dyDescent="0.25">
      <c r="A64" s="61">
        <v>45930</v>
      </c>
      <c r="B64" s="215"/>
      <c r="C64" s="207"/>
      <c r="D64" s="216"/>
      <c r="E64" s="219"/>
      <c r="F64" s="216"/>
      <c r="G64" s="219"/>
      <c r="H64" s="216"/>
      <c r="I64" s="216"/>
      <c r="J64" s="216"/>
      <c r="K64" s="216"/>
      <c r="L64" s="220"/>
      <c r="M64"/>
      <c r="N64" s="64"/>
      <c r="O64" s="64"/>
    </row>
    <row r="65" spans="1:15" ht="15" x14ac:dyDescent="0.25">
      <c r="A65" s="61">
        <v>45961</v>
      </c>
      <c r="B65" s="215"/>
      <c r="C65" s="207"/>
      <c r="D65" s="216"/>
      <c r="E65" s="219"/>
      <c r="F65" s="216"/>
      <c r="G65" s="219"/>
      <c r="H65" s="216"/>
      <c r="I65" s="216"/>
      <c r="J65" s="216"/>
      <c r="K65" s="216"/>
      <c r="L65" s="220"/>
      <c r="M65"/>
      <c r="N65" s="64"/>
      <c r="O65" s="64"/>
    </row>
    <row r="66" spans="1:15" ht="15" x14ac:dyDescent="0.25">
      <c r="A66" s="61">
        <v>45991</v>
      </c>
      <c r="B66" s="215"/>
      <c r="C66" s="207"/>
      <c r="D66" s="216"/>
      <c r="E66" s="219"/>
      <c r="F66" s="216"/>
      <c r="G66" s="219"/>
      <c r="H66" s="216"/>
      <c r="I66" s="216"/>
      <c r="J66" s="216"/>
      <c r="K66" s="216"/>
      <c r="L66" s="220"/>
      <c r="M66"/>
      <c r="N66" s="64"/>
    </row>
    <row r="67" spans="1:15" ht="15.75" thickBot="1" x14ac:dyDescent="0.3">
      <c r="A67" s="61">
        <v>46022</v>
      </c>
      <c r="B67" s="221"/>
      <c r="C67" s="222"/>
      <c r="D67" s="223"/>
      <c r="E67" s="224"/>
      <c r="F67" s="223"/>
      <c r="G67" s="224"/>
      <c r="H67" s="223"/>
      <c r="I67" s="223"/>
      <c r="J67" s="223"/>
      <c r="K67" s="223"/>
      <c r="L67" s="225"/>
      <c r="M67"/>
    </row>
    <row r="68" spans="1:15" ht="15.75" thickTop="1" x14ac:dyDescent="0.25">
      <c r="A68" s="81" t="s">
        <v>63</v>
      </c>
      <c r="B68" s="62"/>
      <c r="C68" s="82">
        <f>C67-SUM('Forecast Additions (R)'!H14:H67)</f>
        <v>0</v>
      </c>
      <c r="D68" s="84">
        <f>F67+SUM(D14:D67)</f>
        <v>0</v>
      </c>
      <c r="E68" s="85">
        <f>G67+SUM(E14:E67)</f>
        <v>0</v>
      </c>
      <c r="F68" s="62"/>
      <c r="G68" s="63"/>
      <c r="H68" s="62"/>
      <c r="I68" s="62"/>
      <c r="J68" s="62"/>
      <c r="K68" s="62"/>
      <c r="L68" s="94"/>
      <c r="M68"/>
    </row>
    <row r="69" spans="1:15" ht="13.5" thickBot="1" x14ac:dyDescent="0.25">
      <c r="A69" s="68" t="s">
        <v>144</v>
      </c>
      <c r="B69" s="187"/>
      <c r="C69" s="188"/>
      <c r="D69" s="187"/>
      <c r="E69" s="187"/>
      <c r="F69" s="187"/>
      <c r="G69" s="189"/>
      <c r="H69" s="187"/>
      <c r="I69" s="187"/>
      <c r="J69" s="187"/>
      <c r="K69" s="187"/>
      <c r="L69" s="95"/>
      <c r="M69" s="6"/>
      <c r="N69" s="64"/>
      <c r="O69" s="64"/>
    </row>
    <row r="70" spans="1:15" ht="13.5" thickTop="1" x14ac:dyDescent="0.2">
      <c r="A70" s="185" t="s">
        <v>145</v>
      </c>
      <c r="B70" s="226"/>
      <c r="C70" s="214"/>
      <c r="D70" s="214"/>
      <c r="E70" s="214"/>
      <c r="F70" s="214"/>
      <c r="G70" s="214"/>
      <c r="H70" s="214"/>
      <c r="I70" s="214"/>
      <c r="J70" s="214"/>
      <c r="K70" s="214"/>
      <c r="L70" s="227"/>
      <c r="M70" s="6"/>
      <c r="N70" s="64"/>
      <c r="O70" s="64"/>
    </row>
    <row r="71" spans="1:15" ht="13.5" thickBot="1" x14ac:dyDescent="0.25">
      <c r="A71" s="186" t="s">
        <v>146</v>
      </c>
      <c r="B71" s="228"/>
      <c r="C71" s="229"/>
      <c r="D71" s="229"/>
      <c r="E71" s="230"/>
      <c r="F71" s="229"/>
      <c r="G71" s="229"/>
      <c r="H71" s="229"/>
      <c r="I71" s="229"/>
      <c r="J71" s="229"/>
      <c r="K71" s="229"/>
      <c r="L71" s="231"/>
      <c r="M71" s="6"/>
      <c r="N71" s="64"/>
      <c r="O71" s="64"/>
    </row>
    <row r="72" spans="1:15" ht="14.25" thickTop="1" thickBot="1" x14ac:dyDescent="0.25">
      <c r="A72" s="68" t="s">
        <v>143</v>
      </c>
      <c r="B72" s="71"/>
      <c r="C72" s="190"/>
      <c r="D72" s="71"/>
      <c r="E72" s="71"/>
      <c r="F72" s="71"/>
      <c r="G72" s="191"/>
      <c r="H72" s="71"/>
      <c r="I72" s="71"/>
      <c r="J72" s="71"/>
      <c r="K72" s="71"/>
      <c r="L72" s="192"/>
      <c r="M72" s="6"/>
    </row>
    <row r="73" spans="1:15" ht="13.5" thickTop="1" x14ac:dyDescent="0.2">
      <c r="A73" s="69" t="s">
        <v>147</v>
      </c>
      <c r="B73" s="226"/>
      <c r="C73" s="214"/>
      <c r="D73" s="214"/>
      <c r="E73" s="214"/>
      <c r="F73" s="214"/>
      <c r="G73" s="214"/>
      <c r="H73" s="214"/>
      <c r="I73" s="214"/>
      <c r="J73" s="214"/>
      <c r="K73" s="214"/>
      <c r="L73" s="227"/>
      <c r="M73" s="6"/>
      <c r="N73" s="6"/>
    </row>
    <row r="74" spans="1:15" ht="13.5" thickBot="1" x14ac:dyDescent="0.25">
      <c r="A74" s="70" t="s">
        <v>148</v>
      </c>
      <c r="B74" s="228"/>
      <c r="C74" s="229"/>
      <c r="D74" s="229"/>
      <c r="E74" s="230"/>
      <c r="F74" s="229"/>
      <c r="G74" s="229"/>
      <c r="H74" s="229"/>
      <c r="I74" s="229"/>
      <c r="J74" s="229"/>
      <c r="K74" s="229"/>
      <c r="L74" s="231"/>
      <c r="M74" s="6"/>
    </row>
    <row r="75" spans="1:15" ht="15.75" thickTop="1" x14ac:dyDescent="0.25">
      <c r="A75"/>
      <c r="B75"/>
      <c r="C75"/>
      <c r="D75"/>
      <c r="E75"/>
      <c r="F75"/>
      <c r="G75"/>
      <c r="H75"/>
      <c r="I75"/>
      <c r="J75"/>
      <c r="K75"/>
      <c r="L75"/>
      <c r="M75" s="6"/>
    </row>
    <row r="76" spans="1:15" ht="15" x14ac:dyDescent="0.25">
      <c r="A76"/>
      <c r="B76"/>
      <c r="C76"/>
      <c r="D76"/>
      <c r="E76"/>
      <c r="F76"/>
      <c r="G76"/>
      <c r="H76"/>
      <c r="I76"/>
      <c r="J76"/>
      <c r="K76"/>
      <c r="L76"/>
      <c r="M76" s="6"/>
    </row>
    <row r="77" spans="1:15" ht="15" x14ac:dyDescent="0.25">
      <c r="A77"/>
      <c r="B77"/>
      <c r="C77"/>
      <c r="D77"/>
      <c r="E77"/>
      <c r="F77"/>
      <c r="G77"/>
      <c r="H77"/>
      <c r="I77"/>
      <c r="J77"/>
      <c r="K77"/>
      <c r="L77"/>
      <c r="M77" s="6"/>
    </row>
    <row r="78" spans="1:15" ht="15" x14ac:dyDescent="0.25">
      <c r="A78"/>
      <c r="B78"/>
      <c r="C78"/>
      <c r="D78"/>
      <c r="E78"/>
      <c r="F78"/>
      <c r="G78"/>
      <c r="H78"/>
      <c r="I78"/>
      <c r="J78"/>
      <c r="K78"/>
      <c r="L78"/>
      <c r="M78" s="6"/>
    </row>
    <row r="79" spans="1:15" ht="15" x14ac:dyDescent="0.25">
      <c r="A79"/>
      <c r="B79"/>
      <c r="C79"/>
      <c r="D79"/>
      <c r="E79"/>
      <c r="F79"/>
      <c r="G79"/>
      <c r="H79"/>
      <c r="I79"/>
      <c r="J79"/>
      <c r="K79"/>
      <c r="L79"/>
    </row>
    <row r="80" spans="1:15" ht="15" x14ac:dyDescent="0.25">
      <c r="A80"/>
      <c r="B80"/>
      <c r="C80"/>
      <c r="D80"/>
      <c r="E80"/>
      <c r="F80"/>
      <c r="G80"/>
      <c r="H80"/>
      <c r="I80"/>
      <c r="J80"/>
      <c r="K80"/>
      <c r="L80"/>
    </row>
    <row r="81" spans="1:12" ht="15" x14ac:dyDescent="0.25">
      <c r="A81"/>
      <c r="B81"/>
      <c r="C81"/>
      <c r="D81"/>
      <c r="E81"/>
      <c r="F81"/>
      <c r="G81"/>
      <c r="H81"/>
      <c r="I81"/>
      <c r="J81"/>
      <c r="K81"/>
      <c r="L81"/>
    </row>
    <row r="82" spans="1:12" ht="15" x14ac:dyDescent="0.25">
      <c r="A82"/>
      <c r="B82"/>
      <c r="C82"/>
      <c r="D82"/>
      <c r="E82"/>
      <c r="F82"/>
      <c r="G82"/>
      <c r="H82"/>
      <c r="I82"/>
      <c r="J82"/>
      <c r="K82"/>
      <c r="L82"/>
    </row>
    <row r="83" spans="1:12" ht="15" x14ac:dyDescent="0.25">
      <c r="A83"/>
      <c r="B83"/>
      <c r="C83"/>
      <c r="D83"/>
      <c r="E83"/>
      <c r="F83"/>
      <c r="G83"/>
      <c r="H83"/>
      <c r="I83"/>
      <c r="J83"/>
      <c r="K83"/>
      <c r="L83"/>
    </row>
    <row r="84" spans="1:12" ht="15" x14ac:dyDescent="0.25">
      <c r="A84"/>
      <c r="B84"/>
      <c r="C84"/>
      <c r="D84"/>
      <c r="E84"/>
      <c r="F84"/>
      <c r="G84"/>
      <c r="H84"/>
      <c r="I84"/>
      <c r="J84"/>
      <c r="K84"/>
      <c r="L84"/>
    </row>
    <row r="85" spans="1:12" ht="15" x14ac:dyDescent="0.25">
      <c r="A85"/>
      <c r="B85"/>
      <c r="C85"/>
      <c r="D85"/>
      <c r="E85"/>
      <c r="F85"/>
      <c r="G85"/>
      <c r="H85"/>
      <c r="I85"/>
      <c r="J85"/>
      <c r="K85"/>
      <c r="L85"/>
    </row>
    <row r="86" spans="1:12" ht="15" x14ac:dyDescent="0.25">
      <c r="A86"/>
      <c r="B86"/>
      <c r="C86"/>
      <c r="D86"/>
      <c r="E86"/>
      <c r="F86"/>
      <c r="G86"/>
      <c r="H86"/>
      <c r="I86"/>
      <c r="J86"/>
      <c r="K86"/>
      <c r="L86"/>
    </row>
    <row r="87" spans="1:12" ht="15" x14ac:dyDescent="0.25">
      <c r="A87"/>
      <c r="B87"/>
      <c r="C87"/>
      <c r="D87"/>
      <c r="E87"/>
      <c r="F87"/>
      <c r="G87"/>
      <c r="H87"/>
      <c r="I87"/>
      <c r="J87"/>
      <c r="K87"/>
      <c r="L87"/>
    </row>
    <row r="88" spans="1:12" ht="15" x14ac:dyDescent="0.25">
      <c r="A88"/>
      <c r="B88"/>
      <c r="C88"/>
      <c r="D88"/>
      <c r="E88"/>
      <c r="F88"/>
      <c r="G88"/>
      <c r="H88"/>
      <c r="I88"/>
      <c r="J88"/>
      <c r="K88"/>
      <c r="L88"/>
    </row>
    <row r="89" spans="1:12" ht="15" x14ac:dyDescent="0.25">
      <c r="A89"/>
      <c r="B89"/>
      <c r="C89"/>
      <c r="D89"/>
      <c r="E89"/>
      <c r="F89"/>
      <c r="G89"/>
      <c r="H89"/>
      <c r="I89"/>
      <c r="J89"/>
      <c r="K89"/>
      <c r="L89"/>
    </row>
    <row r="90" spans="1:12" ht="15" x14ac:dyDescent="0.25">
      <c r="A90"/>
      <c r="B90"/>
      <c r="C90"/>
      <c r="D90"/>
      <c r="E90"/>
      <c r="F90"/>
      <c r="G90"/>
      <c r="H90"/>
      <c r="I90"/>
      <c r="J90"/>
      <c r="K90"/>
      <c r="L90"/>
    </row>
    <row r="91" spans="1:12" ht="15" x14ac:dyDescent="0.25">
      <c r="A91"/>
      <c r="B91"/>
      <c r="C91"/>
      <c r="D91"/>
      <c r="E91"/>
      <c r="F91"/>
      <c r="G91"/>
      <c r="H91"/>
      <c r="I91"/>
      <c r="J91"/>
      <c r="K91"/>
      <c r="L91"/>
    </row>
    <row r="92" spans="1:12" ht="15" x14ac:dyDescent="0.25">
      <c r="A92"/>
      <c r="B92"/>
      <c r="C92"/>
      <c r="D92"/>
      <c r="E92"/>
      <c r="F92"/>
      <c r="G92"/>
      <c r="H92"/>
      <c r="I92"/>
      <c r="J92"/>
      <c r="K92"/>
      <c r="L92"/>
    </row>
    <row r="93" spans="1:12" ht="15" x14ac:dyDescent="0.25">
      <c r="A93"/>
      <c r="B93"/>
      <c r="C93"/>
      <c r="D93"/>
      <c r="E93"/>
      <c r="F93"/>
      <c r="G93"/>
      <c r="H93"/>
      <c r="I93"/>
      <c r="J93"/>
      <c r="K93"/>
      <c r="L93"/>
    </row>
    <row r="94" spans="1:12" ht="15" x14ac:dyDescent="0.25">
      <c r="A94"/>
      <c r="B94"/>
      <c r="C94"/>
      <c r="D94"/>
      <c r="E94"/>
      <c r="F94"/>
      <c r="G94"/>
      <c r="H94"/>
      <c r="I94"/>
      <c r="J94"/>
      <c r="K94"/>
      <c r="L94"/>
    </row>
    <row r="95" spans="1:12" ht="15" x14ac:dyDescent="0.25">
      <c r="A95"/>
      <c r="B95"/>
      <c r="C95"/>
      <c r="D95"/>
      <c r="E95"/>
      <c r="F95"/>
      <c r="G95"/>
      <c r="H95"/>
      <c r="I95"/>
      <c r="J95"/>
      <c r="K95"/>
      <c r="L95"/>
    </row>
    <row r="96" spans="1:12" ht="15" x14ac:dyDescent="0.25">
      <c r="A96"/>
      <c r="B96"/>
      <c r="C96"/>
      <c r="D96"/>
      <c r="E96"/>
      <c r="F96"/>
      <c r="G96"/>
      <c r="H96"/>
      <c r="I96"/>
      <c r="J96"/>
      <c r="K96"/>
      <c r="L96"/>
    </row>
    <row r="97" spans="1:12" ht="15" x14ac:dyDescent="0.25">
      <c r="A97"/>
      <c r="B97"/>
      <c r="C97"/>
      <c r="D97"/>
      <c r="E97"/>
      <c r="F97"/>
      <c r="G97"/>
      <c r="H97"/>
      <c r="I97"/>
      <c r="J97"/>
      <c r="K97"/>
      <c r="L97"/>
    </row>
    <row r="98" spans="1:12" ht="15" x14ac:dyDescent="0.25">
      <c r="A98"/>
      <c r="B98"/>
      <c r="C98"/>
      <c r="D98"/>
      <c r="E98"/>
      <c r="F98"/>
      <c r="G98"/>
      <c r="H98"/>
      <c r="I98"/>
      <c r="J98"/>
      <c r="K98"/>
      <c r="L98"/>
    </row>
    <row r="99" spans="1:12" ht="15" x14ac:dyDescent="0.25">
      <c r="A99"/>
      <c r="B99"/>
      <c r="C99"/>
      <c r="D99"/>
      <c r="E99"/>
      <c r="F99"/>
      <c r="G99"/>
      <c r="H99"/>
      <c r="I99"/>
      <c r="J99"/>
      <c r="K99"/>
      <c r="L99"/>
    </row>
    <row r="100" spans="1:12" ht="15" x14ac:dyDescent="0.25">
      <c r="A100"/>
      <c r="B100"/>
      <c r="C100"/>
      <c r="D100"/>
      <c r="E100"/>
      <c r="F100"/>
      <c r="G100"/>
      <c r="H100"/>
      <c r="I100"/>
      <c r="J100"/>
      <c r="K100"/>
      <c r="L100"/>
    </row>
    <row r="101" spans="1:12" ht="15" x14ac:dyDescent="0.25">
      <c r="A101"/>
      <c r="B101"/>
      <c r="C101"/>
      <c r="D101"/>
      <c r="E101"/>
      <c r="F101"/>
      <c r="G101"/>
      <c r="H101"/>
      <c r="I101"/>
      <c r="J101"/>
      <c r="K101"/>
      <c r="L101"/>
    </row>
    <row r="102" spans="1:12" ht="15" x14ac:dyDescent="0.25">
      <c r="A102"/>
      <c r="B102"/>
      <c r="C102"/>
      <c r="D102"/>
      <c r="E102"/>
      <c r="F102"/>
      <c r="G102"/>
      <c r="H102"/>
      <c r="I102"/>
      <c r="J102"/>
      <c r="K102"/>
      <c r="L102"/>
    </row>
    <row r="103" spans="1:12" ht="15" x14ac:dyDescent="0.25">
      <c r="A103"/>
      <c r="B103"/>
      <c r="C103"/>
      <c r="D103"/>
      <c r="E103"/>
      <c r="F103"/>
      <c r="G103"/>
      <c r="H103"/>
      <c r="I103"/>
      <c r="J103"/>
      <c r="K103"/>
      <c r="L103"/>
    </row>
    <row r="104" spans="1:12" ht="15" x14ac:dyDescent="0.25">
      <c r="A104"/>
      <c r="B104"/>
      <c r="C104"/>
      <c r="D104"/>
      <c r="E104"/>
      <c r="F104"/>
      <c r="G104"/>
      <c r="H104"/>
      <c r="I104"/>
      <c r="J104"/>
      <c r="K104"/>
      <c r="L104"/>
    </row>
    <row r="105" spans="1:12" ht="15" x14ac:dyDescent="0.25">
      <c r="A105"/>
      <c r="B105"/>
      <c r="C105"/>
      <c r="D105"/>
      <c r="E105"/>
      <c r="F105"/>
      <c r="G105"/>
      <c r="H105"/>
      <c r="I105"/>
      <c r="J105"/>
      <c r="K105"/>
      <c r="L105"/>
    </row>
  </sheetData>
  <pageMargins left="0.25" right="0.25" top="0.25" bottom="0.25" header="0.3" footer="0.3"/>
  <pageSetup scale="65" orientation="landscape" r:id="rId1"/>
  <colBreaks count="1" manualBreakCount="1">
    <brk id="12" max="1048575" man="1"/>
  </colBreaks>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workbookViewId="0">
      <pane xSplit="1" ySplit="13" topLeftCell="B14" activePane="bottomRight" state="frozen"/>
      <selection activeCell="E9" sqref="E9:E10"/>
      <selection pane="topRight" activeCell="E9" sqref="E9:E10"/>
      <selection pane="bottomLeft" activeCell="E9" sqref="E9:E10"/>
      <selection pane="bottomRight" activeCell="A2" sqref="A2"/>
    </sheetView>
  </sheetViews>
  <sheetFormatPr defaultColWidth="8.85546875" defaultRowHeight="12.75" x14ac:dyDescent="0.2"/>
  <cols>
    <col min="1" max="1" width="26.28515625" style="32" customWidth="1"/>
    <col min="2" max="2" width="12.42578125" style="32" bestFit="1" customWidth="1"/>
    <col min="3" max="3" width="15.140625" style="32" bestFit="1" customWidth="1"/>
    <col min="4" max="4" width="11.7109375" style="32" bestFit="1" customWidth="1"/>
    <col min="5" max="5" width="13.28515625" style="32" bestFit="1" customWidth="1"/>
    <col min="6" max="6" width="12.140625" style="32" bestFit="1" customWidth="1"/>
    <col min="7" max="7" width="14.5703125" style="32" bestFit="1" customWidth="1"/>
    <col min="8" max="8" width="12.5703125" style="32" bestFit="1" customWidth="1"/>
    <col min="9" max="9" width="12.28515625" style="32" bestFit="1" customWidth="1"/>
    <col min="10" max="10" width="12.140625" style="32" bestFit="1" customWidth="1"/>
    <col min="11" max="11" width="11.140625" style="32" bestFit="1" customWidth="1"/>
    <col min="12" max="12" width="13.140625" style="32" bestFit="1" customWidth="1"/>
    <col min="13" max="13" width="9.7109375" style="32" bestFit="1" customWidth="1"/>
    <col min="14" max="22" width="7.28515625" style="32" bestFit="1" customWidth="1"/>
    <col min="23" max="23" width="9.28515625" style="32" bestFit="1" customWidth="1"/>
    <col min="24" max="16384" width="8.85546875" style="32"/>
  </cols>
  <sheetData>
    <row r="1" spans="1:23" s="6" customFormat="1" x14ac:dyDescent="0.2">
      <c r="A1" s="19" t="s">
        <v>71</v>
      </c>
      <c r="B1" s="19" t="s">
        <v>98</v>
      </c>
      <c r="C1" s="20"/>
      <c r="D1" s="20"/>
      <c r="E1" s="20"/>
      <c r="J1" s="20"/>
      <c r="K1" s="20"/>
      <c r="L1" s="21"/>
      <c r="M1" s="22"/>
      <c r="N1" s="21"/>
    </row>
    <row r="2" spans="1:23" s="6" customFormat="1" ht="9" customHeight="1" x14ac:dyDescent="0.2">
      <c r="A2" s="19"/>
      <c r="B2" s="23"/>
      <c r="C2" s="8"/>
      <c r="D2" s="23"/>
      <c r="F2" s="20"/>
      <c r="G2" s="24"/>
      <c r="H2" s="25"/>
      <c r="I2" s="20"/>
      <c r="J2" s="20"/>
      <c r="K2" s="20"/>
      <c r="L2" s="26"/>
      <c r="M2" s="22"/>
      <c r="N2" s="21"/>
    </row>
    <row r="3" spans="1:23" s="6" customFormat="1" x14ac:dyDescent="0.2">
      <c r="A3" s="27"/>
      <c r="B3" s="28"/>
      <c r="C3" s="29"/>
      <c r="D3" s="28"/>
      <c r="E3" s="30"/>
      <c r="F3" s="20"/>
      <c r="G3" s="31"/>
      <c r="J3" s="7"/>
      <c r="K3" s="7"/>
      <c r="L3" s="26"/>
      <c r="M3" s="22"/>
      <c r="N3" s="24"/>
    </row>
    <row r="4" spans="1:23" s="6" customFormat="1" ht="6.6" customHeight="1" x14ac:dyDescent="0.2">
      <c r="A4" s="32"/>
      <c r="B4" s="33"/>
      <c r="C4" s="33"/>
      <c r="D4" s="33"/>
      <c r="E4" s="33"/>
      <c r="F4" s="33"/>
      <c r="G4" s="33"/>
      <c r="H4" s="33"/>
      <c r="I4" s="33"/>
      <c r="J4" s="33"/>
      <c r="K4" s="33"/>
      <c r="L4" s="33"/>
      <c r="M4" s="33"/>
      <c r="N4" s="33"/>
    </row>
    <row r="5" spans="1:23" s="6" customFormat="1" x14ac:dyDescent="0.2">
      <c r="A5" s="34" t="s">
        <v>87</v>
      </c>
      <c r="B5" s="35">
        <v>2022</v>
      </c>
      <c r="C5" s="35">
        <v>2023</v>
      </c>
      <c r="D5" s="35">
        <v>2024</v>
      </c>
      <c r="E5" s="35">
        <v>2025</v>
      </c>
      <c r="F5" s="35">
        <v>2026</v>
      </c>
      <c r="G5" s="35">
        <v>2027</v>
      </c>
      <c r="H5" s="35">
        <v>2028</v>
      </c>
      <c r="I5" s="35">
        <v>2029</v>
      </c>
      <c r="J5" s="35">
        <v>2030</v>
      </c>
      <c r="K5" s="35">
        <v>2031</v>
      </c>
      <c r="L5" s="35">
        <v>2032</v>
      </c>
      <c r="M5" s="35">
        <v>2033</v>
      </c>
      <c r="N5" s="35">
        <v>2034</v>
      </c>
      <c r="O5" s="35">
        <v>2035</v>
      </c>
      <c r="P5" s="35">
        <v>2036</v>
      </c>
      <c r="Q5" s="35">
        <v>2037</v>
      </c>
      <c r="R5" s="35">
        <v>2038</v>
      </c>
      <c r="S5" s="35">
        <v>2039</v>
      </c>
      <c r="T5" s="35">
        <v>2040</v>
      </c>
      <c r="U5" s="35">
        <v>2041</v>
      </c>
      <c r="V5" s="35">
        <v>2042</v>
      </c>
      <c r="W5" s="35" t="s">
        <v>2</v>
      </c>
    </row>
    <row r="6" spans="1:23" s="6" customFormat="1" x14ac:dyDescent="0.2">
      <c r="A6" s="36" t="s">
        <v>58</v>
      </c>
      <c r="B6" s="83">
        <v>0.16666666666666666</v>
      </c>
      <c r="C6" s="83">
        <v>0.33333333333333331</v>
      </c>
      <c r="D6" s="83">
        <v>0.33333333333333331</v>
      </c>
      <c r="E6" s="83">
        <v>0.16666666666666666</v>
      </c>
      <c r="F6" s="83"/>
      <c r="G6" s="83"/>
      <c r="H6" s="83"/>
      <c r="I6" s="83"/>
      <c r="J6" s="83"/>
      <c r="K6" s="83"/>
      <c r="L6" s="83"/>
      <c r="M6" s="83"/>
      <c r="N6" s="83"/>
      <c r="O6" s="83"/>
      <c r="P6" s="83"/>
      <c r="Q6" s="83"/>
      <c r="R6" s="83"/>
      <c r="S6" s="83"/>
      <c r="T6" s="83"/>
      <c r="U6" s="83"/>
      <c r="V6" s="83"/>
      <c r="W6" s="83">
        <f>SUM(B6:V6)</f>
        <v>0.99999999999999989</v>
      </c>
    </row>
    <row r="7" spans="1:23" s="6" customFormat="1" ht="7.15" customHeight="1" x14ac:dyDescent="0.2">
      <c r="A7" s="37"/>
      <c r="B7" s="33"/>
      <c r="C7" s="33"/>
      <c r="D7" s="33"/>
      <c r="E7" s="33"/>
      <c r="F7" s="33"/>
      <c r="G7" s="33"/>
      <c r="H7" s="38"/>
      <c r="I7" s="38"/>
      <c r="J7" s="38"/>
    </row>
    <row r="8" spans="1:23" ht="13.5" thickBot="1" x14ac:dyDescent="0.25">
      <c r="A8" s="39" t="s">
        <v>8</v>
      </c>
      <c r="B8" s="40" t="s">
        <v>9</v>
      </c>
      <c r="C8" s="41"/>
      <c r="D8" s="40" t="s">
        <v>10</v>
      </c>
      <c r="E8" s="42"/>
      <c r="F8" s="40" t="s">
        <v>11</v>
      </c>
      <c r="G8" s="41"/>
      <c r="H8" s="40" t="s">
        <v>0</v>
      </c>
      <c r="I8" s="41"/>
      <c r="J8" s="43" t="s">
        <v>12</v>
      </c>
      <c r="K8" s="43" t="s">
        <v>13</v>
      </c>
      <c r="L8" s="44" t="s">
        <v>14</v>
      </c>
    </row>
    <row r="9" spans="1:23" ht="13.5" thickBot="1" x14ac:dyDescent="0.25">
      <c r="A9" s="45"/>
      <c r="B9" s="46"/>
      <c r="C9" s="47"/>
      <c r="D9" s="46" t="s">
        <v>40</v>
      </c>
      <c r="E9" s="198">
        <f>'Forecast Additions (R)'!I6</f>
        <v>0.2</v>
      </c>
      <c r="F9" s="48"/>
      <c r="G9" s="47"/>
      <c r="H9" s="49"/>
      <c r="I9" s="50"/>
      <c r="J9" s="51"/>
      <c r="K9" s="51"/>
      <c r="L9" s="52" t="s">
        <v>15</v>
      </c>
    </row>
    <row r="10" spans="1:23" ht="13.5" thickBot="1" x14ac:dyDescent="0.25">
      <c r="A10" s="45"/>
      <c r="B10" s="46"/>
      <c r="C10" s="47"/>
      <c r="D10" s="46" t="s">
        <v>41</v>
      </c>
      <c r="E10" s="198">
        <f>E9</f>
        <v>0.2</v>
      </c>
      <c r="F10" s="48"/>
      <c r="G10" s="47"/>
      <c r="H10" s="49"/>
      <c r="I10" s="50"/>
      <c r="J10" s="51"/>
      <c r="K10" s="53" t="s">
        <v>42</v>
      </c>
      <c r="L10" s="52"/>
    </row>
    <row r="11" spans="1:23" x14ac:dyDescent="0.2">
      <c r="A11" s="54"/>
      <c r="B11" s="49" t="s">
        <v>16</v>
      </c>
      <c r="C11" s="50" t="s">
        <v>17</v>
      </c>
      <c r="D11" s="49" t="s">
        <v>18</v>
      </c>
      <c r="E11" s="50" t="s">
        <v>19</v>
      </c>
      <c r="F11" s="49" t="s">
        <v>16</v>
      </c>
      <c r="G11" s="50" t="s">
        <v>17</v>
      </c>
      <c r="H11" s="49" t="s">
        <v>16</v>
      </c>
      <c r="I11" s="50" t="s">
        <v>20</v>
      </c>
      <c r="J11" s="51" t="s">
        <v>21</v>
      </c>
      <c r="K11" s="53">
        <v>0.21</v>
      </c>
      <c r="L11" s="52" t="s">
        <v>22</v>
      </c>
    </row>
    <row r="12" spans="1:23" x14ac:dyDescent="0.2">
      <c r="A12" s="54"/>
      <c r="B12" s="49"/>
      <c r="C12" s="50"/>
      <c r="D12" s="49" t="s">
        <v>23</v>
      </c>
      <c r="E12" s="50" t="s">
        <v>24</v>
      </c>
      <c r="F12" s="49" t="s">
        <v>25</v>
      </c>
      <c r="G12" s="50" t="s">
        <v>26</v>
      </c>
      <c r="H12" s="49"/>
      <c r="I12" s="50"/>
      <c r="J12" s="51"/>
      <c r="K12" s="53" t="s">
        <v>27</v>
      </c>
      <c r="L12" s="52" t="s">
        <v>28</v>
      </c>
    </row>
    <row r="13" spans="1:23" ht="13.5" thickBot="1" x14ac:dyDescent="0.25">
      <c r="A13" s="55"/>
      <c r="B13" s="56" t="s">
        <v>29</v>
      </c>
      <c r="C13" s="57" t="s">
        <v>30</v>
      </c>
      <c r="D13" s="56"/>
      <c r="E13" s="57" t="s">
        <v>31</v>
      </c>
      <c r="F13" s="56" t="s">
        <v>32</v>
      </c>
      <c r="G13" s="57" t="s">
        <v>33</v>
      </c>
      <c r="H13" s="56" t="s">
        <v>34</v>
      </c>
      <c r="I13" s="57" t="s">
        <v>35</v>
      </c>
      <c r="J13" s="58" t="s">
        <v>36</v>
      </c>
      <c r="K13" s="59">
        <v>0.21</v>
      </c>
      <c r="L13" s="60" t="s">
        <v>37</v>
      </c>
    </row>
    <row r="14" spans="1:23" ht="13.5" thickTop="1" x14ac:dyDescent="0.2">
      <c r="A14" s="61">
        <v>44227</v>
      </c>
      <c r="B14" s="208"/>
      <c r="C14" s="214"/>
      <c r="D14" s="236"/>
      <c r="E14" s="214"/>
      <c r="F14" s="236"/>
      <c r="G14" s="214"/>
      <c r="H14" s="236"/>
      <c r="I14" s="214"/>
      <c r="J14" s="237"/>
      <c r="K14" s="238"/>
      <c r="L14" s="239"/>
    </row>
    <row r="15" spans="1:23" x14ac:dyDescent="0.2">
      <c r="A15" s="77">
        <v>44255</v>
      </c>
      <c r="B15" s="215"/>
      <c r="C15" s="216"/>
      <c r="D15" s="216"/>
      <c r="E15" s="217"/>
      <c r="F15" s="216"/>
      <c r="G15" s="217"/>
      <c r="H15" s="216"/>
      <c r="I15" s="217"/>
      <c r="J15" s="218"/>
      <c r="K15" s="212"/>
      <c r="L15" s="213"/>
    </row>
    <row r="16" spans="1:23" x14ac:dyDescent="0.2">
      <c r="A16" s="77">
        <v>44286</v>
      </c>
      <c r="B16" s="215"/>
      <c r="C16" s="207"/>
      <c r="D16" s="216"/>
      <c r="E16" s="219"/>
      <c r="F16" s="216"/>
      <c r="G16" s="219"/>
      <c r="H16" s="216"/>
      <c r="I16" s="216"/>
      <c r="J16" s="216"/>
      <c r="K16" s="216"/>
      <c r="L16" s="220"/>
    </row>
    <row r="17" spans="1:15" x14ac:dyDescent="0.2">
      <c r="A17" s="61">
        <v>44316</v>
      </c>
      <c r="B17" s="215"/>
      <c r="C17" s="207"/>
      <c r="D17" s="216"/>
      <c r="E17" s="219"/>
      <c r="F17" s="216"/>
      <c r="G17" s="219"/>
      <c r="H17" s="216"/>
      <c r="I17" s="216"/>
      <c r="J17" s="216"/>
      <c r="K17" s="216"/>
      <c r="L17" s="220"/>
    </row>
    <row r="18" spans="1:15" x14ac:dyDescent="0.2">
      <c r="A18" s="77">
        <v>44347</v>
      </c>
      <c r="B18" s="215"/>
      <c r="C18" s="207"/>
      <c r="D18" s="216"/>
      <c r="E18" s="219"/>
      <c r="F18" s="216"/>
      <c r="G18" s="219"/>
      <c r="H18" s="216"/>
      <c r="I18" s="216"/>
      <c r="J18" s="216"/>
      <c r="K18" s="216"/>
      <c r="L18" s="220"/>
    </row>
    <row r="19" spans="1:15" x14ac:dyDescent="0.2">
      <c r="A19" s="77">
        <v>44377</v>
      </c>
      <c r="B19" s="215"/>
      <c r="C19" s="207"/>
      <c r="D19" s="216"/>
      <c r="E19" s="219"/>
      <c r="F19" s="216"/>
      <c r="G19" s="219"/>
      <c r="H19" s="216"/>
      <c r="I19" s="216"/>
      <c r="J19" s="216"/>
      <c r="K19" s="216"/>
      <c r="L19" s="220"/>
    </row>
    <row r="20" spans="1:15" x14ac:dyDescent="0.2">
      <c r="A20" s="61">
        <v>44408</v>
      </c>
      <c r="B20" s="215"/>
      <c r="C20" s="207"/>
      <c r="D20" s="216"/>
      <c r="E20" s="219"/>
      <c r="F20" s="216"/>
      <c r="G20" s="219"/>
      <c r="H20" s="216"/>
      <c r="I20" s="216"/>
      <c r="J20" s="216"/>
      <c r="K20" s="216"/>
      <c r="L20" s="220"/>
      <c r="M20" s="91"/>
    </row>
    <row r="21" spans="1:15" ht="15" x14ac:dyDescent="0.25">
      <c r="A21" s="77">
        <v>44439</v>
      </c>
      <c r="B21" s="215"/>
      <c r="C21" s="207"/>
      <c r="D21" s="216"/>
      <c r="E21" s="219"/>
      <c r="F21" s="216"/>
      <c r="G21" s="219"/>
      <c r="H21" s="216"/>
      <c r="I21" s="216"/>
      <c r="J21" s="216"/>
      <c r="K21" s="216"/>
      <c r="L21" s="220"/>
      <c r="M21" s="91"/>
      <c r="N21" s="4"/>
      <c r="O21" s="5"/>
    </row>
    <row r="22" spans="1:15" ht="15" x14ac:dyDescent="0.25">
      <c r="A22" s="77">
        <v>44469</v>
      </c>
      <c r="B22" s="215"/>
      <c r="C22" s="207"/>
      <c r="D22" s="216"/>
      <c r="E22" s="219"/>
      <c r="F22" s="216"/>
      <c r="G22" s="219"/>
      <c r="H22" s="216"/>
      <c r="I22" s="216"/>
      <c r="J22" s="216"/>
      <c r="K22" s="216"/>
      <c r="L22" s="220"/>
      <c r="M22" s="90"/>
    </row>
    <row r="23" spans="1:15" ht="15" x14ac:dyDescent="0.25">
      <c r="A23" s="77">
        <v>44500</v>
      </c>
      <c r="B23" s="215"/>
      <c r="C23" s="207"/>
      <c r="D23" s="216"/>
      <c r="E23" s="219"/>
      <c r="F23" s="216"/>
      <c r="G23" s="219"/>
      <c r="H23" s="216"/>
      <c r="I23" s="216"/>
      <c r="J23" s="212"/>
      <c r="K23" s="216"/>
      <c r="L23" s="220"/>
      <c r="M23" s="90"/>
    </row>
    <row r="24" spans="1:15" ht="15" x14ac:dyDescent="0.25">
      <c r="A24" s="77">
        <v>44530</v>
      </c>
      <c r="B24" s="215"/>
      <c r="C24" s="207"/>
      <c r="D24" s="216"/>
      <c r="E24" s="219"/>
      <c r="F24" s="216"/>
      <c r="G24" s="219"/>
      <c r="H24" s="216"/>
      <c r="I24" s="216"/>
      <c r="J24" s="212"/>
      <c r="K24" s="216"/>
      <c r="L24" s="220"/>
      <c r="M24" s="90"/>
    </row>
    <row r="25" spans="1:15" ht="15" x14ac:dyDescent="0.25">
      <c r="A25" s="77">
        <v>44561</v>
      </c>
      <c r="B25" s="215"/>
      <c r="C25" s="216"/>
      <c r="D25" s="216"/>
      <c r="E25" s="217"/>
      <c r="F25" s="216"/>
      <c r="G25" s="217"/>
      <c r="H25" s="216"/>
      <c r="I25" s="217"/>
      <c r="J25" s="218"/>
      <c r="K25" s="212"/>
      <c r="L25" s="213"/>
      <c r="M25" s="90"/>
    </row>
    <row r="26" spans="1:15" x14ac:dyDescent="0.2">
      <c r="A26" s="77">
        <v>44592</v>
      </c>
      <c r="B26" s="215"/>
      <c r="C26" s="207"/>
      <c r="D26" s="216"/>
      <c r="E26" s="219"/>
      <c r="F26" s="216"/>
      <c r="G26" s="219"/>
      <c r="H26" s="216"/>
      <c r="I26" s="216"/>
      <c r="J26" s="216"/>
      <c r="K26" s="216"/>
      <c r="L26" s="220"/>
      <c r="M26" s="91"/>
    </row>
    <row r="27" spans="1:15" x14ac:dyDescent="0.2">
      <c r="A27" s="77">
        <v>44620</v>
      </c>
      <c r="B27" s="215"/>
      <c r="C27" s="207"/>
      <c r="D27" s="216"/>
      <c r="E27" s="219"/>
      <c r="F27" s="216"/>
      <c r="G27" s="219"/>
      <c r="H27" s="216"/>
      <c r="I27" s="216"/>
      <c r="J27" s="216"/>
      <c r="K27" s="216"/>
      <c r="L27" s="220"/>
      <c r="M27" s="91"/>
    </row>
    <row r="28" spans="1:15" ht="15" x14ac:dyDescent="0.25">
      <c r="A28" s="61">
        <v>44651</v>
      </c>
      <c r="B28" s="215"/>
      <c r="C28" s="207"/>
      <c r="D28" s="216"/>
      <c r="E28" s="219"/>
      <c r="F28" s="216"/>
      <c r="G28" s="219"/>
      <c r="H28" s="216"/>
      <c r="I28" s="216"/>
      <c r="J28" s="216"/>
      <c r="K28" s="216"/>
      <c r="L28" s="220"/>
      <c r="M28" s="90"/>
      <c r="N28" s="66"/>
    </row>
    <row r="29" spans="1:15" ht="15" x14ac:dyDescent="0.25">
      <c r="A29" s="61">
        <v>44681</v>
      </c>
      <c r="B29" s="215"/>
      <c r="C29" s="207"/>
      <c r="D29" s="216"/>
      <c r="E29" s="219"/>
      <c r="F29" s="216"/>
      <c r="G29" s="219"/>
      <c r="H29" s="216"/>
      <c r="I29" s="216"/>
      <c r="J29" s="216"/>
      <c r="K29" s="216"/>
      <c r="L29" s="220"/>
      <c r="M29" s="90"/>
    </row>
    <row r="30" spans="1:15" ht="15" x14ac:dyDescent="0.25">
      <c r="A30" s="61">
        <v>44712</v>
      </c>
      <c r="B30" s="215"/>
      <c r="C30" s="207"/>
      <c r="D30" s="216"/>
      <c r="E30" s="219"/>
      <c r="F30" s="216"/>
      <c r="G30" s="219"/>
      <c r="H30" s="216"/>
      <c r="I30" s="216"/>
      <c r="J30" s="216"/>
      <c r="K30" s="216"/>
      <c r="L30" s="220"/>
      <c r="M30" s="90"/>
    </row>
    <row r="31" spans="1:15" ht="15" x14ac:dyDescent="0.25">
      <c r="A31" s="61">
        <v>44742</v>
      </c>
      <c r="B31" s="215"/>
      <c r="C31" s="207"/>
      <c r="D31" s="216"/>
      <c r="E31" s="219"/>
      <c r="F31" s="216"/>
      <c r="G31" s="219"/>
      <c r="H31" s="216"/>
      <c r="I31" s="216"/>
      <c r="J31" s="216"/>
      <c r="K31" s="216"/>
      <c r="L31" s="220"/>
      <c r="M31" s="90"/>
    </row>
    <row r="32" spans="1:15" ht="15" x14ac:dyDescent="0.25">
      <c r="A32" s="61">
        <v>44773</v>
      </c>
      <c r="B32" s="215"/>
      <c r="C32" s="207"/>
      <c r="D32" s="216"/>
      <c r="E32" s="219"/>
      <c r="F32" s="216"/>
      <c r="G32" s="219"/>
      <c r="H32" s="216"/>
      <c r="I32" s="216"/>
      <c r="J32" s="216"/>
      <c r="K32" s="216"/>
      <c r="L32" s="220"/>
      <c r="M32" s="90"/>
    </row>
    <row r="33" spans="1:15" ht="15" x14ac:dyDescent="0.25">
      <c r="A33" s="61">
        <v>44804</v>
      </c>
      <c r="B33" s="215"/>
      <c r="C33" s="207"/>
      <c r="D33" s="216"/>
      <c r="E33" s="219"/>
      <c r="F33" s="216"/>
      <c r="G33" s="219"/>
      <c r="H33" s="216"/>
      <c r="I33" s="216"/>
      <c r="J33" s="212"/>
      <c r="K33" s="216"/>
      <c r="L33" s="220"/>
      <c r="M33" s="90"/>
    </row>
    <row r="34" spans="1:15" ht="15" x14ac:dyDescent="0.25">
      <c r="A34" s="61">
        <v>44834</v>
      </c>
      <c r="B34" s="215"/>
      <c r="C34" s="207"/>
      <c r="D34" s="216"/>
      <c r="E34" s="219"/>
      <c r="F34" s="216"/>
      <c r="G34" s="219"/>
      <c r="H34" s="216"/>
      <c r="I34" s="216"/>
      <c r="J34" s="216"/>
      <c r="K34" s="216"/>
      <c r="L34" s="220"/>
      <c r="M34" s="90"/>
      <c r="O34" s="64"/>
    </row>
    <row r="35" spans="1:15" ht="15" x14ac:dyDescent="0.25">
      <c r="A35" s="61">
        <v>44865</v>
      </c>
      <c r="B35" s="215"/>
      <c r="C35" s="207"/>
      <c r="D35" s="216"/>
      <c r="E35" s="219"/>
      <c r="F35" s="216"/>
      <c r="G35" s="219"/>
      <c r="H35" s="216"/>
      <c r="I35" s="216"/>
      <c r="J35" s="216"/>
      <c r="K35" s="216"/>
      <c r="L35" s="220"/>
      <c r="M35" s="90"/>
      <c r="N35" s="64"/>
      <c r="O35" s="64"/>
    </row>
    <row r="36" spans="1:15" ht="15" x14ac:dyDescent="0.25">
      <c r="A36" s="61">
        <v>44895</v>
      </c>
      <c r="B36" s="215"/>
      <c r="C36" s="207"/>
      <c r="D36" s="216"/>
      <c r="E36" s="219"/>
      <c r="F36" s="216"/>
      <c r="G36" s="219"/>
      <c r="H36" s="216"/>
      <c r="I36" s="216"/>
      <c r="J36" s="216"/>
      <c r="K36" s="216"/>
      <c r="L36" s="220"/>
      <c r="M36" s="90"/>
      <c r="N36" s="67"/>
      <c r="O36" s="64"/>
    </row>
    <row r="37" spans="1:15" ht="15" x14ac:dyDescent="0.25">
      <c r="A37" s="61">
        <v>44926</v>
      </c>
      <c r="B37" s="215"/>
      <c r="C37" s="207"/>
      <c r="D37" s="216"/>
      <c r="E37" s="219"/>
      <c r="F37" s="216"/>
      <c r="G37" s="219"/>
      <c r="H37" s="216"/>
      <c r="I37" s="216"/>
      <c r="J37" s="216"/>
      <c r="K37" s="216"/>
      <c r="L37" s="220"/>
      <c r="M37" s="90"/>
      <c r="O37" s="64"/>
    </row>
    <row r="38" spans="1:15" ht="15" x14ac:dyDescent="0.25">
      <c r="A38" s="61">
        <v>44957</v>
      </c>
      <c r="B38" s="215"/>
      <c r="C38" s="207"/>
      <c r="D38" s="216"/>
      <c r="E38" s="219"/>
      <c r="F38" s="216"/>
      <c r="G38" s="219"/>
      <c r="H38" s="216"/>
      <c r="I38" s="216"/>
      <c r="J38" s="216"/>
      <c r="K38" s="216"/>
      <c r="L38" s="220"/>
      <c r="M38" s="90"/>
      <c r="O38" s="64"/>
    </row>
    <row r="39" spans="1:15" ht="15" x14ac:dyDescent="0.25">
      <c r="A39" s="61">
        <v>44985</v>
      </c>
      <c r="B39" s="215"/>
      <c r="C39" s="207"/>
      <c r="D39" s="216"/>
      <c r="E39" s="219"/>
      <c r="F39" s="216"/>
      <c r="G39" s="219"/>
      <c r="H39" s="216"/>
      <c r="I39" s="216"/>
      <c r="J39" s="216"/>
      <c r="K39" s="216"/>
      <c r="L39" s="220"/>
      <c r="M39" s="90"/>
      <c r="N39" s="64"/>
      <c r="O39" s="64"/>
    </row>
    <row r="40" spans="1:15" ht="15" x14ac:dyDescent="0.25">
      <c r="A40" s="61">
        <v>45016</v>
      </c>
      <c r="B40" s="215"/>
      <c r="C40" s="207"/>
      <c r="D40" s="216"/>
      <c r="E40" s="219"/>
      <c r="F40" s="216"/>
      <c r="G40" s="219"/>
      <c r="H40" s="216"/>
      <c r="I40" s="216"/>
      <c r="J40" s="216"/>
      <c r="K40" s="216"/>
      <c r="L40" s="220"/>
      <c r="M40" s="90"/>
      <c r="N40" s="64"/>
      <c r="O40" s="64"/>
    </row>
    <row r="41" spans="1:15" ht="15" x14ac:dyDescent="0.25">
      <c r="A41" s="61">
        <v>45046</v>
      </c>
      <c r="B41" s="215"/>
      <c r="C41" s="207"/>
      <c r="D41" s="216"/>
      <c r="E41" s="219"/>
      <c r="F41" s="216"/>
      <c r="G41" s="219"/>
      <c r="H41" s="216"/>
      <c r="I41" s="216"/>
      <c r="J41" s="216"/>
      <c r="K41" s="216"/>
      <c r="L41" s="220"/>
      <c r="M41" s="90"/>
      <c r="N41" s="64"/>
      <c r="O41" s="64"/>
    </row>
    <row r="42" spans="1:15" ht="15" x14ac:dyDescent="0.25">
      <c r="A42" s="61">
        <v>45077</v>
      </c>
      <c r="B42" s="215"/>
      <c r="C42" s="207"/>
      <c r="D42" s="216"/>
      <c r="E42" s="219"/>
      <c r="F42" s="216"/>
      <c r="G42" s="219"/>
      <c r="H42" s="216"/>
      <c r="I42" s="216"/>
      <c r="J42" s="216"/>
      <c r="K42" s="216"/>
      <c r="L42" s="220"/>
      <c r="M42" s="90"/>
      <c r="N42" s="64"/>
      <c r="O42" s="64"/>
    </row>
    <row r="43" spans="1:15" ht="15" x14ac:dyDescent="0.25">
      <c r="A43" s="61">
        <v>45107</v>
      </c>
      <c r="B43" s="215"/>
      <c r="C43" s="207"/>
      <c r="D43" s="216"/>
      <c r="E43" s="219"/>
      <c r="F43" s="216"/>
      <c r="G43" s="219"/>
      <c r="H43" s="216"/>
      <c r="I43" s="216"/>
      <c r="J43" s="216"/>
      <c r="K43" s="216"/>
      <c r="L43" s="220"/>
      <c r="M43" s="90"/>
      <c r="N43" s="64"/>
      <c r="O43" s="64"/>
    </row>
    <row r="44" spans="1:15" ht="15" x14ac:dyDescent="0.25">
      <c r="A44" s="61">
        <v>45138</v>
      </c>
      <c r="B44" s="215"/>
      <c r="C44" s="207"/>
      <c r="D44" s="216"/>
      <c r="E44" s="219"/>
      <c r="F44" s="216"/>
      <c r="G44" s="219"/>
      <c r="H44" s="216"/>
      <c r="I44" s="216"/>
      <c r="J44" s="216"/>
      <c r="K44" s="216"/>
      <c r="L44" s="220"/>
      <c r="M44" s="90"/>
      <c r="N44" s="64"/>
      <c r="O44" s="64"/>
    </row>
    <row r="45" spans="1:15" ht="15" x14ac:dyDescent="0.25">
      <c r="A45" s="61">
        <v>45169</v>
      </c>
      <c r="B45" s="215"/>
      <c r="C45" s="207"/>
      <c r="D45" s="216"/>
      <c r="E45" s="219"/>
      <c r="F45" s="216"/>
      <c r="G45" s="219"/>
      <c r="H45" s="216"/>
      <c r="I45" s="216"/>
      <c r="J45" s="212"/>
      <c r="K45" s="216"/>
      <c r="L45" s="220"/>
      <c r="M45" s="90"/>
      <c r="N45" s="64"/>
      <c r="O45" s="64"/>
    </row>
    <row r="46" spans="1:15" ht="15" x14ac:dyDescent="0.25">
      <c r="A46" s="61">
        <v>45199</v>
      </c>
      <c r="B46" s="215"/>
      <c r="C46" s="207"/>
      <c r="D46" s="216"/>
      <c r="E46" s="219"/>
      <c r="F46" s="216"/>
      <c r="G46" s="219"/>
      <c r="H46" s="216"/>
      <c r="I46" s="216"/>
      <c r="J46" s="216"/>
      <c r="K46" s="216"/>
      <c r="L46" s="220"/>
      <c r="M46" s="90"/>
      <c r="N46" s="64"/>
      <c r="O46" s="64"/>
    </row>
    <row r="47" spans="1:15" ht="15" x14ac:dyDescent="0.25">
      <c r="A47" s="61">
        <v>45230</v>
      </c>
      <c r="B47" s="215"/>
      <c r="C47" s="207"/>
      <c r="D47" s="216"/>
      <c r="E47" s="219"/>
      <c r="F47" s="216"/>
      <c r="G47" s="219"/>
      <c r="H47" s="216"/>
      <c r="I47" s="216"/>
      <c r="J47" s="216"/>
      <c r="K47" s="216"/>
      <c r="L47" s="220"/>
      <c r="M47" s="90"/>
      <c r="N47" s="64"/>
      <c r="O47" s="64"/>
    </row>
    <row r="48" spans="1:15" ht="15" x14ac:dyDescent="0.25">
      <c r="A48" s="61">
        <v>45260</v>
      </c>
      <c r="B48" s="215"/>
      <c r="C48" s="207"/>
      <c r="D48" s="216"/>
      <c r="E48" s="219"/>
      <c r="F48" s="216"/>
      <c r="G48" s="219"/>
      <c r="H48" s="216"/>
      <c r="I48" s="216"/>
      <c r="J48" s="216"/>
      <c r="K48" s="216"/>
      <c r="L48" s="220"/>
      <c r="M48" s="90"/>
      <c r="N48" s="64"/>
      <c r="O48" s="64"/>
    </row>
    <row r="49" spans="1:15" ht="15" x14ac:dyDescent="0.25">
      <c r="A49" s="61">
        <v>45291</v>
      </c>
      <c r="B49" s="215"/>
      <c r="C49" s="207"/>
      <c r="D49" s="216"/>
      <c r="E49" s="219"/>
      <c r="F49" s="216"/>
      <c r="G49" s="219"/>
      <c r="H49" s="216"/>
      <c r="I49" s="216"/>
      <c r="J49" s="216"/>
      <c r="K49" s="216"/>
      <c r="L49" s="220"/>
      <c r="M49" s="90"/>
      <c r="N49" s="64"/>
      <c r="O49" s="64"/>
    </row>
    <row r="50" spans="1:15" ht="15" x14ac:dyDescent="0.25">
      <c r="A50" s="61">
        <v>45322</v>
      </c>
      <c r="B50" s="215"/>
      <c r="C50" s="207"/>
      <c r="D50" s="216"/>
      <c r="E50" s="219"/>
      <c r="F50" s="216"/>
      <c r="G50" s="219"/>
      <c r="H50" s="216"/>
      <c r="I50" s="216"/>
      <c r="J50" s="216"/>
      <c r="K50" s="216"/>
      <c r="L50" s="220"/>
      <c r="M50" s="90"/>
      <c r="N50" s="64"/>
      <c r="O50" s="64"/>
    </row>
    <row r="51" spans="1:15" ht="15" x14ac:dyDescent="0.25">
      <c r="A51" s="61">
        <v>45351</v>
      </c>
      <c r="B51" s="215"/>
      <c r="C51" s="207"/>
      <c r="D51" s="216"/>
      <c r="E51" s="219"/>
      <c r="F51" s="216"/>
      <c r="G51" s="219"/>
      <c r="H51" s="216"/>
      <c r="I51" s="216"/>
      <c r="J51" s="216"/>
      <c r="K51" s="216"/>
      <c r="L51" s="220"/>
      <c r="M51" s="90"/>
      <c r="N51" s="64"/>
      <c r="O51" s="64"/>
    </row>
    <row r="52" spans="1:15" ht="15" x14ac:dyDescent="0.25">
      <c r="A52" s="61">
        <v>45382</v>
      </c>
      <c r="B52" s="215"/>
      <c r="C52" s="207"/>
      <c r="D52" s="216"/>
      <c r="E52" s="219"/>
      <c r="F52" s="216"/>
      <c r="G52" s="219"/>
      <c r="H52" s="216"/>
      <c r="I52" s="216"/>
      <c r="J52" s="216"/>
      <c r="K52" s="216"/>
      <c r="L52" s="220"/>
      <c r="M52" s="90"/>
      <c r="N52" s="64"/>
      <c r="O52" s="64"/>
    </row>
    <row r="53" spans="1:15" ht="15" x14ac:dyDescent="0.25">
      <c r="A53" s="61">
        <v>45412</v>
      </c>
      <c r="B53" s="215"/>
      <c r="C53" s="207"/>
      <c r="D53" s="216"/>
      <c r="E53" s="219"/>
      <c r="F53" s="216"/>
      <c r="G53" s="219"/>
      <c r="H53" s="216"/>
      <c r="I53" s="216"/>
      <c r="J53" s="216"/>
      <c r="K53" s="216"/>
      <c r="L53" s="220"/>
      <c r="M53" s="90"/>
      <c r="N53" s="64"/>
      <c r="O53" s="64"/>
    </row>
    <row r="54" spans="1:15" ht="15" x14ac:dyDescent="0.25">
      <c r="A54" s="61">
        <v>45443</v>
      </c>
      <c r="B54" s="215"/>
      <c r="C54" s="207"/>
      <c r="D54" s="216"/>
      <c r="E54" s="219"/>
      <c r="F54" s="216"/>
      <c r="G54" s="219"/>
      <c r="H54" s="216"/>
      <c r="I54" s="216"/>
      <c r="J54" s="216"/>
      <c r="K54" s="216"/>
      <c r="L54" s="220"/>
      <c r="M54" s="90"/>
      <c r="N54" s="64"/>
      <c r="O54" s="64"/>
    </row>
    <row r="55" spans="1:15" ht="15" x14ac:dyDescent="0.25">
      <c r="A55" s="61">
        <v>45473</v>
      </c>
      <c r="B55" s="215"/>
      <c r="C55" s="207"/>
      <c r="D55" s="216"/>
      <c r="E55" s="219"/>
      <c r="F55" s="216"/>
      <c r="G55" s="219"/>
      <c r="H55" s="216"/>
      <c r="I55" s="216"/>
      <c r="J55" s="216"/>
      <c r="K55" s="216"/>
      <c r="L55" s="220"/>
      <c r="M55" s="90"/>
      <c r="N55" s="64"/>
      <c r="O55" s="64"/>
    </row>
    <row r="56" spans="1:15" ht="15" x14ac:dyDescent="0.25">
      <c r="A56" s="61">
        <v>45504</v>
      </c>
      <c r="B56" s="215"/>
      <c r="C56" s="207"/>
      <c r="D56" s="216"/>
      <c r="E56" s="219"/>
      <c r="F56" s="216"/>
      <c r="G56" s="219"/>
      <c r="H56" s="216"/>
      <c r="I56" s="216"/>
      <c r="J56" s="216"/>
      <c r="K56" s="216"/>
      <c r="L56" s="220"/>
      <c r="M56" s="90"/>
      <c r="N56" s="64"/>
      <c r="O56" s="64"/>
    </row>
    <row r="57" spans="1:15" ht="15" x14ac:dyDescent="0.25">
      <c r="A57" s="61">
        <v>45535</v>
      </c>
      <c r="B57" s="215"/>
      <c r="C57" s="207"/>
      <c r="D57" s="216"/>
      <c r="E57" s="219"/>
      <c r="F57" s="216"/>
      <c r="G57" s="219"/>
      <c r="H57" s="216"/>
      <c r="I57" s="216"/>
      <c r="J57" s="216"/>
      <c r="K57" s="216"/>
      <c r="L57" s="220"/>
      <c r="M57" s="90"/>
      <c r="N57" s="64"/>
      <c r="O57" s="64"/>
    </row>
    <row r="58" spans="1:15" ht="15" x14ac:dyDescent="0.25">
      <c r="A58" s="61">
        <v>45565</v>
      </c>
      <c r="B58" s="215"/>
      <c r="C58" s="207"/>
      <c r="D58" s="216"/>
      <c r="E58" s="219"/>
      <c r="F58" s="216"/>
      <c r="G58" s="219"/>
      <c r="H58" s="216"/>
      <c r="I58" s="216"/>
      <c r="J58" s="216"/>
      <c r="K58" s="216"/>
      <c r="L58" s="220"/>
      <c r="M58" s="90"/>
      <c r="N58" s="64"/>
      <c r="O58" s="64"/>
    </row>
    <row r="59" spans="1:15" ht="15" x14ac:dyDescent="0.25">
      <c r="A59" s="61">
        <v>45596</v>
      </c>
      <c r="B59" s="215"/>
      <c r="C59" s="207"/>
      <c r="D59" s="216"/>
      <c r="E59" s="219"/>
      <c r="F59" s="216"/>
      <c r="G59" s="219"/>
      <c r="H59" s="216"/>
      <c r="I59" s="216"/>
      <c r="J59" s="216"/>
      <c r="K59" s="216"/>
      <c r="L59" s="220"/>
      <c r="M59" s="90"/>
      <c r="N59" s="64"/>
      <c r="O59" s="64"/>
    </row>
    <row r="60" spans="1:15" ht="15" x14ac:dyDescent="0.25">
      <c r="A60" s="61">
        <v>45626</v>
      </c>
      <c r="B60" s="215"/>
      <c r="C60" s="207"/>
      <c r="D60" s="216"/>
      <c r="E60" s="219"/>
      <c r="F60" s="216"/>
      <c r="G60" s="219"/>
      <c r="H60" s="216"/>
      <c r="I60" s="216"/>
      <c r="J60" s="216"/>
      <c r="K60" s="216"/>
      <c r="L60" s="220"/>
      <c r="M60" s="90"/>
      <c r="N60" s="64"/>
      <c r="O60" s="64"/>
    </row>
    <row r="61" spans="1:15" ht="15" x14ac:dyDescent="0.25">
      <c r="A61" s="61">
        <v>45657</v>
      </c>
      <c r="B61" s="215"/>
      <c r="C61" s="207"/>
      <c r="D61" s="216"/>
      <c r="E61" s="219"/>
      <c r="F61" s="216"/>
      <c r="G61" s="219"/>
      <c r="H61" s="216"/>
      <c r="I61" s="216"/>
      <c r="J61" s="216"/>
      <c r="K61" s="216"/>
      <c r="L61" s="220"/>
      <c r="M61" s="90"/>
      <c r="N61" s="64"/>
      <c r="O61" s="64"/>
    </row>
    <row r="62" spans="1:15" ht="15" x14ac:dyDescent="0.25">
      <c r="A62" s="61">
        <v>45688</v>
      </c>
      <c r="B62" s="215"/>
      <c r="C62" s="207"/>
      <c r="D62" s="216"/>
      <c r="E62" s="219"/>
      <c r="F62" s="216"/>
      <c r="G62" s="219"/>
      <c r="H62" s="216"/>
      <c r="I62" s="216"/>
      <c r="J62" s="216"/>
      <c r="K62" s="216"/>
      <c r="L62" s="220"/>
      <c r="M62" s="90"/>
      <c r="N62" s="64"/>
      <c r="O62" s="64"/>
    </row>
    <row r="63" spans="1:15" ht="15" x14ac:dyDescent="0.25">
      <c r="A63" s="61">
        <v>45716</v>
      </c>
      <c r="B63" s="215"/>
      <c r="C63" s="207"/>
      <c r="D63" s="216"/>
      <c r="E63" s="219"/>
      <c r="F63" s="216"/>
      <c r="G63" s="219"/>
      <c r="H63" s="216"/>
      <c r="I63" s="216"/>
      <c r="J63" s="216"/>
      <c r="K63" s="216"/>
      <c r="L63" s="220"/>
      <c r="M63" s="90"/>
      <c r="N63" s="64"/>
      <c r="O63" s="64"/>
    </row>
    <row r="64" spans="1:15" ht="15" customHeight="1" x14ac:dyDescent="0.25">
      <c r="A64" s="61">
        <v>45747</v>
      </c>
      <c r="B64" s="215"/>
      <c r="C64" s="207"/>
      <c r="D64" s="216"/>
      <c r="E64" s="219"/>
      <c r="F64" s="216"/>
      <c r="G64" s="219"/>
      <c r="H64" s="216"/>
      <c r="I64" s="216"/>
      <c r="J64" s="216"/>
      <c r="K64" s="216"/>
      <c r="L64" s="220"/>
      <c r="M64" s="90"/>
      <c r="N64" s="64"/>
      <c r="O64" s="64"/>
    </row>
    <row r="65" spans="1:15" ht="15" customHeight="1" x14ac:dyDescent="0.25">
      <c r="A65" s="61">
        <v>45777</v>
      </c>
      <c r="B65" s="215"/>
      <c r="C65" s="207"/>
      <c r="D65" s="216"/>
      <c r="E65" s="219"/>
      <c r="F65" s="216"/>
      <c r="G65" s="219"/>
      <c r="H65" s="216"/>
      <c r="I65" s="216"/>
      <c r="J65" s="216"/>
      <c r="K65" s="216"/>
      <c r="L65" s="220"/>
      <c r="M65" s="90"/>
      <c r="N65" s="64"/>
      <c r="O65" s="64"/>
    </row>
    <row r="66" spans="1:15" ht="15" customHeight="1" x14ac:dyDescent="0.25">
      <c r="A66" s="61">
        <v>45808</v>
      </c>
      <c r="B66" s="215"/>
      <c r="C66" s="207"/>
      <c r="D66" s="216"/>
      <c r="E66" s="219"/>
      <c r="F66" s="216"/>
      <c r="G66" s="219"/>
      <c r="H66" s="216"/>
      <c r="I66" s="216"/>
      <c r="J66" s="216"/>
      <c r="K66" s="216"/>
      <c r="L66" s="220"/>
      <c r="M66" s="90"/>
      <c r="N66" s="64"/>
      <c r="O66" s="64"/>
    </row>
    <row r="67" spans="1:15" ht="15" x14ac:dyDescent="0.25">
      <c r="A67" s="61">
        <v>45838</v>
      </c>
      <c r="B67" s="215"/>
      <c r="C67" s="207"/>
      <c r="D67" s="216"/>
      <c r="E67" s="219"/>
      <c r="F67" s="216"/>
      <c r="G67" s="219"/>
      <c r="H67" s="216"/>
      <c r="I67" s="216"/>
      <c r="J67" s="216"/>
      <c r="K67" s="216"/>
      <c r="L67" s="220"/>
      <c r="M67" s="90"/>
      <c r="N67" s="64"/>
      <c r="O67" s="64"/>
    </row>
    <row r="68" spans="1:15" ht="15" x14ac:dyDescent="0.25">
      <c r="A68" s="61">
        <v>45869</v>
      </c>
      <c r="B68" s="215"/>
      <c r="C68" s="207"/>
      <c r="D68" s="216"/>
      <c r="E68" s="219"/>
      <c r="F68" s="216"/>
      <c r="G68" s="219"/>
      <c r="H68" s="216"/>
      <c r="I68" s="216"/>
      <c r="J68" s="216"/>
      <c r="K68" s="216"/>
      <c r="L68" s="220"/>
      <c r="M68" s="90"/>
      <c r="N68" s="64"/>
      <c r="O68" s="64"/>
    </row>
    <row r="69" spans="1:15" ht="15" x14ac:dyDescent="0.25">
      <c r="A69" s="61">
        <v>45900</v>
      </c>
      <c r="B69" s="215"/>
      <c r="C69" s="207"/>
      <c r="D69" s="216"/>
      <c r="E69" s="219"/>
      <c r="F69" s="216"/>
      <c r="G69" s="219"/>
      <c r="H69" s="216"/>
      <c r="I69" s="216"/>
      <c r="J69" s="216"/>
      <c r="K69" s="216"/>
      <c r="L69" s="220"/>
      <c r="M69" s="90"/>
      <c r="N69" s="64"/>
      <c r="O69" s="64"/>
    </row>
    <row r="70" spans="1:15" ht="15" x14ac:dyDescent="0.25">
      <c r="A70" s="61">
        <v>45930</v>
      </c>
      <c r="B70" s="215"/>
      <c r="C70" s="207"/>
      <c r="D70" s="216"/>
      <c r="E70" s="219"/>
      <c r="F70" s="216"/>
      <c r="G70" s="219"/>
      <c r="H70" s="216"/>
      <c r="I70" s="216"/>
      <c r="J70" s="216"/>
      <c r="K70" s="216"/>
      <c r="L70" s="220"/>
      <c r="M70" s="90"/>
      <c r="N70" s="64"/>
      <c r="O70" s="64"/>
    </row>
    <row r="71" spans="1:15" ht="15" x14ac:dyDescent="0.25">
      <c r="A71" s="61">
        <v>45961</v>
      </c>
      <c r="B71" s="215"/>
      <c r="C71" s="207"/>
      <c r="D71" s="216"/>
      <c r="E71" s="219"/>
      <c r="F71" s="216"/>
      <c r="G71" s="219"/>
      <c r="H71" s="216"/>
      <c r="I71" s="216"/>
      <c r="J71" s="216"/>
      <c r="K71" s="216"/>
      <c r="L71" s="220"/>
      <c r="M71" s="90"/>
      <c r="N71" s="64"/>
      <c r="O71" s="64"/>
    </row>
    <row r="72" spans="1:15" ht="15" x14ac:dyDescent="0.25">
      <c r="A72" s="61">
        <v>45991</v>
      </c>
      <c r="B72" s="215"/>
      <c r="C72" s="207"/>
      <c r="D72" s="216"/>
      <c r="E72" s="219"/>
      <c r="F72" s="216"/>
      <c r="G72" s="219"/>
      <c r="H72" s="216"/>
      <c r="I72" s="216"/>
      <c r="J72" s="216"/>
      <c r="K72" s="216"/>
      <c r="L72" s="220"/>
      <c r="M72" s="90"/>
      <c r="N72" s="64"/>
    </row>
    <row r="73" spans="1:15" ht="15.75" thickBot="1" x14ac:dyDescent="0.3">
      <c r="A73" s="61">
        <v>46022</v>
      </c>
      <c r="B73" s="221"/>
      <c r="C73" s="222"/>
      <c r="D73" s="223"/>
      <c r="E73" s="224"/>
      <c r="F73" s="223"/>
      <c r="G73" s="224"/>
      <c r="H73" s="223"/>
      <c r="I73" s="223"/>
      <c r="J73" s="223"/>
      <c r="K73" s="223"/>
      <c r="L73" s="225"/>
      <c r="M73" s="90"/>
    </row>
    <row r="74" spans="1:15" ht="13.5" thickTop="1" x14ac:dyDescent="0.2">
      <c r="A74" s="81" t="s">
        <v>63</v>
      </c>
      <c r="B74" s="62"/>
      <c r="C74" s="82">
        <f>C73-SUM('Forecast Additions (R)'!I8:I67)</f>
        <v>0</v>
      </c>
      <c r="D74" s="84">
        <f>F73+SUM(D14:D73)</f>
        <v>0</v>
      </c>
      <c r="E74" s="85">
        <f>G73+SUM(E14:E73)</f>
        <v>0</v>
      </c>
      <c r="F74" s="62"/>
      <c r="G74" s="63"/>
      <c r="H74" s="62"/>
      <c r="I74" s="62"/>
      <c r="J74" s="62"/>
      <c r="K74" s="62"/>
      <c r="L74" s="94"/>
      <c r="M74" s="6"/>
    </row>
    <row r="75" spans="1:15" ht="13.5" thickBot="1" x14ac:dyDescent="0.25">
      <c r="A75" s="68" t="s">
        <v>144</v>
      </c>
      <c r="B75" s="187"/>
      <c r="C75" s="188"/>
      <c r="D75" s="187"/>
      <c r="E75" s="187"/>
      <c r="F75" s="187"/>
      <c r="G75" s="189"/>
      <c r="H75" s="187"/>
      <c r="I75" s="187"/>
      <c r="J75" s="187"/>
      <c r="K75" s="187"/>
      <c r="L75" s="95"/>
      <c r="M75" s="6"/>
      <c r="N75" s="64"/>
      <c r="O75" s="64"/>
    </row>
    <row r="76" spans="1:15" ht="13.5" thickTop="1" x14ac:dyDescent="0.2">
      <c r="A76" s="69" t="s">
        <v>145</v>
      </c>
      <c r="B76" s="226"/>
      <c r="C76" s="214"/>
      <c r="D76" s="214"/>
      <c r="E76" s="214"/>
      <c r="F76" s="214"/>
      <c r="G76" s="214"/>
      <c r="H76" s="214"/>
      <c r="I76" s="214"/>
      <c r="J76" s="214"/>
      <c r="K76" s="214"/>
      <c r="L76" s="227"/>
      <c r="M76" s="6"/>
      <c r="N76" s="64"/>
      <c r="O76" s="64"/>
    </row>
    <row r="77" spans="1:15" ht="13.5" thickBot="1" x14ac:dyDescent="0.25">
      <c r="A77" s="70" t="s">
        <v>146</v>
      </c>
      <c r="B77" s="228"/>
      <c r="C77" s="229"/>
      <c r="D77" s="229"/>
      <c r="E77" s="230"/>
      <c r="F77" s="229"/>
      <c r="G77" s="229"/>
      <c r="H77" s="229"/>
      <c r="I77" s="229"/>
      <c r="J77" s="229"/>
      <c r="K77" s="229"/>
      <c r="L77" s="231"/>
      <c r="M77" s="6"/>
      <c r="N77" s="64"/>
      <c r="O77" s="64"/>
    </row>
    <row r="78" spans="1:15" ht="14.25" thickTop="1" thickBot="1" x14ac:dyDescent="0.25">
      <c r="A78" s="86" t="s">
        <v>143</v>
      </c>
      <c r="B78" s="71"/>
      <c r="C78" s="190"/>
      <c r="D78" s="71"/>
      <c r="E78" s="71"/>
      <c r="F78" s="71"/>
      <c r="G78" s="191"/>
      <c r="H78" s="71"/>
      <c r="I78" s="71"/>
      <c r="J78" s="71"/>
      <c r="K78" s="71"/>
      <c r="L78" s="192"/>
      <c r="M78" s="6"/>
    </row>
    <row r="79" spans="1:15" ht="13.5" thickTop="1" x14ac:dyDescent="0.2">
      <c r="A79" s="87" t="s">
        <v>147</v>
      </c>
      <c r="B79" s="226"/>
      <c r="C79" s="214"/>
      <c r="D79" s="214"/>
      <c r="E79" s="214"/>
      <c r="F79" s="214"/>
      <c r="G79" s="214"/>
      <c r="H79" s="214"/>
      <c r="I79" s="214"/>
      <c r="J79" s="214"/>
      <c r="K79" s="214"/>
      <c r="L79" s="227"/>
      <c r="M79" s="6"/>
      <c r="N79" s="6"/>
    </row>
    <row r="80" spans="1:15" ht="13.5" thickBot="1" x14ac:dyDescent="0.25">
      <c r="A80" s="88" t="s">
        <v>148</v>
      </c>
      <c r="B80" s="228"/>
      <c r="C80" s="229"/>
      <c r="D80" s="229"/>
      <c r="E80" s="230"/>
      <c r="F80" s="229"/>
      <c r="G80" s="229"/>
      <c r="H80" s="229"/>
      <c r="I80" s="229"/>
      <c r="J80" s="229"/>
      <c r="K80" s="229"/>
      <c r="L80" s="231"/>
      <c r="M80" s="6"/>
    </row>
    <row r="81" spans="1:14" ht="15.75" thickTop="1" x14ac:dyDescent="0.25">
      <c r="A81"/>
      <c r="B81"/>
      <c r="C81"/>
      <c r="D81"/>
      <c r="E81"/>
      <c r="F81"/>
      <c r="G81"/>
      <c r="H81"/>
      <c r="I81"/>
      <c r="J81"/>
      <c r="K81"/>
      <c r="L81"/>
      <c r="M81"/>
      <c r="N81"/>
    </row>
    <row r="82" spans="1:14" ht="15" x14ac:dyDescent="0.25">
      <c r="A82"/>
      <c r="B82"/>
      <c r="C82"/>
      <c r="D82"/>
      <c r="E82"/>
      <c r="F82"/>
      <c r="G82"/>
      <c r="H82"/>
      <c r="I82"/>
      <c r="J82"/>
      <c r="K82"/>
      <c r="L82"/>
      <c r="M82"/>
      <c r="N82"/>
    </row>
    <row r="83" spans="1:14" ht="15" x14ac:dyDescent="0.25">
      <c r="A83"/>
      <c r="B83"/>
      <c r="C83"/>
      <c r="D83"/>
      <c r="E83"/>
      <c r="F83"/>
      <c r="G83"/>
      <c r="H83"/>
      <c r="I83"/>
      <c r="J83"/>
      <c r="K83"/>
      <c r="L83"/>
      <c r="M83"/>
      <c r="N83"/>
    </row>
    <row r="84" spans="1:14" ht="15" x14ac:dyDescent="0.25">
      <c r="A84"/>
      <c r="B84"/>
      <c r="C84"/>
      <c r="D84"/>
      <c r="E84"/>
      <c r="F84"/>
      <c r="G84"/>
      <c r="H84"/>
      <c r="I84"/>
      <c r="J84"/>
      <c r="K84"/>
      <c r="L84"/>
      <c r="M84"/>
      <c r="N84"/>
    </row>
    <row r="85" spans="1:14" ht="15" x14ac:dyDescent="0.25">
      <c r="A85"/>
      <c r="B85"/>
      <c r="C85"/>
      <c r="D85"/>
      <c r="E85"/>
      <c r="F85"/>
      <c r="G85"/>
      <c r="H85"/>
      <c r="I85"/>
      <c r="J85"/>
      <c r="K85"/>
      <c r="L85"/>
      <c r="M85"/>
      <c r="N85"/>
    </row>
    <row r="86" spans="1:14" ht="15" x14ac:dyDescent="0.25">
      <c r="A86"/>
      <c r="B86"/>
      <c r="C86"/>
      <c r="D86"/>
      <c r="E86"/>
      <c r="F86"/>
      <c r="G86"/>
      <c r="H86"/>
      <c r="I86"/>
      <c r="J86"/>
      <c r="K86"/>
      <c r="L86"/>
      <c r="M86"/>
      <c r="N86"/>
    </row>
    <row r="87" spans="1:14" ht="15" x14ac:dyDescent="0.25">
      <c r="A87"/>
      <c r="B87"/>
      <c r="C87"/>
      <c r="D87"/>
      <c r="E87"/>
      <c r="F87"/>
      <c r="G87"/>
      <c r="H87"/>
      <c r="I87"/>
      <c r="J87"/>
      <c r="K87"/>
      <c r="L87"/>
      <c r="M87"/>
      <c r="N87"/>
    </row>
    <row r="88" spans="1:14" ht="15" x14ac:dyDescent="0.25">
      <c r="A88"/>
      <c r="B88"/>
      <c r="C88"/>
      <c r="D88"/>
      <c r="E88"/>
      <c r="F88"/>
      <c r="G88"/>
      <c r="H88"/>
      <c r="I88"/>
      <c r="J88"/>
      <c r="K88"/>
      <c r="L88"/>
      <c r="M88"/>
      <c r="N88"/>
    </row>
    <row r="89" spans="1:14" ht="15" x14ac:dyDescent="0.25">
      <c r="A89"/>
      <c r="B89"/>
      <c r="C89"/>
      <c r="D89"/>
      <c r="E89"/>
      <c r="F89"/>
      <c r="G89"/>
      <c r="H89"/>
      <c r="I89"/>
      <c r="J89"/>
      <c r="K89"/>
      <c r="L89"/>
      <c r="M89"/>
      <c r="N89"/>
    </row>
    <row r="90" spans="1:14" ht="15" x14ac:dyDescent="0.25">
      <c r="A90"/>
      <c r="B90"/>
      <c r="C90"/>
      <c r="D90"/>
      <c r="E90"/>
      <c r="F90"/>
      <c r="G90"/>
      <c r="H90"/>
      <c r="I90"/>
      <c r="J90"/>
      <c r="K90"/>
      <c r="L90"/>
      <c r="M90"/>
      <c r="N90"/>
    </row>
    <row r="91" spans="1:14" ht="15" x14ac:dyDescent="0.25">
      <c r="A91"/>
      <c r="B91"/>
      <c r="C91"/>
      <c r="D91"/>
      <c r="E91"/>
      <c r="F91"/>
      <c r="G91"/>
      <c r="H91"/>
      <c r="I91"/>
      <c r="J91"/>
      <c r="K91"/>
      <c r="L91"/>
      <c r="M91"/>
      <c r="N91"/>
    </row>
    <row r="92" spans="1:14" ht="15" x14ac:dyDescent="0.25">
      <c r="A92"/>
      <c r="B92"/>
      <c r="C92"/>
      <c r="D92"/>
      <c r="E92"/>
      <c r="F92"/>
      <c r="G92"/>
      <c r="H92"/>
      <c r="I92"/>
      <c r="J92"/>
      <c r="K92"/>
      <c r="L92"/>
      <c r="M92"/>
      <c r="N92"/>
    </row>
    <row r="93" spans="1:14" ht="15" x14ac:dyDescent="0.25">
      <c r="A93"/>
      <c r="B93"/>
      <c r="C93"/>
      <c r="D93"/>
      <c r="E93"/>
      <c r="F93"/>
      <c r="G93"/>
      <c r="H93"/>
      <c r="I93"/>
      <c r="J93"/>
      <c r="K93"/>
      <c r="L93"/>
      <c r="M93"/>
      <c r="N93"/>
    </row>
    <row r="94" spans="1:14" ht="15" x14ac:dyDescent="0.25">
      <c r="A94"/>
      <c r="B94"/>
      <c r="C94"/>
      <c r="D94"/>
      <c r="E94"/>
      <c r="F94"/>
      <c r="G94"/>
      <c r="H94"/>
      <c r="I94"/>
      <c r="J94"/>
      <c r="K94"/>
      <c r="L94"/>
      <c r="M94"/>
      <c r="N94"/>
    </row>
    <row r="95" spans="1:14" ht="15" x14ac:dyDescent="0.25">
      <c r="A95"/>
      <c r="B95"/>
      <c r="C95"/>
      <c r="D95"/>
      <c r="E95"/>
      <c r="F95"/>
      <c r="G95"/>
      <c r="H95"/>
      <c r="I95"/>
      <c r="J95"/>
      <c r="K95"/>
      <c r="L95"/>
      <c r="M95"/>
      <c r="N95"/>
    </row>
    <row r="96" spans="1:14" ht="15" x14ac:dyDescent="0.25">
      <c r="A96"/>
      <c r="B96"/>
      <c r="C96"/>
      <c r="D96"/>
      <c r="E96"/>
      <c r="F96"/>
      <c r="G96"/>
      <c r="H96"/>
      <c r="I96"/>
      <c r="J96"/>
      <c r="K96"/>
      <c r="L96"/>
      <c r="M96"/>
      <c r="N96"/>
    </row>
  </sheetData>
  <pageMargins left="0.25" right="0.25" top="0.25" bottom="0.25" header="0.3" footer="0.3"/>
  <pageSetup scale="65" orientation="landscape" r:id="rId1"/>
  <colBreaks count="1" manualBreakCount="1">
    <brk id="12" max="1048575" man="1"/>
  </colBreaks>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workbookViewId="0">
      <pane xSplit="1" ySplit="13" topLeftCell="B14" activePane="bottomRight" state="frozen"/>
      <selection activeCell="E9" sqref="E9:E10"/>
      <selection pane="topRight" activeCell="E9" sqref="E9:E10"/>
      <selection pane="bottomLeft" activeCell="E9" sqref="E9:E10"/>
      <selection pane="bottomRight" activeCell="A2" sqref="A2"/>
    </sheetView>
  </sheetViews>
  <sheetFormatPr defaultColWidth="8.85546875" defaultRowHeight="12.75" x14ac:dyDescent="0.2"/>
  <cols>
    <col min="1" max="1" width="25.7109375" style="32" customWidth="1"/>
    <col min="2" max="2" width="12.42578125" style="32" bestFit="1" customWidth="1"/>
    <col min="3" max="3" width="15.140625" style="32" bestFit="1" customWidth="1"/>
    <col min="4" max="4" width="11.7109375" style="32" bestFit="1" customWidth="1"/>
    <col min="5" max="5" width="13.28515625" style="32" bestFit="1" customWidth="1"/>
    <col min="6" max="6" width="12.140625" style="32" bestFit="1" customWidth="1"/>
    <col min="7" max="7" width="14.5703125" style="32" bestFit="1" customWidth="1"/>
    <col min="8" max="8" width="12.5703125" style="32" bestFit="1" customWidth="1"/>
    <col min="9" max="9" width="12.28515625" style="32" bestFit="1" customWidth="1"/>
    <col min="10" max="10" width="12.140625" style="32" bestFit="1" customWidth="1"/>
    <col min="11" max="11" width="11.140625" style="32" bestFit="1" customWidth="1"/>
    <col min="12" max="12" width="13.140625" style="32" bestFit="1" customWidth="1"/>
    <col min="13" max="13" width="9.7109375" style="32" bestFit="1" customWidth="1"/>
    <col min="14" max="22" width="7.28515625" style="32" bestFit="1" customWidth="1"/>
    <col min="23" max="23" width="9.28515625" style="32" bestFit="1" customWidth="1"/>
    <col min="24" max="16384" width="8.85546875" style="32"/>
  </cols>
  <sheetData>
    <row r="1" spans="1:23" s="6" customFormat="1" x14ac:dyDescent="0.2">
      <c r="A1" s="19" t="s">
        <v>71</v>
      </c>
      <c r="B1" s="19" t="s">
        <v>99</v>
      </c>
      <c r="C1" s="20"/>
      <c r="D1" s="20"/>
      <c r="E1" s="20"/>
      <c r="J1" s="20"/>
      <c r="K1" s="20"/>
      <c r="L1" s="21"/>
      <c r="M1" s="22"/>
      <c r="N1" s="21"/>
    </row>
    <row r="2" spans="1:23" s="6" customFormat="1" ht="9" customHeight="1" x14ac:dyDescent="0.2">
      <c r="A2" s="19"/>
      <c r="B2" s="23"/>
      <c r="C2" s="8"/>
      <c r="D2" s="23"/>
      <c r="F2" s="20"/>
      <c r="G2" s="24"/>
      <c r="H2" s="25"/>
      <c r="I2" s="20"/>
      <c r="J2" s="20"/>
      <c r="K2" s="20"/>
      <c r="L2" s="26"/>
      <c r="M2" s="22"/>
      <c r="N2" s="21"/>
    </row>
    <row r="3" spans="1:23" s="6" customFormat="1" x14ac:dyDescent="0.2">
      <c r="A3" s="27"/>
      <c r="B3" s="28"/>
      <c r="C3" s="29"/>
      <c r="D3" s="28"/>
      <c r="E3" s="30"/>
      <c r="F3" s="20"/>
      <c r="G3" s="31"/>
      <c r="J3" s="7"/>
      <c r="K3" s="7"/>
      <c r="L3" s="26"/>
      <c r="M3" s="22"/>
      <c r="N3" s="24"/>
    </row>
    <row r="4" spans="1:23" s="6" customFormat="1" ht="6.6" customHeight="1" x14ac:dyDescent="0.2">
      <c r="A4" s="32"/>
      <c r="B4" s="33"/>
      <c r="C4" s="33"/>
      <c r="D4" s="33"/>
      <c r="E4" s="33"/>
      <c r="F4" s="33"/>
      <c r="G4" s="33"/>
      <c r="H4" s="33"/>
      <c r="I4" s="33"/>
      <c r="J4" s="33"/>
      <c r="K4" s="33"/>
      <c r="L4" s="33"/>
      <c r="M4" s="33"/>
      <c r="N4" s="33"/>
    </row>
    <row r="5" spans="1:23" s="6" customFormat="1" x14ac:dyDescent="0.2">
      <c r="A5" s="34" t="s">
        <v>70</v>
      </c>
      <c r="B5" s="35">
        <v>2022</v>
      </c>
      <c r="C5" s="35">
        <v>2023</v>
      </c>
      <c r="D5" s="35">
        <v>2024</v>
      </c>
      <c r="E5" s="35">
        <v>2025</v>
      </c>
      <c r="F5" s="35">
        <v>2026</v>
      </c>
      <c r="G5" s="35">
        <v>2027</v>
      </c>
      <c r="H5" s="35">
        <v>2028</v>
      </c>
      <c r="I5" s="35">
        <v>2029</v>
      </c>
      <c r="J5" s="35">
        <v>2030</v>
      </c>
      <c r="K5" s="35">
        <v>2031</v>
      </c>
      <c r="L5" s="35">
        <v>2032</v>
      </c>
      <c r="M5" s="35">
        <v>2033</v>
      </c>
      <c r="N5" s="35">
        <v>2034</v>
      </c>
      <c r="O5" s="35">
        <v>2035</v>
      </c>
      <c r="P5" s="35">
        <v>2036</v>
      </c>
      <c r="Q5" s="35">
        <v>2037</v>
      </c>
      <c r="R5" s="35">
        <v>2038</v>
      </c>
      <c r="S5" s="35">
        <v>2039</v>
      </c>
      <c r="T5" s="35">
        <v>2040</v>
      </c>
      <c r="U5" s="35">
        <v>2041</v>
      </c>
      <c r="V5" s="35">
        <v>2042</v>
      </c>
      <c r="W5" s="35" t="s">
        <v>2</v>
      </c>
    </row>
    <row r="6" spans="1:23" s="6" customFormat="1" x14ac:dyDescent="0.2">
      <c r="A6" s="36" t="s">
        <v>58</v>
      </c>
      <c r="B6" s="83">
        <v>0.05</v>
      </c>
      <c r="C6" s="83">
        <v>9.5000000000000001E-2</v>
      </c>
      <c r="D6" s="83">
        <v>8.5500000000000007E-2</v>
      </c>
      <c r="E6" s="83">
        <v>7.6999999999999999E-2</v>
      </c>
      <c r="F6" s="83">
        <v>6.93E-2</v>
      </c>
      <c r="G6" s="83">
        <v>6.2300000000000001E-2</v>
      </c>
      <c r="H6" s="83">
        <v>5.8999999999999997E-2</v>
      </c>
      <c r="I6" s="83">
        <v>5.8999999999999997E-2</v>
      </c>
      <c r="J6" s="83">
        <v>5.91E-2</v>
      </c>
      <c r="K6" s="83">
        <v>5.8999999999999997E-2</v>
      </c>
      <c r="L6" s="83">
        <v>5.91E-2</v>
      </c>
      <c r="M6" s="83">
        <v>5.8999999999999997E-2</v>
      </c>
      <c r="N6" s="83">
        <v>5.91E-2</v>
      </c>
      <c r="O6" s="83">
        <v>5.8999999999999997E-2</v>
      </c>
      <c r="P6" s="83">
        <v>5.91E-2</v>
      </c>
      <c r="Q6" s="83">
        <v>2.9499999999999998E-2</v>
      </c>
      <c r="R6" s="83"/>
      <c r="S6" s="83"/>
      <c r="T6" s="83"/>
      <c r="U6" s="83"/>
      <c r="V6" s="83"/>
      <c r="W6" s="83">
        <f>SUM(B6:V6)</f>
        <v>1.0000000000000002</v>
      </c>
    </row>
    <row r="7" spans="1:23" s="6" customFormat="1" ht="7.15" customHeight="1" x14ac:dyDescent="0.2">
      <c r="A7" s="37"/>
      <c r="B7" s="33"/>
      <c r="C7" s="33"/>
      <c r="D7" s="33"/>
      <c r="E7" s="33"/>
      <c r="F7" s="33"/>
      <c r="G7" s="33"/>
      <c r="H7" s="38"/>
      <c r="I7" s="38"/>
      <c r="J7" s="38"/>
    </row>
    <row r="8" spans="1:23" ht="13.5" thickBot="1" x14ac:dyDescent="0.25">
      <c r="A8" s="39" t="s">
        <v>8</v>
      </c>
      <c r="B8" s="40" t="s">
        <v>9</v>
      </c>
      <c r="C8" s="41"/>
      <c r="D8" s="40" t="s">
        <v>10</v>
      </c>
      <c r="E8" s="42"/>
      <c r="F8" s="40" t="s">
        <v>11</v>
      </c>
      <c r="G8" s="41"/>
      <c r="H8" s="40" t="s">
        <v>0</v>
      </c>
      <c r="I8" s="41"/>
      <c r="J8" s="43" t="s">
        <v>12</v>
      </c>
      <c r="K8" s="43" t="s">
        <v>13</v>
      </c>
      <c r="L8" s="44" t="s">
        <v>14</v>
      </c>
    </row>
    <row r="9" spans="1:23" ht="13.5" thickBot="1" x14ac:dyDescent="0.25">
      <c r="A9" s="45"/>
      <c r="B9" s="46"/>
      <c r="C9" s="47"/>
      <c r="D9" s="46" t="s">
        <v>40</v>
      </c>
      <c r="E9" s="198">
        <f>'Forecast Additions (R)'!J6</f>
        <v>0.03</v>
      </c>
      <c r="F9" s="48"/>
      <c r="G9" s="47"/>
      <c r="H9" s="49"/>
      <c r="I9" s="50"/>
      <c r="J9" s="51"/>
      <c r="K9" s="51"/>
      <c r="L9" s="52" t="s">
        <v>15</v>
      </c>
    </row>
    <row r="10" spans="1:23" ht="13.5" thickBot="1" x14ac:dyDescent="0.25">
      <c r="A10" s="45"/>
      <c r="B10" s="46"/>
      <c r="C10" s="47"/>
      <c r="D10" s="46" t="s">
        <v>41</v>
      </c>
      <c r="E10" s="198">
        <f>E9</f>
        <v>0.03</v>
      </c>
      <c r="F10" s="48"/>
      <c r="G10" s="47"/>
      <c r="H10" s="49"/>
      <c r="I10" s="50"/>
      <c r="J10" s="51"/>
      <c r="K10" s="53" t="s">
        <v>42</v>
      </c>
      <c r="L10" s="52"/>
    </row>
    <row r="11" spans="1:23" x14ac:dyDescent="0.2">
      <c r="A11" s="54"/>
      <c r="B11" s="49" t="s">
        <v>16</v>
      </c>
      <c r="C11" s="50" t="s">
        <v>17</v>
      </c>
      <c r="D11" s="49" t="s">
        <v>18</v>
      </c>
      <c r="E11" s="50" t="s">
        <v>19</v>
      </c>
      <c r="F11" s="49" t="s">
        <v>16</v>
      </c>
      <c r="G11" s="50" t="s">
        <v>17</v>
      </c>
      <c r="H11" s="49" t="s">
        <v>16</v>
      </c>
      <c r="I11" s="50" t="s">
        <v>20</v>
      </c>
      <c r="J11" s="51" t="s">
        <v>21</v>
      </c>
      <c r="K11" s="53">
        <v>0.21</v>
      </c>
      <c r="L11" s="52" t="s">
        <v>22</v>
      </c>
    </row>
    <row r="12" spans="1:23" x14ac:dyDescent="0.2">
      <c r="A12" s="54"/>
      <c r="B12" s="49"/>
      <c r="C12" s="50"/>
      <c r="D12" s="49" t="s">
        <v>23</v>
      </c>
      <c r="E12" s="50" t="s">
        <v>24</v>
      </c>
      <c r="F12" s="49" t="s">
        <v>25</v>
      </c>
      <c r="G12" s="50" t="s">
        <v>26</v>
      </c>
      <c r="H12" s="49"/>
      <c r="I12" s="50"/>
      <c r="J12" s="51"/>
      <c r="K12" s="53" t="s">
        <v>27</v>
      </c>
      <c r="L12" s="52" t="s">
        <v>28</v>
      </c>
    </row>
    <row r="13" spans="1:23" ht="13.5" thickBot="1" x14ac:dyDescent="0.25">
      <c r="A13" s="55"/>
      <c r="B13" s="56" t="s">
        <v>29</v>
      </c>
      <c r="C13" s="57" t="s">
        <v>30</v>
      </c>
      <c r="D13" s="56"/>
      <c r="E13" s="57" t="s">
        <v>31</v>
      </c>
      <c r="F13" s="56" t="s">
        <v>32</v>
      </c>
      <c r="G13" s="57" t="s">
        <v>33</v>
      </c>
      <c r="H13" s="56" t="s">
        <v>34</v>
      </c>
      <c r="I13" s="57" t="s">
        <v>35</v>
      </c>
      <c r="J13" s="58" t="s">
        <v>36</v>
      </c>
      <c r="K13" s="59">
        <v>0.21</v>
      </c>
      <c r="L13" s="60" t="s">
        <v>37</v>
      </c>
    </row>
    <row r="14" spans="1:23" ht="13.5" thickTop="1" x14ac:dyDescent="0.2">
      <c r="A14" s="61">
        <v>44408</v>
      </c>
      <c r="B14" s="65">
        <f t="shared" ref="B14:B17" si="0">C14</f>
        <v>0</v>
      </c>
      <c r="C14" s="94">
        <f>'Forecast Additions (R)'!J14</f>
        <v>0</v>
      </c>
      <c r="D14" s="205"/>
      <c r="E14" s="184">
        <f>(+C14*$E$9/12)*0.5</f>
        <v>0</v>
      </c>
      <c r="F14" s="205"/>
      <c r="G14" s="62">
        <f>-E14</f>
        <v>0</v>
      </c>
      <c r="H14" s="205"/>
      <c r="I14" s="62">
        <f t="shared" ref="I14:I19" si="1">C14+G14</f>
        <v>0</v>
      </c>
      <c r="J14" s="208"/>
      <c r="K14" s="209"/>
      <c r="L14" s="210"/>
      <c r="M14" s="91"/>
    </row>
    <row r="15" spans="1:23" ht="15" x14ac:dyDescent="0.25">
      <c r="A15" s="77">
        <v>44439</v>
      </c>
      <c r="B15" s="65">
        <f t="shared" si="0"/>
        <v>0</v>
      </c>
      <c r="C15" s="94">
        <f>'Forecast Additions (R)'!J15+C14</f>
        <v>0</v>
      </c>
      <c r="D15" s="206"/>
      <c r="E15" s="92">
        <f t="shared" ref="E15:E19" si="2">+(C14*$E$9/12)+(((C15-C14)*$E$9/12)*0.5)</f>
        <v>0</v>
      </c>
      <c r="F15" s="206"/>
      <c r="G15" s="62">
        <f t="shared" ref="G15:G19" si="3">+G14-E15</f>
        <v>0</v>
      </c>
      <c r="H15" s="206"/>
      <c r="I15" s="62">
        <f t="shared" si="1"/>
        <v>0</v>
      </c>
      <c r="J15" s="211"/>
      <c r="K15" s="212"/>
      <c r="L15" s="213"/>
      <c r="M15" s="91"/>
      <c r="N15" s="4"/>
      <c r="O15" s="5"/>
    </row>
    <row r="16" spans="1:23" ht="15" x14ac:dyDescent="0.25">
      <c r="A16" s="77">
        <v>44469</v>
      </c>
      <c r="B16" s="65">
        <f t="shared" si="0"/>
        <v>0</v>
      </c>
      <c r="C16" s="94">
        <f>'Forecast Additions (R)'!J16+C15</f>
        <v>0</v>
      </c>
      <c r="D16" s="206"/>
      <c r="E16" s="92">
        <f t="shared" si="2"/>
        <v>0</v>
      </c>
      <c r="F16" s="206"/>
      <c r="G16" s="62">
        <f t="shared" si="3"/>
        <v>0</v>
      </c>
      <c r="H16" s="206"/>
      <c r="I16" s="62">
        <f t="shared" si="1"/>
        <v>0</v>
      </c>
      <c r="J16" s="211"/>
      <c r="K16" s="212"/>
      <c r="L16" s="213"/>
      <c r="M16" s="90"/>
    </row>
    <row r="17" spans="1:15" ht="15" x14ac:dyDescent="0.25">
      <c r="A17" s="77">
        <v>44500</v>
      </c>
      <c r="B17" s="65">
        <f t="shared" si="0"/>
        <v>0</v>
      </c>
      <c r="C17" s="94">
        <f>'Forecast Additions (R)'!J17+C16</f>
        <v>0</v>
      </c>
      <c r="D17" s="206"/>
      <c r="E17" s="92">
        <f t="shared" si="2"/>
        <v>0</v>
      </c>
      <c r="F17" s="206"/>
      <c r="G17" s="62">
        <f t="shared" si="3"/>
        <v>0</v>
      </c>
      <c r="H17" s="206"/>
      <c r="I17" s="62">
        <f t="shared" si="1"/>
        <v>0</v>
      </c>
      <c r="J17" s="211"/>
      <c r="K17" s="212"/>
      <c r="L17" s="213"/>
      <c r="M17" s="90"/>
    </row>
    <row r="18" spans="1:15" ht="15" x14ac:dyDescent="0.25">
      <c r="A18" s="77">
        <v>44530</v>
      </c>
      <c r="B18" s="65">
        <f t="shared" ref="B18:B19" si="4">C18</f>
        <v>0</v>
      </c>
      <c r="C18" s="94">
        <f>'Forecast Additions (R)'!J18+C17</f>
        <v>0</v>
      </c>
      <c r="D18" s="251"/>
      <c r="E18" s="65">
        <f t="shared" si="2"/>
        <v>0</v>
      </c>
      <c r="F18" s="251"/>
      <c r="G18" s="65">
        <f t="shared" si="3"/>
        <v>0</v>
      </c>
      <c r="H18" s="251"/>
      <c r="I18" s="65">
        <f t="shared" si="1"/>
        <v>0</v>
      </c>
      <c r="J18" s="252"/>
      <c r="K18" s="212"/>
      <c r="L18" s="213"/>
      <c r="M18" s="90"/>
    </row>
    <row r="19" spans="1:15" ht="15.75" thickBot="1" x14ac:dyDescent="0.3">
      <c r="A19" s="77">
        <v>44561</v>
      </c>
      <c r="B19" s="65">
        <f t="shared" si="4"/>
        <v>0</v>
      </c>
      <c r="C19" s="94">
        <f>'Forecast Additions (R)'!J19+C18</f>
        <v>0</v>
      </c>
      <c r="D19" s="206"/>
      <c r="E19" s="65">
        <f t="shared" si="2"/>
        <v>0</v>
      </c>
      <c r="F19" s="206"/>
      <c r="G19" s="65">
        <f t="shared" si="3"/>
        <v>0</v>
      </c>
      <c r="H19" s="206"/>
      <c r="I19" s="65">
        <f t="shared" si="1"/>
        <v>0</v>
      </c>
      <c r="J19" s="211"/>
      <c r="K19" s="212"/>
      <c r="L19" s="213"/>
      <c r="M19" s="90"/>
    </row>
    <row r="20" spans="1:15" ht="13.5" thickTop="1" x14ac:dyDescent="0.2">
      <c r="A20" s="77">
        <v>44592</v>
      </c>
      <c r="B20" s="208"/>
      <c r="C20" s="209"/>
      <c r="D20" s="250"/>
      <c r="E20" s="253"/>
      <c r="F20" s="216"/>
      <c r="G20" s="253"/>
      <c r="H20" s="216"/>
      <c r="I20" s="254"/>
      <c r="J20" s="216"/>
      <c r="K20" s="216"/>
      <c r="L20" s="220"/>
      <c r="M20" s="91"/>
    </row>
    <row r="21" spans="1:15" x14ac:dyDescent="0.2">
      <c r="A21" s="77">
        <v>44620</v>
      </c>
      <c r="B21" s="215"/>
      <c r="C21" s="207"/>
      <c r="D21" s="216"/>
      <c r="E21" s="219"/>
      <c r="F21" s="216"/>
      <c r="G21" s="219"/>
      <c r="H21" s="216"/>
      <c r="I21" s="216"/>
      <c r="J21" s="216"/>
      <c r="K21" s="216"/>
      <c r="L21" s="220"/>
      <c r="M21" s="91"/>
    </row>
    <row r="22" spans="1:15" ht="15" x14ac:dyDescent="0.25">
      <c r="A22" s="61">
        <v>44651</v>
      </c>
      <c r="B22" s="215"/>
      <c r="C22" s="207"/>
      <c r="D22" s="216"/>
      <c r="E22" s="219"/>
      <c r="F22" s="216"/>
      <c r="G22" s="219"/>
      <c r="H22" s="216"/>
      <c r="I22" s="216"/>
      <c r="J22" s="216"/>
      <c r="K22" s="216"/>
      <c r="L22" s="220"/>
      <c r="M22" s="90"/>
      <c r="N22" s="66"/>
    </row>
    <row r="23" spans="1:15" ht="15" x14ac:dyDescent="0.25">
      <c r="A23" s="61">
        <v>44681</v>
      </c>
      <c r="B23" s="215"/>
      <c r="C23" s="207"/>
      <c r="D23" s="216"/>
      <c r="E23" s="219"/>
      <c r="F23" s="216"/>
      <c r="G23" s="219"/>
      <c r="H23" s="216"/>
      <c r="I23" s="216"/>
      <c r="J23" s="216"/>
      <c r="K23" s="216"/>
      <c r="L23" s="220"/>
      <c r="M23" s="90"/>
    </row>
    <row r="24" spans="1:15" ht="15" x14ac:dyDescent="0.25">
      <c r="A24" s="61">
        <v>44712</v>
      </c>
      <c r="B24" s="215"/>
      <c r="C24" s="207"/>
      <c r="D24" s="216"/>
      <c r="E24" s="219"/>
      <c r="F24" s="216"/>
      <c r="G24" s="219"/>
      <c r="H24" s="216"/>
      <c r="I24" s="216"/>
      <c r="J24" s="216"/>
      <c r="K24" s="216"/>
      <c r="L24" s="220"/>
      <c r="M24" s="90"/>
    </row>
    <row r="25" spans="1:15" ht="15" x14ac:dyDescent="0.25">
      <c r="A25" s="61">
        <v>44742</v>
      </c>
      <c r="B25" s="215"/>
      <c r="C25" s="207"/>
      <c r="D25" s="216"/>
      <c r="E25" s="219"/>
      <c r="F25" s="216"/>
      <c r="G25" s="219"/>
      <c r="H25" s="216"/>
      <c r="I25" s="216"/>
      <c r="J25" s="216"/>
      <c r="K25" s="216"/>
      <c r="L25" s="220"/>
      <c r="M25" s="90"/>
    </row>
    <row r="26" spans="1:15" ht="15" x14ac:dyDescent="0.25">
      <c r="A26" s="61">
        <v>44773</v>
      </c>
      <c r="B26" s="215"/>
      <c r="C26" s="207"/>
      <c r="D26" s="216"/>
      <c r="E26" s="219"/>
      <c r="F26" s="216"/>
      <c r="G26" s="219"/>
      <c r="H26" s="216"/>
      <c r="I26" s="216"/>
      <c r="J26" s="216"/>
      <c r="K26" s="216"/>
      <c r="L26" s="220"/>
      <c r="M26" s="90"/>
    </row>
    <row r="27" spans="1:15" ht="15" x14ac:dyDescent="0.25">
      <c r="A27" s="61">
        <v>44804</v>
      </c>
      <c r="B27" s="215"/>
      <c r="C27" s="207"/>
      <c r="D27" s="216"/>
      <c r="E27" s="219"/>
      <c r="F27" s="216"/>
      <c r="G27" s="219"/>
      <c r="H27" s="216"/>
      <c r="I27" s="216"/>
      <c r="J27" s="212"/>
      <c r="K27" s="216"/>
      <c r="L27" s="220"/>
      <c r="M27" s="90"/>
    </row>
    <row r="28" spans="1:15" ht="15" x14ac:dyDescent="0.25">
      <c r="A28" s="61">
        <v>44834</v>
      </c>
      <c r="B28" s="215"/>
      <c r="C28" s="207"/>
      <c r="D28" s="216"/>
      <c r="E28" s="219"/>
      <c r="F28" s="216"/>
      <c r="G28" s="219"/>
      <c r="H28" s="216"/>
      <c r="I28" s="216"/>
      <c r="J28" s="216"/>
      <c r="K28" s="216"/>
      <c r="L28" s="220"/>
      <c r="M28" s="90"/>
      <c r="O28" s="64"/>
    </row>
    <row r="29" spans="1:15" ht="15" x14ac:dyDescent="0.25">
      <c r="A29" s="61">
        <v>44865</v>
      </c>
      <c r="B29" s="215"/>
      <c r="C29" s="207"/>
      <c r="D29" s="216"/>
      <c r="E29" s="219"/>
      <c r="F29" s="216"/>
      <c r="G29" s="219"/>
      <c r="H29" s="216"/>
      <c r="I29" s="216"/>
      <c r="J29" s="216"/>
      <c r="K29" s="216"/>
      <c r="L29" s="220"/>
      <c r="M29" s="90"/>
      <c r="N29" s="64"/>
      <c r="O29" s="64"/>
    </row>
    <row r="30" spans="1:15" ht="15" x14ac:dyDescent="0.25">
      <c r="A30" s="61">
        <v>44895</v>
      </c>
      <c r="B30" s="215"/>
      <c r="C30" s="207"/>
      <c r="D30" s="216"/>
      <c r="E30" s="219"/>
      <c r="F30" s="216"/>
      <c r="G30" s="219"/>
      <c r="H30" s="216"/>
      <c r="I30" s="216"/>
      <c r="J30" s="216"/>
      <c r="K30" s="216"/>
      <c r="L30" s="220"/>
      <c r="M30" s="90"/>
      <c r="N30" s="67"/>
      <c r="O30" s="64"/>
    </row>
    <row r="31" spans="1:15" ht="15" x14ac:dyDescent="0.25">
      <c r="A31" s="61">
        <v>44926</v>
      </c>
      <c r="B31" s="215"/>
      <c r="C31" s="207"/>
      <c r="D31" s="216"/>
      <c r="E31" s="219"/>
      <c r="F31" s="216"/>
      <c r="G31" s="219"/>
      <c r="H31" s="216"/>
      <c r="I31" s="216"/>
      <c r="J31" s="216"/>
      <c r="K31" s="216"/>
      <c r="L31" s="220"/>
      <c r="M31" s="90"/>
      <c r="O31" s="64"/>
    </row>
    <row r="32" spans="1:15" ht="15" x14ac:dyDescent="0.25">
      <c r="A32" s="61">
        <v>44957</v>
      </c>
      <c r="B32" s="215"/>
      <c r="C32" s="207"/>
      <c r="D32" s="216"/>
      <c r="E32" s="219"/>
      <c r="F32" s="216"/>
      <c r="G32" s="219"/>
      <c r="H32" s="216"/>
      <c r="I32" s="216"/>
      <c r="J32" s="216"/>
      <c r="K32" s="216"/>
      <c r="L32" s="220"/>
      <c r="M32" s="90"/>
      <c r="O32" s="64"/>
    </row>
    <row r="33" spans="1:15" ht="15" x14ac:dyDescent="0.25">
      <c r="A33" s="61">
        <v>44985</v>
      </c>
      <c r="B33" s="215"/>
      <c r="C33" s="207"/>
      <c r="D33" s="216"/>
      <c r="E33" s="219"/>
      <c r="F33" s="216"/>
      <c r="G33" s="219"/>
      <c r="H33" s="216"/>
      <c r="I33" s="216"/>
      <c r="J33" s="216"/>
      <c r="K33" s="216"/>
      <c r="L33" s="220"/>
      <c r="M33" s="90"/>
      <c r="N33" s="64"/>
      <c r="O33" s="64"/>
    </row>
    <row r="34" spans="1:15" ht="15" x14ac:dyDescent="0.25">
      <c r="A34" s="61">
        <v>45016</v>
      </c>
      <c r="B34" s="215"/>
      <c r="C34" s="207"/>
      <c r="D34" s="216"/>
      <c r="E34" s="219"/>
      <c r="F34" s="216"/>
      <c r="G34" s="219"/>
      <c r="H34" s="216"/>
      <c r="I34" s="216"/>
      <c r="J34" s="216"/>
      <c r="K34" s="216"/>
      <c r="L34" s="220"/>
      <c r="M34" s="90"/>
      <c r="N34" s="64"/>
      <c r="O34" s="64"/>
    </row>
    <row r="35" spans="1:15" ht="15" x14ac:dyDescent="0.25">
      <c r="A35" s="61">
        <v>45046</v>
      </c>
      <c r="B35" s="215"/>
      <c r="C35" s="207"/>
      <c r="D35" s="216"/>
      <c r="E35" s="219"/>
      <c r="F35" s="216"/>
      <c r="G35" s="219"/>
      <c r="H35" s="216"/>
      <c r="I35" s="216"/>
      <c r="J35" s="216"/>
      <c r="K35" s="216"/>
      <c r="L35" s="220"/>
      <c r="M35" s="90"/>
      <c r="N35" s="64"/>
      <c r="O35" s="64"/>
    </row>
    <row r="36" spans="1:15" ht="15" x14ac:dyDescent="0.25">
      <c r="A36" s="61">
        <v>45077</v>
      </c>
      <c r="B36" s="215"/>
      <c r="C36" s="207"/>
      <c r="D36" s="216"/>
      <c r="E36" s="219"/>
      <c r="F36" s="216"/>
      <c r="G36" s="219"/>
      <c r="H36" s="216"/>
      <c r="I36" s="216"/>
      <c r="J36" s="216"/>
      <c r="K36" s="216"/>
      <c r="L36" s="220"/>
      <c r="M36" s="90"/>
      <c r="N36" s="64"/>
      <c r="O36" s="64"/>
    </row>
    <row r="37" spans="1:15" ht="15" x14ac:dyDescent="0.25">
      <c r="A37" s="61">
        <v>45107</v>
      </c>
      <c r="B37" s="215"/>
      <c r="C37" s="207"/>
      <c r="D37" s="216"/>
      <c r="E37" s="219"/>
      <c r="F37" s="216"/>
      <c r="G37" s="219"/>
      <c r="H37" s="216"/>
      <c r="I37" s="216"/>
      <c r="J37" s="216"/>
      <c r="K37" s="216"/>
      <c r="L37" s="220"/>
      <c r="M37" s="90"/>
      <c r="N37" s="64"/>
      <c r="O37" s="64"/>
    </row>
    <row r="38" spans="1:15" ht="15" x14ac:dyDescent="0.25">
      <c r="A38" s="61">
        <v>45138</v>
      </c>
      <c r="B38" s="215"/>
      <c r="C38" s="207"/>
      <c r="D38" s="216"/>
      <c r="E38" s="219"/>
      <c r="F38" s="216"/>
      <c r="G38" s="219"/>
      <c r="H38" s="216"/>
      <c r="I38" s="216"/>
      <c r="J38" s="216"/>
      <c r="K38" s="216"/>
      <c r="L38" s="220"/>
      <c r="M38" s="90"/>
      <c r="N38" s="64"/>
      <c r="O38" s="64"/>
    </row>
    <row r="39" spans="1:15" ht="15" x14ac:dyDescent="0.25">
      <c r="A39" s="61">
        <v>45169</v>
      </c>
      <c r="B39" s="215"/>
      <c r="C39" s="207"/>
      <c r="D39" s="216"/>
      <c r="E39" s="219"/>
      <c r="F39" s="216"/>
      <c r="G39" s="219"/>
      <c r="H39" s="216"/>
      <c r="I39" s="216"/>
      <c r="J39" s="212"/>
      <c r="K39" s="216"/>
      <c r="L39" s="220"/>
      <c r="M39" s="90"/>
      <c r="N39" s="64"/>
      <c r="O39" s="64"/>
    </row>
    <row r="40" spans="1:15" ht="15" x14ac:dyDescent="0.25">
      <c r="A40" s="61">
        <v>45199</v>
      </c>
      <c r="B40" s="215"/>
      <c r="C40" s="207"/>
      <c r="D40" s="216"/>
      <c r="E40" s="219"/>
      <c r="F40" s="216"/>
      <c r="G40" s="219"/>
      <c r="H40" s="216"/>
      <c r="I40" s="216"/>
      <c r="J40" s="216"/>
      <c r="K40" s="216"/>
      <c r="L40" s="220"/>
      <c r="M40" s="90"/>
      <c r="N40" s="64"/>
      <c r="O40" s="64"/>
    </row>
    <row r="41" spans="1:15" ht="15" x14ac:dyDescent="0.25">
      <c r="A41" s="61">
        <v>45230</v>
      </c>
      <c r="B41" s="215"/>
      <c r="C41" s="207"/>
      <c r="D41" s="216"/>
      <c r="E41" s="219"/>
      <c r="F41" s="216"/>
      <c r="G41" s="219"/>
      <c r="H41" s="216"/>
      <c r="I41" s="216"/>
      <c r="J41" s="216"/>
      <c r="K41" s="216"/>
      <c r="L41" s="220"/>
      <c r="M41" s="90"/>
      <c r="N41" s="64"/>
      <c r="O41" s="64"/>
    </row>
    <row r="42" spans="1:15" ht="15" x14ac:dyDescent="0.25">
      <c r="A42" s="61">
        <v>45260</v>
      </c>
      <c r="B42" s="215"/>
      <c r="C42" s="207"/>
      <c r="D42" s="216"/>
      <c r="E42" s="219"/>
      <c r="F42" s="216"/>
      <c r="G42" s="219"/>
      <c r="H42" s="216"/>
      <c r="I42" s="216"/>
      <c r="J42" s="216"/>
      <c r="K42" s="216"/>
      <c r="L42" s="220"/>
      <c r="M42" s="90"/>
      <c r="N42" s="64"/>
      <c r="O42" s="64"/>
    </row>
    <row r="43" spans="1:15" ht="15" x14ac:dyDescent="0.25">
      <c r="A43" s="61">
        <v>45291</v>
      </c>
      <c r="B43" s="215"/>
      <c r="C43" s="207"/>
      <c r="D43" s="216"/>
      <c r="E43" s="219"/>
      <c r="F43" s="216"/>
      <c r="G43" s="219"/>
      <c r="H43" s="216"/>
      <c r="I43" s="216"/>
      <c r="J43" s="216"/>
      <c r="K43" s="216"/>
      <c r="L43" s="220"/>
      <c r="M43" s="90"/>
      <c r="N43" s="64"/>
      <c r="O43" s="64"/>
    </row>
    <row r="44" spans="1:15" ht="15" x14ac:dyDescent="0.25">
      <c r="A44" s="61">
        <v>45322</v>
      </c>
      <c r="B44" s="215"/>
      <c r="C44" s="207"/>
      <c r="D44" s="216"/>
      <c r="E44" s="219"/>
      <c r="F44" s="216"/>
      <c r="G44" s="219"/>
      <c r="H44" s="216"/>
      <c r="I44" s="216"/>
      <c r="J44" s="216"/>
      <c r="K44" s="216"/>
      <c r="L44" s="220"/>
      <c r="M44" s="90"/>
      <c r="N44" s="64"/>
      <c r="O44" s="64"/>
    </row>
    <row r="45" spans="1:15" ht="15" x14ac:dyDescent="0.25">
      <c r="A45" s="61">
        <v>45351</v>
      </c>
      <c r="B45" s="215"/>
      <c r="C45" s="207"/>
      <c r="D45" s="216"/>
      <c r="E45" s="219"/>
      <c r="F45" s="216"/>
      <c r="G45" s="219"/>
      <c r="H45" s="216"/>
      <c r="I45" s="216"/>
      <c r="J45" s="216"/>
      <c r="K45" s="216"/>
      <c r="L45" s="220"/>
      <c r="M45" s="90"/>
      <c r="N45" s="64"/>
      <c r="O45" s="64"/>
    </row>
    <row r="46" spans="1:15" ht="15" x14ac:dyDescent="0.25">
      <c r="A46" s="61">
        <v>45382</v>
      </c>
      <c r="B46" s="215"/>
      <c r="C46" s="207"/>
      <c r="D46" s="216"/>
      <c r="E46" s="219"/>
      <c r="F46" s="216"/>
      <c r="G46" s="219"/>
      <c r="H46" s="216"/>
      <c r="I46" s="216"/>
      <c r="J46" s="216"/>
      <c r="K46" s="216"/>
      <c r="L46" s="220"/>
      <c r="M46" s="90"/>
      <c r="N46" s="64"/>
      <c r="O46" s="64"/>
    </row>
    <row r="47" spans="1:15" ht="15" x14ac:dyDescent="0.25">
      <c r="A47" s="61">
        <v>45412</v>
      </c>
      <c r="B47" s="215"/>
      <c r="C47" s="207"/>
      <c r="D47" s="216"/>
      <c r="E47" s="219"/>
      <c r="F47" s="216"/>
      <c r="G47" s="219"/>
      <c r="H47" s="216"/>
      <c r="I47" s="216"/>
      <c r="J47" s="216"/>
      <c r="K47" s="216"/>
      <c r="L47" s="220"/>
      <c r="M47" s="90"/>
      <c r="N47" s="64"/>
      <c r="O47" s="64"/>
    </row>
    <row r="48" spans="1:15" ht="15" x14ac:dyDescent="0.25">
      <c r="A48" s="61">
        <v>45443</v>
      </c>
      <c r="B48" s="215"/>
      <c r="C48" s="207"/>
      <c r="D48" s="216"/>
      <c r="E48" s="219"/>
      <c r="F48" s="216"/>
      <c r="G48" s="219"/>
      <c r="H48" s="216"/>
      <c r="I48" s="216"/>
      <c r="J48" s="216"/>
      <c r="K48" s="216"/>
      <c r="L48" s="220"/>
      <c r="M48" s="90"/>
      <c r="N48" s="64"/>
      <c r="O48" s="64"/>
    </row>
    <row r="49" spans="1:15" ht="15" x14ac:dyDescent="0.25">
      <c r="A49" s="61">
        <v>45473</v>
      </c>
      <c r="B49" s="215"/>
      <c r="C49" s="207"/>
      <c r="D49" s="216"/>
      <c r="E49" s="219"/>
      <c r="F49" s="216"/>
      <c r="G49" s="219"/>
      <c r="H49" s="216"/>
      <c r="I49" s="216"/>
      <c r="J49" s="216"/>
      <c r="K49" s="216"/>
      <c r="L49" s="220"/>
      <c r="M49" s="90"/>
      <c r="N49" s="64"/>
      <c r="O49" s="64"/>
    </row>
    <row r="50" spans="1:15" ht="15" x14ac:dyDescent="0.25">
      <c r="A50" s="61">
        <v>45504</v>
      </c>
      <c r="B50" s="215"/>
      <c r="C50" s="207"/>
      <c r="D50" s="216"/>
      <c r="E50" s="219"/>
      <c r="F50" s="216"/>
      <c r="G50" s="219"/>
      <c r="H50" s="216"/>
      <c r="I50" s="216"/>
      <c r="J50" s="216"/>
      <c r="K50" s="216"/>
      <c r="L50" s="220"/>
      <c r="M50" s="90"/>
      <c r="N50" s="64"/>
      <c r="O50" s="64"/>
    </row>
    <row r="51" spans="1:15" ht="15" x14ac:dyDescent="0.25">
      <c r="A51" s="61">
        <v>45535</v>
      </c>
      <c r="B51" s="215"/>
      <c r="C51" s="207"/>
      <c r="D51" s="216"/>
      <c r="E51" s="219"/>
      <c r="F51" s="216"/>
      <c r="G51" s="219"/>
      <c r="H51" s="216"/>
      <c r="I51" s="216"/>
      <c r="J51" s="216"/>
      <c r="K51" s="216"/>
      <c r="L51" s="220"/>
      <c r="M51" s="90"/>
      <c r="N51" s="64"/>
      <c r="O51" s="64"/>
    </row>
    <row r="52" spans="1:15" ht="15" x14ac:dyDescent="0.25">
      <c r="A52" s="61">
        <v>45565</v>
      </c>
      <c r="B52" s="215"/>
      <c r="C52" s="207"/>
      <c r="D52" s="216"/>
      <c r="E52" s="219"/>
      <c r="F52" s="216"/>
      <c r="G52" s="219"/>
      <c r="H52" s="216"/>
      <c r="I52" s="216"/>
      <c r="J52" s="216"/>
      <c r="K52" s="216"/>
      <c r="L52" s="220"/>
      <c r="M52" s="90"/>
      <c r="N52" s="64"/>
      <c r="O52" s="64"/>
    </row>
    <row r="53" spans="1:15" ht="15" x14ac:dyDescent="0.25">
      <c r="A53" s="61">
        <v>45596</v>
      </c>
      <c r="B53" s="215"/>
      <c r="C53" s="207"/>
      <c r="D53" s="216"/>
      <c r="E53" s="219"/>
      <c r="F53" s="216"/>
      <c r="G53" s="219"/>
      <c r="H53" s="216"/>
      <c r="I53" s="216"/>
      <c r="J53" s="216"/>
      <c r="K53" s="216"/>
      <c r="L53" s="220"/>
      <c r="M53" s="90"/>
      <c r="N53" s="64"/>
      <c r="O53" s="64"/>
    </row>
    <row r="54" spans="1:15" ht="15" x14ac:dyDescent="0.25">
      <c r="A54" s="61">
        <v>45626</v>
      </c>
      <c r="B54" s="215"/>
      <c r="C54" s="207"/>
      <c r="D54" s="216"/>
      <c r="E54" s="219"/>
      <c r="F54" s="216"/>
      <c r="G54" s="219"/>
      <c r="H54" s="216"/>
      <c r="I54" s="216"/>
      <c r="J54" s="216"/>
      <c r="K54" s="216"/>
      <c r="L54" s="220"/>
      <c r="M54" s="90"/>
      <c r="N54" s="64"/>
      <c r="O54" s="64"/>
    </row>
    <row r="55" spans="1:15" ht="15" x14ac:dyDescent="0.25">
      <c r="A55" s="61">
        <v>45657</v>
      </c>
      <c r="B55" s="215"/>
      <c r="C55" s="207"/>
      <c r="D55" s="216"/>
      <c r="E55" s="219"/>
      <c r="F55" s="216"/>
      <c r="G55" s="219"/>
      <c r="H55" s="216"/>
      <c r="I55" s="216"/>
      <c r="J55" s="216"/>
      <c r="K55" s="216"/>
      <c r="L55" s="220"/>
      <c r="M55" s="90"/>
      <c r="N55" s="64"/>
      <c r="O55" s="64"/>
    </row>
    <row r="56" spans="1:15" ht="15" x14ac:dyDescent="0.25">
      <c r="A56" s="61">
        <v>45688</v>
      </c>
      <c r="B56" s="215"/>
      <c r="C56" s="207"/>
      <c r="D56" s="216"/>
      <c r="E56" s="219"/>
      <c r="F56" s="216"/>
      <c r="G56" s="219"/>
      <c r="H56" s="216"/>
      <c r="I56" s="216"/>
      <c r="J56" s="216"/>
      <c r="K56" s="216"/>
      <c r="L56" s="220"/>
      <c r="M56" s="90"/>
      <c r="N56" s="64"/>
      <c r="O56" s="64"/>
    </row>
    <row r="57" spans="1:15" ht="15" x14ac:dyDescent="0.25">
      <c r="A57" s="61">
        <v>45716</v>
      </c>
      <c r="B57" s="215"/>
      <c r="C57" s="207"/>
      <c r="D57" s="216"/>
      <c r="E57" s="219"/>
      <c r="F57" s="216"/>
      <c r="G57" s="219"/>
      <c r="H57" s="216"/>
      <c r="I57" s="216"/>
      <c r="J57" s="216"/>
      <c r="K57" s="216"/>
      <c r="L57" s="220"/>
      <c r="M57" s="90"/>
      <c r="N57" s="64"/>
      <c r="O57" s="64"/>
    </row>
    <row r="58" spans="1:15" ht="15" customHeight="1" x14ac:dyDescent="0.25">
      <c r="A58" s="61">
        <v>45747</v>
      </c>
      <c r="B58" s="215"/>
      <c r="C58" s="207"/>
      <c r="D58" s="216"/>
      <c r="E58" s="219"/>
      <c r="F58" s="216"/>
      <c r="G58" s="219"/>
      <c r="H58" s="216"/>
      <c r="I58" s="216"/>
      <c r="J58" s="216"/>
      <c r="K58" s="216"/>
      <c r="L58" s="220"/>
      <c r="M58" s="90"/>
      <c r="N58" s="64"/>
      <c r="O58" s="64"/>
    </row>
    <row r="59" spans="1:15" ht="15" customHeight="1" x14ac:dyDescent="0.25">
      <c r="A59" s="61">
        <v>45777</v>
      </c>
      <c r="B59" s="215"/>
      <c r="C59" s="207"/>
      <c r="D59" s="216"/>
      <c r="E59" s="219"/>
      <c r="F59" s="216"/>
      <c r="G59" s="219"/>
      <c r="H59" s="216"/>
      <c r="I59" s="216"/>
      <c r="J59" s="216"/>
      <c r="K59" s="216"/>
      <c r="L59" s="220"/>
      <c r="M59" s="90"/>
      <c r="N59" s="64"/>
      <c r="O59" s="64"/>
    </row>
    <row r="60" spans="1:15" ht="15" customHeight="1" x14ac:dyDescent="0.25">
      <c r="A60" s="61">
        <v>45808</v>
      </c>
      <c r="B60" s="215"/>
      <c r="C60" s="207"/>
      <c r="D60" s="216"/>
      <c r="E60" s="219"/>
      <c r="F60" s="216"/>
      <c r="G60" s="219"/>
      <c r="H60" s="216"/>
      <c r="I60" s="216"/>
      <c r="J60" s="216"/>
      <c r="K60" s="216"/>
      <c r="L60" s="220"/>
      <c r="M60" s="90"/>
      <c r="N60" s="64"/>
      <c r="O60" s="64"/>
    </row>
    <row r="61" spans="1:15" ht="15" x14ac:dyDescent="0.25">
      <c r="A61" s="61">
        <v>45838</v>
      </c>
      <c r="B61" s="215"/>
      <c r="C61" s="207"/>
      <c r="D61" s="216"/>
      <c r="E61" s="219"/>
      <c r="F61" s="216"/>
      <c r="G61" s="219"/>
      <c r="H61" s="216"/>
      <c r="I61" s="216"/>
      <c r="J61" s="216"/>
      <c r="K61" s="216"/>
      <c r="L61" s="220"/>
      <c r="M61" s="90"/>
      <c r="N61" s="64"/>
      <c r="O61" s="64"/>
    </row>
    <row r="62" spans="1:15" ht="15" x14ac:dyDescent="0.25">
      <c r="A62" s="61">
        <v>45869</v>
      </c>
      <c r="B62" s="215"/>
      <c r="C62" s="207"/>
      <c r="D62" s="216"/>
      <c r="E62" s="219"/>
      <c r="F62" s="216"/>
      <c r="G62" s="219"/>
      <c r="H62" s="216"/>
      <c r="I62" s="216"/>
      <c r="J62" s="216"/>
      <c r="K62" s="216"/>
      <c r="L62" s="220"/>
      <c r="M62" s="90"/>
      <c r="N62" s="64"/>
      <c r="O62" s="64"/>
    </row>
    <row r="63" spans="1:15" ht="15" x14ac:dyDescent="0.25">
      <c r="A63" s="61">
        <v>45900</v>
      </c>
      <c r="B63" s="215"/>
      <c r="C63" s="207"/>
      <c r="D63" s="216"/>
      <c r="E63" s="219"/>
      <c r="F63" s="216"/>
      <c r="G63" s="219"/>
      <c r="H63" s="216"/>
      <c r="I63" s="216"/>
      <c r="J63" s="216"/>
      <c r="K63" s="216"/>
      <c r="L63" s="220"/>
      <c r="M63" s="90"/>
      <c r="N63" s="64"/>
      <c r="O63" s="64"/>
    </row>
    <row r="64" spans="1:15" ht="15" x14ac:dyDescent="0.25">
      <c r="A64" s="61">
        <v>45930</v>
      </c>
      <c r="B64" s="215"/>
      <c r="C64" s="207"/>
      <c r="D64" s="216"/>
      <c r="E64" s="219"/>
      <c r="F64" s="216"/>
      <c r="G64" s="219"/>
      <c r="H64" s="216"/>
      <c r="I64" s="216"/>
      <c r="J64" s="216"/>
      <c r="K64" s="216"/>
      <c r="L64" s="220"/>
      <c r="M64" s="90"/>
      <c r="N64" s="64"/>
      <c r="O64" s="64"/>
    </row>
    <row r="65" spans="1:15" ht="15" x14ac:dyDescent="0.25">
      <c r="A65" s="61">
        <v>45961</v>
      </c>
      <c r="B65" s="215"/>
      <c r="C65" s="207"/>
      <c r="D65" s="216"/>
      <c r="E65" s="219"/>
      <c r="F65" s="216"/>
      <c r="G65" s="219"/>
      <c r="H65" s="216"/>
      <c r="I65" s="216"/>
      <c r="J65" s="216"/>
      <c r="K65" s="216"/>
      <c r="L65" s="220"/>
      <c r="M65" s="90"/>
      <c r="N65" s="64"/>
      <c r="O65" s="64"/>
    </row>
    <row r="66" spans="1:15" ht="15" x14ac:dyDescent="0.25">
      <c r="A66" s="61">
        <v>45991</v>
      </c>
      <c r="B66" s="215"/>
      <c r="C66" s="207"/>
      <c r="D66" s="216"/>
      <c r="E66" s="219"/>
      <c r="F66" s="216"/>
      <c r="G66" s="219"/>
      <c r="H66" s="216"/>
      <c r="I66" s="216"/>
      <c r="J66" s="216"/>
      <c r="K66" s="216"/>
      <c r="L66" s="220"/>
      <c r="M66" s="90"/>
      <c r="N66" s="64"/>
    </row>
    <row r="67" spans="1:15" ht="15.75" thickBot="1" x14ac:dyDescent="0.3">
      <c r="A67" s="61">
        <v>46022</v>
      </c>
      <c r="B67" s="221"/>
      <c r="C67" s="222"/>
      <c r="D67" s="223"/>
      <c r="E67" s="224"/>
      <c r="F67" s="223"/>
      <c r="G67" s="224"/>
      <c r="H67" s="223"/>
      <c r="I67" s="223"/>
      <c r="J67" s="223"/>
      <c r="K67" s="223"/>
      <c r="L67" s="225"/>
      <c r="M67" s="90"/>
    </row>
    <row r="68" spans="1:15" ht="13.5" thickTop="1" x14ac:dyDescent="0.2">
      <c r="A68" s="81" t="s">
        <v>63</v>
      </c>
      <c r="B68" s="62"/>
      <c r="C68" s="82">
        <f>C67-SUM('Forecast Additions (R)'!J14:J67)</f>
        <v>0</v>
      </c>
      <c r="D68" s="84">
        <f>F67+SUM(D14:D67)</f>
        <v>0</v>
      </c>
      <c r="E68" s="85">
        <f>G67+SUM(E14:E67)</f>
        <v>0</v>
      </c>
      <c r="F68" s="62"/>
      <c r="G68" s="63"/>
      <c r="H68" s="62"/>
      <c r="I68" s="62"/>
      <c r="J68" s="62"/>
      <c r="K68" s="62"/>
      <c r="L68" s="94"/>
      <c r="M68" s="6"/>
    </row>
    <row r="69" spans="1:15" ht="13.5" thickBot="1" x14ac:dyDescent="0.25">
      <c r="A69" s="68" t="s">
        <v>144</v>
      </c>
      <c r="B69" s="187"/>
      <c r="C69" s="188"/>
      <c r="D69" s="187"/>
      <c r="E69" s="187"/>
      <c r="F69" s="187"/>
      <c r="G69" s="189"/>
      <c r="H69" s="187"/>
      <c r="I69" s="187"/>
      <c r="J69" s="187"/>
      <c r="K69" s="187"/>
      <c r="L69" s="95"/>
      <c r="M69" s="6"/>
      <c r="N69" s="64"/>
      <c r="O69" s="64"/>
    </row>
    <row r="70" spans="1:15" ht="13.5" thickTop="1" x14ac:dyDescent="0.2">
      <c r="A70" s="69" t="s">
        <v>145</v>
      </c>
      <c r="B70" s="226"/>
      <c r="C70" s="214"/>
      <c r="D70" s="214"/>
      <c r="E70" s="214"/>
      <c r="F70" s="214"/>
      <c r="G70" s="214"/>
      <c r="H70" s="214"/>
      <c r="I70" s="214"/>
      <c r="J70" s="214"/>
      <c r="K70" s="214"/>
      <c r="L70" s="227"/>
      <c r="M70" s="6"/>
      <c r="N70" s="64"/>
      <c r="O70" s="64"/>
    </row>
    <row r="71" spans="1:15" ht="13.5" thickBot="1" x14ac:dyDescent="0.25">
      <c r="A71" s="70" t="s">
        <v>146</v>
      </c>
      <c r="B71" s="228"/>
      <c r="C71" s="229"/>
      <c r="D71" s="229"/>
      <c r="E71" s="230"/>
      <c r="F71" s="229"/>
      <c r="G71" s="229"/>
      <c r="H71" s="229"/>
      <c r="I71" s="229"/>
      <c r="J71" s="229"/>
      <c r="K71" s="229"/>
      <c r="L71" s="231"/>
      <c r="M71" s="6"/>
      <c r="N71" s="64"/>
      <c r="O71" s="64"/>
    </row>
    <row r="72" spans="1:15" ht="14.25" thickTop="1" thickBot="1" x14ac:dyDescent="0.25">
      <c r="A72" s="86" t="s">
        <v>143</v>
      </c>
      <c r="B72" s="71"/>
      <c r="C72" s="190"/>
      <c r="D72" s="71"/>
      <c r="E72" s="71"/>
      <c r="F72" s="71"/>
      <c r="G72" s="191"/>
      <c r="H72" s="71"/>
      <c r="I72" s="71"/>
      <c r="J72" s="71"/>
      <c r="K72" s="71"/>
      <c r="L72" s="192"/>
      <c r="M72" s="6"/>
    </row>
    <row r="73" spans="1:15" ht="13.5" thickTop="1" x14ac:dyDescent="0.2">
      <c r="A73" s="87" t="s">
        <v>147</v>
      </c>
      <c r="B73" s="226"/>
      <c r="C73" s="214"/>
      <c r="D73" s="214"/>
      <c r="E73" s="214"/>
      <c r="F73" s="214"/>
      <c r="G73" s="214"/>
      <c r="H73" s="214"/>
      <c r="I73" s="214"/>
      <c r="J73" s="214"/>
      <c r="K73" s="214"/>
      <c r="L73" s="227"/>
      <c r="M73" s="6"/>
      <c r="N73" s="6"/>
    </row>
    <row r="74" spans="1:15" ht="13.5" thickBot="1" x14ac:dyDescent="0.25">
      <c r="A74" s="88" t="s">
        <v>148</v>
      </c>
      <c r="B74" s="228"/>
      <c r="C74" s="229"/>
      <c r="D74" s="229"/>
      <c r="E74" s="230"/>
      <c r="F74" s="229"/>
      <c r="G74" s="229"/>
      <c r="H74" s="229"/>
      <c r="I74" s="229"/>
      <c r="J74" s="229"/>
      <c r="K74" s="229"/>
      <c r="L74" s="231"/>
      <c r="M74" s="6"/>
    </row>
    <row r="75" spans="1:15" ht="15.75" thickTop="1" x14ac:dyDescent="0.25">
      <c r="A75"/>
      <c r="B75"/>
      <c r="C75"/>
      <c r="D75"/>
      <c r="E75"/>
      <c r="F75"/>
      <c r="G75"/>
      <c r="H75"/>
      <c r="I75"/>
      <c r="J75"/>
      <c r="K75"/>
      <c r="L75"/>
      <c r="M75"/>
      <c r="N75"/>
    </row>
    <row r="76" spans="1:15" ht="15" x14ac:dyDescent="0.25">
      <c r="A76"/>
      <c r="B76"/>
      <c r="C76"/>
      <c r="D76"/>
      <c r="E76"/>
      <c r="F76"/>
      <c r="G76"/>
      <c r="H76"/>
      <c r="I76"/>
      <c r="J76"/>
      <c r="K76"/>
      <c r="L76"/>
      <c r="M76"/>
      <c r="N76"/>
    </row>
    <row r="77" spans="1:15" ht="15" x14ac:dyDescent="0.25">
      <c r="A77"/>
      <c r="B77"/>
      <c r="C77"/>
      <c r="D77"/>
      <c r="E77"/>
      <c r="F77"/>
      <c r="G77"/>
      <c r="H77"/>
      <c r="I77"/>
      <c r="J77"/>
      <c r="K77"/>
      <c r="L77"/>
      <c r="M77"/>
      <c r="N77"/>
    </row>
    <row r="78" spans="1:15" ht="15" x14ac:dyDescent="0.25">
      <c r="A78"/>
      <c r="B78"/>
      <c r="C78"/>
      <c r="D78"/>
      <c r="E78"/>
      <c r="F78"/>
      <c r="G78"/>
      <c r="H78"/>
      <c r="I78"/>
      <c r="J78"/>
      <c r="K78"/>
      <c r="L78"/>
      <c r="M78"/>
      <c r="N78"/>
    </row>
    <row r="79" spans="1:15" ht="15" x14ac:dyDescent="0.25">
      <c r="A79"/>
      <c r="B79"/>
      <c r="C79"/>
      <c r="D79"/>
      <c r="E79"/>
      <c r="F79"/>
      <c r="G79"/>
      <c r="H79"/>
      <c r="I79"/>
      <c r="J79"/>
      <c r="K79"/>
      <c r="L79"/>
      <c r="M79"/>
      <c r="N79"/>
    </row>
    <row r="80" spans="1:15" ht="15" x14ac:dyDescent="0.25">
      <c r="A80"/>
      <c r="B80"/>
      <c r="C80"/>
      <c r="D80"/>
      <c r="E80"/>
      <c r="F80"/>
      <c r="G80"/>
      <c r="H80"/>
      <c r="I80"/>
      <c r="J80"/>
      <c r="K80"/>
      <c r="L80"/>
      <c r="M80"/>
      <c r="N80"/>
    </row>
    <row r="81" spans="1:14" ht="15" x14ac:dyDescent="0.25">
      <c r="A81"/>
      <c r="B81"/>
      <c r="C81"/>
      <c r="D81"/>
      <c r="E81"/>
      <c r="F81"/>
      <c r="G81"/>
      <c r="H81"/>
      <c r="I81"/>
      <c r="J81"/>
      <c r="K81"/>
      <c r="L81"/>
      <c r="M81"/>
      <c r="N81"/>
    </row>
    <row r="82" spans="1:14" ht="15" x14ac:dyDescent="0.25">
      <c r="A82"/>
      <c r="B82"/>
      <c r="C82"/>
      <c r="D82"/>
      <c r="E82"/>
      <c r="F82"/>
      <c r="G82"/>
      <c r="H82"/>
      <c r="I82"/>
      <c r="J82"/>
      <c r="K82"/>
      <c r="L82"/>
      <c r="M82"/>
      <c r="N82"/>
    </row>
    <row r="83" spans="1:14" ht="15" x14ac:dyDescent="0.25">
      <c r="A83"/>
      <c r="B83"/>
      <c r="C83"/>
      <c r="D83"/>
      <c r="E83"/>
      <c r="F83"/>
      <c r="G83"/>
      <c r="H83"/>
      <c r="I83"/>
      <c r="J83"/>
      <c r="K83"/>
      <c r="L83"/>
      <c r="M83"/>
      <c r="N83"/>
    </row>
    <row r="84" spans="1:14" ht="15" x14ac:dyDescent="0.25">
      <c r="A84"/>
      <c r="B84"/>
      <c r="C84"/>
      <c r="D84"/>
      <c r="E84"/>
      <c r="F84"/>
      <c r="G84"/>
      <c r="H84"/>
      <c r="I84"/>
      <c r="J84"/>
      <c r="K84"/>
      <c r="L84"/>
      <c r="M84"/>
      <c r="N84"/>
    </row>
    <row r="85" spans="1:14" ht="15" x14ac:dyDescent="0.25">
      <c r="A85"/>
      <c r="B85"/>
      <c r="C85"/>
      <c r="D85"/>
      <c r="E85"/>
      <c r="F85"/>
      <c r="G85"/>
      <c r="H85"/>
      <c r="I85"/>
      <c r="J85"/>
      <c r="K85"/>
      <c r="L85"/>
      <c r="M85"/>
      <c r="N85"/>
    </row>
    <row r="86" spans="1:14" ht="15" x14ac:dyDescent="0.25">
      <c r="A86"/>
      <c r="B86"/>
      <c r="C86"/>
      <c r="D86"/>
      <c r="E86"/>
      <c r="F86"/>
      <c r="G86"/>
      <c r="H86"/>
      <c r="I86"/>
      <c r="J86"/>
      <c r="K86"/>
      <c r="L86"/>
      <c r="M86"/>
      <c r="N86"/>
    </row>
    <row r="87" spans="1:14" ht="15" x14ac:dyDescent="0.25">
      <c r="A87"/>
      <c r="B87"/>
      <c r="C87"/>
      <c r="D87"/>
      <c r="E87"/>
      <c r="F87"/>
      <c r="G87"/>
      <c r="H87"/>
      <c r="I87"/>
      <c r="J87"/>
      <c r="K87"/>
      <c r="L87"/>
      <c r="M87"/>
      <c r="N87"/>
    </row>
  </sheetData>
  <pageMargins left="0.25" right="0.25" top="0.25" bottom="0.25" header="0.3" footer="0.3"/>
  <pageSetup scale="65" orientation="landscape" r:id="rId1"/>
  <colBreaks count="1" manualBreakCount="1">
    <brk id="12" max="1048575" man="1"/>
  </colBreaks>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workbookViewId="0">
      <pane xSplit="1" ySplit="13" topLeftCell="B14" activePane="bottomRight" state="frozen"/>
      <selection activeCell="E9" sqref="E9:E10"/>
      <selection pane="topRight" activeCell="E9" sqref="E9:E10"/>
      <selection pane="bottomLeft" activeCell="E9" sqref="E9:E10"/>
      <selection pane="bottomRight" activeCell="A2" sqref="A2"/>
    </sheetView>
  </sheetViews>
  <sheetFormatPr defaultColWidth="8.85546875" defaultRowHeight="12.75" x14ac:dyDescent="0.2"/>
  <cols>
    <col min="1" max="1" width="25.7109375" style="32" customWidth="1"/>
    <col min="2" max="2" width="12.42578125" style="32" bestFit="1" customWidth="1"/>
    <col min="3" max="3" width="15.140625" style="32" bestFit="1" customWidth="1"/>
    <col min="4" max="4" width="11.7109375" style="32" bestFit="1" customWidth="1"/>
    <col min="5" max="5" width="13.28515625" style="32" bestFit="1" customWidth="1"/>
    <col min="6" max="6" width="12.140625" style="32" bestFit="1" customWidth="1"/>
    <col min="7" max="7" width="14.5703125" style="32" bestFit="1" customWidth="1"/>
    <col min="8" max="8" width="12.5703125" style="32" bestFit="1" customWidth="1"/>
    <col min="9" max="9" width="12.28515625" style="32" bestFit="1" customWidth="1"/>
    <col min="10" max="10" width="12.140625" style="32" bestFit="1" customWidth="1"/>
    <col min="11" max="11" width="11.140625" style="32" bestFit="1" customWidth="1"/>
    <col min="12" max="12" width="13.140625" style="32" bestFit="1" customWidth="1"/>
    <col min="13" max="13" width="9.7109375" style="32" bestFit="1" customWidth="1"/>
    <col min="14" max="22" width="7.28515625" style="32" bestFit="1" customWidth="1"/>
    <col min="23" max="23" width="9.28515625" style="32" bestFit="1" customWidth="1"/>
    <col min="24" max="16384" width="8.85546875" style="32"/>
  </cols>
  <sheetData>
    <row r="1" spans="1:23" s="6" customFormat="1" x14ac:dyDescent="0.2">
      <c r="A1" s="19" t="s">
        <v>71</v>
      </c>
      <c r="B1" s="19" t="s">
        <v>100</v>
      </c>
      <c r="C1" s="20"/>
      <c r="D1" s="20"/>
      <c r="J1" s="20"/>
      <c r="K1" s="20"/>
      <c r="L1" s="21"/>
      <c r="M1" s="22"/>
      <c r="N1" s="21"/>
    </row>
    <row r="2" spans="1:23" s="6" customFormat="1" ht="9" customHeight="1" x14ac:dyDescent="0.2">
      <c r="A2" s="19"/>
      <c r="B2" s="23"/>
      <c r="C2" s="8"/>
      <c r="D2" s="23"/>
      <c r="F2" s="20"/>
      <c r="G2" s="24"/>
      <c r="H2" s="25"/>
      <c r="I2" s="20"/>
      <c r="J2" s="20"/>
      <c r="K2" s="20"/>
      <c r="L2" s="26"/>
      <c r="M2" s="22"/>
      <c r="N2" s="21"/>
    </row>
    <row r="3" spans="1:23" s="6" customFormat="1" x14ac:dyDescent="0.2">
      <c r="A3" s="27"/>
      <c r="B3" s="28"/>
      <c r="C3" s="29"/>
      <c r="D3" s="28"/>
      <c r="E3" s="30"/>
      <c r="F3" s="20"/>
      <c r="G3" s="31"/>
      <c r="J3" s="7"/>
      <c r="K3" s="7"/>
      <c r="L3" s="26"/>
      <c r="M3" s="22"/>
      <c r="N3" s="24"/>
    </row>
    <row r="4" spans="1:23" s="6" customFormat="1" ht="6.6" customHeight="1" x14ac:dyDescent="0.2">
      <c r="A4" s="32"/>
      <c r="B4" s="33"/>
      <c r="C4" s="33"/>
      <c r="D4" s="33"/>
      <c r="E4" s="33"/>
      <c r="F4" s="33"/>
      <c r="G4" s="33"/>
      <c r="H4" s="33"/>
      <c r="I4" s="33"/>
      <c r="J4" s="33"/>
      <c r="K4" s="33"/>
      <c r="L4" s="33"/>
      <c r="M4" s="33"/>
      <c r="N4" s="33"/>
    </row>
    <row r="5" spans="1:23" s="6" customFormat="1" x14ac:dyDescent="0.2">
      <c r="A5" s="34" t="s">
        <v>88</v>
      </c>
      <c r="B5" s="35">
        <v>2022</v>
      </c>
      <c r="C5" s="35">
        <v>2023</v>
      </c>
      <c r="D5" s="35">
        <v>2024</v>
      </c>
      <c r="E5" s="35">
        <v>2025</v>
      </c>
      <c r="F5" s="35">
        <v>2026</v>
      </c>
      <c r="G5" s="35">
        <v>2027</v>
      </c>
      <c r="H5" s="35">
        <v>2028</v>
      </c>
      <c r="I5" s="35">
        <v>2029</v>
      </c>
      <c r="J5" s="35">
        <v>2030</v>
      </c>
      <c r="K5" s="35">
        <v>2031</v>
      </c>
      <c r="L5" s="35">
        <v>2032</v>
      </c>
      <c r="M5" s="35">
        <v>2033</v>
      </c>
      <c r="N5" s="35">
        <v>2034</v>
      </c>
      <c r="O5" s="35">
        <v>2035</v>
      </c>
      <c r="P5" s="35">
        <v>2036</v>
      </c>
      <c r="Q5" s="35">
        <v>2037</v>
      </c>
      <c r="R5" s="35">
        <v>2038</v>
      </c>
      <c r="S5" s="35">
        <v>2039</v>
      </c>
      <c r="T5" s="35">
        <v>2040</v>
      </c>
      <c r="U5" s="35">
        <v>2041</v>
      </c>
      <c r="V5" s="35">
        <v>2042</v>
      </c>
      <c r="W5" s="35" t="s">
        <v>2</v>
      </c>
    </row>
    <row r="6" spans="1:23" s="6" customFormat="1" x14ac:dyDescent="0.2">
      <c r="A6" s="36" t="s">
        <v>58</v>
      </c>
      <c r="B6" s="83">
        <v>0.1429</v>
      </c>
      <c r="C6" s="83">
        <v>0.24490000000000001</v>
      </c>
      <c r="D6" s="83">
        <v>0.1749</v>
      </c>
      <c r="E6" s="83">
        <v>0.1249</v>
      </c>
      <c r="F6" s="83">
        <v>8.9300000000000004E-2</v>
      </c>
      <c r="G6" s="83">
        <v>8.9200000000000002E-2</v>
      </c>
      <c r="H6" s="83">
        <v>8.9300000000000004E-2</v>
      </c>
      <c r="I6" s="83">
        <v>4.4600000000000001E-2</v>
      </c>
      <c r="J6" s="83"/>
      <c r="K6" s="83"/>
      <c r="L6" s="83"/>
      <c r="M6" s="83"/>
      <c r="N6" s="83"/>
      <c r="O6" s="83"/>
      <c r="P6" s="83"/>
      <c r="Q6" s="83"/>
      <c r="R6" s="83"/>
      <c r="S6" s="83"/>
      <c r="T6" s="83"/>
      <c r="U6" s="83"/>
      <c r="V6" s="83"/>
      <c r="W6" s="83">
        <f>SUM(B6:V6)</f>
        <v>1.0000000000000002</v>
      </c>
    </row>
    <row r="7" spans="1:23" s="6" customFormat="1" ht="7.15" customHeight="1" x14ac:dyDescent="0.2">
      <c r="A7" s="37"/>
      <c r="B7" s="33"/>
      <c r="C7" s="33"/>
      <c r="D7" s="33"/>
      <c r="E7" s="33"/>
      <c r="F7" s="33"/>
      <c r="G7" s="33"/>
      <c r="H7" s="38"/>
      <c r="I7" s="38"/>
      <c r="J7" s="38"/>
    </row>
    <row r="8" spans="1:23" ht="13.5" thickBot="1" x14ac:dyDescent="0.25">
      <c r="A8" s="39" t="s">
        <v>8</v>
      </c>
      <c r="B8" s="40" t="s">
        <v>9</v>
      </c>
      <c r="C8" s="41"/>
      <c r="D8" s="40" t="s">
        <v>10</v>
      </c>
      <c r="E8" s="42"/>
      <c r="F8" s="40" t="s">
        <v>11</v>
      </c>
      <c r="G8" s="41"/>
      <c r="H8" s="40" t="s">
        <v>0</v>
      </c>
      <c r="I8" s="41"/>
      <c r="J8" s="43" t="s">
        <v>12</v>
      </c>
      <c r="K8" s="43" t="s">
        <v>13</v>
      </c>
      <c r="L8" s="44" t="s">
        <v>14</v>
      </c>
    </row>
    <row r="9" spans="1:23" ht="13.5" thickBot="1" x14ac:dyDescent="0.25">
      <c r="A9" s="45"/>
      <c r="B9" s="46"/>
      <c r="C9" s="47"/>
      <c r="D9" s="46" t="s">
        <v>40</v>
      </c>
      <c r="E9" s="198">
        <f>'Forecast Additions (R)'!K6</f>
        <v>0.2</v>
      </c>
      <c r="F9" s="48"/>
      <c r="G9" s="47"/>
      <c r="H9" s="49"/>
      <c r="I9" s="50"/>
      <c r="J9" s="51"/>
      <c r="K9" s="51"/>
      <c r="L9" s="52" t="s">
        <v>15</v>
      </c>
    </row>
    <row r="10" spans="1:23" ht="13.5" thickBot="1" x14ac:dyDescent="0.25">
      <c r="A10" s="45"/>
      <c r="B10" s="46"/>
      <c r="C10" s="47"/>
      <c r="D10" s="46" t="s">
        <v>41</v>
      </c>
      <c r="E10" s="198">
        <f>E9</f>
        <v>0.2</v>
      </c>
      <c r="F10" s="48"/>
      <c r="G10" s="47"/>
      <c r="H10" s="49"/>
      <c r="I10" s="50"/>
      <c r="J10" s="51"/>
      <c r="K10" s="53" t="s">
        <v>42</v>
      </c>
      <c r="L10" s="52"/>
    </row>
    <row r="11" spans="1:23" x14ac:dyDescent="0.2">
      <c r="A11" s="54"/>
      <c r="B11" s="49" t="s">
        <v>16</v>
      </c>
      <c r="C11" s="50" t="s">
        <v>17</v>
      </c>
      <c r="D11" s="49" t="s">
        <v>18</v>
      </c>
      <c r="E11" s="50" t="s">
        <v>19</v>
      </c>
      <c r="F11" s="49" t="s">
        <v>16</v>
      </c>
      <c r="G11" s="50" t="s">
        <v>17</v>
      </c>
      <c r="H11" s="49" t="s">
        <v>16</v>
      </c>
      <c r="I11" s="50" t="s">
        <v>20</v>
      </c>
      <c r="J11" s="51" t="s">
        <v>21</v>
      </c>
      <c r="K11" s="53">
        <v>0.21</v>
      </c>
      <c r="L11" s="52" t="s">
        <v>22</v>
      </c>
    </row>
    <row r="12" spans="1:23" x14ac:dyDescent="0.2">
      <c r="A12" s="54"/>
      <c r="B12" s="49"/>
      <c r="C12" s="50"/>
      <c r="D12" s="49" t="s">
        <v>23</v>
      </c>
      <c r="E12" s="50" t="s">
        <v>24</v>
      </c>
      <c r="F12" s="49" t="s">
        <v>25</v>
      </c>
      <c r="G12" s="50" t="s">
        <v>26</v>
      </c>
      <c r="H12" s="49"/>
      <c r="I12" s="50"/>
      <c r="J12" s="51"/>
      <c r="K12" s="53" t="s">
        <v>27</v>
      </c>
      <c r="L12" s="52" t="s">
        <v>28</v>
      </c>
    </row>
    <row r="13" spans="1:23" ht="13.5" thickBot="1" x14ac:dyDescent="0.25">
      <c r="A13" s="55"/>
      <c r="B13" s="56" t="s">
        <v>29</v>
      </c>
      <c r="C13" s="57" t="s">
        <v>30</v>
      </c>
      <c r="D13" s="56"/>
      <c r="E13" s="57" t="s">
        <v>31</v>
      </c>
      <c r="F13" s="56" t="s">
        <v>32</v>
      </c>
      <c r="G13" s="57" t="s">
        <v>33</v>
      </c>
      <c r="H13" s="56" t="s">
        <v>34</v>
      </c>
      <c r="I13" s="57" t="s">
        <v>35</v>
      </c>
      <c r="J13" s="58" t="s">
        <v>36</v>
      </c>
      <c r="K13" s="59">
        <v>0.21</v>
      </c>
      <c r="L13" s="60" t="s">
        <v>37</v>
      </c>
    </row>
    <row r="14" spans="1:23" ht="15.75" thickTop="1" x14ac:dyDescent="0.25">
      <c r="A14" s="61">
        <v>44408</v>
      </c>
      <c r="B14" s="65">
        <f t="shared" ref="B14:B19" si="0">C14</f>
        <v>0</v>
      </c>
      <c r="C14" s="94">
        <f>'Forecast Additions (R)'!K14</f>
        <v>0</v>
      </c>
      <c r="D14" s="205"/>
      <c r="E14" s="184">
        <f>(+C14*$E$9/12)*0.5</f>
        <v>0</v>
      </c>
      <c r="F14" s="205"/>
      <c r="G14" s="62">
        <f>-E14</f>
        <v>0</v>
      </c>
      <c r="H14" s="205"/>
      <c r="I14" s="62">
        <f t="shared" ref="I14:I19" si="1">C14+G14</f>
        <v>0</v>
      </c>
      <c r="J14" s="208"/>
      <c r="K14" s="209"/>
      <c r="L14" s="210"/>
      <c r="M14"/>
    </row>
    <row r="15" spans="1:23" ht="15" x14ac:dyDescent="0.25">
      <c r="A15" s="77">
        <v>44439</v>
      </c>
      <c r="B15" s="65">
        <f t="shared" si="0"/>
        <v>0</v>
      </c>
      <c r="C15" s="94">
        <f>'Forecast Additions (R)'!K15+C14</f>
        <v>0</v>
      </c>
      <c r="D15" s="206"/>
      <c r="E15" s="92">
        <f t="shared" ref="E15:E19" si="2">+(C14*$E$9/12)+(((C15-C14)*$E$9/12)*0.5)</f>
        <v>0</v>
      </c>
      <c r="F15" s="206"/>
      <c r="G15" s="62">
        <f t="shared" ref="G15:G19" si="3">+G14-E15</f>
        <v>0</v>
      </c>
      <c r="H15" s="206"/>
      <c r="I15" s="62">
        <f t="shared" si="1"/>
        <v>0</v>
      </c>
      <c r="J15" s="211"/>
      <c r="K15" s="212"/>
      <c r="L15" s="213"/>
      <c r="M15"/>
      <c r="N15" s="4"/>
      <c r="O15" s="5"/>
    </row>
    <row r="16" spans="1:23" ht="15" x14ac:dyDescent="0.25">
      <c r="A16" s="77">
        <v>44469</v>
      </c>
      <c r="B16" s="65">
        <f t="shared" si="0"/>
        <v>0</v>
      </c>
      <c r="C16" s="94">
        <f>'Forecast Additions (R)'!K16+C15</f>
        <v>0</v>
      </c>
      <c r="D16" s="206"/>
      <c r="E16" s="92">
        <f t="shared" si="2"/>
        <v>0</v>
      </c>
      <c r="F16" s="206"/>
      <c r="G16" s="62">
        <f t="shared" si="3"/>
        <v>0</v>
      </c>
      <c r="H16" s="206"/>
      <c r="I16" s="62">
        <f t="shared" si="1"/>
        <v>0</v>
      </c>
      <c r="J16" s="211"/>
      <c r="K16" s="212"/>
      <c r="L16" s="213"/>
      <c r="M16"/>
    </row>
    <row r="17" spans="1:15" ht="15" x14ac:dyDescent="0.25">
      <c r="A17" s="77">
        <v>44500</v>
      </c>
      <c r="B17" s="65">
        <f t="shared" si="0"/>
        <v>0</v>
      </c>
      <c r="C17" s="94">
        <f>'Forecast Additions (R)'!K17+C16</f>
        <v>0</v>
      </c>
      <c r="D17" s="206"/>
      <c r="E17" s="92">
        <f t="shared" si="2"/>
        <v>0</v>
      </c>
      <c r="F17" s="206"/>
      <c r="G17" s="62">
        <f t="shared" si="3"/>
        <v>0</v>
      </c>
      <c r="H17" s="206"/>
      <c r="I17" s="62">
        <f t="shared" si="1"/>
        <v>0</v>
      </c>
      <c r="J17" s="211"/>
      <c r="K17" s="212"/>
      <c r="L17" s="213"/>
      <c r="M17"/>
    </row>
    <row r="18" spans="1:15" ht="15" x14ac:dyDescent="0.25">
      <c r="A18" s="77">
        <v>44530</v>
      </c>
      <c r="B18" s="65">
        <f t="shared" si="0"/>
        <v>0</v>
      </c>
      <c r="C18" s="94">
        <f>'Forecast Additions (R)'!K18+C17</f>
        <v>0</v>
      </c>
      <c r="D18" s="251"/>
      <c r="E18" s="65">
        <f t="shared" si="2"/>
        <v>0</v>
      </c>
      <c r="F18" s="251"/>
      <c r="G18" s="65">
        <f t="shared" si="3"/>
        <v>0</v>
      </c>
      <c r="H18" s="251"/>
      <c r="I18" s="65">
        <f t="shared" si="1"/>
        <v>0</v>
      </c>
      <c r="J18" s="252"/>
      <c r="K18" s="212"/>
      <c r="L18" s="213"/>
      <c r="M18"/>
    </row>
    <row r="19" spans="1:15" ht="15.75" thickBot="1" x14ac:dyDescent="0.3">
      <c r="A19" s="77">
        <v>44561</v>
      </c>
      <c r="B19" s="65">
        <f t="shared" si="0"/>
        <v>0</v>
      </c>
      <c r="C19" s="94">
        <f>'Forecast Additions (R)'!K19+C18</f>
        <v>0</v>
      </c>
      <c r="D19" s="206"/>
      <c r="E19" s="65">
        <f t="shared" si="2"/>
        <v>0</v>
      </c>
      <c r="F19" s="206"/>
      <c r="G19" s="65">
        <f t="shared" si="3"/>
        <v>0</v>
      </c>
      <c r="H19" s="206"/>
      <c r="I19" s="65">
        <f t="shared" si="1"/>
        <v>0</v>
      </c>
      <c r="J19" s="211"/>
      <c r="K19" s="212"/>
      <c r="L19" s="213"/>
      <c r="M19"/>
    </row>
    <row r="20" spans="1:15" ht="15.75" thickTop="1" x14ac:dyDescent="0.25">
      <c r="A20" s="77">
        <v>44592</v>
      </c>
      <c r="B20" s="208"/>
      <c r="C20" s="209"/>
      <c r="D20" s="250"/>
      <c r="E20" s="253"/>
      <c r="F20" s="216"/>
      <c r="G20" s="253"/>
      <c r="H20" s="216"/>
      <c r="I20" s="254"/>
      <c r="J20" s="216"/>
      <c r="K20" s="216"/>
      <c r="L20" s="220"/>
      <c r="M20"/>
    </row>
    <row r="21" spans="1:15" ht="15" x14ac:dyDescent="0.25">
      <c r="A21" s="77">
        <v>44620</v>
      </c>
      <c r="B21" s="215"/>
      <c r="C21" s="207"/>
      <c r="D21" s="216"/>
      <c r="E21" s="219"/>
      <c r="F21" s="216"/>
      <c r="G21" s="219"/>
      <c r="H21" s="216"/>
      <c r="I21" s="216"/>
      <c r="J21" s="216"/>
      <c r="K21" s="216"/>
      <c r="L21" s="220"/>
      <c r="M21"/>
    </row>
    <row r="22" spans="1:15" ht="15" x14ac:dyDescent="0.25">
      <c r="A22" s="61">
        <v>44651</v>
      </c>
      <c r="B22" s="215"/>
      <c r="C22" s="207"/>
      <c r="D22" s="216"/>
      <c r="E22" s="219"/>
      <c r="F22" s="216"/>
      <c r="G22" s="219"/>
      <c r="H22" s="216"/>
      <c r="I22" s="216"/>
      <c r="J22" s="216"/>
      <c r="K22" s="216"/>
      <c r="L22" s="220"/>
      <c r="M22"/>
      <c r="N22" s="66"/>
    </row>
    <row r="23" spans="1:15" ht="15" x14ac:dyDescent="0.25">
      <c r="A23" s="61">
        <v>44681</v>
      </c>
      <c r="B23" s="215"/>
      <c r="C23" s="207"/>
      <c r="D23" s="216"/>
      <c r="E23" s="219"/>
      <c r="F23" s="216"/>
      <c r="G23" s="219"/>
      <c r="H23" s="216"/>
      <c r="I23" s="216"/>
      <c r="J23" s="216"/>
      <c r="K23" s="216"/>
      <c r="L23" s="220"/>
      <c r="M23"/>
    </row>
    <row r="24" spans="1:15" ht="15" x14ac:dyDescent="0.25">
      <c r="A24" s="61">
        <v>44712</v>
      </c>
      <c r="B24" s="215"/>
      <c r="C24" s="207"/>
      <c r="D24" s="216"/>
      <c r="E24" s="219"/>
      <c r="F24" s="216"/>
      <c r="G24" s="219"/>
      <c r="H24" s="216"/>
      <c r="I24" s="216"/>
      <c r="J24" s="216"/>
      <c r="K24" s="216"/>
      <c r="L24" s="220"/>
      <c r="M24"/>
    </row>
    <row r="25" spans="1:15" ht="15" x14ac:dyDescent="0.25">
      <c r="A25" s="61">
        <v>44742</v>
      </c>
      <c r="B25" s="215"/>
      <c r="C25" s="207"/>
      <c r="D25" s="216"/>
      <c r="E25" s="219"/>
      <c r="F25" s="216"/>
      <c r="G25" s="219"/>
      <c r="H25" s="216"/>
      <c r="I25" s="216"/>
      <c r="J25" s="216"/>
      <c r="K25" s="216"/>
      <c r="L25" s="220"/>
      <c r="M25"/>
    </row>
    <row r="26" spans="1:15" ht="15" x14ac:dyDescent="0.25">
      <c r="A26" s="61">
        <v>44773</v>
      </c>
      <c r="B26" s="215"/>
      <c r="C26" s="207"/>
      <c r="D26" s="216"/>
      <c r="E26" s="219"/>
      <c r="F26" s="216"/>
      <c r="G26" s="219"/>
      <c r="H26" s="216"/>
      <c r="I26" s="216"/>
      <c r="J26" s="216"/>
      <c r="K26" s="216"/>
      <c r="L26" s="220"/>
      <c r="M26"/>
    </row>
    <row r="27" spans="1:15" ht="15" x14ac:dyDescent="0.25">
      <c r="A27" s="61">
        <v>44804</v>
      </c>
      <c r="B27" s="215"/>
      <c r="C27" s="207"/>
      <c r="D27" s="216"/>
      <c r="E27" s="219"/>
      <c r="F27" s="216"/>
      <c r="G27" s="219"/>
      <c r="H27" s="216"/>
      <c r="I27" s="216"/>
      <c r="J27" s="212"/>
      <c r="K27" s="216"/>
      <c r="L27" s="220"/>
      <c r="M27"/>
    </row>
    <row r="28" spans="1:15" ht="15" x14ac:dyDescent="0.25">
      <c r="A28" s="61">
        <v>44834</v>
      </c>
      <c r="B28" s="215"/>
      <c r="C28" s="207"/>
      <c r="D28" s="216"/>
      <c r="E28" s="219"/>
      <c r="F28" s="216"/>
      <c r="G28" s="219"/>
      <c r="H28" s="216"/>
      <c r="I28" s="216"/>
      <c r="J28" s="216"/>
      <c r="K28" s="216"/>
      <c r="L28" s="220"/>
      <c r="M28"/>
      <c r="O28" s="64"/>
    </row>
    <row r="29" spans="1:15" ht="15" x14ac:dyDescent="0.25">
      <c r="A29" s="61">
        <v>44865</v>
      </c>
      <c r="B29" s="215"/>
      <c r="C29" s="207"/>
      <c r="D29" s="216"/>
      <c r="E29" s="219"/>
      <c r="F29" s="216"/>
      <c r="G29" s="219"/>
      <c r="H29" s="216"/>
      <c r="I29" s="216"/>
      <c r="J29" s="216"/>
      <c r="K29" s="216"/>
      <c r="L29" s="220"/>
      <c r="M29"/>
      <c r="N29" s="64"/>
      <c r="O29" s="64"/>
    </row>
    <row r="30" spans="1:15" ht="15" x14ac:dyDescent="0.25">
      <c r="A30" s="61">
        <v>44895</v>
      </c>
      <c r="B30" s="215"/>
      <c r="C30" s="207"/>
      <c r="D30" s="216"/>
      <c r="E30" s="219"/>
      <c r="F30" s="216"/>
      <c r="G30" s="219"/>
      <c r="H30" s="216"/>
      <c r="I30" s="216"/>
      <c r="J30" s="216"/>
      <c r="K30" s="216"/>
      <c r="L30" s="220"/>
      <c r="M30"/>
      <c r="N30" s="67"/>
      <c r="O30" s="64"/>
    </row>
    <row r="31" spans="1:15" ht="15" x14ac:dyDescent="0.25">
      <c r="A31" s="61">
        <v>44926</v>
      </c>
      <c r="B31" s="215"/>
      <c r="C31" s="207"/>
      <c r="D31" s="216"/>
      <c r="E31" s="219"/>
      <c r="F31" s="216"/>
      <c r="G31" s="219"/>
      <c r="H31" s="216"/>
      <c r="I31" s="216"/>
      <c r="J31" s="216"/>
      <c r="K31" s="216"/>
      <c r="L31" s="220"/>
      <c r="M31"/>
      <c r="O31" s="64"/>
    </row>
    <row r="32" spans="1:15" ht="15" x14ac:dyDescent="0.25">
      <c r="A32" s="61">
        <v>44957</v>
      </c>
      <c r="B32" s="215"/>
      <c r="C32" s="207"/>
      <c r="D32" s="216"/>
      <c r="E32" s="219"/>
      <c r="F32" s="216"/>
      <c r="G32" s="219"/>
      <c r="H32" s="216"/>
      <c r="I32" s="216"/>
      <c r="J32" s="216"/>
      <c r="K32" s="216"/>
      <c r="L32" s="220"/>
      <c r="M32"/>
      <c r="O32" s="64"/>
    </row>
    <row r="33" spans="1:15" ht="15" x14ac:dyDescent="0.25">
      <c r="A33" s="61">
        <v>44985</v>
      </c>
      <c r="B33" s="215"/>
      <c r="C33" s="207"/>
      <c r="D33" s="216"/>
      <c r="E33" s="219"/>
      <c r="F33" s="216"/>
      <c r="G33" s="219"/>
      <c r="H33" s="216"/>
      <c r="I33" s="216"/>
      <c r="J33" s="216"/>
      <c r="K33" s="216"/>
      <c r="L33" s="220"/>
      <c r="M33"/>
      <c r="N33" s="64"/>
      <c r="O33" s="64"/>
    </row>
    <row r="34" spans="1:15" ht="15" x14ac:dyDescent="0.25">
      <c r="A34" s="61">
        <v>45016</v>
      </c>
      <c r="B34" s="215"/>
      <c r="C34" s="207"/>
      <c r="D34" s="216"/>
      <c r="E34" s="219"/>
      <c r="F34" s="216"/>
      <c r="G34" s="219"/>
      <c r="H34" s="216"/>
      <c r="I34" s="216"/>
      <c r="J34" s="216"/>
      <c r="K34" s="216"/>
      <c r="L34" s="220"/>
      <c r="M34"/>
      <c r="N34" s="64"/>
      <c r="O34" s="64"/>
    </row>
    <row r="35" spans="1:15" ht="15" x14ac:dyDescent="0.25">
      <c r="A35" s="61">
        <v>45046</v>
      </c>
      <c r="B35" s="215"/>
      <c r="C35" s="207"/>
      <c r="D35" s="216"/>
      <c r="E35" s="219"/>
      <c r="F35" s="216"/>
      <c r="G35" s="219"/>
      <c r="H35" s="216"/>
      <c r="I35" s="216"/>
      <c r="J35" s="216"/>
      <c r="K35" s="216"/>
      <c r="L35" s="220"/>
      <c r="M35"/>
      <c r="N35" s="64"/>
      <c r="O35" s="64"/>
    </row>
    <row r="36" spans="1:15" ht="15" x14ac:dyDescent="0.25">
      <c r="A36" s="61">
        <v>45077</v>
      </c>
      <c r="B36" s="215"/>
      <c r="C36" s="207"/>
      <c r="D36" s="216"/>
      <c r="E36" s="219"/>
      <c r="F36" s="216"/>
      <c r="G36" s="219"/>
      <c r="H36" s="216"/>
      <c r="I36" s="216"/>
      <c r="J36" s="216"/>
      <c r="K36" s="216"/>
      <c r="L36" s="220"/>
      <c r="M36"/>
      <c r="N36" s="64"/>
      <c r="O36" s="64"/>
    </row>
    <row r="37" spans="1:15" ht="15" x14ac:dyDescent="0.25">
      <c r="A37" s="61">
        <v>45107</v>
      </c>
      <c r="B37" s="215"/>
      <c r="C37" s="207"/>
      <c r="D37" s="216"/>
      <c r="E37" s="219"/>
      <c r="F37" s="216"/>
      <c r="G37" s="219"/>
      <c r="H37" s="216"/>
      <c r="I37" s="216"/>
      <c r="J37" s="216"/>
      <c r="K37" s="216"/>
      <c r="L37" s="220"/>
      <c r="M37"/>
      <c r="N37" s="64"/>
      <c r="O37" s="64"/>
    </row>
    <row r="38" spans="1:15" ht="15" x14ac:dyDescent="0.25">
      <c r="A38" s="61">
        <v>45138</v>
      </c>
      <c r="B38" s="215"/>
      <c r="C38" s="207"/>
      <c r="D38" s="216"/>
      <c r="E38" s="219"/>
      <c r="F38" s="216"/>
      <c r="G38" s="219"/>
      <c r="H38" s="216"/>
      <c r="I38" s="216"/>
      <c r="J38" s="216"/>
      <c r="K38" s="216"/>
      <c r="L38" s="220"/>
      <c r="M38"/>
      <c r="N38" s="64"/>
      <c r="O38" s="64"/>
    </row>
    <row r="39" spans="1:15" ht="15" x14ac:dyDescent="0.25">
      <c r="A39" s="61">
        <v>45169</v>
      </c>
      <c r="B39" s="215"/>
      <c r="C39" s="207"/>
      <c r="D39" s="216"/>
      <c r="E39" s="219"/>
      <c r="F39" s="216"/>
      <c r="G39" s="219"/>
      <c r="H39" s="216"/>
      <c r="I39" s="216"/>
      <c r="J39" s="212"/>
      <c r="K39" s="216"/>
      <c r="L39" s="220"/>
      <c r="M39"/>
      <c r="N39" s="64"/>
      <c r="O39" s="64"/>
    </row>
    <row r="40" spans="1:15" ht="15" x14ac:dyDescent="0.25">
      <c r="A40" s="61">
        <v>45199</v>
      </c>
      <c r="B40" s="215"/>
      <c r="C40" s="207"/>
      <c r="D40" s="216"/>
      <c r="E40" s="219"/>
      <c r="F40" s="216"/>
      <c r="G40" s="219"/>
      <c r="H40" s="216"/>
      <c r="I40" s="216"/>
      <c r="J40" s="216"/>
      <c r="K40" s="216"/>
      <c r="L40" s="220"/>
      <c r="M40"/>
      <c r="N40" s="64"/>
      <c r="O40" s="64"/>
    </row>
    <row r="41" spans="1:15" ht="15" x14ac:dyDescent="0.25">
      <c r="A41" s="61">
        <v>45230</v>
      </c>
      <c r="B41" s="215"/>
      <c r="C41" s="207"/>
      <c r="D41" s="216"/>
      <c r="E41" s="219"/>
      <c r="F41" s="216"/>
      <c r="G41" s="219"/>
      <c r="H41" s="216"/>
      <c r="I41" s="216"/>
      <c r="J41" s="216"/>
      <c r="K41" s="216"/>
      <c r="L41" s="220"/>
      <c r="M41"/>
      <c r="N41" s="64"/>
      <c r="O41" s="64"/>
    </row>
    <row r="42" spans="1:15" ht="15" x14ac:dyDescent="0.25">
      <c r="A42" s="61">
        <v>45260</v>
      </c>
      <c r="B42" s="215"/>
      <c r="C42" s="207"/>
      <c r="D42" s="216"/>
      <c r="E42" s="219"/>
      <c r="F42" s="216"/>
      <c r="G42" s="219"/>
      <c r="H42" s="216"/>
      <c r="I42" s="216"/>
      <c r="J42" s="216"/>
      <c r="K42" s="216"/>
      <c r="L42" s="220"/>
      <c r="M42"/>
      <c r="N42" s="64"/>
      <c r="O42" s="64"/>
    </row>
    <row r="43" spans="1:15" ht="15" x14ac:dyDescent="0.25">
      <c r="A43" s="61">
        <v>45291</v>
      </c>
      <c r="B43" s="215"/>
      <c r="C43" s="207"/>
      <c r="D43" s="216"/>
      <c r="E43" s="219"/>
      <c r="F43" s="216"/>
      <c r="G43" s="219"/>
      <c r="H43" s="216"/>
      <c r="I43" s="216"/>
      <c r="J43" s="216"/>
      <c r="K43" s="216"/>
      <c r="L43" s="220"/>
      <c r="M43"/>
      <c r="N43" s="64"/>
      <c r="O43" s="64"/>
    </row>
    <row r="44" spans="1:15" ht="15" x14ac:dyDescent="0.25">
      <c r="A44" s="61">
        <v>45322</v>
      </c>
      <c r="B44" s="215"/>
      <c r="C44" s="207"/>
      <c r="D44" s="216"/>
      <c r="E44" s="219"/>
      <c r="F44" s="216"/>
      <c r="G44" s="219"/>
      <c r="H44" s="216"/>
      <c r="I44" s="216"/>
      <c r="J44" s="216"/>
      <c r="K44" s="216"/>
      <c r="L44" s="220"/>
      <c r="M44"/>
      <c r="N44" s="64"/>
      <c r="O44" s="64"/>
    </row>
    <row r="45" spans="1:15" ht="15" x14ac:dyDescent="0.25">
      <c r="A45" s="61">
        <v>45351</v>
      </c>
      <c r="B45" s="215"/>
      <c r="C45" s="207"/>
      <c r="D45" s="216"/>
      <c r="E45" s="219"/>
      <c r="F45" s="216"/>
      <c r="G45" s="219"/>
      <c r="H45" s="216"/>
      <c r="I45" s="216"/>
      <c r="J45" s="216"/>
      <c r="K45" s="216"/>
      <c r="L45" s="220"/>
      <c r="M45"/>
      <c r="N45" s="64"/>
      <c r="O45" s="64"/>
    </row>
    <row r="46" spans="1:15" ht="15" x14ac:dyDescent="0.25">
      <c r="A46" s="61">
        <v>45382</v>
      </c>
      <c r="B46" s="215"/>
      <c r="C46" s="207"/>
      <c r="D46" s="216"/>
      <c r="E46" s="219"/>
      <c r="F46" s="216"/>
      <c r="G46" s="219"/>
      <c r="H46" s="216"/>
      <c r="I46" s="216"/>
      <c r="J46" s="216"/>
      <c r="K46" s="216"/>
      <c r="L46" s="220"/>
      <c r="M46"/>
      <c r="N46" s="64"/>
      <c r="O46" s="64"/>
    </row>
    <row r="47" spans="1:15" ht="15" x14ac:dyDescent="0.25">
      <c r="A47" s="61">
        <v>45412</v>
      </c>
      <c r="B47" s="215"/>
      <c r="C47" s="207"/>
      <c r="D47" s="216"/>
      <c r="E47" s="219"/>
      <c r="F47" s="216"/>
      <c r="G47" s="219"/>
      <c r="H47" s="216"/>
      <c r="I47" s="216"/>
      <c r="J47" s="216"/>
      <c r="K47" s="216"/>
      <c r="L47" s="220"/>
      <c r="M47"/>
      <c r="N47" s="64"/>
      <c r="O47" s="64"/>
    </row>
    <row r="48" spans="1:15" ht="15" x14ac:dyDescent="0.25">
      <c r="A48" s="61">
        <v>45443</v>
      </c>
      <c r="B48" s="215"/>
      <c r="C48" s="207"/>
      <c r="D48" s="216"/>
      <c r="E48" s="219"/>
      <c r="F48" s="216"/>
      <c r="G48" s="219"/>
      <c r="H48" s="216"/>
      <c r="I48" s="216"/>
      <c r="J48" s="216"/>
      <c r="K48" s="216"/>
      <c r="L48" s="220"/>
      <c r="M48"/>
      <c r="N48" s="64"/>
      <c r="O48" s="64"/>
    </row>
    <row r="49" spans="1:15" ht="15" x14ac:dyDescent="0.25">
      <c r="A49" s="61">
        <v>45473</v>
      </c>
      <c r="B49" s="215"/>
      <c r="C49" s="207"/>
      <c r="D49" s="216"/>
      <c r="E49" s="219"/>
      <c r="F49" s="216"/>
      <c r="G49" s="219"/>
      <c r="H49" s="216"/>
      <c r="I49" s="216"/>
      <c r="J49" s="216"/>
      <c r="K49" s="216"/>
      <c r="L49" s="220"/>
      <c r="M49"/>
      <c r="N49" s="64"/>
      <c r="O49" s="64"/>
    </row>
    <row r="50" spans="1:15" ht="15" x14ac:dyDescent="0.25">
      <c r="A50" s="61">
        <v>45504</v>
      </c>
      <c r="B50" s="215"/>
      <c r="C50" s="207"/>
      <c r="D50" s="216"/>
      <c r="E50" s="219"/>
      <c r="F50" s="216"/>
      <c r="G50" s="219"/>
      <c r="H50" s="216"/>
      <c r="I50" s="216"/>
      <c r="J50" s="216"/>
      <c r="K50" s="216"/>
      <c r="L50" s="220"/>
      <c r="M50"/>
      <c r="N50" s="64"/>
      <c r="O50" s="64"/>
    </row>
    <row r="51" spans="1:15" ht="15" x14ac:dyDescent="0.25">
      <c r="A51" s="61">
        <v>45535</v>
      </c>
      <c r="B51" s="215"/>
      <c r="C51" s="207"/>
      <c r="D51" s="216"/>
      <c r="E51" s="219"/>
      <c r="F51" s="216"/>
      <c r="G51" s="219"/>
      <c r="H51" s="216"/>
      <c r="I51" s="216"/>
      <c r="J51" s="216"/>
      <c r="K51" s="216"/>
      <c r="L51" s="220"/>
      <c r="M51"/>
      <c r="N51" s="64"/>
      <c r="O51" s="64"/>
    </row>
    <row r="52" spans="1:15" ht="15" x14ac:dyDescent="0.25">
      <c r="A52" s="61">
        <v>45565</v>
      </c>
      <c r="B52" s="215"/>
      <c r="C52" s="207"/>
      <c r="D52" s="216"/>
      <c r="E52" s="219"/>
      <c r="F52" s="216"/>
      <c r="G52" s="219"/>
      <c r="H52" s="216"/>
      <c r="I52" s="216"/>
      <c r="J52" s="216"/>
      <c r="K52" s="216"/>
      <c r="L52" s="220"/>
      <c r="M52"/>
      <c r="N52" s="64"/>
      <c r="O52" s="64"/>
    </row>
    <row r="53" spans="1:15" ht="15" x14ac:dyDescent="0.25">
      <c r="A53" s="61">
        <v>45596</v>
      </c>
      <c r="B53" s="215"/>
      <c r="C53" s="207"/>
      <c r="D53" s="216"/>
      <c r="E53" s="219"/>
      <c r="F53" s="216"/>
      <c r="G53" s="219"/>
      <c r="H53" s="216"/>
      <c r="I53" s="216"/>
      <c r="J53" s="216"/>
      <c r="K53" s="216"/>
      <c r="L53" s="220"/>
      <c r="M53"/>
      <c r="N53" s="64"/>
      <c r="O53" s="64"/>
    </row>
    <row r="54" spans="1:15" ht="15" x14ac:dyDescent="0.25">
      <c r="A54" s="61">
        <v>45626</v>
      </c>
      <c r="B54" s="215"/>
      <c r="C54" s="207"/>
      <c r="D54" s="216"/>
      <c r="E54" s="219"/>
      <c r="F54" s="216"/>
      <c r="G54" s="219"/>
      <c r="H54" s="216"/>
      <c r="I54" s="216"/>
      <c r="J54" s="216"/>
      <c r="K54" s="216"/>
      <c r="L54" s="220"/>
      <c r="M54"/>
      <c r="N54" s="64"/>
      <c r="O54" s="64"/>
    </row>
    <row r="55" spans="1:15" ht="15" x14ac:dyDescent="0.25">
      <c r="A55" s="61">
        <v>45657</v>
      </c>
      <c r="B55" s="215"/>
      <c r="C55" s="207"/>
      <c r="D55" s="216"/>
      <c r="E55" s="219"/>
      <c r="F55" s="216"/>
      <c r="G55" s="219"/>
      <c r="H55" s="216"/>
      <c r="I55" s="216"/>
      <c r="J55" s="216"/>
      <c r="K55" s="216"/>
      <c r="L55" s="220"/>
      <c r="M55"/>
      <c r="N55" s="64"/>
      <c r="O55" s="64"/>
    </row>
    <row r="56" spans="1:15" ht="15" x14ac:dyDescent="0.25">
      <c r="A56" s="61">
        <v>45688</v>
      </c>
      <c r="B56" s="215"/>
      <c r="C56" s="207"/>
      <c r="D56" s="216"/>
      <c r="E56" s="219"/>
      <c r="F56" s="216"/>
      <c r="G56" s="219"/>
      <c r="H56" s="216"/>
      <c r="I56" s="216"/>
      <c r="J56" s="216"/>
      <c r="K56" s="216"/>
      <c r="L56" s="220"/>
      <c r="M56"/>
      <c r="N56" s="64"/>
      <c r="O56" s="64"/>
    </row>
    <row r="57" spans="1:15" ht="15" x14ac:dyDescent="0.25">
      <c r="A57" s="61">
        <v>45716</v>
      </c>
      <c r="B57" s="215"/>
      <c r="C57" s="207"/>
      <c r="D57" s="216"/>
      <c r="E57" s="219"/>
      <c r="F57" s="216"/>
      <c r="G57" s="219"/>
      <c r="H57" s="216"/>
      <c r="I57" s="216"/>
      <c r="J57" s="216"/>
      <c r="K57" s="216"/>
      <c r="L57" s="220"/>
      <c r="M57"/>
      <c r="N57" s="64"/>
      <c r="O57" s="64"/>
    </row>
    <row r="58" spans="1:15" ht="15" customHeight="1" x14ac:dyDescent="0.25">
      <c r="A58" s="61">
        <v>45747</v>
      </c>
      <c r="B58" s="215"/>
      <c r="C58" s="207"/>
      <c r="D58" s="216"/>
      <c r="E58" s="219"/>
      <c r="F58" s="216"/>
      <c r="G58" s="219"/>
      <c r="H58" s="216"/>
      <c r="I58" s="216"/>
      <c r="J58" s="216"/>
      <c r="K58" s="216"/>
      <c r="L58" s="220"/>
      <c r="M58"/>
      <c r="N58" s="64"/>
      <c r="O58" s="64"/>
    </row>
    <row r="59" spans="1:15" ht="15" customHeight="1" x14ac:dyDescent="0.25">
      <c r="A59" s="61">
        <v>45777</v>
      </c>
      <c r="B59" s="215"/>
      <c r="C59" s="207"/>
      <c r="D59" s="216"/>
      <c r="E59" s="219"/>
      <c r="F59" s="216"/>
      <c r="G59" s="219"/>
      <c r="H59" s="216"/>
      <c r="I59" s="216"/>
      <c r="J59" s="216"/>
      <c r="K59" s="216"/>
      <c r="L59" s="220"/>
      <c r="M59"/>
      <c r="N59" s="64"/>
      <c r="O59" s="64"/>
    </row>
    <row r="60" spans="1:15" ht="15" customHeight="1" x14ac:dyDescent="0.25">
      <c r="A60" s="61">
        <v>45808</v>
      </c>
      <c r="B60" s="215"/>
      <c r="C60" s="207"/>
      <c r="D60" s="216"/>
      <c r="E60" s="219"/>
      <c r="F60" s="216"/>
      <c r="G60" s="219"/>
      <c r="H60" s="216"/>
      <c r="I60" s="216"/>
      <c r="J60" s="216"/>
      <c r="K60" s="216"/>
      <c r="L60" s="220"/>
      <c r="M60"/>
      <c r="N60" s="64"/>
      <c r="O60" s="64"/>
    </row>
    <row r="61" spans="1:15" ht="15" x14ac:dyDescent="0.25">
      <c r="A61" s="61">
        <v>45838</v>
      </c>
      <c r="B61" s="215"/>
      <c r="C61" s="207"/>
      <c r="D61" s="216"/>
      <c r="E61" s="219"/>
      <c r="F61" s="216"/>
      <c r="G61" s="219"/>
      <c r="H61" s="216"/>
      <c r="I61" s="216"/>
      <c r="J61" s="216"/>
      <c r="K61" s="216"/>
      <c r="L61" s="220"/>
      <c r="M61"/>
      <c r="N61" s="64"/>
      <c r="O61" s="64"/>
    </row>
    <row r="62" spans="1:15" ht="15" x14ac:dyDescent="0.25">
      <c r="A62" s="61">
        <v>45869</v>
      </c>
      <c r="B62" s="215"/>
      <c r="C62" s="207"/>
      <c r="D62" s="216"/>
      <c r="E62" s="219"/>
      <c r="F62" s="216"/>
      <c r="G62" s="219"/>
      <c r="H62" s="216"/>
      <c r="I62" s="216"/>
      <c r="J62" s="216"/>
      <c r="K62" s="216"/>
      <c r="L62" s="220"/>
      <c r="M62"/>
      <c r="N62" s="64"/>
      <c r="O62" s="64"/>
    </row>
    <row r="63" spans="1:15" ht="15" x14ac:dyDescent="0.25">
      <c r="A63" s="61">
        <v>45900</v>
      </c>
      <c r="B63" s="215"/>
      <c r="C63" s="207"/>
      <c r="D63" s="216"/>
      <c r="E63" s="219"/>
      <c r="F63" s="216"/>
      <c r="G63" s="219"/>
      <c r="H63" s="216"/>
      <c r="I63" s="216"/>
      <c r="J63" s="216"/>
      <c r="K63" s="216"/>
      <c r="L63" s="220"/>
      <c r="M63"/>
      <c r="N63" s="64"/>
      <c r="O63" s="64"/>
    </row>
    <row r="64" spans="1:15" ht="15" x14ac:dyDescent="0.25">
      <c r="A64" s="61">
        <v>45930</v>
      </c>
      <c r="B64" s="215"/>
      <c r="C64" s="207"/>
      <c r="D64" s="216"/>
      <c r="E64" s="219"/>
      <c r="F64" s="216"/>
      <c r="G64" s="219"/>
      <c r="H64" s="216"/>
      <c r="I64" s="216"/>
      <c r="J64" s="216"/>
      <c r="K64" s="216"/>
      <c r="L64" s="220"/>
      <c r="M64"/>
      <c r="N64" s="64"/>
      <c r="O64" s="64"/>
    </row>
    <row r="65" spans="1:15" ht="15" x14ac:dyDescent="0.25">
      <c r="A65" s="61">
        <v>45961</v>
      </c>
      <c r="B65" s="215"/>
      <c r="C65" s="207"/>
      <c r="D65" s="216"/>
      <c r="E65" s="219"/>
      <c r="F65" s="216"/>
      <c r="G65" s="219"/>
      <c r="H65" s="216"/>
      <c r="I65" s="216"/>
      <c r="J65" s="216"/>
      <c r="K65" s="216"/>
      <c r="L65" s="220"/>
      <c r="M65"/>
      <c r="N65" s="64"/>
      <c r="O65" s="64"/>
    </row>
    <row r="66" spans="1:15" ht="15" x14ac:dyDescent="0.25">
      <c r="A66" s="61">
        <v>45991</v>
      </c>
      <c r="B66" s="215"/>
      <c r="C66" s="207"/>
      <c r="D66" s="216"/>
      <c r="E66" s="219"/>
      <c r="F66" s="216"/>
      <c r="G66" s="219"/>
      <c r="H66" s="216"/>
      <c r="I66" s="216"/>
      <c r="J66" s="216"/>
      <c r="K66" s="216"/>
      <c r="L66" s="220"/>
      <c r="M66"/>
      <c r="N66" s="64"/>
    </row>
    <row r="67" spans="1:15" ht="15.75" thickBot="1" x14ac:dyDescent="0.3">
      <c r="A67" s="61">
        <v>46022</v>
      </c>
      <c r="B67" s="221"/>
      <c r="C67" s="222"/>
      <c r="D67" s="223"/>
      <c r="E67" s="224"/>
      <c r="F67" s="223"/>
      <c r="G67" s="224"/>
      <c r="H67" s="223"/>
      <c r="I67" s="223"/>
      <c r="J67" s="223"/>
      <c r="K67" s="223"/>
      <c r="L67" s="225"/>
      <c r="M67"/>
    </row>
    <row r="68" spans="1:15" ht="13.5" thickTop="1" x14ac:dyDescent="0.2">
      <c r="A68" s="81" t="s">
        <v>63</v>
      </c>
      <c r="B68" s="62"/>
      <c r="C68" s="82">
        <f>C67-SUM('Forecast Additions (R)'!K14:K67)</f>
        <v>0</v>
      </c>
      <c r="D68" s="84">
        <f>F67+SUM(D14:D67)</f>
        <v>0</v>
      </c>
      <c r="E68" s="85">
        <f>G67+SUM(E14:E67)</f>
        <v>0</v>
      </c>
      <c r="F68" s="62"/>
      <c r="G68" s="63"/>
      <c r="H68" s="62"/>
      <c r="I68" s="62"/>
      <c r="J68" s="62"/>
      <c r="K68" s="62"/>
      <c r="L68" s="94"/>
      <c r="M68" s="6"/>
    </row>
    <row r="69" spans="1:15" ht="13.5" thickBot="1" x14ac:dyDescent="0.25">
      <c r="A69" s="68" t="s">
        <v>144</v>
      </c>
      <c r="B69" s="187"/>
      <c r="C69" s="188"/>
      <c r="D69" s="187"/>
      <c r="E69" s="187"/>
      <c r="F69" s="187"/>
      <c r="G69" s="189"/>
      <c r="H69" s="187"/>
      <c r="I69" s="187"/>
      <c r="J69" s="187"/>
      <c r="K69" s="187"/>
      <c r="L69" s="95"/>
      <c r="M69" s="6"/>
      <c r="N69" s="64"/>
      <c r="O69" s="64"/>
    </row>
    <row r="70" spans="1:15" ht="13.5" thickTop="1" x14ac:dyDescent="0.2">
      <c r="A70" s="69" t="s">
        <v>145</v>
      </c>
      <c r="B70" s="226"/>
      <c r="C70" s="214"/>
      <c r="D70" s="214"/>
      <c r="E70" s="214"/>
      <c r="F70" s="214"/>
      <c r="G70" s="214"/>
      <c r="H70" s="214"/>
      <c r="I70" s="214"/>
      <c r="J70" s="214"/>
      <c r="K70" s="214"/>
      <c r="L70" s="227"/>
      <c r="M70" s="6"/>
      <c r="N70" s="64"/>
      <c r="O70" s="64"/>
    </row>
    <row r="71" spans="1:15" ht="13.5" thickBot="1" x14ac:dyDescent="0.25">
      <c r="A71" s="70" t="s">
        <v>146</v>
      </c>
      <c r="B71" s="228"/>
      <c r="C71" s="229"/>
      <c r="D71" s="229"/>
      <c r="E71" s="230"/>
      <c r="F71" s="229"/>
      <c r="G71" s="229"/>
      <c r="H71" s="229"/>
      <c r="I71" s="229"/>
      <c r="J71" s="229"/>
      <c r="K71" s="229"/>
      <c r="L71" s="231"/>
      <c r="M71" s="6"/>
      <c r="N71" s="64"/>
      <c r="O71" s="64"/>
    </row>
    <row r="72" spans="1:15" ht="14.25" thickTop="1" thickBot="1" x14ac:dyDescent="0.25">
      <c r="A72" s="86" t="s">
        <v>143</v>
      </c>
      <c r="B72" s="71"/>
      <c r="C72" s="190"/>
      <c r="D72" s="71"/>
      <c r="E72" s="71"/>
      <c r="F72" s="71"/>
      <c r="G72" s="191"/>
      <c r="H72" s="71"/>
      <c r="I72" s="71"/>
      <c r="J72" s="71"/>
      <c r="K72" s="71"/>
      <c r="L72" s="192"/>
      <c r="M72" s="6"/>
    </row>
    <row r="73" spans="1:15" ht="13.5" thickTop="1" x14ac:dyDescent="0.2">
      <c r="A73" s="87" t="s">
        <v>147</v>
      </c>
      <c r="B73" s="226"/>
      <c r="C73" s="214"/>
      <c r="D73" s="214"/>
      <c r="E73" s="214"/>
      <c r="F73" s="214"/>
      <c r="G73" s="214"/>
      <c r="H73" s="214"/>
      <c r="I73" s="214"/>
      <c r="J73" s="214"/>
      <c r="K73" s="214"/>
      <c r="L73" s="227"/>
      <c r="M73" s="6"/>
      <c r="N73" s="6"/>
    </row>
    <row r="74" spans="1:15" ht="13.5" thickBot="1" x14ac:dyDescent="0.25">
      <c r="A74" s="88" t="s">
        <v>148</v>
      </c>
      <c r="B74" s="228"/>
      <c r="C74" s="229"/>
      <c r="D74" s="229"/>
      <c r="E74" s="230"/>
      <c r="F74" s="229"/>
      <c r="G74" s="229"/>
      <c r="H74" s="229"/>
      <c r="I74" s="229"/>
      <c r="J74" s="229"/>
      <c r="K74" s="229"/>
      <c r="L74" s="231"/>
      <c r="M74" s="6"/>
    </row>
    <row r="75" spans="1:15" ht="15.75" thickTop="1" x14ac:dyDescent="0.25">
      <c r="A75"/>
      <c r="B75"/>
      <c r="C75"/>
      <c r="D75"/>
      <c r="E75"/>
      <c r="F75"/>
      <c r="G75"/>
      <c r="H75"/>
      <c r="I75"/>
      <c r="J75"/>
      <c r="K75"/>
      <c r="L75"/>
      <c r="M75"/>
    </row>
    <row r="76" spans="1:15" ht="15" x14ac:dyDescent="0.25">
      <c r="A76"/>
      <c r="B76"/>
      <c r="C76"/>
      <c r="D76"/>
      <c r="E76"/>
      <c r="F76"/>
      <c r="G76"/>
      <c r="H76"/>
      <c r="I76"/>
      <c r="J76"/>
      <c r="K76"/>
      <c r="L76"/>
      <c r="M76"/>
    </row>
    <row r="77" spans="1:15" ht="15" x14ac:dyDescent="0.25">
      <c r="A77"/>
      <c r="B77"/>
      <c r="C77"/>
      <c r="D77"/>
      <c r="E77"/>
      <c r="F77"/>
      <c r="G77"/>
      <c r="H77"/>
      <c r="I77"/>
      <c r="J77"/>
      <c r="K77"/>
      <c r="L77"/>
      <c r="M77"/>
    </row>
    <row r="78" spans="1:15" ht="15" x14ac:dyDescent="0.25">
      <c r="A78"/>
      <c r="B78"/>
      <c r="C78"/>
      <c r="D78"/>
      <c r="E78"/>
      <c r="F78"/>
      <c r="G78"/>
      <c r="H78"/>
      <c r="I78"/>
      <c r="J78"/>
      <c r="K78"/>
      <c r="L78"/>
      <c r="M78"/>
    </row>
    <row r="79" spans="1:15" ht="15" x14ac:dyDescent="0.25">
      <c r="A79"/>
      <c r="B79"/>
      <c r="C79"/>
      <c r="D79"/>
      <c r="E79"/>
      <c r="F79"/>
      <c r="G79"/>
      <c r="H79"/>
      <c r="I79"/>
      <c r="J79"/>
      <c r="K79"/>
      <c r="L79"/>
      <c r="M79"/>
    </row>
    <row r="80" spans="1:15" ht="15" x14ac:dyDescent="0.25">
      <c r="A80"/>
      <c r="B80"/>
      <c r="C80"/>
      <c r="D80"/>
      <c r="E80"/>
      <c r="F80"/>
      <c r="G80"/>
      <c r="H80"/>
      <c r="I80"/>
      <c r="J80"/>
      <c r="K80"/>
      <c r="L80"/>
      <c r="M80"/>
    </row>
    <row r="81" spans="1:13" ht="15" x14ac:dyDescent="0.25">
      <c r="A81"/>
      <c r="B81"/>
      <c r="C81"/>
      <c r="D81"/>
      <c r="E81"/>
      <c r="F81"/>
      <c r="G81"/>
      <c r="H81"/>
      <c r="I81"/>
      <c r="J81"/>
      <c r="K81"/>
      <c r="L81"/>
      <c r="M81"/>
    </row>
    <row r="82" spans="1:13" ht="15" x14ac:dyDescent="0.25">
      <c r="A82"/>
      <c r="B82"/>
      <c r="C82"/>
      <c r="D82"/>
      <c r="E82"/>
      <c r="F82"/>
      <c r="G82"/>
      <c r="H82"/>
      <c r="I82"/>
      <c r="J82"/>
      <c r="K82"/>
      <c r="L82"/>
      <c r="M82"/>
    </row>
    <row r="83" spans="1:13" ht="15" x14ac:dyDescent="0.25">
      <c r="A83"/>
      <c r="B83"/>
      <c r="C83"/>
      <c r="D83"/>
      <c r="E83"/>
      <c r="F83"/>
      <c r="G83"/>
      <c r="H83"/>
      <c r="I83"/>
      <c r="J83"/>
      <c r="K83"/>
      <c r="L83"/>
      <c r="M83"/>
    </row>
    <row r="84" spans="1:13" ht="15" x14ac:dyDescent="0.25">
      <c r="A84"/>
      <c r="B84"/>
      <c r="C84"/>
      <c r="D84"/>
      <c r="E84"/>
      <c r="F84"/>
      <c r="G84"/>
      <c r="H84"/>
      <c r="I84"/>
      <c r="J84"/>
      <c r="K84"/>
      <c r="L84"/>
      <c r="M84"/>
    </row>
    <row r="85" spans="1:13" ht="15" x14ac:dyDescent="0.25">
      <c r="A85"/>
      <c r="B85"/>
      <c r="C85"/>
      <c r="D85"/>
      <c r="E85"/>
      <c r="F85"/>
      <c r="G85"/>
      <c r="H85"/>
      <c r="I85"/>
      <c r="J85"/>
      <c r="K85"/>
      <c r="L85"/>
      <c r="M85"/>
    </row>
    <row r="86" spans="1:13" ht="15" x14ac:dyDescent="0.25">
      <c r="A86"/>
      <c r="B86"/>
      <c r="C86"/>
      <c r="D86"/>
      <c r="E86"/>
      <c r="F86"/>
      <c r="G86"/>
      <c r="H86"/>
      <c r="I86"/>
      <c r="J86"/>
      <c r="K86"/>
      <c r="L86"/>
      <c r="M86"/>
    </row>
    <row r="87" spans="1:13" ht="15" x14ac:dyDescent="0.25">
      <c r="A87"/>
      <c r="B87"/>
      <c r="C87"/>
      <c r="D87"/>
      <c r="E87"/>
      <c r="F87"/>
      <c r="G87"/>
      <c r="H87"/>
      <c r="I87"/>
      <c r="J87"/>
      <c r="K87"/>
      <c r="L87"/>
      <c r="M87"/>
    </row>
    <row r="88" spans="1:13" ht="15" x14ac:dyDescent="0.25">
      <c r="A88"/>
      <c r="B88"/>
      <c r="C88"/>
      <c r="D88"/>
      <c r="E88"/>
      <c r="F88"/>
      <c r="G88"/>
      <c r="H88"/>
      <c r="I88"/>
      <c r="J88"/>
      <c r="K88"/>
      <c r="L88"/>
      <c r="M88"/>
    </row>
    <row r="89" spans="1:13" ht="15" x14ac:dyDescent="0.25">
      <c r="A89"/>
      <c r="B89"/>
      <c r="C89"/>
      <c r="D89"/>
      <c r="E89"/>
      <c r="F89"/>
      <c r="G89"/>
      <c r="H89"/>
      <c r="I89"/>
      <c r="J89"/>
      <c r="K89"/>
      <c r="L89"/>
      <c r="M89"/>
    </row>
  </sheetData>
  <pageMargins left="0.25" right="0.25" top="0.25" bottom="0.25" header="0.3" footer="0.3"/>
  <pageSetup scale="65" orientation="landscape" r:id="rId1"/>
  <colBreaks count="1" manualBreakCount="1">
    <brk id="12" max="1048575" man="1"/>
  </colBreaks>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13"/>
  <sheetViews>
    <sheetView zoomScaleNormal="100" workbookViewId="0">
      <pane xSplit="1" ySplit="6" topLeftCell="B7" activePane="bottomRight" state="frozen"/>
      <selection activeCell="B34" activeCellId="1" sqref="E21 B34"/>
      <selection pane="topRight" activeCell="B34" activeCellId="1" sqref="E21 B34"/>
      <selection pane="bottomLeft" activeCell="B34" activeCellId="1" sqref="E21 B34"/>
      <selection pane="bottomRight"/>
    </sheetView>
  </sheetViews>
  <sheetFormatPr defaultColWidth="9.140625" defaultRowHeight="12.75" x14ac:dyDescent="0.2"/>
  <cols>
    <col min="1" max="1" width="9.140625" style="12"/>
    <col min="2" max="2" width="1.5703125" style="12" customWidth="1"/>
    <col min="3" max="3" width="8.140625" style="12" bestFit="1" customWidth="1"/>
    <col min="4" max="4" width="9" style="12" bestFit="1" customWidth="1"/>
    <col min="5" max="5" width="1.5703125" style="12" customWidth="1"/>
    <col min="6" max="6" width="8.140625" style="12" bestFit="1" customWidth="1"/>
    <col min="7" max="7" width="9" style="12" bestFit="1" customWidth="1"/>
    <col min="8" max="8" width="1.5703125" style="12" customWidth="1"/>
    <col min="9" max="9" width="8.140625" style="12" bestFit="1" customWidth="1"/>
    <col min="10" max="10" width="9" style="12" bestFit="1" customWidth="1"/>
    <col min="11" max="11" width="1.5703125" style="12" customWidth="1"/>
    <col min="12" max="12" width="8.140625" style="12" bestFit="1" customWidth="1"/>
    <col min="13" max="13" width="9" style="12" bestFit="1" customWidth="1"/>
    <col min="14" max="14" width="1.5703125" style="12" customWidth="1"/>
    <col min="15" max="15" width="8.140625" style="12" bestFit="1" customWidth="1"/>
    <col min="16" max="16" width="9" style="12" bestFit="1" customWidth="1"/>
    <col min="17" max="17" width="1.5703125" style="12" customWidth="1"/>
    <col min="18" max="18" width="8.140625" style="12" bestFit="1" customWidth="1"/>
    <col min="19" max="19" width="9" style="12" bestFit="1" customWidth="1"/>
    <col min="20" max="20" width="1.5703125" style="12" customWidth="1"/>
    <col min="21" max="21" width="8.140625" style="12" bestFit="1" customWidth="1"/>
    <col min="22" max="22" width="9" style="12" bestFit="1" customWidth="1"/>
    <col min="23" max="23" width="1.5703125" style="12" customWidth="1"/>
    <col min="24" max="24" width="8.140625" style="12" bestFit="1" customWidth="1"/>
    <col min="25" max="25" width="9" style="12" bestFit="1" customWidth="1"/>
    <col min="26" max="26" width="1.5703125" style="12" customWidth="1"/>
    <col min="27" max="27" width="8.140625" style="12" bestFit="1" customWidth="1"/>
    <col min="28" max="28" width="9" style="12" bestFit="1" customWidth="1"/>
    <col min="29" max="29" width="1.5703125" style="12" customWidth="1"/>
    <col min="30" max="30" width="9.140625" style="12"/>
    <col min="31" max="31" width="9" style="12" bestFit="1" customWidth="1"/>
    <col min="32" max="32" width="1.5703125" style="12" customWidth="1"/>
    <col min="33" max="34" width="9.140625" style="12"/>
    <col min="35" max="35" width="1" style="12" customWidth="1"/>
    <col min="36" max="37" width="9.140625" style="12"/>
    <col min="38" max="38" width="2.140625" style="12" customWidth="1"/>
    <col min="39" max="16384" width="9.140625" style="12"/>
  </cols>
  <sheetData>
    <row r="1" spans="1:144" x14ac:dyDescent="0.2">
      <c r="A1" s="10" t="s">
        <v>59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144" x14ac:dyDescent="0.2">
      <c r="A2" s="10" t="s">
        <v>60</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144" x14ac:dyDescent="0.2">
      <c r="A3" s="13"/>
    </row>
    <row r="4" spans="1:144" x14ac:dyDescent="0.2">
      <c r="A4" s="13" t="s">
        <v>43</v>
      </c>
    </row>
    <row r="5" spans="1:144" x14ac:dyDescent="0.2">
      <c r="C5" s="14" t="s">
        <v>44</v>
      </c>
      <c r="F5" s="14" t="s">
        <v>44</v>
      </c>
      <c r="I5" s="14" t="s">
        <v>44</v>
      </c>
      <c r="L5" s="14" t="s">
        <v>44</v>
      </c>
      <c r="O5" s="14" t="s">
        <v>44</v>
      </c>
      <c r="R5" s="14" t="s">
        <v>44</v>
      </c>
      <c r="U5" s="14" t="s">
        <v>45</v>
      </c>
      <c r="X5" s="14" t="s">
        <v>45</v>
      </c>
      <c r="AA5" s="14" t="s">
        <v>45</v>
      </c>
      <c r="AD5" s="14" t="s">
        <v>46</v>
      </c>
      <c r="AG5" s="14" t="s">
        <v>46</v>
      </c>
      <c r="AJ5" s="15" t="s">
        <v>47</v>
      </c>
      <c r="AM5" s="14" t="s">
        <v>45</v>
      </c>
    </row>
    <row r="6" spans="1:144" s="14" customFormat="1" x14ac:dyDescent="0.2">
      <c r="A6" s="16" t="s">
        <v>1</v>
      </c>
      <c r="B6" s="17"/>
      <c r="C6" s="16" t="s">
        <v>48</v>
      </c>
      <c r="D6" s="16" t="s">
        <v>49</v>
      </c>
      <c r="E6" s="17"/>
      <c r="F6" s="16" t="s">
        <v>38</v>
      </c>
      <c r="G6" s="16" t="str">
        <f>+D6</f>
        <v>Cumulative</v>
      </c>
      <c r="H6" s="17"/>
      <c r="I6" s="16" t="s">
        <v>50</v>
      </c>
      <c r="J6" s="16" t="str">
        <f>+G6</f>
        <v>Cumulative</v>
      </c>
      <c r="K6" s="17"/>
      <c r="L6" s="16" t="s">
        <v>51</v>
      </c>
      <c r="M6" s="16" t="str">
        <f>+G6</f>
        <v>Cumulative</v>
      </c>
      <c r="N6" s="17"/>
      <c r="O6" s="16" t="s">
        <v>52</v>
      </c>
      <c r="P6" s="16" t="str">
        <f>+J6</f>
        <v>Cumulative</v>
      </c>
      <c r="Q6" s="17"/>
      <c r="R6" s="16" t="s">
        <v>53</v>
      </c>
      <c r="S6" s="16" t="str">
        <f>+J6</f>
        <v>Cumulative</v>
      </c>
      <c r="T6" s="17"/>
      <c r="U6" s="16" t="s">
        <v>54</v>
      </c>
      <c r="V6" s="16" t="str">
        <f>+P6</f>
        <v>Cumulative</v>
      </c>
      <c r="W6" s="17"/>
      <c r="X6" s="16" t="s">
        <v>52</v>
      </c>
      <c r="Y6" s="16" t="str">
        <f>+S6</f>
        <v>Cumulative</v>
      </c>
      <c r="Z6" s="17"/>
      <c r="AA6" s="16" t="s">
        <v>55</v>
      </c>
      <c r="AB6" s="16" t="str">
        <f>+V6</f>
        <v>Cumulative</v>
      </c>
      <c r="AC6" s="17"/>
      <c r="AD6" s="16" t="s">
        <v>56</v>
      </c>
      <c r="AE6" s="16" t="str">
        <f>+AB6</f>
        <v>Cumulative</v>
      </c>
      <c r="AF6" s="17"/>
      <c r="AG6" s="16" t="s">
        <v>57</v>
      </c>
      <c r="AH6" s="16" t="str">
        <f>+AE6</f>
        <v>Cumulative</v>
      </c>
      <c r="AI6" s="17"/>
      <c r="AJ6" s="16" t="s">
        <v>48</v>
      </c>
      <c r="AK6" s="16" t="s">
        <v>49</v>
      </c>
      <c r="AL6" s="17"/>
      <c r="AM6" s="16" t="s">
        <v>53</v>
      </c>
      <c r="AN6" s="16" t="str">
        <f>+AE6</f>
        <v>Cumulative</v>
      </c>
      <c r="AO6" s="17"/>
      <c r="AP6" s="17"/>
      <c r="AQ6" s="17"/>
      <c r="AR6" s="17"/>
      <c r="AS6" s="17"/>
      <c r="AT6" s="17"/>
      <c r="AU6" s="17"/>
      <c r="AV6" s="17"/>
      <c r="AW6" s="17"/>
      <c r="AX6" s="17"/>
      <c r="AY6" s="17"/>
      <c r="AZ6" s="17"/>
      <c r="BA6" s="17"/>
      <c r="BB6" s="17"/>
      <c r="BC6" s="17"/>
      <c r="BD6" s="17"/>
      <c r="BE6" s="17"/>
      <c r="BF6" s="17"/>
    </row>
    <row r="7" spans="1:144" x14ac:dyDescent="0.2">
      <c r="A7" s="14">
        <v>1</v>
      </c>
      <c r="C7" s="18">
        <v>0.33329999999999999</v>
      </c>
      <c r="D7" s="18">
        <f>+C7</f>
        <v>0.33329999999999999</v>
      </c>
      <c r="E7" s="18"/>
      <c r="F7" s="18">
        <v>0.2</v>
      </c>
      <c r="G7" s="18">
        <f>+F7</f>
        <v>0.2</v>
      </c>
      <c r="H7" s="18"/>
      <c r="I7" s="18">
        <v>0.1429</v>
      </c>
      <c r="J7" s="18">
        <f>+I7</f>
        <v>0.1429</v>
      </c>
      <c r="K7" s="18"/>
      <c r="L7" s="18">
        <v>0.11111</v>
      </c>
      <c r="M7" s="18">
        <f>+L7</f>
        <v>0.11111</v>
      </c>
      <c r="N7" s="18"/>
      <c r="O7" s="18">
        <v>0.1</v>
      </c>
      <c r="P7" s="18">
        <f>+O7</f>
        <v>0.1</v>
      </c>
      <c r="Q7" s="18"/>
      <c r="R7" s="18">
        <v>8.3299999999999999E-2</v>
      </c>
      <c r="S7" s="18">
        <f>+R7</f>
        <v>8.3299999999999999E-2</v>
      </c>
      <c r="T7" s="18"/>
      <c r="U7" s="18">
        <v>0.05</v>
      </c>
      <c r="V7" s="18">
        <f>+U7</f>
        <v>0.05</v>
      </c>
      <c r="W7" s="18"/>
      <c r="X7" s="18">
        <v>7.4999999999999997E-2</v>
      </c>
      <c r="Y7" s="18">
        <f>+X7</f>
        <v>7.4999999999999997E-2</v>
      </c>
      <c r="Z7" s="18"/>
      <c r="AA7" s="18">
        <v>3.7499999999999999E-2</v>
      </c>
      <c r="AB7" s="18">
        <f>+AA7</f>
        <v>3.7499999999999999E-2</v>
      </c>
      <c r="AC7" s="18"/>
      <c r="AD7" s="18">
        <v>1.72E-2</v>
      </c>
      <c r="AE7" s="18">
        <f>+AD7</f>
        <v>1.72E-2</v>
      </c>
      <c r="AF7" s="18"/>
      <c r="AG7" s="18">
        <v>1.2840000000000001E-2</v>
      </c>
      <c r="AH7" s="18">
        <f>+AG7</f>
        <v>1.2840000000000001E-2</v>
      </c>
      <c r="AI7" s="18"/>
      <c r="AJ7" s="18">
        <f>1/3/2</f>
        <v>0.16666666666666666</v>
      </c>
      <c r="AK7" s="18">
        <f>+AJ7</f>
        <v>0.16666666666666666</v>
      </c>
      <c r="AL7" s="18"/>
      <c r="AM7" s="18">
        <v>6.25E-2</v>
      </c>
      <c r="AN7" s="18">
        <f>+AM7</f>
        <v>6.25E-2</v>
      </c>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row>
    <row r="8" spans="1:144" x14ac:dyDescent="0.2">
      <c r="A8" s="14">
        <f>+A7+1</f>
        <v>2</v>
      </c>
      <c r="C8" s="18">
        <v>0.44450000000000001</v>
      </c>
      <c r="D8" s="18">
        <f>+D7+C8</f>
        <v>0.77780000000000005</v>
      </c>
      <c r="E8" s="18"/>
      <c r="F8" s="18">
        <v>0.32</v>
      </c>
      <c r="G8" s="18">
        <f>+G7+F8</f>
        <v>0.52</v>
      </c>
      <c r="H8" s="18"/>
      <c r="I8" s="18">
        <v>0.24490000000000001</v>
      </c>
      <c r="J8" s="18">
        <f>+J7+I8</f>
        <v>0.38780000000000003</v>
      </c>
      <c r="K8" s="18"/>
      <c r="L8" s="18">
        <v>0.19753000000000001</v>
      </c>
      <c r="M8" s="18">
        <f>+M7+L8</f>
        <v>0.30864000000000003</v>
      </c>
      <c r="N8" s="18"/>
      <c r="O8" s="18">
        <v>0.18</v>
      </c>
      <c r="P8" s="18">
        <f>+P7+O8</f>
        <v>0.28000000000000003</v>
      </c>
      <c r="Q8" s="18"/>
      <c r="R8" s="18">
        <v>0.15279999999999999</v>
      </c>
      <c r="S8" s="18">
        <f>+S7+R8</f>
        <v>0.23609999999999998</v>
      </c>
      <c r="T8" s="18"/>
      <c r="U8" s="18">
        <v>9.5000000000000001E-2</v>
      </c>
      <c r="V8" s="18">
        <f>+V7+U8</f>
        <v>0.14500000000000002</v>
      </c>
      <c r="W8" s="18"/>
      <c r="X8" s="18">
        <v>0.13875000000000001</v>
      </c>
      <c r="Y8" s="18">
        <f>+Y7+X8</f>
        <v>0.21375</v>
      </c>
      <c r="Z8" s="18"/>
      <c r="AA8" s="18">
        <v>7.2190000000000004E-2</v>
      </c>
      <c r="AB8" s="18">
        <f>+AB7+AA8</f>
        <v>0.10969000000000001</v>
      </c>
      <c r="AC8" s="18"/>
      <c r="AD8" s="18">
        <v>3.175E-2</v>
      </c>
      <c r="AE8" s="18">
        <f>+AE7+AD8</f>
        <v>4.895E-2</v>
      </c>
      <c r="AF8" s="18"/>
      <c r="AG8" s="18">
        <v>2.564E-2</v>
      </c>
      <c r="AH8" s="18">
        <f>+AH7+AG8</f>
        <v>3.848E-2</v>
      </c>
      <c r="AI8" s="18"/>
      <c r="AJ8" s="18">
        <f>1/3</f>
        <v>0.33333333333333331</v>
      </c>
      <c r="AK8" s="18">
        <f>+AK7+AJ8</f>
        <v>0.5</v>
      </c>
      <c r="AL8" s="18"/>
      <c r="AM8" s="18">
        <v>0.11719</v>
      </c>
      <c r="AN8" s="18">
        <f>+AN7+AM8</f>
        <v>0.17969000000000002</v>
      </c>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row>
    <row r="9" spans="1:144" x14ac:dyDescent="0.2">
      <c r="A9" s="14">
        <f t="shared" ref="A9:A46" si="0">+A8+1</f>
        <v>3</v>
      </c>
      <c r="C9" s="18">
        <v>0.14810000000000001</v>
      </c>
      <c r="D9" s="18">
        <f>+D8+C9</f>
        <v>0.92590000000000006</v>
      </c>
      <c r="E9" s="18"/>
      <c r="F9" s="18">
        <v>0.192</v>
      </c>
      <c r="G9" s="18">
        <f>+G8+F9</f>
        <v>0.71199999999999997</v>
      </c>
      <c r="H9" s="18"/>
      <c r="I9" s="18">
        <v>0.1749</v>
      </c>
      <c r="J9" s="18">
        <f t="shared" ref="J9:J14" si="1">+J8+I9</f>
        <v>0.56269999999999998</v>
      </c>
      <c r="K9" s="18"/>
      <c r="L9" s="18">
        <v>0.15364</v>
      </c>
      <c r="M9" s="18">
        <f t="shared" ref="M9:M16" si="2">+M8+L9</f>
        <v>0.46228000000000002</v>
      </c>
      <c r="N9" s="18"/>
      <c r="O9" s="18">
        <v>0.14399999999999999</v>
      </c>
      <c r="P9" s="18">
        <f t="shared" ref="P9:P17" si="3">+P8+O9</f>
        <v>0.42400000000000004</v>
      </c>
      <c r="Q9" s="18"/>
      <c r="R9" s="18">
        <v>0.1273</v>
      </c>
      <c r="S9" s="18">
        <f t="shared" ref="S9:S19" si="4">+S8+R9</f>
        <v>0.36339999999999995</v>
      </c>
      <c r="T9" s="18"/>
      <c r="U9" s="18">
        <v>8.5500000000000007E-2</v>
      </c>
      <c r="V9" s="18">
        <f t="shared" ref="V9:V22" si="5">+V8+U9</f>
        <v>0.23050000000000004</v>
      </c>
      <c r="W9" s="18"/>
      <c r="X9" s="18">
        <v>0.11794</v>
      </c>
      <c r="Y9" s="18">
        <f t="shared" ref="Y9:Y17" si="6">+Y8+X9</f>
        <v>0.33168999999999998</v>
      </c>
      <c r="Z9" s="18"/>
      <c r="AA9" s="18">
        <v>6.6769999999999996E-2</v>
      </c>
      <c r="AB9" s="18">
        <f t="shared" ref="AB9:AB24" si="7">+AB8+AA9</f>
        <v>0.17646000000000001</v>
      </c>
      <c r="AC9" s="18"/>
      <c r="AD9" s="18">
        <v>3.175E-2</v>
      </c>
      <c r="AE9" s="18">
        <f t="shared" ref="AE9:AE38" si="8">+AE8+AD9</f>
        <v>8.0699999999999994E-2</v>
      </c>
      <c r="AF9" s="18"/>
      <c r="AG9" s="18">
        <v>2.564E-2</v>
      </c>
      <c r="AH9" s="18">
        <f t="shared" ref="AH9:AH46" si="9">+AH8+AG9</f>
        <v>6.4119999999999996E-2</v>
      </c>
      <c r="AI9" s="18"/>
      <c r="AJ9" s="18">
        <f>1/3</f>
        <v>0.33333333333333331</v>
      </c>
      <c r="AK9" s="18">
        <f>+AK8+AJ9</f>
        <v>0.83333333333333326</v>
      </c>
      <c r="AL9" s="18"/>
      <c r="AM9" s="18">
        <v>0.10255</v>
      </c>
      <c r="AN9" s="18">
        <f t="shared" ref="AN9:AN19" si="10">+AN8+AM9</f>
        <v>0.28224000000000005</v>
      </c>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row>
    <row r="10" spans="1:144" x14ac:dyDescent="0.2">
      <c r="A10" s="14">
        <f t="shared" si="0"/>
        <v>4</v>
      </c>
      <c r="C10" s="18">
        <v>7.4099999999999999E-2</v>
      </c>
      <c r="D10" s="18">
        <f>+D9+C10</f>
        <v>1</v>
      </c>
      <c r="E10" s="18"/>
      <c r="F10" s="18">
        <v>0.1152</v>
      </c>
      <c r="G10" s="18">
        <f>+G9+F10</f>
        <v>0.82719999999999994</v>
      </c>
      <c r="H10" s="18"/>
      <c r="I10" s="18">
        <v>0.1249</v>
      </c>
      <c r="J10" s="18">
        <f t="shared" si="1"/>
        <v>0.68759999999999999</v>
      </c>
      <c r="K10" s="18"/>
      <c r="L10" s="18">
        <v>0.11949</v>
      </c>
      <c r="M10" s="18">
        <f t="shared" si="2"/>
        <v>0.58177000000000001</v>
      </c>
      <c r="N10" s="18"/>
      <c r="O10" s="18">
        <v>0.1152</v>
      </c>
      <c r="P10" s="18">
        <f t="shared" si="3"/>
        <v>0.53920000000000001</v>
      </c>
      <c r="Q10" s="18"/>
      <c r="R10" s="18">
        <v>0.1061</v>
      </c>
      <c r="S10" s="18">
        <f t="shared" si="4"/>
        <v>0.46949999999999992</v>
      </c>
      <c r="T10" s="18"/>
      <c r="U10" s="18">
        <v>7.6999999999999999E-2</v>
      </c>
      <c r="V10" s="18">
        <f t="shared" si="5"/>
        <v>0.30750000000000005</v>
      </c>
      <c r="W10" s="18"/>
      <c r="X10" s="18">
        <v>0.10025000000000001</v>
      </c>
      <c r="Y10" s="18">
        <f t="shared" si="6"/>
        <v>0.43193999999999999</v>
      </c>
      <c r="Z10" s="18"/>
      <c r="AA10" s="18">
        <v>6.1769999999999999E-2</v>
      </c>
      <c r="AB10" s="18">
        <f t="shared" si="7"/>
        <v>0.23823</v>
      </c>
      <c r="AC10" s="18"/>
      <c r="AD10" s="18">
        <v>3.175E-2</v>
      </c>
      <c r="AE10" s="18">
        <f t="shared" si="8"/>
        <v>0.11244999999999999</v>
      </c>
      <c r="AF10" s="18"/>
      <c r="AG10" s="18">
        <v>2.564E-2</v>
      </c>
      <c r="AH10" s="18">
        <f t="shared" si="9"/>
        <v>8.9759999999999993E-2</v>
      </c>
      <c r="AI10" s="18"/>
      <c r="AJ10" s="18">
        <f>1/3/2</f>
        <v>0.16666666666666666</v>
      </c>
      <c r="AK10" s="18">
        <f>+AK9+AJ10</f>
        <v>0.99999999999999989</v>
      </c>
      <c r="AL10" s="18"/>
      <c r="AM10" s="18">
        <v>8.9730000000000004E-2</v>
      </c>
      <c r="AN10" s="18">
        <f t="shared" si="10"/>
        <v>0.37197000000000002</v>
      </c>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row>
    <row r="11" spans="1:144" x14ac:dyDescent="0.2">
      <c r="A11" s="14">
        <f t="shared" si="0"/>
        <v>5</v>
      </c>
      <c r="C11" s="18"/>
      <c r="D11" s="18"/>
      <c r="E11" s="18"/>
      <c r="F11" s="18">
        <v>0.1152</v>
      </c>
      <c r="G11" s="18">
        <f>+G10+F11</f>
        <v>0.9423999999999999</v>
      </c>
      <c r="H11" s="18"/>
      <c r="I11" s="18">
        <v>8.9300000000000004E-2</v>
      </c>
      <c r="J11" s="18">
        <f t="shared" si="1"/>
        <v>0.77690000000000003</v>
      </c>
      <c r="K11" s="18"/>
      <c r="L11" s="18">
        <v>9.2939999999999995E-2</v>
      </c>
      <c r="M11" s="18">
        <f t="shared" si="2"/>
        <v>0.67471000000000003</v>
      </c>
      <c r="N11" s="18"/>
      <c r="O11" s="18">
        <v>9.2200000000000004E-2</v>
      </c>
      <c r="P11" s="18">
        <f t="shared" si="3"/>
        <v>0.63139999999999996</v>
      </c>
      <c r="Q11" s="18"/>
      <c r="R11" s="18">
        <v>8.8400000000000006E-2</v>
      </c>
      <c r="S11" s="18">
        <f t="shared" si="4"/>
        <v>0.55789999999999995</v>
      </c>
      <c r="T11" s="18"/>
      <c r="U11" s="18">
        <v>6.93E-2</v>
      </c>
      <c r="V11" s="18">
        <f t="shared" si="5"/>
        <v>0.37680000000000002</v>
      </c>
      <c r="W11" s="18"/>
      <c r="X11" s="18">
        <v>8.7389999999999995E-2</v>
      </c>
      <c r="Y11" s="18">
        <f t="shared" si="6"/>
        <v>0.51932999999999996</v>
      </c>
      <c r="Z11" s="18"/>
      <c r="AA11" s="18">
        <v>5.713E-2</v>
      </c>
      <c r="AB11" s="18">
        <f t="shared" si="7"/>
        <v>0.29536000000000001</v>
      </c>
      <c r="AC11" s="18"/>
      <c r="AD11" s="18">
        <v>3.175E-2</v>
      </c>
      <c r="AE11" s="18">
        <f t="shared" si="8"/>
        <v>0.14419999999999999</v>
      </c>
      <c r="AF11" s="18"/>
      <c r="AG11" s="18">
        <v>2.564E-2</v>
      </c>
      <c r="AH11" s="18">
        <f t="shared" si="9"/>
        <v>0.11539999999999999</v>
      </c>
      <c r="AI11" s="18"/>
      <c r="AJ11" s="18"/>
      <c r="AK11" s="18"/>
      <c r="AL11" s="18"/>
      <c r="AM11" s="18">
        <v>7.8520000000000006E-2</v>
      </c>
      <c r="AN11" s="18">
        <f t="shared" si="10"/>
        <v>0.45049000000000006</v>
      </c>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row>
    <row r="12" spans="1:144" x14ac:dyDescent="0.2">
      <c r="A12" s="14">
        <f t="shared" si="0"/>
        <v>6</v>
      </c>
      <c r="C12" s="18"/>
      <c r="D12" s="18"/>
      <c r="E12" s="18"/>
      <c r="F12" s="18">
        <v>5.7599999999999998E-2</v>
      </c>
      <c r="G12" s="18">
        <f>+G11+F12</f>
        <v>0.99999999999999989</v>
      </c>
      <c r="H12" s="18"/>
      <c r="I12" s="18">
        <v>8.9200000000000002E-2</v>
      </c>
      <c r="J12" s="18">
        <f t="shared" si="1"/>
        <v>0.86610000000000009</v>
      </c>
      <c r="K12" s="18"/>
      <c r="L12" s="18">
        <v>7.2289999999999993E-2</v>
      </c>
      <c r="M12" s="18">
        <f t="shared" si="2"/>
        <v>0.747</v>
      </c>
      <c r="N12" s="18"/>
      <c r="O12" s="18">
        <v>7.3700000000000002E-2</v>
      </c>
      <c r="P12" s="18">
        <f t="shared" si="3"/>
        <v>0.70509999999999995</v>
      </c>
      <c r="Q12" s="18"/>
      <c r="R12" s="18">
        <v>7.3700000000000002E-2</v>
      </c>
      <c r="S12" s="18">
        <f t="shared" si="4"/>
        <v>0.63159999999999994</v>
      </c>
      <c r="T12" s="18"/>
      <c r="U12" s="18">
        <v>6.2300000000000001E-2</v>
      </c>
      <c r="V12" s="18">
        <f t="shared" si="5"/>
        <v>0.43910000000000005</v>
      </c>
      <c r="W12" s="18"/>
      <c r="X12" s="18">
        <v>8.7389999999999995E-2</v>
      </c>
      <c r="Y12" s="18">
        <f t="shared" si="6"/>
        <v>0.60671999999999993</v>
      </c>
      <c r="Z12" s="18"/>
      <c r="AA12" s="18">
        <v>5.2850000000000001E-2</v>
      </c>
      <c r="AB12" s="18">
        <f t="shared" si="7"/>
        <v>0.34821000000000002</v>
      </c>
      <c r="AC12" s="18"/>
      <c r="AD12" s="18">
        <v>3.175E-2</v>
      </c>
      <c r="AE12" s="18">
        <f t="shared" si="8"/>
        <v>0.17595</v>
      </c>
      <c r="AF12" s="18"/>
      <c r="AG12" s="18">
        <v>2.564E-2</v>
      </c>
      <c r="AH12" s="18">
        <f t="shared" si="9"/>
        <v>0.14104</v>
      </c>
      <c r="AI12" s="18"/>
      <c r="AJ12" s="18"/>
      <c r="AK12" s="18"/>
      <c r="AL12" s="18"/>
      <c r="AM12" s="18">
        <v>7.3270000000000002E-2</v>
      </c>
      <c r="AN12" s="18">
        <f t="shared" si="10"/>
        <v>0.52376</v>
      </c>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row>
    <row r="13" spans="1:144" x14ac:dyDescent="0.2">
      <c r="A13" s="14">
        <f t="shared" si="0"/>
        <v>7</v>
      </c>
      <c r="C13" s="18"/>
      <c r="D13" s="18"/>
      <c r="E13" s="18"/>
      <c r="F13" s="18"/>
      <c r="G13" s="18"/>
      <c r="H13" s="18"/>
      <c r="I13" s="18">
        <v>8.9300000000000004E-2</v>
      </c>
      <c r="J13" s="18">
        <f t="shared" si="1"/>
        <v>0.95540000000000014</v>
      </c>
      <c r="K13" s="18"/>
      <c r="L13" s="18">
        <v>7.2279999999999997E-2</v>
      </c>
      <c r="M13" s="18">
        <f t="shared" si="2"/>
        <v>0.81928000000000001</v>
      </c>
      <c r="N13" s="18"/>
      <c r="O13" s="18">
        <v>6.5500000000000003E-2</v>
      </c>
      <c r="P13" s="18">
        <f t="shared" si="3"/>
        <v>0.77059999999999995</v>
      </c>
      <c r="Q13" s="18"/>
      <c r="R13" s="18">
        <v>6.1400000000000003E-2</v>
      </c>
      <c r="S13" s="18">
        <f t="shared" si="4"/>
        <v>0.69299999999999995</v>
      </c>
      <c r="T13" s="18"/>
      <c r="U13" s="18">
        <v>5.8999999999999997E-2</v>
      </c>
      <c r="V13" s="18">
        <f t="shared" si="5"/>
        <v>0.49810000000000004</v>
      </c>
      <c r="W13" s="18"/>
      <c r="X13" s="18">
        <v>8.7389999999999995E-2</v>
      </c>
      <c r="Y13" s="18">
        <f t="shared" si="6"/>
        <v>0.69410999999999989</v>
      </c>
      <c r="Z13" s="18"/>
      <c r="AA13" s="18">
        <v>4.888E-2</v>
      </c>
      <c r="AB13" s="18">
        <f t="shared" si="7"/>
        <v>0.39709</v>
      </c>
      <c r="AC13" s="18"/>
      <c r="AD13" s="18">
        <v>3.175E-2</v>
      </c>
      <c r="AE13" s="18">
        <f t="shared" si="8"/>
        <v>0.2077</v>
      </c>
      <c r="AF13" s="18"/>
      <c r="AG13" s="18">
        <v>2.564E-2</v>
      </c>
      <c r="AH13" s="18">
        <f t="shared" si="9"/>
        <v>0.16667999999999999</v>
      </c>
      <c r="AI13" s="18"/>
      <c r="AJ13" s="18"/>
      <c r="AK13" s="18"/>
      <c r="AL13" s="18"/>
      <c r="AM13" s="18">
        <v>7.3270000000000002E-2</v>
      </c>
      <c r="AN13" s="18">
        <f t="shared" si="10"/>
        <v>0.59702999999999995</v>
      </c>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row>
    <row r="14" spans="1:144" x14ac:dyDescent="0.2">
      <c r="A14" s="14">
        <f t="shared" si="0"/>
        <v>8</v>
      </c>
      <c r="C14" s="18"/>
      <c r="D14" s="18"/>
      <c r="E14" s="18"/>
      <c r="F14" s="18"/>
      <c r="G14" s="18"/>
      <c r="H14" s="18"/>
      <c r="I14" s="18">
        <v>4.4600000000000001E-2</v>
      </c>
      <c r="J14" s="18">
        <f t="shared" si="1"/>
        <v>1.0000000000000002</v>
      </c>
      <c r="K14" s="18"/>
      <c r="L14" s="18">
        <v>7.2289999999999993E-2</v>
      </c>
      <c r="M14" s="18">
        <f t="shared" si="2"/>
        <v>0.89156999999999997</v>
      </c>
      <c r="N14" s="18"/>
      <c r="O14" s="18">
        <v>6.5500000000000003E-2</v>
      </c>
      <c r="P14" s="18">
        <f t="shared" si="3"/>
        <v>0.83609999999999995</v>
      </c>
      <c r="Q14" s="18"/>
      <c r="R14" s="18">
        <v>5.5800000000000002E-2</v>
      </c>
      <c r="S14" s="18">
        <f t="shared" si="4"/>
        <v>0.74879999999999991</v>
      </c>
      <c r="T14" s="18"/>
      <c r="U14" s="18">
        <v>5.8999999999999997E-2</v>
      </c>
      <c r="V14" s="18">
        <f t="shared" si="5"/>
        <v>0.55710000000000004</v>
      </c>
      <c r="W14" s="18"/>
      <c r="X14" s="18">
        <v>8.7389999999999995E-2</v>
      </c>
      <c r="Y14" s="18">
        <f t="shared" si="6"/>
        <v>0.78149999999999986</v>
      </c>
      <c r="Z14" s="18"/>
      <c r="AA14" s="18">
        <v>4.5220000000000003E-2</v>
      </c>
      <c r="AB14" s="18">
        <f t="shared" si="7"/>
        <v>0.44230999999999998</v>
      </c>
      <c r="AC14" s="18"/>
      <c r="AD14" s="18">
        <v>3.1739999999999997E-2</v>
      </c>
      <c r="AE14" s="18">
        <f t="shared" si="8"/>
        <v>0.23943999999999999</v>
      </c>
      <c r="AF14" s="18"/>
      <c r="AG14" s="18">
        <v>2.564E-2</v>
      </c>
      <c r="AH14" s="18">
        <f t="shared" si="9"/>
        <v>0.19231999999999999</v>
      </c>
      <c r="AI14" s="18"/>
      <c r="AJ14" s="18"/>
      <c r="AK14" s="18"/>
      <c r="AL14" s="18"/>
      <c r="AM14" s="18">
        <v>7.3270000000000002E-2</v>
      </c>
      <c r="AN14" s="18">
        <f t="shared" si="10"/>
        <v>0.6702999999999999</v>
      </c>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row>
    <row r="15" spans="1:144" x14ac:dyDescent="0.2">
      <c r="A15" s="14">
        <f t="shared" si="0"/>
        <v>9</v>
      </c>
      <c r="C15" s="18"/>
      <c r="D15" s="18"/>
      <c r="E15" s="18"/>
      <c r="F15" s="18"/>
      <c r="G15" s="18"/>
      <c r="H15" s="18"/>
      <c r="I15" s="18"/>
      <c r="J15" s="18"/>
      <c r="K15" s="18"/>
      <c r="L15" s="18">
        <v>7.2289999999999993E-2</v>
      </c>
      <c r="M15" s="18">
        <f t="shared" si="2"/>
        <v>0.96385999999999994</v>
      </c>
      <c r="N15" s="18"/>
      <c r="O15" s="18">
        <v>6.5600000000000006E-2</v>
      </c>
      <c r="P15" s="18">
        <f t="shared" si="3"/>
        <v>0.90169999999999995</v>
      </c>
      <c r="Q15" s="18"/>
      <c r="R15" s="18">
        <v>5.5800000000000002E-2</v>
      </c>
      <c r="S15" s="18">
        <f t="shared" si="4"/>
        <v>0.80459999999999987</v>
      </c>
      <c r="T15" s="18"/>
      <c r="U15" s="18">
        <v>5.91E-2</v>
      </c>
      <c r="V15" s="18">
        <f t="shared" si="5"/>
        <v>0.61620000000000008</v>
      </c>
      <c r="W15" s="18"/>
      <c r="X15" s="18">
        <v>8.7389999999999995E-2</v>
      </c>
      <c r="Y15" s="18">
        <f t="shared" si="6"/>
        <v>0.86888999999999983</v>
      </c>
      <c r="Z15" s="18"/>
      <c r="AA15" s="18">
        <v>4.462E-2</v>
      </c>
      <c r="AB15" s="18">
        <f t="shared" si="7"/>
        <v>0.48692999999999997</v>
      </c>
      <c r="AC15" s="18"/>
      <c r="AD15" s="18">
        <v>3.175E-2</v>
      </c>
      <c r="AE15" s="18">
        <f t="shared" si="8"/>
        <v>0.27118999999999999</v>
      </c>
      <c r="AF15" s="18"/>
      <c r="AG15" s="18">
        <v>2.564E-2</v>
      </c>
      <c r="AH15" s="18">
        <f t="shared" si="9"/>
        <v>0.21795999999999999</v>
      </c>
      <c r="AI15" s="18"/>
      <c r="AJ15" s="18"/>
      <c r="AK15" s="18"/>
      <c r="AL15" s="18"/>
      <c r="AM15" s="18">
        <v>7.3270000000000002E-2</v>
      </c>
      <c r="AN15" s="18">
        <f t="shared" si="10"/>
        <v>0.74356999999999984</v>
      </c>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row>
    <row r="16" spans="1:144" x14ac:dyDescent="0.2">
      <c r="A16" s="14">
        <f t="shared" si="0"/>
        <v>10</v>
      </c>
      <c r="C16" s="18"/>
      <c r="D16" s="18"/>
      <c r="E16" s="18"/>
      <c r="F16" s="18"/>
      <c r="G16" s="18"/>
      <c r="H16" s="18"/>
      <c r="I16" s="18"/>
      <c r="J16" s="18"/>
      <c r="K16" s="18"/>
      <c r="L16" s="18">
        <v>3.6139999999999999E-2</v>
      </c>
      <c r="M16" s="18">
        <f t="shared" si="2"/>
        <v>0.99999999999999989</v>
      </c>
      <c r="N16" s="18"/>
      <c r="O16" s="18">
        <v>6.5500000000000003E-2</v>
      </c>
      <c r="P16" s="18">
        <f t="shared" si="3"/>
        <v>0.96719999999999995</v>
      </c>
      <c r="Q16" s="18"/>
      <c r="R16" s="18">
        <v>5.5899999999999998E-2</v>
      </c>
      <c r="S16" s="18">
        <f t="shared" si="4"/>
        <v>0.86049999999999982</v>
      </c>
      <c r="T16" s="18"/>
      <c r="U16" s="18">
        <v>5.8999999999999997E-2</v>
      </c>
      <c r="V16" s="18">
        <f t="shared" si="5"/>
        <v>0.67520000000000002</v>
      </c>
      <c r="W16" s="18"/>
      <c r="X16" s="18">
        <v>8.7389999999999995E-2</v>
      </c>
      <c r="Y16" s="18">
        <f t="shared" si="6"/>
        <v>0.9562799999999998</v>
      </c>
      <c r="Z16" s="18"/>
      <c r="AA16" s="18">
        <v>4.4609999999999997E-2</v>
      </c>
      <c r="AB16" s="18">
        <f t="shared" si="7"/>
        <v>0.53154000000000001</v>
      </c>
      <c r="AC16" s="18"/>
      <c r="AD16" s="18">
        <v>3.1739999999999997E-2</v>
      </c>
      <c r="AE16" s="18">
        <f t="shared" si="8"/>
        <v>0.30292999999999998</v>
      </c>
      <c r="AF16" s="18"/>
      <c r="AG16" s="18">
        <v>2.564E-2</v>
      </c>
      <c r="AH16" s="18">
        <f t="shared" si="9"/>
        <v>0.24359999999999998</v>
      </c>
      <c r="AI16" s="18"/>
      <c r="AJ16" s="18"/>
      <c r="AK16" s="18"/>
      <c r="AL16" s="18"/>
      <c r="AM16" s="18">
        <v>7.3270000000000002E-2</v>
      </c>
      <c r="AN16" s="18">
        <f t="shared" si="10"/>
        <v>0.81683999999999979</v>
      </c>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row>
    <row r="17" spans="1:144" x14ac:dyDescent="0.2">
      <c r="A17" s="14">
        <f t="shared" si="0"/>
        <v>11</v>
      </c>
      <c r="C17" s="18"/>
      <c r="D17" s="18"/>
      <c r="E17" s="18"/>
      <c r="F17" s="18"/>
      <c r="G17" s="18"/>
      <c r="H17" s="18"/>
      <c r="I17" s="18"/>
      <c r="J17" s="18"/>
      <c r="K17" s="18"/>
      <c r="L17" s="18"/>
      <c r="M17" s="18"/>
      <c r="N17" s="18"/>
      <c r="O17" s="18">
        <v>3.2800000000000003E-2</v>
      </c>
      <c r="P17" s="18">
        <f t="shared" si="3"/>
        <v>1</v>
      </c>
      <c r="Q17" s="18"/>
      <c r="R17" s="18">
        <v>5.5800000000000002E-2</v>
      </c>
      <c r="S17" s="18">
        <f t="shared" si="4"/>
        <v>0.91629999999999978</v>
      </c>
      <c r="T17" s="18"/>
      <c r="U17" s="18">
        <v>5.91E-2</v>
      </c>
      <c r="V17" s="18">
        <f t="shared" si="5"/>
        <v>0.73430000000000006</v>
      </c>
      <c r="W17" s="18"/>
      <c r="X17" s="18">
        <v>4.3720000000000002E-2</v>
      </c>
      <c r="Y17" s="18">
        <f t="shared" si="6"/>
        <v>0.99999999999999978</v>
      </c>
      <c r="Z17" s="18"/>
      <c r="AA17" s="18">
        <v>4.462E-2</v>
      </c>
      <c r="AB17" s="18">
        <f t="shared" si="7"/>
        <v>0.57616000000000001</v>
      </c>
      <c r="AC17" s="18"/>
      <c r="AD17" s="18">
        <v>3.175E-2</v>
      </c>
      <c r="AE17" s="18">
        <f t="shared" si="8"/>
        <v>0.33467999999999998</v>
      </c>
      <c r="AF17" s="18"/>
      <c r="AG17" s="18">
        <v>2.564E-2</v>
      </c>
      <c r="AH17" s="18">
        <f t="shared" si="9"/>
        <v>0.26923999999999998</v>
      </c>
      <c r="AI17" s="18"/>
      <c r="AJ17" s="18"/>
      <c r="AK17" s="18"/>
      <c r="AL17" s="18"/>
      <c r="AM17" s="18">
        <v>7.3270000000000002E-2</v>
      </c>
      <c r="AN17" s="18">
        <f t="shared" si="10"/>
        <v>0.89010999999999973</v>
      </c>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row>
    <row r="18" spans="1:144" x14ac:dyDescent="0.2">
      <c r="A18" s="14">
        <f t="shared" si="0"/>
        <v>12</v>
      </c>
      <c r="C18" s="18"/>
      <c r="D18" s="18"/>
      <c r="E18" s="18"/>
      <c r="F18" s="18"/>
      <c r="G18" s="18"/>
      <c r="H18" s="18"/>
      <c r="I18" s="18"/>
      <c r="J18" s="18"/>
      <c r="K18" s="18"/>
      <c r="L18" s="18"/>
      <c r="M18" s="18"/>
      <c r="N18" s="18"/>
      <c r="O18" s="18"/>
      <c r="P18" s="18"/>
      <c r="Q18" s="18"/>
      <c r="R18" s="18">
        <v>5.5800000000000002E-2</v>
      </c>
      <c r="S18" s="18">
        <f t="shared" si="4"/>
        <v>0.97209999999999974</v>
      </c>
      <c r="T18" s="18"/>
      <c r="U18" s="18">
        <v>5.8999999999999997E-2</v>
      </c>
      <c r="V18" s="18">
        <f t="shared" si="5"/>
        <v>0.79330000000000012</v>
      </c>
      <c r="W18" s="18"/>
      <c r="X18" s="18"/>
      <c r="Y18" s="18"/>
      <c r="Z18" s="18"/>
      <c r="AA18" s="18">
        <v>4.4609999999999997E-2</v>
      </c>
      <c r="AB18" s="18">
        <f t="shared" si="7"/>
        <v>0.62077000000000004</v>
      </c>
      <c r="AC18" s="18"/>
      <c r="AD18" s="18">
        <v>3.1739999999999997E-2</v>
      </c>
      <c r="AE18" s="18">
        <f t="shared" si="8"/>
        <v>0.36641999999999997</v>
      </c>
      <c r="AF18" s="18"/>
      <c r="AG18" s="18">
        <v>2.564E-2</v>
      </c>
      <c r="AH18" s="18">
        <f t="shared" si="9"/>
        <v>0.29487999999999998</v>
      </c>
      <c r="AI18" s="18"/>
      <c r="AJ18" s="18"/>
      <c r="AK18" s="18"/>
      <c r="AL18" s="18"/>
      <c r="AM18" s="18">
        <v>7.3270000000000002E-2</v>
      </c>
      <c r="AN18" s="18">
        <f t="shared" si="10"/>
        <v>0.96337999999999968</v>
      </c>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row>
    <row r="19" spans="1:144" x14ac:dyDescent="0.2">
      <c r="A19" s="14">
        <f t="shared" si="0"/>
        <v>13</v>
      </c>
      <c r="C19" s="18"/>
      <c r="D19" s="18"/>
      <c r="E19" s="18"/>
      <c r="F19" s="18"/>
      <c r="G19" s="18"/>
      <c r="H19" s="18"/>
      <c r="I19" s="18"/>
      <c r="J19" s="18"/>
      <c r="K19" s="18"/>
      <c r="L19" s="18"/>
      <c r="M19" s="18"/>
      <c r="N19" s="18"/>
      <c r="O19" s="18"/>
      <c r="P19" s="18"/>
      <c r="Q19" s="18"/>
      <c r="R19" s="18">
        <v>2.7900000000000001E-2</v>
      </c>
      <c r="S19" s="18">
        <f t="shared" si="4"/>
        <v>0.99999999999999978</v>
      </c>
      <c r="T19" s="18"/>
      <c r="U19" s="18">
        <v>5.91E-2</v>
      </c>
      <c r="V19" s="18">
        <f t="shared" si="5"/>
        <v>0.85240000000000016</v>
      </c>
      <c r="W19" s="18"/>
      <c r="X19" s="18"/>
      <c r="Y19" s="18"/>
      <c r="Z19" s="18"/>
      <c r="AA19" s="18">
        <v>4.462E-2</v>
      </c>
      <c r="AB19" s="18">
        <f t="shared" si="7"/>
        <v>0.66539000000000004</v>
      </c>
      <c r="AC19" s="18"/>
      <c r="AD19" s="18">
        <v>3.175E-2</v>
      </c>
      <c r="AE19" s="18">
        <f t="shared" si="8"/>
        <v>0.39816999999999997</v>
      </c>
      <c r="AF19" s="18"/>
      <c r="AG19" s="18">
        <v>2.564E-2</v>
      </c>
      <c r="AH19" s="18">
        <f t="shared" si="9"/>
        <v>0.32051999999999997</v>
      </c>
      <c r="AI19" s="18"/>
      <c r="AJ19" s="18"/>
      <c r="AK19" s="18"/>
      <c r="AL19" s="18"/>
      <c r="AM19" s="18">
        <v>3.662E-2</v>
      </c>
      <c r="AN19" s="18">
        <f t="shared" si="10"/>
        <v>0.99999999999999967</v>
      </c>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row>
    <row r="20" spans="1:144" x14ac:dyDescent="0.2">
      <c r="A20" s="14">
        <f t="shared" si="0"/>
        <v>14</v>
      </c>
      <c r="C20" s="18"/>
      <c r="D20" s="18"/>
      <c r="E20" s="18"/>
      <c r="F20" s="18"/>
      <c r="G20" s="18"/>
      <c r="H20" s="18"/>
      <c r="I20" s="18"/>
      <c r="J20" s="18"/>
      <c r="K20" s="18"/>
      <c r="L20" s="18"/>
      <c r="M20" s="18"/>
      <c r="N20" s="18"/>
      <c r="O20" s="18"/>
      <c r="P20" s="18"/>
      <c r="Q20" s="18"/>
      <c r="R20" s="18"/>
      <c r="S20" s="18"/>
      <c r="T20" s="18"/>
      <c r="U20" s="18">
        <v>5.8999999999999997E-2</v>
      </c>
      <c r="V20" s="18">
        <f t="shared" si="5"/>
        <v>0.91140000000000021</v>
      </c>
      <c r="W20" s="18"/>
      <c r="X20" s="18"/>
      <c r="Y20" s="18"/>
      <c r="Z20" s="18"/>
      <c r="AA20" s="18">
        <v>4.4609999999999997E-2</v>
      </c>
      <c r="AB20" s="18">
        <f t="shared" si="7"/>
        <v>0.71000000000000008</v>
      </c>
      <c r="AC20" s="18"/>
      <c r="AD20" s="18">
        <v>3.1739999999999997E-2</v>
      </c>
      <c r="AE20" s="18">
        <f t="shared" si="8"/>
        <v>0.42990999999999996</v>
      </c>
      <c r="AF20" s="18"/>
      <c r="AG20" s="18">
        <v>2.564E-2</v>
      </c>
      <c r="AH20" s="18">
        <f t="shared" si="9"/>
        <v>0.34615999999999997</v>
      </c>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row>
    <row r="21" spans="1:144" x14ac:dyDescent="0.2">
      <c r="A21" s="14">
        <f t="shared" si="0"/>
        <v>15</v>
      </c>
      <c r="C21" s="18"/>
      <c r="D21" s="18"/>
      <c r="E21" s="18"/>
      <c r="F21" s="18"/>
      <c r="G21" s="18"/>
      <c r="H21" s="18"/>
      <c r="I21" s="18"/>
      <c r="J21" s="18"/>
      <c r="K21" s="18"/>
      <c r="L21" s="18"/>
      <c r="M21" s="18"/>
      <c r="N21" s="18"/>
      <c r="O21" s="18"/>
      <c r="P21" s="18"/>
      <c r="Q21" s="18"/>
      <c r="R21" s="18"/>
      <c r="S21" s="18"/>
      <c r="T21" s="18"/>
      <c r="U21" s="18">
        <v>5.91E-2</v>
      </c>
      <c r="V21" s="18">
        <f t="shared" si="5"/>
        <v>0.97050000000000025</v>
      </c>
      <c r="W21" s="18"/>
      <c r="X21" s="18"/>
      <c r="Y21" s="18"/>
      <c r="Z21" s="18"/>
      <c r="AA21" s="18">
        <v>4.462E-2</v>
      </c>
      <c r="AB21" s="18">
        <f t="shared" si="7"/>
        <v>0.75462000000000007</v>
      </c>
      <c r="AC21" s="18"/>
      <c r="AD21" s="18">
        <v>3.175E-2</v>
      </c>
      <c r="AE21" s="18">
        <f t="shared" si="8"/>
        <v>0.46165999999999996</v>
      </c>
      <c r="AF21" s="18"/>
      <c r="AG21" s="18">
        <v>2.564E-2</v>
      </c>
      <c r="AH21" s="18">
        <f t="shared" si="9"/>
        <v>0.37179999999999996</v>
      </c>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row>
    <row r="22" spans="1:144" x14ac:dyDescent="0.2">
      <c r="A22" s="14">
        <f t="shared" si="0"/>
        <v>16</v>
      </c>
      <c r="C22" s="18"/>
      <c r="D22" s="18"/>
      <c r="E22" s="18"/>
      <c r="F22" s="18"/>
      <c r="G22" s="18"/>
      <c r="H22" s="18"/>
      <c r="I22" s="18"/>
      <c r="J22" s="18"/>
      <c r="K22" s="18"/>
      <c r="L22" s="18"/>
      <c r="M22" s="18"/>
      <c r="N22" s="18"/>
      <c r="O22" s="18"/>
      <c r="P22" s="18"/>
      <c r="Q22" s="18"/>
      <c r="R22" s="18"/>
      <c r="S22" s="18"/>
      <c r="T22" s="18"/>
      <c r="U22" s="18">
        <v>2.9499999999999998E-2</v>
      </c>
      <c r="V22" s="18">
        <f t="shared" si="5"/>
        <v>1.0000000000000002</v>
      </c>
      <c r="W22" s="18"/>
      <c r="X22" s="18"/>
      <c r="Y22" s="18"/>
      <c r="Z22" s="18"/>
      <c r="AA22" s="18">
        <v>4.4609999999999997E-2</v>
      </c>
      <c r="AB22" s="18">
        <f t="shared" si="7"/>
        <v>0.79923000000000011</v>
      </c>
      <c r="AC22" s="18"/>
      <c r="AD22" s="18">
        <v>3.1739999999999997E-2</v>
      </c>
      <c r="AE22" s="18">
        <f t="shared" si="8"/>
        <v>0.49339999999999995</v>
      </c>
      <c r="AF22" s="18"/>
      <c r="AG22" s="18">
        <v>2.564E-2</v>
      </c>
      <c r="AH22" s="18">
        <f t="shared" si="9"/>
        <v>0.39743999999999996</v>
      </c>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row>
    <row r="23" spans="1:144" x14ac:dyDescent="0.2">
      <c r="A23" s="14">
        <f t="shared" si="0"/>
        <v>17</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v>4.462E-2</v>
      </c>
      <c r="AB23" s="18">
        <f t="shared" si="7"/>
        <v>0.8438500000000001</v>
      </c>
      <c r="AC23" s="18"/>
      <c r="AD23" s="18">
        <v>3.175E-2</v>
      </c>
      <c r="AE23" s="18">
        <f t="shared" si="8"/>
        <v>0.52515000000000001</v>
      </c>
      <c r="AF23" s="18"/>
      <c r="AG23" s="18">
        <v>2.564E-2</v>
      </c>
      <c r="AH23" s="18">
        <f t="shared" si="9"/>
        <v>0.42307999999999996</v>
      </c>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row>
    <row r="24" spans="1:144" x14ac:dyDescent="0.2">
      <c r="A24" s="14">
        <f t="shared" si="0"/>
        <v>18</v>
      </c>
      <c r="C24" s="18"/>
      <c r="D24" s="18"/>
      <c r="E24" s="18"/>
      <c r="F24" s="18"/>
      <c r="G24" s="18"/>
      <c r="H24" s="18"/>
      <c r="I24" s="18"/>
      <c r="J24" s="18"/>
      <c r="K24" s="18"/>
      <c r="L24" s="18"/>
      <c r="M24" s="18"/>
      <c r="N24" s="18"/>
      <c r="O24" s="18"/>
      <c r="P24" s="18"/>
      <c r="Q24" s="18"/>
      <c r="R24" s="18"/>
      <c r="S24" s="18"/>
      <c r="T24" s="18"/>
      <c r="U24" s="18"/>
      <c r="V24" s="18"/>
      <c r="W24" s="18"/>
      <c r="X24" s="18"/>
      <c r="Y24" s="18"/>
      <c r="Z24" s="18"/>
      <c r="AA24" s="18">
        <v>4.4609999999999997E-2</v>
      </c>
      <c r="AB24" s="18">
        <f t="shared" si="7"/>
        <v>0.88846000000000014</v>
      </c>
      <c r="AC24" s="18"/>
      <c r="AD24" s="18">
        <v>3.1739999999999997E-2</v>
      </c>
      <c r="AE24" s="18">
        <f t="shared" si="8"/>
        <v>0.55689</v>
      </c>
      <c r="AF24" s="18"/>
      <c r="AG24" s="18">
        <v>2.564E-2</v>
      </c>
      <c r="AH24" s="18">
        <f t="shared" si="9"/>
        <v>0.44871999999999995</v>
      </c>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row>
    <row r="25" spans="1:144" x14ac:dyDescent="0.2">
      <c r="A25" s="14">
        <f t="shared" si="0"/>
        <v>19</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v>4.462E-2</v>
      </c>
      <c r="AB25" s="18">
        <f>+AB24+AA25</f>
        <v>0.93308000000000013</v>
      </c>
      <c r="AC25" s="18"/>
      <c r="AD25" s="18">
        <v>3.175E-2</v>
      </c>
      <c r="AE25" s="18">
        <f t="shared" si="8"/>
        <v>0.58864000000000005</v>
      </c>
      <c r="AF25" s="18"/>
      <c r="AG25" s="18">
        <v>2.564E-2</v>
      </c>
      <c r="AH25" s="18">
        <f t="shared" si="9"/>
        <v>0.47435999999999995</v>
      </c>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row>
    <row r="26" spans="1:144" x14ac:dyDescent="0.2">
      <c r="A26" s="14">
        <f t="shared" si="0"/>
        <v>20</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v>4.4609999999999997E-2</v>
      </c>
      <c r="AB26" s="18">
        <f>+AB25+AA26</f>
        <v>0.97769000000000017</v>
      </c>
      <c r="AC26" s="18"/>
      <c r="AD26" s="18">
        <v>3.1739999999999997E-2</v>
      </c>
      <c r="AE26" s="18">
        <f t="shared" si="8"/>
        <v>0.62038000000000004</v>
      </c>
      <c r="AF26" s="18"/>
      <c r="AG26" s="18">
        <v>2.564E-2</v>
      </c>
      <c r="AH26" s="18">
        <f t="shared" si="9"/>
        <v>0.49999999999999994</v>
      </c>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row>
    <row r="27" spans="1:144" x14ac:dyDescent="0.2">
      <c r="A27" s="14">
        <f t="shared" si="0"/>
        <v>21</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v>2.231E-2</v>
      </c>
      <c r="AB27" s="18">
        <f>+AB26+AA27</f>
        <v>1.0000000000000002</v>
      </c>
      <c r="AC27" s="18"/>
      <c r="AD27" s="18">
        <v>3.175E-2</v>
      </c>
      <c r="AE27" s="18">
        <f t="shared" si="8"/>
        <v>0.6521300000000001</v>
      </c>
      <c r="AF27" s="18"/>
      <c r="AG27" s="18">
        <v>2.564E-2</v>
      </c>
      <c r="AH27" s="18">
        <f t="shared" si="9"/>
        <v>0.52564</v>
      </c>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row>
    <row r="28" spans="1:144" x14ac:dyDescent="0.2">
      <c r="A28" s="14">
        <f t="shared" si="0"/>
        <v>22</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v>3.1739999999999997E-2</v>
      </c>
      <c r="AE28" s="18">
        <f t="shared" si="8"/>
        <v>0.68387000000000009</v>
      </c>
      <c r="AF28" s="18"/>
      <c r="AG28" s="18">
        <v>2.564E-2</v>
      </c>
      <c r="AH28" s="18">
        <f t="shared" si="9"/>
        <v>0.55127999999999999</v>
      </c>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row>
    <row r="29" spans="1:144" x14ac:dyDescent="0.2">
      <c r="A29" s="14">
        <f t="shared" si="0"/>
        <v>23</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v>3.175E-2</v>
      </c>
      <c r="AE29" s="18">
        <f t="shared" si="8"/>
        <v>0.71562000000000014</v>
      </c>
      <c r="AF29" s="18"/>
      <c r="AG29" s="18">
        <v>2.564E-2</v>
      </c>
      <c r="AH29" s="18">
        <f t="shared" si="9"/>
        <v>0.57691999999999999</v>
      </c>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row>
    <row r="30" spans="1:144" x14ac:dyDescent="0.2">
      <c r="A30" s="14">
        <f t="shared" si="0"/>
        <v>24</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v>3.1739999999999997E-2</v>
      </c>
      <c r="AE30" s="18">
        <f t="shared" si="8"/>
        <v>0.74736000000000014</v>
      </c>
      <c r="AF30" s="18"/>
      <c r="AG30" s="18">
        <v>2.564E-2</v>
      </c>
      <c r="AH30" s="18">
        <f t="shared" si="9"/>
        <v>0.60255999999999998</v>
      </c>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row>
    <row r="31" spans="1:144" x14ac:dyDescent="0.2">
      <c r="A31" s="14">
        <f t="shared" si="0"/>
        <v>25</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v>3.175E-2</v>
      </c>
      <c r="AE31" s="18">
        <f t="shared" si="8"/>
        <v>0.77911000000000019</v>
      </c>
      <c r="AF31" s="18"/>
      <c r="AG31" s="18">
        <v>2.564E-2</v>
      </c>
      <c r="AH31" s="18">
        <f t="shared" si="9"/>
        <v>0.62819999999999998</v>
      </c>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row>
    <row r="32" spans="1:144" x14ac:dyDescent="0.2">
      <c r="A32" s="14">
        <f t="shared" si="0"/>
        <v>26</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v>3.1739999999999997E-2</v>
      </c>
      <c r="AE32" s="18">
        <f t="shared" si="8"/>
        <v>0.81085000000000018</v>
      </c>
      <c r="AF32" s="18"/>
      <c r="AG32" s="18">
        <v>2.564E-2</v>
      </c>
      <c r="AH32" s="18">
        <f t="shared" si="9"/>
        <v>0.65383999999999998</v>
      </c>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row>
    <row r="33" spans="1:144" x14ac:dyDescent="0.2">
      <c r="A33" s="14">
        <f t="shared" si="0"/>
        <v>27</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v>3.175E-2</v>
      </c>
      <c r="AE33" s="18">
        <f t="shared" si="8"/>
        <v>0.84260000000000024</v>
      </c>
      <c r="AF33" s="18"/>
      <c r="AG33" s="18">
        <v>2.564E-2</v>
      </c>
      <c r="AH33" s="18">
        <f t="shared" si="9"/>
        <v>0.67947999999999997</v>
      </c>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row>
    <row r="34" spans="1:144" x14ac:dyDescent="0.2">
      <c r="A34" s="14">
        <f t="shared" si="0"/>
        <v>28</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v>3.1739999999999997E-2</v>
      </c>
      <c r="AE34" s="18">
        <f t="shared" si="8"/>
        <v>0.87434000000000023</v>
      </c>
      <c r="AF34" s="18"/>
      <c r="AG34" s="18">
        <v>2.564E-2</v>
      </c>
      <c r="AH34" s="18">
        <f t="shared" si="9"/>
        <v>0.70511999999999997</v>
      </c>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row>
    <row r="35" spans="1:144" x14ac:dyDescent="0.2">
      <c r="A35" s="14">
        <f t="shared" si="0"/>
        <v>29</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v>3.175E-2</v>
      </c>
      <c r="AE35" s="18">
        <f t="shared" si="8"/>
        <v>0.90609000000000028</v>
      </c>
      <c r="AF35" s="18"/>
      <c r="AG35" s="18">
        <v>2.564E-2</v>
      </c>
      <c r="AH35" s="18">
        <f t="shared" si="9"/>
        <v>0.73075999999999997</v>
      </c>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row>
    <row r="36" spans="1:144" x14ac:dyDescent="0.2">
      <c r="A36" s="14">
        <f t="shared" si="0"/>
        <v>30</v>
      </c>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v>3.1739999999999997E-2</v>
      </c>
      <c r="AE36" s="18">
        <f t="shared" si="8"/>
        <v>0.93783000000000027</v>
      </c>
      <c r="AF36" s="18"/>
      <c r="AG36" s="18">
        <v>2.564E-2</v>
      </c>
      <c r="AH36" s="18">
        <f t="shared" si="9"/>
        <v>0.75639999999999996</v>
      </c>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row>
    <row r="37" spans="1:144" x14ac:dyDescent="0.2">
      <c r="A37" s="14">
        <f t="shared" si="0"/>
        <v>31</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v>3.175E-2</v>
      </c>
      <c r="AE37" s="18">
        <f t="shared" si="8"/>
        <v>0.96958000000000033</v>
      </c>
      <c r="AF37" s="18"/>
      <c r="AG37" s="18">
        <v>2.564E-2</v>
      </c>
      <c r="AH37" s="18">
        <f t="shared" si="9"/>
        <v>0.78203999999999996</v>
      </c>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row>
    <row r="38" spans="1:144" x14ac:dyDescent="0.2">
      <c r="A38" s="14">
        <f t="shared" si="0"/>
        <v>32</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v>3.0419999999999999E-2</v>
      </c>
      <c r="AE38" s="18">
        <f t="shared" si="8"/>
        <v>1.0000000000000002</v>
      </c>
      <c r="AF38" s="18"/>
      <c r="AG38" s="18">
        <v>2.564E-2</v>
      </c>
      <c r="AH38" s="18">
        <f t="shared" si="9"/>
        <v>0.80767999999999995</v>
      </c>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row>
    <row r="39" spans="1:144" x14ac:dyDescent="0.2">
      <c r="A39" s="14">
        <f t="shared" si="0"/>
        <v>33</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v>2.564E-2</v>
      </c>
      <c r="AH39" s="18">
        <f t="shared" si="9"/>
        <v>0.83331999999999995</v>
      </c>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row>
    <row r="40" spans="1:144" x14ac:dyDescent="0.2">
      <c r="A40" s="14">
        <f t="shared" si="0"/>
        <v>34</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v>2.564E-2</v>
      </c>
      <c r="AH40" s="18">
        <f t="shared" si="9"/>
        <v>0.85895999999999995</v>
      </c>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row>
    <row r="41" spans="1:144" x14ac:dyDescent="0.2">
      <c r="A41" s="14">
        <f t="shared" si="0"/>
        <v>35</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v>2.564E-2</v>
      </c>
      <c r="AH41" s="18">
        <f t="shared" si="9"/>
        <v>0.88459999999999994</v>
      </c>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row>
    <row r="42" spans="1:144" x14ac:dyDescent="0.2">
      <c r="A42" s="14">
        <f t="shared" si="0"/>
        <v>36</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v>2.564E-2</v>
      </c>
      <c r="AH42" s="18">
        <f t="shared" si="9"/>
        <v>0.91023999999999994</v>
      </c>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row>
    <row r="43" spans="1:144" x14ac:dyDescent="0.2">
      <c r="A43" s="14">
        <f t="shared" si="0"/>
        <v>37</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v>2.564E-2</v>
      </c>
      <c r="AH43" s="18">
        <f t="shared" si="9"/>
        <v>0.93587999999999993</v>
      </c>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c r="EK43" s="18"/>
      <c r="EL43" s="18"/>
      <c r="EM43" s="18"/>
      <c r="EN43" s="18"/>
    </row>
    <row r="44" spans="1:144" x14ac:dyDescent="0.2">
      <c r="A44" s="14">
        <f t="shared" si="0"/>
        <v>38</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v>2.564E-2</v>
      </c>
      <c r="AH44" s="18">
        <f t="shared" si="9"/>
        <v>0.96151999999999993</v>
      </c>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row>
    <row r="45" spans="1:144" x14ac:dyDescent="0.2">
      <c r="A45" s="14">
        <f t="shared" si="0"/>
        <v>39</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v>2.564E-2</v>
      </c>
      <c r="AH45" s="18">
        <f t="shared" si="9"/>
        <v>0.98715999999999993</v>
      </c>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row>
    <row r="46" spans="1:144" x14ac:dyDescent="0.2">
      <c r="A46" s="14">
        <f t="shared" si="0"/>
        <v>40</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v>1.2840000000000001E-2</v>
      </c>
      <c r="AH46" s="18">
        <f t="shared" si="9"/>
        <v>0.99999999999999989</v>
      </c>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row>
    <row r="47" spans="1:144" x14ac:dyDescent="0.2">
      <c r="A47" s="14"/>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row>
    <row r="48" spans="1:144" x14ac:dyDescent="0.2">
      <c r="A48" s="14"/>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row>
    <row r="49" spans="1:144" x14ac:dyDescent="0.2">
      <c r="A49" s="14"/>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8"/>
      <c r="DW49" s="18"/>
      <c r="DX49" s="18"/>
      <c r="DY49" s="18"/>
      <c r="DZ49" s="18"/>
      <c r="EA49" s="18"/>
      <c r="EB49" s="18"/>
      <c r="EC49" s="18"/>
      <c r="ED49" s="18"/>
      <c r="EE49" s="18"/>
      <c r="EF49" s="18"/>
      <c r="EG49" s="18"/>
      <c r="EH49" s="18"/>
      <c r="EI49" s="18"/>
      <c r="EJ49" s="18"/>
      <c r="EK49" s="18"/>
      <c r="EL49" s="18"/>
      <c r="EM49" s="18"/>
      <c r="EN49" s="18"/>
    </row>
    <row r="50" spans="1:144" x14ac:dyDescent="0.2">
      <c r="A50" s="14"/>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row>
    <row r="51" spans="1:144" x14ac:dyDescent="0.2">
      <c r="A51" s="14"/>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row>
    <row r="52" spans="1:144" x14ac:dyDescent="0.2">
      <c r="A52" s="14"/>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row>
    <row r="53" spans="1:144" x14ac:dyDescent="0.2">
      <c r="A53" s="14"/>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c r="EI53" s="18"/>
      <c r="EJ53" s="18"/>
      <c r="EK53" s="18"/>
      <c r="EL53" s="18"/>
      <c r="EM53" s="18"/>
      <c r="EN53" s="18"/>
    </row>
    <row r="54" spans="1:144" x14ac:dyDescent="0.2">
      <c r="A54" s="14"/>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row>
    <row r="55" spans="1:144" x14ac:dyDescent="0.2">
      <c r="A55" s="14"/>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row>
    <row r="56" spans="1:144" x14ac:dyDescent="0.2">
      <c r="A56" s="14"/>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row>
    <row r="57" spans="1:144" x14ac:dyDescent="0.2">
      <c r="A57" s="14"/>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row>
    <row r="58" spans="1:144" x14ac:dyDescent="0.2">
      <c r="A58" s="14"/>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row>
    <row r="59" spans="1:144" x14ac:dyDescent="0.2">
      <c r="A59" s="14"/>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row>
    <row r="60" spans="1:144" x14ac:dyDescent="0.2">
      <c r="A60" s="14"/>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row>
    <row r="61" spans="1:144" x14ac:dyDescent="0.2">
      <c r="A61" s="14"/>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row>
    <row r="62" spans="1:144" x14ac:dyDescent="0.2">
      <c r="A62" s="14"/>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row>
    <row r="63" spans="1:144" x14ac:dyDescent="0.2">
      <c r="A63" s="14"/>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row>
    <row r="64" spans="1:144" x14ac:dyDescent="0.2">
      <c r="A64" s="14"/>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row>
    <row r="65" spans="1:144" x14ac:dyDescent="0.2">
      <c r="A65" s="14"/>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c r="DE65" s="18"/>
      <c r="DF65" s="18"/>
      <c r="DG65" s="18"/>
      <c r="DH65" s="18"/>
      <c r="DI65" s="18"/>
      <c r="DJ65" s="18"/>
      <c r="DK65" s="18"/>
      <c r="DL65" s="18"/>
      <c r="DM65" s="18"/>
      <c r="DN65" s="18"/>
      <c r="DO65" s="18"/>
      <c r="DP65" s="18"/>
      <c r="DQ65" s="18"/>
      <c r="DR65" s="18"/>
      <c r="DS65" s="18"/>
      <c r="DT65" s="18"/>
      <c r="DU65" s="18"/>
      <c r="DV65" s="18"/>
      <c r="DW65" s="18"/>
      <c r="DX65" s="18"/>
      <c r="DY65" s="18"/>
      <c r="DZ65" s="18"/>
      <c r="EA65" s="18"/>
      <c r="EB65" s="18"/>
      <c r="EC65" s="18"/>
      <c r="ED65" s="18"/>
      <c r="EE65" s="18"/>
      <c r="EF65" s="18"/>
      <c r="EG65" s="18"/>
      <c r="EH65" s="18"/>
      <c r="EI65" s="18"/>
      <c r="EJ65" s="18"/>
      <c r="EK65" s="18"/>
      <c r="EL65" s="18"/>
      <c r="EM65" s="18"/>
      <c r="EN65" s="18"/>
    </row>
    <row r="66" spans="1:144" x14ac:dyDescent="0.2">
      <c r="A66" s="14"/>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c r="EM66" s="18"/>
      <c r="EN66" s="18"/>
    </row>
    <row r="67" spans="1:144" x14ac:dyDescent="0.2">
      <c r="A67" s="14"/>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c r="DE67" s="18"/>
      <c r="DF67" s="18"/>
      <c r="DG67" s="18"/>
      <c r="DH67" s="18"/>
      <c r="DI67" s="18"/>
      <c r="DJ67" s="18"/>
      <c r="DK67" s="18"/>
      <c r="DL67" s="18"/>
      <c r="DM67" s="18"/>
      <c r="DN67" s="18"/>
      <c r="DO67" s="18"/>
      <c r="DP67" s="18"/>
      <c r="DQ67" s="18"/>
      <c r="DR67" s="18"/>
      <c r="DS67" s="18"/>
      <c r="DT67" s="18"/>
      <c r="DU67" s="18"/>
      <c r="DV67" s="18"/>
      <c r="DW67" s="18"/>
      <c r="DX67" s="18"/>
      <c r="DY67" s="18"/>
      <c r="DZ67" s="18"/>
      <c r="EA67" s="18"/>
      <c r="EB67" s="18"/>
      <c r="EC67" s="18"/>
      <c r="ED67" s="18"/>
      <c r="EE67" s="18"/>
      <c r="EF67" s="18"/>
      <c r="EG67" s="18"/>
      <c r="EH67" s="18"/>
      <c r="EI67" s="18"/>
      <c r="EJ67" s="18"/>
      <c r="EK67" s="18"/>
      <c r="EL67" s="18"/>
      <c r="EM67" s="18"/>
      <c r="EN67" s="18"/>
    </row>
    <row r="68" spans="1:144" x14ac:dyDescent="0.2">
      <c r="A68" s="14"/>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c r="DE68" s="18"/>
      <c r="DF68" s="18"/>
      <c r="DG68" s="18"/>
      <c r="DH68" s="18"/>
      <c r="DI68" s="18"/>
      <c r="DJ68" s="18"/>
      <c r="DK68" s="18"/>
      <c r="DL68" s="18"/>
      <c r="DM68" s="18"/>
      <c r="DN68" s="18"/>
      <c r="DO68" s="18"/>
      <c r="DP68" s="18"/>
      <c r="DQ68" s="18"/>
      <c r="DR68" s="18"/>
      <c r="DS68" s="18"/>
      <c r="DT68" s="18"/>
      <c r="DU68" s="18"/>
      <c r="DV68" s="18"/>
      <c r="DW68" s="18"/>
      <c r="DX68" s="18"/>
      <c r="DY68" s="18"/>
      <c r="DZ68" s="18"/>
      <c r="EA68" s="18"/>
      <c r="EB68" s="18"/>
      <c r="EC68" s="18"/>
      <c r="ED68" s="18"/>
      <c r="EE68" s="18"/>
      <c r="EF68" s="18"/>
      <c r="EG68" s="18"/>
      <c r="EH68" s="18"/>
      <c r="EI68" s="18"/>
      <c r="EJ68" s="18"/>
      <c r="EK68" s="18"/>
      <c r="EL68" s="18"/>
      <c r="EM68" s="18"/>
      <c r="EN68" s="18"/>
    </row>
    <row r="69" spans="1:144" x14ac:dyDescent="0.2">
      <c r="A69" s="14"/>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row>
    <row r="70" spans="1:144" x14ac:dyDescent="0.2">
      <c r="A70" s="14"/>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row>
    <row r="71" spans="1:144" x14ac:dyDescent="0.2">
      <c r="A71" s="1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row>
    <row r="72" spans="1:144" x14ac:dyDescent="0.2">
      <c r="A72" s="14"/>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row>
    <row r="73" spans="1:144" x14ac:dyDescent="0.2">
      <c r="A73" s="14"/>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row>
    <row r="74" spans="1:144" x14ac:dyDescent="0.2">
      <c r="A74" s="14"/>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c r="DE74" s="18"/>
      <c r="DF74" s="18"/>
      <c r="DG74" s="18"/>
      <c r="DH74" s="18"/>
      <c r="DI74" s="18"/>
      <c r="DJ74" s="18"/>
      <c r="DK74" s="18"/>
      <c r="DL74" s="18"/>
      <c r="DM74" s="18"/>
      <c r="DN74" s="18"/>
      <c r="DO74" s="18"/>
      <c r="DP74" s="18"/>
      <c r="DQ74" s="18"/>
      <c r="DR74" s="18"/>
      <c r="DS74" s="18"/>
      <c r="DT74" s="18"/>
      <c r="DU74" s="18"/>
      <c r="DV74" s="18"/>
      <c r="DW74" s="18"/>
      <c r="DX74" s="18"/>
      <c r="DY74" s="18"/>
      <c r="DZ74" s="18"/>
      <c r="EA74" s="18"/>
      <c r="EB74" s="18"/>
      <c r="EC74" s="18"/>
      <c r="ED74" s="18"/>
      <c r="EE74" s="18"/>
      <c r="EF74" s="18"/>
      <c r="EG74" s="18"/>
      <c r="EH74" s="18"/>
      <c r="EI74" s="18"/>
      <c r="EJ74" s="18"/>
      <c r="EK74" s="18"/>
      <c r="EL74" s="18"/>
      <c r="EM74" s="18"/>
      <c r="EN74" s="18"/>
    </row>
    <row r="75" spans="1:144" x14ac:dyDescent="0.2">
      <c r="A75" s="14"/>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c r="DE75" s="18"/>
      <c r="DF75" s="18"/>
      <c r="DG75" s="18"/>
      <c r="DH75" s="18"/>
      <c r="DI75" s="18"/>
      <c r="DJ75" s="18"/>
      <c r="DK75" s="18"/>
      <c r="DL75" s="18"/>
      <c r="DM75" s="18"/>
      <c r="DN75" s="18"/>
      <c r="DO75" s="18"/>
      <c r="DP75" s="18"/>
      <c r="DQ75" s="18"/>
      <c r="DR75" s="18"/>
      <c r="DS75" s="18"/>
      <c r="DT75" s="18"/>
      <c r="DU75" s="18"/>
      <c r="DV75" s="18"/>
      <c r="DW75" s="18"/>
      <c r="DX75" s="18"/>
      <c r="DY75" s="18"/>
      <c r="DZ75" s="18"/>
      <c r="EA75" s="18"/>
      <c r="EB75" s="18"/>
      <c r="EC75" s="18"/>
      <c r="ED75" s="18"/>
      <c r="EE75" s="18"/>
      <c r="EF75" s="18"/>
      <c r="EG75" s="18"/>
      <c r="EH75" s="18"/>
      <c r="EI75" s="18"/>
      <c r="EJ75" s="18"/>
      <c r="EK75" s="18"/>
      <c r="EL75" s="18"/>
      <c r="EM75" s="18"/>
      <c r="EN75" s="18"/>
    </row>
    <row r="76" spans="1:144" x14ac:dyDescent="0.2">
      <c r="A76" s="14"/>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c r="DE76" s="18"/>
      <c r="DF76" s="18"/>
      <c r="DG76" s="18"/>
      <c r="DH76" s="18"/>
      <c r="DI76" s="18"/>
      <c r="DJ76" s="18"/>
      <c r="DK76" s="18"/>
      <c r="DL76" s="18"/>
      <c r="DM76" s="18"/>
      <c r="DN76" s="18"/>
      <c r="DO76" s="18"/>
      <c r="DP76" s="18"/>
      <c r="DQ76" s="18"/>
      <c r="DR76" s="18"/>
      <c r="DS76" s="18"/>
      <c r="DT76" s="18"/>
      <c r="DU76" s="18"/>
      <c r="DV76" s="18"/>
      <c r="DW76" s="18"/>
      <c r="DX76" s="18"/>
      <c r="DY76" s="18"/>
      <c r="DZ76" s="18"/>
      <c r="EA76" s="18"/>
      <c r="EB76" s="18"/>
      <c r="EC76" s="18"/>
      <c r="ED76" s="18"/>
      <c r="EE76" s="18"/>
      <c r="EF76" s="18"/>
      <c r="EG76" s="18"/>
      <c r="EH76" s="18"/>
      <c r="EI76" s="18"/>
      <c r="EJ76" s="18"/>
      <c r="EK76" s="18"/>
      <c r="EL76" s="18"/>
      <c r="EM76" s="18"/>
      <c r="EN76" s="18"/>
    </row>
    <row r="77" spans="1:144" x14ac:dyDescent="0.2">
      <c r="A77" s="1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row>
    <row r="78" spans="1:144" x14ac:dyDescent="0.2">
      <c r="A78" s="14"/>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c r="DE78" s="18"/>
      <c r="DF78" s="18"/>
      <c r="DG78" s="18"/>
      <c r="DH78" s="18"/>
      <c r="DI78" s="18"/>
      <c r="DJ78" s="18"/>
      <c r="DK78" s="18"/>
      <c r="DL78" s="18"/>
      <c r="DM78" s="18"/>
      <c r="DN78" s="18"/>
      <c r="DO78" s="18"/>
      <c r="DP78" s="18"/>
      <c r="DQ78" s="18"/>
      <c r="DR78" s="18"/>
      <c r="DS78" s="18"/>
      <c r="DT78" s="18"/>
      <c r="DU78" s="18"/>
      <c r="DV78" s="18"/>
      <c r="DW78" s="18"/>
      <c r="DX78" s="18"/>
      <c r="DY78" s="18"/>
      <c r="DZ78" s="18"/>
      <c r="EA78" s="18"/>
      <c r="EB78" s="18"/>
      <c r="EC78" s="18"/>
      <c r="ED78" s="18"/>
      <c r="EE78" s="18"/>
      <c r="EF78" s="18"/>
      <c r="EG78" s="18"/>
      <c r="EH78" s="18"/>
      <c r="EI78" s="18"/>
      <c r="EJ78" s="18"/>
      <c r="EK78" s="18"/>
      <c r="EL78" s="18"/>
      <c r="EM78" s="18"/>
      <c r="EN78" s="18"/>
    </row>
    <row r="79" spans="1:144" x14ac:dyDescent="0.2">
      <c r="A79" s="14"/>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row>
    <row r="80" spans="1:144" x14ac:dyDescent="0.2">
      <c r="A80" s="14"/>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c r="ED80" s="18"/>
      <c r="EE80" s="18"/>
      <c r="EF80" s="18"/>
      <c r="EG80" s="18"/>
      <c r="EH80" s="18"/>
      <c r="EI80" s="18"/>
      <c r="EJ80" s="18"/>
      <c r="EK80" s="18"/>
      <c r="EL80" s="18"/>
      <c r="EM80" s="18"/>
      <c r="EN80" s="18"/>
    </row>
    <row r="81" spans="1:144" x14ac:dyDescent="0.2">
      <c r="A81" s="14"/>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c r="ED81" s="18"/>
      <c r="EE81" s="18"/>
      <c r="EF81" s="18"/>
      <c r="EG81" s="18"/>
      <c r="EH81" s="18"/>
      <c r="EI81" s="18"/>
      <c r="EJ81" s="18"/>
      <c r="EK81" s="18"/>
      <c r="EL81" s="18"/>
      <c r="EM81" s="18"/>
      <c r="EN81" s="18"/>
    </row>
    <row r="82" spans="1:144" x14ac:dyDescent="0.2">
      <c r="A82" s="14"/>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row>
    <row r="83" spans="1:144" x14ac:dyDescent="0.2">
      <c r="A83" s="14"/>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row>
    <row r="84" spans="1:144" x14ac:dyDescent="0.2">
      <c r="A84" s="14"/>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row>
    <row r="85" spans="1:144" x14ac:dyDescent="0.2">
      <c r="A85" s="14"/>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row>
    <row r="86" spans="1:144" x14ac:dyDescent="0.2">
      <c r="A86" s="14"/>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row>
    <row r="87" spans="1:144" x14ac:dyDescent="0.2">
      <c r="A87" s="14"/>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row>
    <row r="88" spans="1:144" x14ac:dyDescent="0.2">
      <c r="A88" s="14"/>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c r="EM88" s="18"/>
      <c r="EN88" s="18"/>
    </row>
    <row r="89" spans="1:144" x14ac:dyDescent="0.2">
      <c r="A89" s="14"/>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row>
    <row r="90" spans="1:144" x14ac:dyDescent="0.2">
      <c r="A90" s="14"/>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c r="ED90" s="18"/>
      <c r="EE90" s="18"/>
      <c r="EF90" s="18"/>
      <c r="EG90" s="18"/>
      <c r="EH90" s="18"/>
      <c r="EI90" s="18"/>
      <c r="EJ90" s="18"/>
      <c r="EK90" s="18"/>
      <c r="EL90" s="18"/>
      <c r="EM90" s="18"/>
      <c r="EN90" s="18"/>
    </row>
    <row r="91" spans="1:144" x14ac:dyDescent="0.2">
      <c r="A91" s="14"/>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row>
    <row r="92" spans="1:144" x14ac:dyDescent="0.2">
      <c r="A92" s="14"/>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c r="EE92" s="18"/>
      <c r="EF92" s="18"/>
      <c r="EG92" s="18"/>
      <c r="EH92" s="18"/>
      <c r="EI92" s="18"/>
      <c r="EJ92" s="18"/>
      <c r="EK92" s="18"/>
      <c r="EL92" s="18"/>
      <c r="EM92" s="18"/>
      <c r="EN92" s="18"/>
    </row>
    <row r="93" spans="1:144" x14ac:dyDescent="0.2">
      <c r="A93" s="14"/>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row>
    <row r="94" spans="1:144" x14ac:dyDescent="0.2">
      <c r="A94" s="14"/>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c r="ED94" s="18"/>
      <c r="EE94" s="18"/>
      <c r="EF94" s="18"/>
      <c r="EG94" s="18"/>
      <c r="EH94" s="18"/>
      <c r="EI94" s="18"/>
      <c r="EJ94" s="18"/>
      <c r="EK94" s="18"/>
      <c r="EL94" s="18"/>
      <c r="EM94" s="18"/>
      <c r="EN94" s="18"/>
    </row>
    <row r="95" spans="1:144" x14ac:dyDescent="0.2">
      <c r="A95" s="14"/>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row>
    <row r="96" spans="1:144" x14ac:dyDescent="0.2">
      <c r="A96" s="14"/>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c r="CW96" s="18"/>
      <c r="CX96" s="18"/>
      <c r="CY96" s="18"/>
      <c r="CZ96" s="18"/>
      <c r="DA96" s="18"/>
      <c r="DB96" s="18"/>
      <c r="DC96" s="18"/>
      <c r="DD96" s="18"/>
      <c r="DE96" s="18"/>
      <c r="DF96" s="18"/>
      <c r="DG96" s="18"/>
      <c r="DH96" s="18"/>
      <c r="DI96" s="18"/>
      <c r="DJ96" s="18"/>
      <c r="DK96" s="18"/>
      <c r="DL96" s="18"/>
      <c r="DM96" s="18"/>
      <c r="DN96" s="18"/>
      <c r="DO96" s="18"/>
      <c r="DP96" s="18"/>
      <c r="DQ96" s="18"/>
      <c r="DR96" s="18"/>
      <c r="DS96" s="18"/>
      <c r="DT96" s="18"/>
      <c r="DU96" s="18"/>
      <c r="DV96" s="18"/>
      <c r="DW96" s="18"/>
      <c r="DX96" s="18"/>
      <c r="DY96" s="18"/>
      <c r="DZ96" s="18"/>
      <c r="EA96" s="18"/>
      <c r="EB96" s="18"/>
      <c r="EC96" s="18"/>
      <c r="ED96" s="18"/>
      <c r="EE96" s="18"/>
      <c r="EF96" s="18"/>
      <c r="EG96" s="18"/>
      <c r="EH96" s="18"/>
      <c r="EI96" s="18"/>
      <c r="EJ96" s="18"/>
      <c r="EK96" s="18"/>
      <c r="EL96" s="18"/>
      <c r="EM96" s="18"/>
      <c r="EN96" s="18"/>
    </row>
    <row r="97" spans="1:144" x14ac:dyDescent="0.2">
      <c r="A97" s="14"/>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row>
    <row r="98" spans="1:144" x14ac:dyDescent="0.2">
      <c r="A98" s="14"/>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row>
    <row r="99" spans="1:144" x14ac:dyDescent="0.2">
      <c r="A99" s="14"/>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c r="CZ99" s="18"/>
      <c r="DA99" s="18"/>
      <c r="DB99" s="18"/>
      <c r="DC99" s="18"/>
      <c r="DD99" s="18"/>
      <c r="DE99" s="18"/>
      <c r="DF99" s="18"/>
      <c r="DG99" s="18"/>
      <c r="DH99" s="18"/>
      <c r="DI99" s="18"/>
      <c r="DJ99" s="18"/>
      <c r="DK99" s="18"/>
      <c r="DL99" s="18"/>
      <c r="DM99" s="18"/>
      <c r="DN99" s="18"/>
      <c r="DO99" s="18"/>
      <c r="DP99" s="18"/>
      <c r="DQ99" s="18"/>
      <c r="DR99" s="18"/>
      <c r="DS99" s="18"/>
      <c r="DT99" s="18"/>
      <c r="DU99" s="18"/>
      <c r="DV99" s="18"/>
      <c r="DW99" s="18"/>
      <c r="DX99" s="18"/>
      <c r="DY99" s="18"/>
      <c r="DZ99" s="18"/>
      <c r="EA99" s="18"/>
      <c r="EB99" s="18"/>
      <c r="EC99" s="18"/>
      <c r="ED99" s="18"/>
      <c r="EE99" s="18"/>
      <c r="EF99" s="18"/>
      <c r="EG99" s="18"/>
      <c r="EH99" s="18"/>
      <c r="EI99" s="18"/>
      <c r="EJ99" s="18"/>
      <c r="EK99" s="18"/>
      <c r="EL99" s="18"/>
      <c r="EM99" s="18"/>
      <c r="EN99" s="18"/>
    </row>
    <row r="100" spans="1:144" x14ac:dyDescent="0.2">
      <c r="A100" s="14"/>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row>
    <row r="101" spans="1:144" x14ac:dyDescent="0.2">
      <c r="A101" s="14"/>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row>
    <row r="102" spans="1:144" x14ac:dyDescent="0.2">
      <c r="A102" s="14"/>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row>
    <row r="103" spans="1:144" x14ac:dyDescent="0.2">
      <c r="A103" s="14"/>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row>
    <row r="104" spans="1:144" x14ac:dyDescent="0.2">
      <c r="A104" s="14"/>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c r="CY104" s="18"/>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row>
    <row r="105" spans="1:144" x14ac:dyDescent="0.2">
      <c r="A105" s="14"/>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row>
    <row r="106" spans="1:144" x14ac:dyDescent="0.2">
      <c r="A106" s="14"/>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row>
    <row r="107" spans="1:144" x14ac:dyDescent="0.2">
      <c r="A107" s="14"/>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row>
    <row r="108" spans="1:144" x14ac:dyDescent="0.2">
      <c r="A108" s="14"/>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row>
    <row r="109" spans="1:144" x14ac:dyDescent="0.2">
      <c r="A109" s="14"/>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row>
    <row r="110" spans="1:144" x14ac:dyDescent="0.2">
      <c r="A110" s="14"/>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row>
    <row r="111" spans="1:144" x14ac:dyDescent="0.2">
      <c r="A111" s="14"/>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row>
    <row r="112" spans="1:144" x14ac:dyDescent="0.2">
      <c r="A112" s="14"/>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row>
    <row r="113" spans="1:144" x14ac:dyDescent="0.2">
      <c r="A113" s="14"/>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row>
    <row r="114" spans="1:144" x14ac:dyDescent="0.2">
      <c r="A114" s="14"/>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row>
    <row r="115" spans="1:144" x14ac:dyDescent="0.2">
      <c r="A115" s="14"/>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row>
    <row r="116" spans="1:144" x14ac:dyDescent="0.2">
      <c r="A116" s="14"/>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row>
    <row r="117" spans="1:144" x14ac:dyDescent="0.2">
      <c r="A117" s="14"/>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row>
    <row r="118" spans="1:144" x14ac:dyDescent="0.2">
      <c r="A118" s="14"/>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row>
    <row r="119" spans="1:144" x14ac:dyDescent="0.2">
      <c r="A119" s="14"/>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row>
    <row r="120" spans="1:144" x14ac:dyDescent="0.2">
      <c r="A120" s="14"/>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row>
    <row r="121" spans="1:144" x14ac:dyDescent="0.2">
      <c r="A121" s="14"/>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row>
    <row r="122" spans="1:144" x14ac:dyDescent="0.2">
      <c r="A122" s="14"/>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row>
    <row r="123" spans="1:144" x14ac:dyDescent="0.2">
      <c r="A123" s="14"/>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row>
    <row r="124" spans="1:144" x14ac:dyDescent="0.2">
      <c r="A124" s="14"/>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row>
    <row r="125" spans="1:144" x14ac:dyDescent="0.2">
      <c r="A125" s="14"/>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row>
    <row r="126" spans="1:144" x14ac:dyDescent="0.2">
      <c r="A126" s="14"/>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row>
    <row r="127" spans="1:144" x14ac:dyDescent="0.2">
      <c r="A127" s="14"/>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row>
    <row r="128" spans="1:144" x14ac:dyDescent="0.2">
      <c r="A128" s="14"/>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c r="CZ128" s="18"/>
      <c r="DA128" s="18"/>
      <c r="DB128" s="18"/>
      <c r="DC128" s="18"/>
      <c r="DD128" s="18"/>
      <c r="DE128" s="18"/>
      <c r="DF128" s="18"/>
      <c r="DG128" s="18"/>
      <c r="DH128" s="18"/>
      <c r="DI128" s="18"/>
      <c r="DJ128" s="18"/>
      <c r="DK128" s="18"/>
      <c r="DL128" s="18"/>
      <c r="DM128" s="18"/>
      <c r="DN128" s="18"/>
      <c r="DO128" s="18"/>
      <c r="DP128" s="18"/>
      <c r="DQ128" s="18"/>
      <c r="DR128" s="18"/>
      <c r="DS128" s="18"/>
      <c r="DT128" s="18"/>
      <c r="DU128" s="18"/>
      <c r="DV128" s="18"/>
      <c r="DW128" s="18"/>
      <c r="DX128" s="18"/>
      <c r="DY128" s="18"/>
      <c r="DZ128" s="18"/>
      <c r="EA128" s="18"/>
      <c r="EB128" s="18"/>
      <c r="EC128" s="18"/>
      <c r="ED128" s="18"/>
      <c r="EE128" s="18"/>
      <c r="EF128" s="18"/>
      <c r="EG128" s="18"/>
      <c r="EH128" s="18"/>
      <c r="EI128" s="18"/>
      <c r="EJ128" s="18"/>
      <c r="EK128" s="18"/>
      <c r="EL128" s="18"/>
      <c r="EM128" s="18"/>
      <c r="EN128" s="18"/>
    </row>
    <row r="129" spans="1:144" x14ac:dyDescent="0.2">
      <c r="A129" s="14"/>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row>
    <row r="130" spans="1:144" x14ac:dyDescent="0.2">
      <c r="A130" s="14"/>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row>
    <row r="131" spans="1:144" x14ac:dyDescent="0.2">
      <c r="A131" s="14"/>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row>
    <row r="132" spans="1:144" x14ac:dyDescent="0.2">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row>
    <row r="133" spans="1:144" x14ac:dyDescent="0.2">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row>
    <row r="134" spans="1:144" x14ac:dyDescent="0.2">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c r="CY134" s="18"/>
      <c r="CZ134" s="18"/>
      <c r="DA134" s="18"/>
      <c r="DB134" s="18"/>
      <c r="DC134" s="18"/>
      <c r="DD134" s="18"/>
      <c r="DE134" s="18"/>
      <c r="DF134" s="18"/>
      <c r="DG134" s="18"/>
      <c r="DH134" s="18"/>
      <c r="DI134" s="18"/>
      <c r="DJ134" s="18"/>
      <c r="DK134" s="18"/>
      <c r="DL134" s="18"/>
      <c r="DM134" s="18"/>
      <c r="DN134" s="18"/>
      <c r="DO134" s="18"/>
      <c r="DP134" s="18"/>
      <c r="DQ134" s="18"/>
      <c r="DR134" s="18"/>
      <c r="DS134" s="18"/>
      <c r="DT134" s="18"/>
      <c r="DU134" s="18"/>
      <c r="DV134" s="18"/>
      <c r="DW134" s="18"/>
      <c r="DX134" s="18"/>
      <c r="DY134" s="18"/>
      <c r="DZ134" s="18"/>
      <c r="EA134" s="18"/>
      <c r="EB134" s="18"/>
      <c r="EC134" s="18"/>
      <c r="ED134" s="18"/>
      <c r="EE134" s="18"/>
      <c r="EF134" s="18"/>
      <c r="EG134" s="18"/>
      <c r="EH134" s="18"/>
      <c r="EI134" s="18"/>
      <c r="EJ134" s="18"/>
      <c r="EK134" s="18"/>
      <c r="EL134" s="18"/>
      <c r="EM134" s="18"/>
      <c r="EN134" s="18"/>
    </row>
    <row r="135" spans="1:144" x14ac:dyDescent="0.2">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row>
    <row r="136" spans="1:144" x14ac:dyDescent="0.2">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c r="DO136" s="18"/>
      <c r="DP136" s="18"/>
      <c r="DQ136" s="18"/>
      <c r="DR136" s="18"/>
      <c r="DS136" s="18"/>
      <c r="DT136" s="18"/>
      <c r="DU136" s="18"/>
      <c r="DV136" s="18"/>
      <c r="DW136" s="18"/>
      <c r="DX136" s="18"/>
      <c r="DY136" s="18"/>
      <c r="DZ136" s="18"/>
      <c r="EA136" s="18"/>
      <c r="EB136" s="18"/>
      <c r="EC136" s="18"/>
      <c r="ED136" s="18"/>
      <c r="EE136" s="18"/>
      <c r="EF136" s="18"/>
      <c r="EG136" s="18"/>
      <c r="EH136" s="18"/>
      <c r="EI136" s="18"/>
      <c r="EJ136" s="18"/>
      <c r="EK136" s="18"/>
      <c r="EL136" s="18"/>
      <c r="EM136" s="18"/>
      <c r="EN136" s="18"/>
    </row>
    <row r="137" spans="1:144" x14ac:dyDescent="0.2">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row>
    <row r="138" spans="1:144" x14ac:dyDescent="0.2">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c r="DO138" s="18"/>
      <c r="DP138" s="18"/>
      <c r="DQ138" s="18"/>
      <c r="DR138" s="18"/>
      <c r="DS138" s="18"/>
      <c r="DT138" s="18"/>
      <c r="DU138" s="18"/>
      <c r="DV138" s="18"/>
      <c r="DW138" s="18"/>
      <c r="DX138" s="18"/>
      <c r="DY138" s="18"/>
      <c r="DZ138" s="18"/>
      <c r="EA138" s="18"/>
      <c r="EB138" s="18"/>
      <c r="EC138" s="18"/>
      <c r="ED138" s="18"/>
      <c r="EE138" s="18"/>
      <c r="EF138" s="18"/>
      <c r="EG138" s="18"/>
      <c r="EH138" s="18"/>
      <c r="EI138" s="18"/>
      <c r="EJ138" s="18"/>
      <c r="EK138" s="18"/>
      <c r="EL138" s="18"/>
      <c r="EM138" s="18"/>
      <c r="EN138" s="18"/>
    </row>
    <row r="139" spans="1:144" x14ac:dyDescent="0.2">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row>
    <row r="140" spans="1:144" x14ac:dyDescent="0.2">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c r="DO140" s="18"/>
      <c r="DP140" s="18"/>
      <c r="DQ140" s="18"/>
      <c r="DR140" s="18"/>
      <c r="DS140" s="18"/>
      <c r="DT140" s="18"/>
      <c r="DU140" s="18"/>
      <c r="DV140" s="18"/>
      <c r="DW140" s="18"/>
      <c r="DX140" s="18"/>
      <c r="DY140" s="18"/>
      <c r="DZ140" s="18"/>
      <c r="EA140" s="18"/>
      <c r="EB140" s="18"/>
      <c r="EC140" s="18"/>
      <c r="ED140" s="18"/>
      <c r="EE140" s="18"/>
      <c r="EF140" s="18"/>
      <c r="EG140" s="18"/>
      <c r="EH140" s="18"/>
      <c r="EI140" s="18"/>
      <c r="EJ140" s="18"/>
      <c r="EK140" s="18"/>
      <c r="EL140" s="18"/>
      <c r="EM140" s="18"/>
      <c r="EN140" s="18"/>
    </row>
    <row r="141" spans="1:144" x14ac:dyDescent="0.2">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row>
    <row r="142" spans="1:144" x14ac:dyDescent="0.2">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c r="DO142" s="18"/>
      <c r="DP142" s="18"/>
      <c r="DQ142" s="18"/>
      <c r="DR142" s="18"/>
      <c r="DS142" s="18"/>
      <c r="DT142" s="18"/>
      <c r="DU142" s="18"/>
      <c r="DV142" s="18"/>
      <c r="DW142" s="18"/>
      <c r="DX142" s="18"/>
      <c r="DY142" s="18"/>
      <c r="DZ142" s="18"/>
      <c r="EA142" s="18"/>
      <c r="EB142" s="18"/>
      <c r="EC142" s="18"/>
      <c r="ED142" s="18"/>
      <c r="EE142" s="18"/>
      <c r="EF142" s="18"/>
      <c r="EG142" s="18"/>
      <c r="EH142" s="18"/>
      <c r="EI142" s="18"/>
      <c r="EJ142" s="18"/>
      <c r="EK142" s="18"/>
      <c r="EL142" s="18"/>
      <c r="EM142" s="18"/>
      <c r="EN142" s="18"/>
    </row>
    <row r="143" spans="1:144" x14ac:dyDescent="0.2">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row>
    <row r="144" spans="1:144" x14ac:dyDescent="0.2">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c r="DO144" s="18"/>
      <c r="DP144" s="18"/>
      <c r="DQ144" s="18"/>
      <c r="DR144" s="18"/>
      <c r="DS144" s="18"/>
      <c r="DT144" s="18"/>
      <c r="DU144" s="18"/>
      <c r="DV144" s="18"/>
      <c r="DW144" s="18"/>
      <c r="DX144" s="18"/>
      <c r="DY144" s="18"/>
      <c r="DZ144" s="18"/>
      <c r="EA144" s="18"/>
      <c r="EB144" s="18"/>
      <c r="EC144" s="18"/>
      <c r="ED144" s="18"/>
      <c r="EE144" s="18"/>
      <c r="EF144" s="18"/>
      <c r="EG144" s="18"/>
      <c r="EH144" s="18"/>
      <c r="EI144" s="18"/>
      <c r="EJ144" s="18"/>
      <c r="EK144" s="18"/>
      <c r="EL144" s="18"/>
      <c r="EM144" s="18"/>
      <c r="EN144" s="18"/>
    </row>
    <row r="145" spans="3:144" x14ac:dyDescent="0.2">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row>
    <row r="146" spans="3:144" x14ac:dyDescent="0.2">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row>
    <row r="147" spans="3:144" x14ac:dyDescent="0.2">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row>
    <row r="148" spans="3:144" x14ac:dyDescent="0.2">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row>
    <row r="149" spans="3:144" x14ac:dyDescent="0.2">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row>
    <row r="150" spans="3:144" x14ac:dyDescent="0.2">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row>
    <row r="151" spans="3:144" x14ac:dyDescent="0.2">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row>
    <row r="152" spans="3:144" x14ac:dyDescent="0.2">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row>
    <row r="153" spans="3:144" x14ac:dyDescent="0.2">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row>
    <row r="154" spans="3:144" x14ac:dyDescent="0.2">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row>
    <row r="155" spans="3:144" x14ac:dyDescent="0.2">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row>
    <row r="156" spans="3:144" x14ac:dyDescent="0.2">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row>
    <row r="157" spans="3:144" x14ac:dyDescent="0.2">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row>
    <row r="158" spans="3:144" x14ac:dyDescent="0.2">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row>
    <row r="159" spans="3:144" x14ac:dyDescent="0.2">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row>
    <row r="160" spans="3:144" x14ac:dyDescent="0.2">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row>
    <row r="161" spans="3:144" x14ac:dyDescent="0.2">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row>
    <row r="162" spans="3:144" x14ac:dyDescent="0.2">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row>
    <row r="163" spans="3:144" x14ac:dyDescent="0.2">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row>
    <row r="164" spans="3:144" x14ac:dyDescent="0.2">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c r="DN164" s="18"/>
      <c r="DO164" s="18"/>
      <c r="DP164" s="18"/>
      <c r="DQ164" s="18"/>
      <c r="DR164" s="18"/>
      <c r="DS164" s="18"/>
      <c r="DT164" s="18"/>
      <c r="DU164" s="18"/>
      <c r="DV164" s="18"/>
      <c r="DW164" s="18"/>
      <c r="DX164" s="18"/>
      <c r="DY164" s="18"/>
      <c r="DZ164" s="18"/>
      <c r="EA164" s="18"/>
      <c r="EB164" s="18"/>
      <c r="EC164" s="18"/>
      <c r="ED164" s="18"/>
      <c r="EE164" s="18"/>
      <c r="EF164" s="18"/>
      <c r="EG164" s="18"/>
      <c r="EH164" s="18"/>
      <c r="EI164" s="18"/>
      <c r="EJ164" s="18"/>
      <c r="EK164" s="18"/>
      <c r="EL164" s="18"/>
      <c r="EM164" s="18"/>
      <c r="EN164" s="18"/>
    </row>
    <row r="165" spans="3:144" x14ac:dyDescent="0.2">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c r="DN165" s="18"/>
      <c r="DO165" s="18"/>
      <c r="DP165" s="18"/>
      <c r="DQ165" s="18"/>
      <c r="DR165" s="18"/>
      <c r="DS165" s="18"/>
      <c r="DT165" s="18"/>
      <c r="DU165" s="18"/>
      <c r="DV165" s="18"/>
      <c r="DW165" s="18"/>
      <c r="DX165" s="18"/>
      <c r="DY165" s="18"/>
      <c r="DZ165" s="18"/>
      <c r="EA165" s="18"/>
      <c r="EB165" s="18"/>
      <c r="EC165" s="18"/>
      <c r="ED165" s="18"/>
      <c r="EE165" s="18"/>
      <c r="EF165" s="18"/>
      <c r="EG165" s="18"/>
      <c r="EH165" s="18"/>
      <c r="EI165" s="18"/>
      <c r="EJ165" s="18"/>
      <c r="EK165" s="18"/>
      <c r="EL165" s="18"/>
      <c r="EM165" s="18"/>
      <c r="EN165" s="18"/>
    </row>
    <row r="166" spans="3:144" x14ac:dyDescent="0.2">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c r="DN166" s="18"/>
      <c r="DO166" s="18"/>
      <c r="DP166" s="18"/>
      <c r="DQ166" s="18"/>
      <c r="DR166" s="18"/>
      <c r="DS166" s="18"/>
      <c r="DT166" s="18"/>
      <c r="DU166" s="18"/>
      <c r="DV166" s="18"/>
      <c r="DW166" s="18"/>
      <c r="DX166" s="18"/>
      <c r="DY166" s="18"/>
      <c r="DZ166" s="18"/>
      <c r="EA166" s="18"/>
      <c r="EB166" s="18"/>
      <c r="EC166" s="18"/>
      <c r="ED166" s="18"/>
      <c r="EE166" s="18"/>
      <c r="EF166" s="18"/>
      <c r="EG166" s="18"/>
      <c r="EH166" s="18"/>
      <c r="EI166" s="18"/>
      <c r="EJ166" s="18"/>
      <c r="EK166" s="18"/>
      <c r="EL166" s="18"/>
      <c r="EM166" s="18"/>
      <c r="EN166" s="18"/>
    </row>
    <row r="167" spans="3:144" x14ac:dyDescent="0.2">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18"/>
      <c r="DM167" s="18"/>
      <c r="DN167" s="18"/>
      <c r="DO167" s="18"/>
      <c r="DP167" s="18"/>
      <c r="DQ167" s="18"/>
      <c r="DR167" s="18"/>
      <c r="DS167" s="18"/>
      <c r="DT167" s="18"/>
      <c r="DU167" s="18"/>
      <c r="DV167" s="18"/>
      <c r="DW167" s="18"/>
      <c r="DX167" s="18"/>
      <c r="DY167" s="18"/>
      <c r="DZ167" s="18"/>
      <c r="EA167" s="18"/>
      <c r="EB167" s="18"/>
      <c r="EC167" s="18"/>
      <c r="ED167" s="18"/>
      <c r="EE167" s="18"/>
      <c r="EF167" s="18"/>
      <c r="EG167" s="18"/>
      <c r="EH167" s="18"/>
      <c r="EI167" s="18"/>
      <c r="EJ167" s="18"/>
      <c r="EK167" s="18"/>
      <c r="EL167" s="18"/>
      <c r="EM167" s="18"/>
      <c r="EN167" s="18"/>
    </row>
    <row r="168" spans="3:144" x14ac:dyDescent="0.2">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18"/>
      <c r="DM168" s="18"/>
      <c r="DN168" s="18"/>
      <c r="DO168" s="18"/>
      <c r="DP168" s="18"/>
      <c r="DQ168" s="18"/>
      <c r="DR168" s="18"/>
      <c r="DS168" s="18"/>
      <c r="DT168" s="18"/>
      <c r="DU168" s="18"/>
      <c r="DV168" s="18"/>
      <c r="DW168" s="18"/>
      <c r="DX168" s="18"/>
      <c r="DY168" s="18"/>
      <c r="DZ168" s="18"/>
      <c r="EA168" s="18"/>
      <c r="EB168" s="18"/>
      <c r="EC168" s="18"/>
      <c r="ED168" s="18"/>
      <c r="EE168" s="18"/>
      <c r="EF168" s="18"/>
      <c r="EG168" s="18"/>
      <c r="EH168" s="18"/>
      <c r="EI168" s="18"/>
      <c r="EJ168" s="18"/>
      <c r="EK168" s="18"/>
      <c r="EL168" s="18"/>
      <c r="EM168" s="18"/>
      <c r="EN168" s="18"/>
    </row>
    <row r="169" spans="3:144" x14ac:dyDescent="0.2">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18"/>
      <c r="DM169" s="18"/>
      <c r="DN169" s="18"/>
      <c r="DO169" s="18"/>
      <c r="DP169" s="18"/>
      <c r="DQ169" s="18"/>
      <c r="DR169" s="18"/>
      <c r="DS169" s="18"/>
      <c r="DT169" s="18"/>
      <c r="DU169" s="18"/>
      <c r="DV169" s="18"/>
      <c r="DW169" s="18"/>
      <c r="DX169" s="18"/>
      <c r="DY169" s="18"/>
      <c r="DZ169" s="18"/>
      <c r="EA169" s="18"/>
      <c r="EB169" s="18"/>
      <c r="EC169" s="18"/>
      <c r="ED169" s="18"/>
      <c r="EE169" s="18"/>
      <c r="EF169" s="18"/>
      <c r="EG169" s="18"/>
      <c r="EH169" s="18"/>
      <c r="EI169" s="18"/>
      <c r="EJ169" s="18"/>
      <c r="EK169" s="18"/>
      <c r="EL169" s="18"/>
      <c r="EM169" s="18"/>
      <c r="EN169" s="18"/>
    </row>
    <row r="170" spans="3:144" x14ac:dyDescent="0.2">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c r="DI170" s="18"/>
      <c r="DJ170" s="18"/>
      <c r="DK170" s="18"/>
      <c r="DL170" s="18"/>
      <c r="DM170" s="18"/>
      <c r="DN170" s="18"/>
      <c r="DO170" s="18"/>
      <c r="DP170" s="18"/>
      <c r="DQ170" s="18"/>
      <c r="DR170" s="18"/>
      <c r="DS170" s="18"/>
      <c r="DT170" s="18"/>
      <c r="DU170" s="18"/>
      <c r="DV170" s="18"/>
      <c r="DW170" s="18"/>
      <c r="DX170" s="18"/>
      <c r="DY170" s="18"/>
      <c r="DZ170" s="18"/>
      <c r="EA170" s="18"/>
      <c r="EB170" s="18"/>
      <c r="EC170" s="18"/>
      <c r="ED170" s="18"/>
      <c r="EE170" s="18"/>
      <c r="EF170" s="18"/>
      <c r="EG170" s="18"/>
      <c r="EH170" s="18"/>
      <c r="EI170" s="18"/>
      <c r="EJ170" s="18"/>
      <c r="EK170" s="18"/>
      <c r="EL170" s="18"/>
      <c r="EM170" s="18"/>
      <c r="EN170" s="18"/>
    </row>
    <row r="171" spans="3:144" x14ac:dyDescent="0.2">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18"/>
      <c r="DM171" s="18"/>
      <c r="DN171" s="18"/>
      <c r="DO171" s="18"/>
      <c r="DP171" s="18"/>
      <c r="DQ171" s="18"/>
      <c r="DR171" s="18"/>
      <c r="DS171" s="18"/>
      <c r="DT171" s="18"/>
      <c r="DU171" s="18"/>
      <c r="DV171" s="18"/>
      <c r="DW171" s="18"/>
      <c r="DX171" s="18"/>
      <c r="DY171" s="18"/>
      <c r="DZ171" s="18"/>
      <c r="EA171" s="18"/>
      <c r="EB171" s="18"/>
      <c r="EC171" s="18"/>
      <c r="ED171" s="18"/>
      <c r="EE171" s="18"/>
      <c r="EF171" s="18"/>
      <c r="EG171" s="18"/>
      <c r="EH171" s="18"/>
      <c r="EI171" s="18"/>
      <c r="EJ171" s="18"/>
      <c r="EK171" s="18"/>
      <c r="EL171" s="18"/>
      <c r="EM171" s="18"/>
      <c r="EN171" s="18"/>
    </row>
    <row r="172" spans="3:144" x14ac:dyDescent="0.2">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c r="DI172" s="18"/>
      <c r="DJ172" s="18"/>
      <c r="DK172" s="18"/>
      <c r="DL172" s="18"/>
      <c r="DM172" s="18"/>
      <c r="DN172" s="18"/>
      <c r="DO172" s="18"/>
      <c r="DP172" s="18"/>
      <c r="DQ172" s="18"/>
      <c r="DR172" s="18"/>
      <c r="DS172" s="18"/>
      <c r="DT172" s="18"/>
      <c r="DU172" s="18"/>
      <c r="DV172" s="18"/>
      <c r="DW172" s="18"/>
      <c r="DX172" s="18"/>
      <c r="DY172" s="18"/>
      <c r="DZ172" s="18"/>
      <c r="EA172" s="18"/>
      <c r="EB172" s="18"/>
      <c r="EC172" s="18"/>
      <c r="ED172" s="18"/>
      <c r="EE172" s="18"/>
      <c r="EF172" s="18"/>
      <c r="EG172" s="18"/>
      <c r="EH172" s="18"/>
      <c r="EI172" s="18"/>
      <c r="EJ172" s="18"/>
      <c r="EK172" s="18"/>
      <c r="EL172" s="18"/>
      <c r="EM172" s="18"/>
      <c r="EN172" s="18"/>
    </row>
    <row r="173" spans="3:144" x14ac:dyDescent="0.2">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18"/>
      <c r="DJ173" s="18"/>
      <c r="DK173" s="18"/>
      <c r="DL173" s="18"/>
      <c r="DM173" s="18"/>
      <c r="DN173" s="18"/>
      <c r="DO173" s="18"/>
      <c r="DP173" s="18"/>
      <c r="DQ173" s="18"/>
      <c r="DR173" s="18"/>
      <c r="DS173" s="18"/>
      <c r="DT173" s="18"/>
      <c r="DU173" s="18"/>
      <c r="DV173" s="18"/>
      <c r="DW173" s="18"/>
      <c r="DX173" s="18"/>
      <c r="DY173" s="18"/>
      <c r="DZ173" s="18"/>
      <c r="EA173" s="18"/>
      <c r="EB173" s="18"/>
      <c r="EC173" s="18"/>
      <c r="ED173" s="18"/>
      <c r="EE173" s="18"/>
      <c r="EF173" s="18"/>
      <c r="EG173" s="18"/>
      <c r="EH173" s="18"/>
      <c r="EI173" s="18"/>
      <c r="EJ173" s="18"/>
      <c r="EK173" s="18"/>
      <c r="EL173" s="18"/>
      <c r="EM173" s="18"/>
      <c r="EN173" s="18"/>
    </row>
    <row r="174" spans="3:144" x14ac:dyDescent="0.2">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c r="DI174" s="18"/>
      <c r="DJ174" s="18"/>
      <c r="DK174" s="18"/>
      <c r="DL174" s="18"/>
      <c r="DM174" s="18"/>
      <c r="DN174" s="18"/>
      <c r="DO174" s="18"/>
      <c r="DP174" s="18"/>
      <c r="DQ174" s="18"/>
      <c r="DR174" s="18"/>
      <c r="DS174" s="18"/>
      <c r="DT174" s="18"/>
      <c r="DU174" s="18"/>
      <c r="DV174" s="18"/>
      <c r="DW174" s="18"/>
      <c r="DX174" s="18"/>
      <c r="DY174" s="18"/>
      <c r="DZ174" s="18"/>
      <c r="EA174" s="18"/>
      <c r="EB174" s="18"/>
      <c r="EC174" s="18"/>
      <c r="ED174" s="18"/>
      <c r="EE174" s="18"/>
      <c r="EF174" s="18"/>
      <c r="EG174" s="18"/>
      <c r="EH174" s="18"/>
      <c r="EI174" s="18"/>
      <c r="EJ174" s="18"/>
      <c r="EK174" s="18"/>
      <c r="EL174" s="18"/>
      <c r="EM174" s="18"/>
      <c r="EN174" s="18"/>
    </row>
    <row r="175" spans="3:144" x14ac:dyDescent="0.2">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18"/>
      <c r="DM175" s="18"/>
      <c r="DN175" s="18"/>
      <c r="DO175" s="18"/>
      <c r="DP175" s="18"/>
      <c r="DQ175" s="18"/>
      <c r="DR175" s="18"/>
      <c r="DS175" s="18"/>
      <c r="DT175" s="18"/>
      <c r="DU175" s="18"/>
      <c r="DV175" s="18"/>
      <c r="DW175" s="18"/>
      <c r="DX175" s="18"/>
      <c r="DY175" s="18"/>
      <c r="DZ175" s="18"/>
      <c r="EA175" s="18"/>
      <c r="EB175" s="18"/>
      <c r="EC175" s="18"/>
      <c r="ED175" s="18"/>
      <c r="EE175" s="18"/>
      <c r="EF175" s="18"/>
      <c r="EG175" s="18"/>
      <c r="EH175" s="18"/>
      <c r="EI175" s="18"/>
      <c r="EJ175" s="18"/>
      <c r="EK175" s="18"/>
      <c r="EL175" s="18"/>
      <c r="EM175" s="18"/>
      <c r="EN175" s="18"/>
    </row>
    <row r="176" spans="3:144" x14ac:dyDescent="0.2">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18"/>
      <c r="DM176" s="18"/>
      <c r="DN176" s="18"/>
      <c r="DO176" s="18"/>
      <c r="DP176" s="18"/>
      <c r="DQ176" s="18"/>
      <c r="DR176" s="18"/>
      <c r="DS176" s="18"/>
      <c r="DT176" s="18"/>
      <c r="DU176" s="18"/>
      <c r="DV176" s="18"/>
      <c r="DW176" s="18"/>
      <c r="DX176" s="18"/>
      <c r="DY176" s="18"/>
      <c r="DZ176" s="18"/>
      <c r="EA176" s="18"/>
      <c r="EB176" s="18"/>
      <c r="EC176" s="18"/>
      <c r="ED176" s="18"/>
      <c r="EE176" s="18"/>
      <c r="EF176" s="18"/>
      <c r="EG176" s="18"/>
      <c r="EH176" s="18"/>
      <c r="EI176" s="18"/>
      <c r="EJ176" s="18"/>
      <c r="EK176" s="18"/>
      <c r="EL176" s="18"/>
      <c r="EM176" s="18"/>
      <c r="EN176" s="18"/>
    </row>
    <row r="177" spans="3:144" x14ac:dyDescent="0.2">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18"/>
      <c r="CR177" s="18"/>
      <c r="CS177" s="18"/>
      <c r="CT177" s="18"/>
      <c r="CU177" s="18"/>
      <c r="CV177" s="18"/>
      <c r="CW177" s="18"/>
      <c r="CX177" s="18"/>
      <c r="CY177" s="18"/>
      <c r="CZ177" s="18"/>
      <c r="DA177" s="18"/>
      <c r="DB177" s="18"/>
      <c r="DC177" s="18"/>
      <c r="DD177" s="18"/>
      <c r="DE177" s="18"/>
      <c r="DF177" s="18"/>
      <c r="DG177" s="18"/>
      <c r="DH177" s="18"/>
      <c r="DI177" s="18"/>
      <c r="DJ177" s="18"/>
      <c r="DK177" s="18"/>
      <c r="DL177" s="18"/>
      <c r="DM177" s="18"/>
      <c r="DN177" s="18"/>
      <c r="DO177" s="18"/>
      <c r="DP177" s="18"/>
      <c r="DQ177" s="18"/>
      <c r="DR177" s="18"/>
      <c r="DS177" s="18"/>
      <c r="DT177" s="18"/>
      <c r="DU177" s="18"/>
      <c r="DV177" s="18"/>
      <c r="DW177" s="18"/>
      <c r="DX177" s="18"/>
      <c r="DY177" s="18"/>
      <c r="DZ177" s="18"/>
      <c r="EA177" s="18"/>
      <c r="EB177" s="18"/>
      <c r="EC177" s="18"/>
      <c r="ED177" s="18"/>
      <c r="EE177" s="18"/>
      <c r="EF177" s="18"/>
      <c r="EG177" s="18"/>
      <c r="EH177" s="18"/>
      <c r="EI177" s="18"/>
      <c r="EJ177" s="18"/>
      <c r="EK177" s="18"/>
      <c r="EL177" s="18"/>
      <c r="EM177" s="18"/>
      <c r="EN177" s="18"/>
    </row>
    <row r="178" spans="3:144" x14ac:dyDescent="0.2">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18"/>
      <c r="CR178" s="18"/>
      <c r="CS178" s="18"/>
      <c r="CT178" s="18"/>
      <c r="CU178" s="18"/>
      <c r="CV178" s="18"/>
      <c r="CW178" s="18"/>
      <c r="CX178" s="18"/>
      <c r="CY178" s="18"/>
      <c r="CZ178" s="18"/>
      <c r="DA178" s="18"/>
      <c r="DB178" s="18"/>
      <c r="DC178" s="18"/>
      <c r="DD178" s="18"/>
      <c r="DE178" s="18"/>
      <c r="DF178" s="18"/>
      <c r="DG178" s="18"/>
      <c r="DH178" s="18"/>
      <c r="DI178" s="18"/>
      <c r="DJ178" s="18"/>
      <c r="DK178" s="18"/>
      <c r="DL178" s="18"/>
      <c r="DM178" s="18"/>
      <c r="DN178" s="18"/>
      <c r="DO178" s="18"/>
      <c r="DP178" s="18"/>
      <c r="DQ178" s="18"/>
      <c r="DR178" s="18"/>
      <c r="DS178" s="18"/>
      <c r="DT178" s="18"/>
      <c r="DU178" s="18"/>
      <c r="DV178" s="18"/>
      <c r="DW178" s="18"/>
      <c r="DX178" s="18"/>
      <c r="DY178" s="18"/>
      <c r="DZ178" s="18"/>
      <c r="EA178" s="18"/>
      <c r="EB178" s="18"/>
      <c r="EC178" s="18"/>
      <c r="ED178" s="18"/>
      <c r="EE178" s="18"/>
      <c r="EF178" s="18"/>
      <c r="EG178" s="18"/>
      <c r="EH178" s="18"/>
      <c r="EI178" s="18"/>
      <c r="EJ178" s="18"/>
      <c r="EK178" s="18"/>
      <c r="EL178" s="18"/>
      <c r="EM178" s="18"/>
      <c r="EN178" s="18"/>
    </row>
    <row r="179" spans="3:144" x14ac:dyDescent="0.2">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c r="DJ179" s="18"/>
      <c r="DK179" s="18"/>
      <c r="DL179" s="18"/>
      <c r="DM179" s="18"/>
      <c r="DN179" s="18"/>
      <c r="DO179" s="18"/>
      <c r="DP179" s="18"/>
      <c r="DQ179" s="18"/>
      <c r="DR179" s="18"/>
      <c r="DS179" s="18"/>
      <c r="DT179" s="18"/>
      <c r="DU179" s="18"/>
      <c r="DV179" s="18"/>
      <c r="DW179" s="18"/>
      <c r="DX179" s="18"/>
      <c r="DY179" s="18"/>
      <c r="DZ179" s="18"/>
      <c r="EA179" s="18"/>
      <c r="EB179" s="18"/>
      <c r="EC179" s="18"/>
      <c r="ED179" s="18"/>
      <c r="EE179" s="18"/>
      <c r="EF179" s="18"/>
      <c r="EG179" s="18"/>
      <c r="EH179" s="18"/>
      <c r="EI179" s="18"/>
      <c r="EJ179" s="18"/>
      <c r="EK179" s="18"/>
      <c r="EL179" s="18"/>
      <c r="EM179" s="18"/>
      <c r="EN179" s="18"/>
    </row>
    <row r="180" spans="3:144" x14ac:dyDescent="0.2">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c r="DJ180" s="18"/>
      <c r="DK180" s="18"/>
      <c r="DL180" s="18"/>
      <c r="DM180" s="18"/>
      <c r="DN180" s="18"/>
      <c r="DO180" s="18"/>
      <c r="DP180" s="18"/>
      <c r="DQ180" s="18"/>
      <c r="DR180" s="18"/>
      <c r="DS180" s="18"/>
      <c r="DT180" s="18"/>
      <c r="DU180" s="18"/>
      <c r="DV180" s="18"/>
      <c r="DW180" s="18"/>
      <c r="DX180" s="18"/>
      <c r="DY180" s="18"/>
      <c r="DZ180" s="18"/>
      <c r="EA180" s="18"/>
      <c r="EB180" s="18"/>
      <c r="EC180" s="18"/>
      <c r="ED180" s="18"/>
      <c r="EE180" s="18"/>
      <c r="EF180" s="18"/>
      <c r="EG180" s="18"/>
      <c r="EH180" s="18"/>
      <c r="EI180" s="18"/>
      <c r="EJ180" s="18"/>
      <c r="EK180" s="18"/>
      <c r="EL180" s="18"/>
      <c r="EM180" s="18"/>
      <c r="EN180" s="18"/>
    </row>
    <row r="181" spans="3:144" x14ac:dyDescent="0.2">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c r="DL181" s="18"/>
      <c r="DM181" s="18"/>
      <c r="DN181" s="18"/>
      <c r="DO181" s="18"/>
      <c r="DP181" s="18"/>
      <c r="DQ181" s="18"/>
      <c r="DR181" s="18"/>
      <c r="DS181" s="18"/>
      <c r="DT181" s="18"/>
      <c r="DU181" s="18"/>
      <c r="DV181" s="18"/>
      <c r="DW181" s="18"/>
      <c r="DX181" s="18"/>
      <c r="DY181" s="18"/>
      <c r="DZ181" s="18"/>
      <c r="EA181" s="18"/>
      <c r="EB181" s="18"/>
      <c r="EC181" s="18"/>
      <c r="ED181" s="18"/>
      <c r="EE181" s="18"/>
      <c r="EF181" s="18"/>
      <c r="EG181" s="18"/>
      <c r="EH181" s="18"/>
      <c r="EI181" s="18"/>
      <c r="EJ181" s="18"/>
      <c r="EK181" s="18"/>
      <c r="EL181" s="18"/>
      <c r="EM181" s="18"/>
      <c r="EN181" s="18"/>
    </row>
    <row r="182" spans="3:144" x14ac:dyDescent="0.2">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c r="DL182" s="18"/>
      <c r="DM182" s="18"/>
      <c r="DN182" s="18"/>
      <c r="DO182" s="18"/>
      <c r="DP182" s="18"/>
      <c r="DQ182" s="18"/>
      <c r="DR182" s="18"/>
      <c r="DS182" s="18"/>
      <c r="DT182" s="18"/>
      <c r="DU182" s="18"/>
      <c r="DV182" s="18"/>
      <c r="DW182" s="18"/>
      <c r="DX182" s="18"/>
      <c r="DY182" s="18"/>
      <c r="DZ182" s="18"/>
      <c r="EA182" s="18"/>
      <c r="EB182" s="18"/>
      <c r="EC182" s="18"/>
      <c r="ED182" s="18"/>
      <c r="EE182" s="18"/>
      <c r="EF182" s="18"/>
      <c r="EG182" s="18"/>
      <c r="EH182" s="18"/>
      <c r="EI182" s="18"/>
      <c r="EJ182" s="18"/>
      <c r="EK182" s="18"/>
      <c r="EL182" s="18"/>
      <c r="EM182" s="18"/>
      <c r="EN182" s="18"/>
    </row>
    <row r="183" spans="3:144" x14ac:dyDescent="0.2">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c r="DM183" s="18"/>
      <c r="DN183" s="18"/>
      <c r="DO183" s="18"/>
      <c r="DP183" s="18"/>
      <c r="DQ183" s="18"/>
      <c r="DR183" s="18"/>
      <c r="DS183" s="18"/>
      <c r="DT183" s="18"/>
      <c r="DU183" s="18"/>
      <c r="DV183" s="18"/>
      <c r="DW183" s="18"/>
      <c r="DX183" s="18"/>
      <c r="DY183" s="18"/>
      <c r="DZ183" s="18"/>
      <c r="EA183" s="18"/>
      <c r="EB183" s="18"/>
      <c r="EC183" s="18"/>
      <c r="ED183" s="18"/>
      <c r="EE183" s="18"/>
      <c r="EF183" s="18"/>
      <c r="EG183" s="18"/>
      <c r="EH183" s="18"/>
      <c r="EI183" s="18"/>
      <c r="EJ183" s="18"/>
      <c r="EK183" s="18"/>
      <c r="EL183" s="18"/>
      <c r="EM183" s="18"/>
      <c r="EN183" s="18"/>
    </row>
    <row r="184" spans="3:144" x14ac:dyDescent="0.2">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c r="DJ184" s="18"/>
      <c r="DK184" s="18"/>
      <c r="DL184" s="18"/>
      <c r="DM184" s="18"/>
      <c r="DN184" s="18"/>
      <c r="DO184" s="18"/>
      <c r="DP184" s="18"/>
      <c r="DQ184" s="18"/>
      <c r="DR184" s="18"/>
      <c r="DS184" s="18"/>
      <c r="DT184" s="18"/>
      <c r="DU184" s="18"/>
      <c r="DV184" s="18"/>
      <c r="DW184" s="18"/>
      <c r="DX184" s="18"/>
      <c r="DY184" s="18"/>
      <c r="DZ184" s="18"/>
      <c r="EA184" s="18"/>
      <c r="EB184" s="18"/>
      <c r="EC184" s="18"/>
      <c r="ED184" s="18"/>
      <c r="EE184" s="18"/>
      <c r="EF184" s="18"/>
      <c r="EG184" s="18"/>
      <c r="EH184" s="18"/>
      <c r="EI184" s="18"/>
      <c r="EJ184" s="18"/>
      <c r="EK184" s="18"/>
      <c r="EL184" s="18"/>
      <c r="EM184" s="18"/>
      <c r="EN184" s="18"/>
    </row>
    <row r="185" spans="3:144" x14ac:dyDescent="0.2">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c r="DJ185" s="18"/>
      <c r="DK185" s="18"/>
      <c r="DL185" s="18"/>
      <c r="DM185" s="18"/>
      <c r="DN185" s="18"/>
      <c r="DO185" s="18"/>
      <c r="DP185" s="18"/>
      <c r="DQ185" s="18"/>
      <c r="DR185" s="18"/>
      <c r="DS185" s="18"/>
      <c r="DT185" s="18"/>
      <c r="DU185" s="18"/>
      <c r="DV185" s="18"/>
      <c r="DW185" s="18"/>
      <c r="DX185" s="18"/>
      <c r="DY185" s="18"/>
      <c r="DZ185" s="18"/>
      <c r="EA185" s="18"/>
      <c r="EB185" s="18"/>
      <c r="EC185" s="18"/>
      <c r="ED185" s="18"/>
      <c r="EE185" s="18"/>
      <c r="EF185" s="18"/>
      <c r="EG185" s="18"/>
      <c r="EH185" s="18"/>
      <c r="EI185" s="18"/>
      <c r="EJ185" s="18"/>
      <c r="EK185" s="18"/>
      <c r="EL185" s="18"/>
      <c r="EM185" s="18"/>
      <c r="EN185" s="18"/>
    </row>
    <row r="186" spans="3:144" x14ac:dyDescent="0.2">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c r="DJ186" s="18"/>
      <c r="DK186" s="18"/>
      <c r="DL186" s="18"/>
      <c r="DM186" s="18"/>
      <c r="DN186" s="18"/>
      <c r="DO186" s="18"/>
      <c r="DP186" s="18"/>
      <c r="DQ186" s="18"/>
      <c r="DR186" s="18"/>
      <c r="DS186" s="18"/>
      <c r="DT186" s="18"/>
      <c r="DU186" s="18"/>
      <c r="DV186" s="18"/>
      <c r="DW186" s="18"/>
      <c r="DX186" s="18"/>
      <c r="DY186" s="18"/>
      <c r="DZ186" s="18"/>
      <c r="EA186" s="18"/>
      <c r="EB186" s="18"/>
      <c r="EC186" s="18"/>
      <c r="ED186" s="18"/>
      <c r="EE186" s="18"/>
      <c r="EF186" s="18"/>
      <c r="EG186" s="18"/>
      <c r="EH186" s="18"/>
      <c r="EI186" s="18"/>
      <c r="EJ186" s="18"/>
      <c r="EK186" s="18"/>
      <c r="EL186" s="18"/>
      <c r="EM186" s="18"/>
      <c r="EN186" s="18"/>
    </row>
    <row r="187" spans="3:144" x14ac:dyDescent="0.2">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c r="DJ187" s="18"/>
      <c r="DK187" s="18"/>
      <c r="DL187" s="18"/>
      <c r="DM187" s="18"/>
      <c r="DN187" s="18"/>
      <c r="DO187" s="18"/>
      <c r="DP187" s="18"/>
      <c r="DQ187" s="18"/>
      <c r="DR187" s="18"/>
      <c r="DS187" s="18"/>
      <c r="DT187" s="18"/>
      <c r="DU187" s="18"/>
      <c r="DV187" s="18"/>
      <c r="DW187" s="18"/>
      <c r="DX187" s="18"/>
      <c r="DY187" s="18"/>
      <c r="DZ187" s="18"/>
      <c r="EA187" s="18"/>
      <c r="EB187" s="18"/>
      <c r="EC187" s="18"/>
      <c r="ED187" s="18"/>
      <c r="EE187" s="18"/>
      <c r="EF187" s="18"/>
      <c r="EG187" s="18"/>
      <c r="EH187" s="18"/>
      <c r="EI187" s="18"/>
      <c r="EJ187" s="18"/>
      <c r="EK187" s="18"/>
      <c r="EL187" s="18"/>
      <c r="EM187" s="18"/>
      <c r="EN187" s="18"/>
    </row>
    <row r="188" spans="3:144" x14ac:dyDescent="0.2">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c r="DL188" s="18"/>
      <c r="DM188" s="18"/>
      <c r="DN188" s="18"/>
      <c r="DO188" s="18"/>
      <c r="DP188" s="18"/>
      <c r="DQ188" s="18"/>
      <c r="DR188" s="18"/>
      <c r="DS188" s="18"/>
      <c r="DT188" s="18"/>
      <c r="DU188" s="18"/>
      <c r="DV188" s="18"/>
      <c r="DW188" s="18"/>
      <c r="DX188" s="18"/>
      <c r="DY188" s="18"/>
      <c r="DZ188" s="18"/>
      <c r="EA188" s="18"/>
      <c r="EB188" s="18"/>
      <c r="EC188" s="18"/>
      <c r="ED188" s="18"/>
      <c r="EE188" s="18"/>
      <c r="EF188" s="18"/>
      <c r="EG188" s="18"/>
      <c r="EH188" s="18"/>
      <c r="EI188" s="18"/>
      <c r="EJ188" s="18"/>
      <c r="EK188" s="18"/>
      <c r="EL188" s="18"/>
      <c r="EM188" s="18"/>
      <c r="EN188" s="18"/>
    </row>
    <row r="189" spans="3:144" x14ac:dyDescent="0.2">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c r="DJ189" s="18"/>
      <c r="DK189" s="18"/>
      <c r="DL189" s="18"/>
      <c r="DM189" s="18"/>
      <c r="DN189" s="18"/>
      <c r="DO189" s="18"/>
      <c r="DP189" s="18"/>
      <c r="DQ189" s="18"/>
      <c r="DR189" s="18"/>
      <c r="DS189" s="18"/>
      <c r="DT189" s="18"/>
      <c r="DU189" s="18"/>
      <c r="DV189" s="18"/>
      <c r="DW189" s="18"/>
      <c r="DX189" s="18"/>
      <c r="DY189" s="18"/>
      <c r="DZ189" s="18"/>
      <c r="EA189" s="18"/>
      <c r="EB189" s="18"/>
      <c r="EC189" s="18"/>
      <c r="ED189" s="18"/>
      <c r="EE189" s="18"/>
      <c r="EF189" s="18"/>
      <c r="EG189" s="18"/>
      <c r="EH189" s="18"/>
      <c r="EI189" s="18"/>
      <c r="EJ189" s="18"/>
      <c r="EK189" s="18"/>
      <c r="EL189" s="18"/>
      <c r="EM189" s="18"/>
      <c r="EN189" s="18"/>
    </row>
    <row r="190" spans="3:144" x14ac:dyDescent="0.2">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c r="DJ190" s="18"/>
      <c r="DK190" s="18"/>
      <c r="DL190" s="18"/>
      <c r="DM190" s="18"/>
      <c r="DN190" s="18"/>
      <c r="DO190" s="18"/>
      <c r="DP190" s="18"/>
      <c r="DQ190" s="18"/>
      <c r="DR190" s="18"/>
      <c r="DS190" s="18"/>
      <c r="DT190" s="18"/>
      <c r="DU190" s="18"/>
      <c r="DV190" s="18"/>
      <c r="DW190" s="18"/>
      <c r="DX190" s="18"/>
      <c r="DY190" s="18"/>
      <c r="DZ190" s="18"/>
      <c r="EA190" s="18"/>
      <c r="EB190" s="18"/>
      <c r="EC190" s="18"/>
      <c r="ED190" s="18"/>
      <c r="EE190" s="18"/>
      <c r="EF190" s="18"/>
      <c r="EG190" s="18"/>
      <c r="EH190" s="18"/>
      <c r="EI190" s="18"/>
      <c r="EJ190" s="18"/>
      <c r="EK190" s="18"/>
      <c r="EL190" s="18"/>
      <c r="EM190" s="18"/>
      <c r="EN190" s="18"/>
    </row>
    <row r="191" spans="3:144" x14ac:dyDescent="0.2">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c r="CG191" s="18"/>
      <c r="CH191" s="18"/>
      <c r="CI191" s="18"/>
      <c r="CJ191" s="18"/>
      <c r="CK191" s="18"/>
      <c r="CL191" s="18"/>
      <c r="CM191" s="18"/>
      <c r="CN191" s="18"/>
      <c r="CO191" s="18"/>
      <c r="CP191" s="18"/>
      <c r="CQ191" s="18"/>
      <c r="CR191" s="18"/>
      <c r="CS191" s="18"/>
      <c r="CT191" s="18"/>
      <c r="CU191" s="18"/>
      <c r="CV191" s="18"/>
      <c r="CW191" s="18"/>
      <c r="CX191" s="18"/>
      <c r="CY191" s="18"/>
      <c r="CZ191" s="18"/>
      <c r="DA191" s="18"/>
      <c r="DB191" s="18"/>
      <c r="DC191" s="18"/>
      <c r="DD191" s="18"/>
      <c r="DE191" s="18"/>
      <c r="DF191" s="18"/>
      <c r="DG191" s="18"/>
      <c r="DH191" s="18"/>
      <c r="DI191" s="18"/>
      <c r="DJ191" s="18"/>
      <c r="DK191" s="18"/>
      <c r="DL191" s="18"/>
      <c r="DM191" s="18"/>
      <c r="DN191" s="18"/>
      <c r="DO191" s="18"/>
      <c r="DP191" s="18"/>
      <c r="DQ191" s="18"/>
      <c r="DR191" s="18"/>
      <c r="DS191" s="18"/>
      <c r="DT191" s="18"/>
      <c r="DU191" s="18"/>
      <c r="DV191" s="18"/>
      <c r="DW191" s="18"/>
      <c r="DX191" s="18"/>
      <c r="DY191" s="18"/>
      <c r="DZ191" s="18"/>
      <c r="EA191" s="18"/>
      <c r="EB191" s="18"/>
      <c r="EC191" s="18"/>
      <c r="ED191" s="18"/>
      <c r="EE191" s="18"/>
      <c r="EF191" s="18"/>
      <c r="EG191" s="18"/>
      <c r="EH191" s="18"/>
      <c r="EI191" s="18"/>
      <c r="EJ191" s="18"/>
      <c r="EK191" s="18"/>
      <c r="EL191" s="18"/>
      <c r="EM191" s="18"/>
      <c r="EN191" s="18"/>
    </row>
    <row r="192" spans="3:144" x14ac:dyDescent="0.2">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c r="CA192" s="18"/>
      <c r="CB192" s="18"/>
      <c r="CC192" s="18"/>
      <c r="CD192" s="18"/>
      <c r="CE192" s="18"/>
      <c r="CF192" s="18"/>
      <c r="CG192" s="18"/>
      <c r="CH192" s="18"/>
      <c r="CI192" s="18"/>
      <c r="CJ192" s="18"/>
      <c r="CK192" s="18"/>
      <c r="CL192" s="18"/>
      <c r="CM192" s="18"/>
      <c r="CN192" s="18"/>
      <c r="CO192" s="18"/>
      <c r="CP192" s="18"/>
      <c r="CQ192" s="18"/>
      <c r="CR192" s="18"/>
      <c r="CS192" s="18"/>
      <c r="CT192" s="18"/>
      <c r="CU192" s="18"/>
      <c r="CV192" s="18"/>
      <c r="CW192" s="18"/>
      <c r="CX192" s="18"/>
      <c r="CY192" s="18"/>
      <c r="CZ192" s="18"/>
      <c r="DA192" s="18"/>
      <c r="DB192" s="18"/>
      <c r="DC192" s="18"/>
      <c r="DD192" s="18"/>
      <c r="DE192" s="18"/>
      <c r="DF192" s="18"/>
      <c r="DG192" s="18"/>
      <c r="DH192" s="18"/>
      <c r="DI192" s="18"/>
      <c r="DJ192" s="18"/>
      <c r="DK192" s="18"/>
      <c r="DL192" s="18"/>
      <c r="DM192" s="18"/>
      <c r="DN192" s="18"/>
      <c r="DO192" s="18"/>
      <c r="DP192" s="18"/>
      <c r="DQ192" s="18"/>
      <c r="DR192" s="18"/>
      <c r="DS192" s="18"/>
      <c r="DT192" s="18"/>
      <c r="DU192" s="18"/>
      <c r="DV192" s="18"/>
      <c r="DW192" s="18"/>
      <c r="DX192" s="18"/>
      <c r="DY192" s="18"/>
      <c r="DZ192" s="18"/>
      <c r="EA192" s="18"/>
      <c r="EB192" s="18"/>
      <c r="EC192" s="18"/>
      <c r="ED192" s="18"/>
      <c r="EE192" s="18"/>
      <c r="EF192" s="18"/>
      <c r="EG192" s="18"/>
      <c r="EH192" s="18"/>
      <c r="EI192" s="18"/>
      <c r="EJ192" s="18"/>
      <c r="EK192" s="18"/>
      <c r="EL192" s="18"/>
      <c r="EM192" s="18"/>
      <c r="EN192" s="18"/>
    </row>
    <row r="193" spans="3:144" x14ac:dyDescent="0.2">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18"/>
      <c r="CR193" s="18"/>
      <c r="CS193" s="18"/>
      <c r="CT193" s="18"/>
      <c r="CU193" s="18"/>
      <c r="CV193" s="18"/>
      <c r="CW193" s="18"/>
      <c r="CX193" s="18"/>
      <c r="CY193" s="18"/>
      <c r="CZ193" s="18"/>
      <c r="DA193" s="18"/>
      <c r="DB193" s="18"/>
      <c r="DC193" s="18"/>
      <c r="DD193" s="18"/>
      <c r="DE193" s="18"/>
      <c r="DF193" s="18"/>
      <c r="DG193" s="18"/>
      <c r="DH193" s="18"/>
      <c r="DI193" s="18"/>
      <c r="DJ193" s="18"/>
      <c r="DK193" s="18"/>
      <c r="DL193" s="18"/>
      <c r="DM193" s="18"/>
      <c r="DN193" s="18"/>
      <c r="DO193" s="18"/>
      <c r="DP193" s="18"/>
      <c r="DQ193" s="18"/>
      <c r="DR193" s="18"/>
      <c r="DS193" s="18"/>
      <c r="DT193" s="18"/>
      <c r="DU193" s="18"/>
      <c r="DV193" s="18"/>
      <c r="DW193" s="18"/>
      <c r="DX193" s="18"/>
      <c r="DY193" s="18"/>
      <c r="DZ193" s="18"/>
      <c r="EA193" s="18"/>
      <c r="EB193" s="18"/>
      <c r="EC193" s="18"/>
      <c r="ED193" s="18"/>
      <c r="EE193" s="18"/>
      <c r="EF193" s="18"/>
      <c r="EG193" s="18"/>
      <c r="EH193" s="18"/>
      <c r="EI193" s="18"/>
      <c r="EJ193" s="18"/>
      <c r="EK193" s="18"/>
      <c r="EL193" s="18"/>
      <c r="EM193" s="18"/>
      <c r="EN193" s="18"/>
    </row>
    <row r="194" spans="3:144" x14ac:dyDescent="0.2">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c r="CM194" s="18"/>
      <c r="CN194" s="18"/>
      <c r="CO194" s="18"/>
      <c r="CP194" s="18"/>
      <c r="CQ194" s="18"/>
      <c r="CR194" s="18"/>
      <c r="CS194" s="18"/>
      <c r="CT194" s="18"/>
      <c r="CU194" s="18"/>
      <c r="CV194" s="18"/>
      <c r="CW194" s="18"/>
      <c r="CX194" s="18"/>
      <c r="CY194" s="18"/>
      <c r="CZ194" s="18"/>
      <c r="DA194" s="18"/>
      <c r="DB194" s="18"/>
      <c r="DC194" s="18"/>
      <c r="DD194" s="18"/>
      <c r="DE194" s="18"/>
      <c r="DF194" s="18"/>
      <c r="DG194" s="18"/>
      <c r="DH194" s="18"/>
      <c r="DI194" s="18"/>
      <c r="DJ194" s="18"/>
      <c r="DK194" s="18"/>
      <c r="DL194" s="18"/>
      <c r="DM194" s="18"/>
      <c r="DN194" s="18"/>
      <c r="DO194" s="18"/>
      <c r="DP194" s="18"/>
      <c r="DQ194" s="18"/>
      <c r="DR194" s="18"/>
      <c r="DS194" s="18"/>
      <c r="DT194" s="18"/>
      <c r="DU194" s="18"/>
      <c r="DV194" s="18"/>
      <c r="DW194" s="18"/>
      <c r="DX194" s="18"/>
      <c r="DY194" s="18"/>
      <c r="DZ194" s="18"/>
      <c r="EA194" s="18"/>
      <c r="EB194" s="18"/>
      <c r="EC194" s="18"/>
      <c r="ED194" s="18"/>
      <c r="EE194" s="18"/>
      <c r="EF194" s="18"/>
      <c r="EG194" s="18"/>
      <c r="EH194" s="18"/>
      <c r="EI194" s="18"/>
      <c r="EJ194" s="18"/>
      <c r="EK194" s="18"/>
      <c r="EL194" s="18"/>
      <c r="EM194" s="18"/>
      <c r="EN194" s="18"/>
    </row>
    <row r="195" spans="3:144" x14ac:dyDescent="0.2">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c r="DJ195" s="18"/>
      <c r="DK195" s="18"/>
      <c r="DL195" s="18"/>
      <c r="DM195" s="18"/>
      <c r="DN195" s="18"/>
      <c r="DO195" s="18"/>
      <c r="DP195" s="18"/>
      <c r="DQ195" s="18"/>
      <c r="DR195" s="18"/>
      <c r="DS195" s="18"/>
      <c r="DT195" s="18"/>
      <c r="DU195" s="18"/>
      <c r="DV195" s="18"/>
      <c r="DW195" s="18"/>
      <c r="DX195" s="18"/>
      <c r="DY195" s="18"/>
      <c r="DZ195" s="18"/>
      <c r="EA195" s="18"/>
      <c r="EB195" s="18"/>
      <c r="EC195" s="18"/>
      <c r="ED195" s="18"/>
      <c r="EE195" s="18"/>
      <c r="EF195" s="18"/>
      <c r="EG195" s="18"/>
      <c r="EH195" s="18"/>
      <c r="EI195" s="18"/>
      <c r="EJ195" s="18"/>
      <c r="EK195" s="18"/>
      <c r="EL195" s="18"/>
      <c r="EM195" s="18"/>
      <c r="EN195" s="18"/>
    </row>
    <row r="196" spans="3:144" x14ac:dyDescent="0.2">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c r="CY196" s="18"/>
      <c r="CZ196" s="18"/>
      <c r="DA196" s="18"/>
      <c r="DB196" s="18"/>
      <c r="DC196" s="18"/>
      <c r="DD196" s="18"/>
      <c r="DE196" s="18"/>
      <c r="DF196" s="18"/>
      <c r="DG196" s="18"/>
      <c r="DH196" s="18"/>
      <c r="DI196" s="18"/>
      <c r="DJ196" s="18"/>
      <c r="DK196" s="18"/>
      <c r="DL196" s="18"/>
      <c r="DM196" s="18"/>
      <c r="DN196" s="18"/>
      <c r="DO196" s="18"/>
      <c r="DP196" s="18"/>
      <c r="DQ196" s="18"/>
      <c r="DR196" s="18"/>
      <c r="DS196" s="18"/>
      <c r="DT196" s="18"/>
      <c r="DU196" s="18"/>
      <c r="DV196" s="18"/>
      <c r="DW196" s="18"/>
      <c r="DX196" s="18"/>
      <c r="DY196" s="18"/>
      <c r="DZ196" s="18"/>
      <c r="EA196" s="18"/>
      <c r="EB196" s="18"/>
      <c r="EC196" s="18"/>
      <c r="ED196" s="18"/>
      <c r="EE196" s="18"/>
      <c r="EF196" s="18"/>
      <c r="EG196" s="18"/>
      <c r="EH196" s="18"/>
      <c r="EI196" s="18"/>
      <c r="EJ196" s="18"/>
      <c r="EK196" s="18"/>
      <c r="EL196" s="18"/>
      <c r="EM196" s="18"/>
      <c r="EN196" s="18"/>
    </row>
    <row r="197" spans="3:144" x14ac:dyDescent="0.2">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c r="CL197" s="18"/>
      <c r="CM197" s="18"/>
      <c r="CN197" s="18"/>
      <c r="CO197" s="18"/>
      <c r="CP197" s="18"/>
      <c r="CQ197" s="18"/>
      <c r="CR197" s="18"/>
      <c r="CS197" s="18"/>
      <c r="CT197" s="18"/>
      <c r="CU197" s="18"/>
      <c r="CV197" s="18"/>
      <c r="CW197" s="18"/>
      <c r="CX197" s="18"/>
      <c r="CY197" s="18"/>
      <c r="CZ197" s="18"/>
      <c r="DA197" s="18"/>
      <c r="DB197" s="18"/>
      <c r="DC197" s="18"/>
      <c r="DD197" s="18"/>
      <c r="DE197" s="18"/>
      <c r="DF197" s="18"/>
      <c r="DG197" s="18"/>
      <c r="DH197" s="18"/>
      <c r="DI197" s="18"/>
      <c r="DJ197" s="18"/>
      <c r="DK197" s="18"/>
      <c r="DL197" s="18"/>
      <c r="DM197" s="18"/>
      <c r="DN197" s="18"/>
      <c r="DO197" s="18"/>
      <c r="DP197" s="18"/>
      <c r="DQ197" s="18"/>
      <c r="DR197" s="18"/>
      <c r="DS197" s="18"/>
      <c r="DT197" s="18"/>
      <c r="DU197" s="18"/>
      <c r="DV197" s="18"/>
      <c r="DW197" s="18"/>
      <c r="DX197" s="18"/>
      <c r="DY197" s="18"/>
      <c r="DZ197" s="18"/>
      <c r="EA197" s="18"/>
      <c r="EB197" s="18"/>
      <c r="EC197" s="18"/>
      <c r="ED197" s="18"/>
      <c r="EE197" s="18"/>
      <c r="EF197" s="18"/>
      <c r="EG197" s="18"/>
      <c r="EH197" s="18"/>
      <c r="EI197" s="18"/>
      <c r="EJ197" s="18"/>
      <c r="EK197" s="18"/>
      <c r="EL197" s="18"/>
      <c r="EM197" s="18"/>
      <c r="EN197" s="18"/>
    </row>
    <row r="198" spans="3:144" x14ac:dyDescent="0.2">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18"/>
      <c r="CR198" s="18"/>
      <c r="CS198" s="18"/>
      <c r="CT198" s="18"/>
      <c r="CU198" s="18"/>
      <c r="CV198" s="18"/>
      <c r="CW198" s="18"/>
      <c r="CX198" s="18"/>
      <c r="CY198" s="18"/>
      <c r="CZ198" s="18"/>
      <c r="DA198" s="18"/>
      <c r="DB198" s="18"/>
      <c r="DC198" s="18"/>
      <c r="DD198" s="18"/>
      <c r="DE198" s="18"/>
      <c r="DF198" s="18"/>
      <c r="DG198" s="18"/>
      <c r="DH198" s="18"/>
      <c r="DI198" s="18"/>
      <c r="DJ198" s="18"/>
      <c r="DK198" s="18"/>
      <c r="DL198" s="18"/>
      <c r="DM198" s="18"/>
      <c r="DN198" s="18"/>
      <c r="DO198" s="18"/>
      <c r="DP198" s="18"/>
      <c r="DQ198" s="18"/>
      <c r="DR198" s="18"/>
      <c r="DS198" s="18"/>
      <c r="DT198" s="18"/>
      <c r="DU198" s="18"/>
      <c r="DV198" s="18"/>
      <c r="DW198" s="18"/>
      <c r="DX198" s="18"/>
      <c r="DY198" s="18"/>
      <c r="DZ198" s="18"/>
      <c r="EA198" s="18"/>
      <c r="EB198" s="18"/>
      <c r="EC198" s="18"/>
      <c r="ED198" s="18"/>
      <c r="EE198" s="18"/>
      <c r="EF198" s="18"/>
      <c r="EG198" s="18"/>
      <c r="EH198" s="18"/>
      <c r="EI198" s="18"/>
      <c r="EJ198" s="18"/>
      <c r="EK198" s="18"/>
      <c r="EL198" s="18"/>
      <c r="EM198" s="18"/>
      <c r="EN198" s="18"/>
    </row>
    <row r="199" spans="3:144" x14ac:dyDescent="0.2">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18"/>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c r="DJ199" s="18"/>
      <c r="DK199" s="18"/>
      <c r="DL199" s="18"/>
      <c r="DM199" s="18"/>
      <c r="DN199" s="18"/>
      <c r="DO199" s="18"/>
      <c r="DP199" s="18"/>
      <c r="DQ199" s="18"/>
      <c r="DR199" s="18"/>
      <c r="DS199" s="18"/>
      <c r="DT199" s="18"/>
      <c r="DU199" s="18"/>
      <c r="DV199" s="18"/>
      <c r="DW199" s="18"/>
      <c r="DX199" s="18"/>
      <c r="DY199" s="18"/>
      <c r="DZ199" s="18"/>
      <c r="EA199" s="18"/>
      <c r="EB199" s="18"/>
      <c r="EC199" s="18"/>
      <c r="ED199" s="18"/>
      <c r="EE199" s="18"/>
      <c r="EF199" s="18"/>
      <c r="EG199" s="18"/>
      <c r="EH199" s="18"/>
      <c r="EI199" s="18"/>
      <c r="EJ199" s="18"/>
      <c r="EK199" s="18"/>
      <c r="EL199" s="18"/>
      <c r="EM199" s="18"/>
      <c r="EN199" s="18"/>
    </row>
    <row r="200" spans="3:144" x14ac:dyDescent="0.2">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c r="DJ200" s="18"/>
      <c r="DK200" s="18"/>
      <c r="DL200" s="18"/>
      <c r="DM200" s="18"/>
      <c r="DN200" s="18"/>
      <c r="DO200" s="18"/>
      <c r="DP200" s="18"/>
      <c r="DQ200" s="18"/>
      <c r="DR200" s="18"/>
      <c r="DS200" s="18"/>
      <c r="DT200" s="18"/>
      <c r="DU200" s="18"/>
      <c r="DV200" s="18"/>
      <c r="DW200" s="18"/>
      <c r="DX200" s="18"/>
      <c r="DY200" s="18"/>
      <c r="DZ200" s="18"/>
      <c r="EA200" s="18"/>
      <c r="EB200" s="18"/>
      <c r="EC200" s="18"/>
      <c r="ED200" s="18"/>
      <c r="EE200" s="18"/>
      <c r="EF200" s="18"/>
      <c r="EG200" s="18"/>
      <c r="EH200" s="18"/>
      <c r="EI200" s="18"/>
      <c r="EJ200" s="18"/>
      <c r="EK200" s="18"/>
      <c r="EL200" s="18"/>
      <c r="EM200" s="18"/>
      <c r="EN200" s="18"/>
    </row>
    <row r="201" spans="3:144" x14ac:dyDescent="0.2">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c r="CG201" s="18"/>
      <c r="CH201" s="18"/>
      <c r="CI201" s="18"/>
      <c r="CJ201" s="18"/>
      <c r="CK201" s="18"/>
      <c r="CL201" s="18"/>
      <c r="CM201" s="18"/>
      <c r="CN201" s="18"/>
      <c r="CO201" s="18"/>
      <c r="CP201" s="18"/>
      <c r="CQ201" s="18"/>
      <c r="CR201" s="18"/>
      <c r="CS201" s="18"/>
      <c r="CT201" s="18"/>
      <c r="CU201" s="18"/>
      <c r="CV201" s="18"/>
      <c r="CW201" s="18"/>
      <c r="CX201" s="18"/>
      <c r="CY201" s="18"/>
      <c r="CZ201" s="18"/>
      <c r="DA201" s="18"/>
      <c r="DB201" s="18"/>
      <c r="DC201" s="18"/>
      <c r="DD201" s="18"/>
      <c r="DE201" s="18"/>
      <c r="DF201" s="18"/>
      <c r="DG201" s="18"/>
      <c r="DH201" s="18"/>
      <c r="DI201" s="18"/>
      <c r="DJ201" s="18"/>
      <c r="DK201" s="18"/>
      <c r="DL201" s="18"/>
      <c r="DM201" s="18"/>
      <c r="DN201" s="18"/>
      <c r="DO201" s="18"/>
      <c r="DP201" s="18"/>
      <c r="DQ201" s="18"/>
      <c r="DR201" s="18"/>
      <c r="DS201" s="18"/>
      <c r="DT201" s="18"/>
      <c r="DU201" s="18"/>
      <c r="DV201" s="18"/>
      <c r="DW201" s="18"/>
      <c r="DX201" s="18"/>
      <c r="DY201" s="18"/>
      <c r="DZ201" s="18"/>
      <c r="EA201" s="18"/>
      <c r="EB201" s="18"/>
      <c r="EC201" s="18"/>
      <c r="ED201" s="18"/>
      <c r="EE201" s="18"/>
      <c r="EF201" s="18"/>
      <c r="EG201" s="18"/>
      <c r="EH201" s="18"/>
      <c r="EI201" s="18"/>
      <c r="EJ201" s="18"/>
      <c r="EK201" s="18"/>
      <c r="EL201" s="18"/>
      <c r="EM201" s="18"/>
      <c r="EN201" s="18"/>
    </row>
    <row r="202" spans="3:144" x14ac:dyDescent="0.2">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c r="CA202" s="18"/>
      <c r="CB202" s="18"/>
      <c r="CC202" s="18"/>
      <c r="CD202" s="18"/>
      <c r="CE202" s="18"/>
      <c r="CF202" s="18"/>
      <c r="CG202" s="18"/>
      <c r="CH202" s="18"/>
      <c r="CI202" s="18"/>
      <c r="CJ202" s="18"/>
      <c r="CK202" s="18"/>
      <c r="CL202" s="18"/>
      <c r="CM202" s="18"/>
      <c r="CN202" s="18"/>
      <c r="CO202" s="18"/>
      <c r="CP202" s="18"/>
      <c r="CQ202" s="18"/>
      <c r="CR202" s="18"/>
      <c r="CS202" s="18"/>
      <c r="CT202" s="18"/>
      <c r="CU202" s="18"/>
      <c r="CV202" s="18"/>
      <c r="CW202" s="18"/>
      <c r="CX202" s="18"/>
      <c r="CY202" s="18"/>
      <c r="CZ202" s="18"/>
      <c r="DA202" s="18"/>
      <c r="DB202" s="18"/>
      <c r="DC202" s="18"/>
      <c r="DD202" s="18"/>
      <c r="DE202" s="18"/>
      <c r="DF202" s="18"/>
      <c r="DG202" s="18"/>
      <c r="DH202" s="18"/>
      <c r="DI202" s="18"/>
      <c r="DJ202" s="18"/>
      <c r="DK202" s="18"/>
      <c r="DL202" s="18"/>
      <c r="DM202" s="18"/>
      <c r="DN202" s="18"/>
      <c r="DO202" s="18"/>
      <c r="DP202" s="18"/>
      <c r="DQ202" s="18"/>
      <c r="DR202" s="18"/>
      <c r="DS202" s="18"/>
      <c r="DT202" s="18"/>
      <c r="DU202" s="18"/>
      <c r="DV202" s="18"/>
      <c r="DW202" s="18"/>
      <c r="DX202" s="18"/>
      <c r="DY202" s="18"/>
      <c r="DZ202" s="18"/>
      <c r="EA202" s="18"/>
      <c r="EB202" s="18"/>
      <c r="EC202" s="18"/>
      <c r="ED202" s="18"/>
      <c r="EE202" s="18"/>
      <c r="EF202" s="18"/>
      <c r="EG202" s="18"/>
      <c r="EH202" s="18"/>
      <c r="EI202" s="18"/>
      <c r="EJ202" s="18"/>
      <c r="EK202" s="18"/>
      <c r="EL202" s="18"/>
      <c r="EM202" s="18"/>
      <c r="EN202" s="18"/>
    </row>
    <row r="203" spans="3:144" x14ac:dyDescent="0.2">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18"/>
      <c r="CR203" s="18"/>
      <c r="CS203" s="18"/>
      <c r="CT203" s="18"/>
      <c r="CU203" s="18"/>
      <c r="CV203" s="18"/>
      <c r="CW203" s="18"/>
      <c r="CX203" s="18"/>
      <c r="CY203" s="18"/>
      <c r="CZ203" s="18"/>
      <c r="DA203" s="18"/>
      <c r="DB203" s="18"/>
      <c r="DC203" s="18"/>
      <c r="DD203" s="18"/>
      <c r="DE203" s="18"/>
      <c r="DF203" s="18"/>
      <c r="DG203" s="18"/>
      <c r="DH203" s="18"/>
      <c r="DI203" s="18"/>
      <c r="DJ203" s="18"/>
      <c r="DK203" s="18"/>
      <c r="DL203" s="18"/>
      <c r="DM203" s="18"/>
      <c r="DN203" s="18"/>
      <c r="DO203" s="18"/>
      <c r="DP203" s="18"/>
      <c r="DQ203" s="18"/>
      <c r="DR203" s="18"/>
      <c r="DS203" s="18"/>
      <c r="DT203" s="18"/>
      <c r="DU203" s="18"/>
      <c r="DV203" s="18"/>
      <c r="DW203" s="18"/>
      <c r="DX203" s="18"/>
      <c r="DY203" s="18"/>
      <c r="DZ203" s="18"/>
      <c r="EA203" s="18"/>
      <c r="EB203" s="18"/>
      <c r="EC203" s="18"/>
      <c r="ED203" s="18"/>
      <c r="EE203" s="18"/>
      <c r="EF203" s="18"/>
      <c r="EG203" s="18"/>
      <c r="EH203" s="18"/>
      <c r="EI203" s="18"/>
      <c r="EJ203" s="18"/>
      <c r="EK203" s="18"/>
      <c r="EL203" s="18"/>
      <c r="EM203" s="18"/>
      <c r="EN203" s="18"/>
    </row>
    <row r="204" spans="3:144" x14ac:dyDescent="0.2">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18"/>
      <c r="CR204" s="18"/>
      <c r="CS204" s="18"/>
      <c r="CT204" s="18"/>
      <c r="CU204" s="18"/>
      <c r="CV204" s="18"/>
      <c r="CW204" s="18"/>
      <c r="CX204" s="18"/>
      <c r="CY204" s="18"/>
      <c r="CZ204" s="18"/>
      <c r="DA204" s="18"/>
      <c r="DB204" s="18"/>
      <c r="DC204" s="18"/>
      <c r="DD204" s="18"/>
      <c r="DE204" s="18"/>
      <c r="DF204" s="18"/>
      <c r="DG204" s="18"/>
      <c r="DH204" s="18"/>
      <c r="DI204" s="18"/>
      <c r="DJ204" s="18"/>
      <c r="DK204" s="18"/>
      <c r="DL204" s="18"/>
      <c r="DM204" s="18"/>
      <c r="DN204" s="18"/>
      <c r="DO204" s="18"/>
      <c r="DP204" s="18"/>
      <c r="DQ204" s="18"/>
      <c r="DR204" s="18"/>
      <c r="DS204" s="18"/>
      <c r="DT204" s="18"/>
      <c r="DU204" s="18"/>
      <c r="DV204" s="18"/>
      <c r="DW204" s="18"/>
      <c r="DX204" s="18"/>
      <c r="DY204" s="18"/>
      <c r="DZ204" s="18"/>
      <c r="EA204" s="18"/>
      <c r="EB204" s="18"/>
      <c r="EC204" s="18"/>
      <c r="ED204" s="18"/>
      <c r="EE204" s="18"/>
      <c r="EF204" s="18"/>
      <c r="EG204" s="18"/>
      <c r="EH204" s="18"/>
      <c r="EI204" s="18"/>
      <c r="EJ204" s="18"/>
      <c r="EK204" s="18"/>
      <c r="EL204" s="18"/>
      <c r="EM204" s="18"/>
      <c r="EN204" s="18"/>
    </row>
    <row r="205" spans="3:144" x14ac:dyDescent="0.2">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c r="CG205" s="18"/>
      <c r="CH205" s="18"/>
      <c r="CI205" s="18"/>
      <c r="CJ205" s="18"/>
      <c r="CK205" s="18"/>
      <c r="CL205" s="18"/>
      <c r="CM205" s="18"/>
      <c r="CN205" s="18"/>
      <c r="CO205" s="18"/>
      <c r="CP205" s="18"/>
      <c r="CQ205" s="18"/>
      <c r="CR205" s="18"/>
      <c r="CS205" s="18"/>
      <c r="CT205" s="18"/>
      <c r="CU205" s="18"/>
      <c r="CV205" s="18"/>
      <c r="CW205" s="18"/>
      <c r="CX205" s="18"/>
      <c r="CY205" s="18"/>
      <c r="CZ205" s="18"/>
      <c r="DA205" s="18"/>
      <c r="DB205" s="18"/>
      <c r="DC205" s="18"/>
      <c r="DD205" s="18"/>
      <c r="DE205" s="18"/>
      <c r="DF205" s="18"/>
      <c r="DG205" s="18"/>
      <c r="DH205" s="18"/>
      <c r="DI205" s="18"/>
      <c r="DJ205" s="18"/>
      <c r="DK205" s="18"/>
      <c r="DL205" s="18"/>
      <c r="DM205" s="18"/>
      <c r="DN205" s="18"/>
      <c r="DO205" s="18"/>
      <c r="DP205" s="18"/>
      <c r="DQ205" s="18"/>
      <c r="DR205" s="18"/>
      <c r="DS205" s="18"/>
      <c r="DT205" s="18"/>
      <c r="DU205" s="18"/>
      <c r="DV205" s="18"/>
      <c r="DW205" s="18"/>
      <c r="DX205" s="18"/>
      <c r="DY205" s="18"/>
      <c r="DZ205" s="18"/>
      <c r="EA205" s="18"/>
      <c r="EB205" s="18"/>
      <c r="EC205" s="18"/>
      <c r="ED205" s="18"/>
      <c r="EE205" s="18"/>
      <c r="EF205" s="18"/>
      <c r="EG205" s="18"/>
      <c r="EH205" s="18"/>
      <c r="EI205" s="18"/>
      <c r="EJ205" s="18"/>
      <c r="EK205" s="18"/>
      <c r="EL205" s="18"/>
      <c r="EM205" s="18"/>
      <c r="EN205" s="18"/>
    </row>
    <row r="206" spans="3:144" x14ac:dyDescent="0.2">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c r="CA206" s="18"/>
      <c r="CB206" s="18"/>
      <c r="CC206" s="18"/>
      <c r="CD206" s="18"/>
      <c r="CE206" s="18"/>
      <c r="CF206" s="18"/>
      <c r="CG206" s="18"/>
      <c r="CH206" s="18"/>
      <c r="CI206" s="18"/>
      <c r="CJ206" s="18"/>
      <c r="CK206" s="18"/>
      <c r="CL206" s="18"/>
      <c r="CM206" s="18"/>
      <c r="CN206" s="18"/>
      <c r="CO206" s="18"/>
      <c r="CP206" s="18"/>
      <c r="CQ206" s="18"/>
      <c r="CR206" s="18"/>
      <c r="CS206" s="18"/>
      <c r="CT206" s="18"/>
      <c r="CU206" s="18"/>
      <c r="CV206" s="18"/>
      <c r="CW206" s="18"/>
      <c r="CX206" s="18"/>
      <c r="CY206" s="18"/>
      <c r="CZ206" s="18"/>
      <c r="DA206" s="18"/>
      <c r="DB206" s="18"/>
      <c r="DC206" s="18"/>
      <c r="DD206" s="18"/>
      <c r="DE206" s="18"/>
      <c r="DF206" s="18"/>
      <c r="DG206" s="18"/>
      <c r="DH206" s="18"/>
      <c r="DI206" s="18"/>
      <c r="DJ206" s="18"/>
      <c r="DK206" s="18"/>
      <c r="DL206" s="18"/>
      <c r="DM206" s="18"/>
      <c r="DN206" s="18"/>
      <c r="DO206" s="18"/>
      <c r="DP206" s="18"/>
      <c r="DQ206" s="18"/>
      <c r="DR206" s="18"/>
      <c r="DS206" s="18"/>
      <c r="DT206" s="18"/>
      <c r="DU206" s="18"/>
      <c r="DV206" s="18"/>
      <c r="DW206" s="18"/>
      <c r="DX206" s="18"/>
      <c r="DY206" s="18"/>
      <c r="DZ206" s="18"/>
      <c r="EA206" s="18"/>
      <c r="EB206" s="18"/>
      <c r="EC206" s="18"/>
      <c r="ED206" s="18"/>
      <c r="EE206" s="18"/>
      <c r="EF206" s="18"/>
      <c r="EG206" s="18"/>
      <c r="EH206" s="18"/>
      <c r="EI206" s="18"/>
      <c r="EJ206" s="18"/>
      <c r="EK206" s="18"/>
      <c r="EL206" s="18"/>
      <c r="EM206" s="18"/>
      <c r="EN206" s="18"/>
    </row>
    <row r="207" spans="3:144" x14ac:dyDescent="0.2">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c r="CA207" s="18"/>
      <c r="CB207" s="18"/>
      <c r="CC207" s="18"/>
      <c r="CD207" s="18"/>
      <c r="CE207" s="18"/>
      <c r="CF207" s="18"/>
      <c r="CG207" s="18"/>
      <c r="CH207" s="18"/>
      <c r="CI207" s="18"/>
      <c r="CJ207" s="18"/>
      <c r="CK207" s="18"/>
      <c r="CL207" s="18"/>
      <c r="CM207" s="18"/>
      <c r="CN207" s="18"/>
      <c r="CO207" s="18"/>
      <c r="CP207" s="18"/>
      <c r="CQ207" s="18"/>
      <c r="CR207" s="18"/>
      <c r="CS207" s="18"/>
      <c r="CT207" s="18"/>
      <c r="CU207" s="18"/>
      <c r="CV207" s="18"/>
      <c r="CW207" s="18"/>
      <c r="CX207" s="18"/>
      <c r="CY207" s="18"/>
      <c r="CZ207" s="18"/>
      <c r="DA207" s="18"/>
      <c r="DB207" s="18"/>
      <c r="DC207" s="18"/>
      <c r="DD207" s="18"/>
      <c r="DE207" s="18"/>
      <c r="DF207" s="18"/>
      <c r="DG207" s="18"/>
      <c r="DH207" s="18"/>
      <c r="DI207" s="18"/>
      <c r="DJ207" s="18"/>
      <c r="DK207" s="18"/>
      <c r="DL207" s="18"/>
      <c r="DM207" s="18"/>
      <c r="DN207" s="18"/>
      <c r="DO207" s="18"/>
      <c r="DP207" s="18"/>
      <c r="DQ207" s="18"/>
      <c r="DR207" s="18"/>
      <c r="DS207" s="18"/>
      <c r="DT207" s="18"/>
      <c r="DU207" s="18"/>
      <c r="DV207" s="18"/>
      <c r="DW207" s="18"/>
      <c r="DX207" s="18"/>
      <c r="DY207" s="18"/>
      <c r="DZ207" s="18"/>
      <c r="EA207" s="18"/>
      <c r="EB207" s="18"/>
      <c r="EC207" s="18"/>
      <c r="ED207" s="18"/>
      <c r="EE207" s="18"/>
      <c r="EF207" s="18"/>
      <c r="EG207" s="18"/>
      <c r="EH207" s="18"/>
      <c r="EI207" s="18"/>
      <c r="EJ207" s="18"/>
      <c r="EK207" s="18"/>
      <c r="EL207" s="18"/>
      <c r="EM207" s="18"/>
      <c r="EN207" s="18"/>
    </row>
    <row r="208" spans="3:144" x14ac:dyDescent="0.2">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c r="CM208" s="18"/>
      <c r="CN208" s="18"/>
      <c r="CO208" s="18"/>
      <c r="CP208" s="18"/>
      <c r="CQ208" s="18"/>
      <c r="CR208" s="18"/>
      <c r="CS208" s="18"/>
      <c r="CT208" s="18"/>
      <c r="CU208" s="18"/>
      <c r="CV208" s="18"/>
      <c r="CW208" s="18"/>
      <c r="CX208" s="18"/>
      <c r="CY208" s="18"/>
      <c r="CZ208" s="18"/>
      <c r="DA208" s="18"/>
      <c r="DB208" s="18"/>
      <c r="DC208" s="18"/>
      <c r="DD208" s="18"/>
      <c r="DE208" s="18"/>
      <c r="DF208" s="18"/>
      <c r="DG208" s="18"/>
      <c r="DH208" s="18"/>
      <c r="DI208" s="18"/>
      <c r="DJ208" s="18"/>
      <c r="DK208" s="18"/>
      <c r="DL208" s="18"/>
      <c r="DM208" s="18"/>
      <c r="DN208" s="18"/>
      <c r="DO208" s="18"/>
      <c r="DP208" s="18"/>
      <c r="DQ208" s="18"/>
      <c r="DR208" s="18"/>
      <c r="DS208" s="18"/>
      <c r="DT208" s="18"/>
      <c r="DU208" s="18"/>
      <c r="DV208" s="18"/>
      <c r="DW208" s="18"/>
      <c r="DX208" s="18"/>
      <c r="DY208" s="18"/>
      <c r="DZ208" s="18"/>
      <c r="EA208" s="18"/>
      <c r="EB208" s="18"/>
      <c r="EC208" s="18"/>
      <c r="ED208" s="18"/>
      <c r="EE208" s="18"/>
      <c r="EF208" s="18"/>
      <c r="EG208" s="18"/>
      <c r="EH208" s="18"/>
      <c r="EI208" s="18"/>
      <c r="EJ208" s="18"/>
      <c r="EK208" s="18"/>
      <c r="EL208" s="18"/>
      <c r="EM208" s="18"/>
      <c r="EN208" s="18"/>
    </row>
    <row r="209" spans="3:144" x14ac:dyDescent="0.2">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c r="CA209" s="18"/>
      <c r="CB209" s="18"/>
      <c r="CC209" s="18"/>
      <c r="CD209" s="18"/>
      <c r="CE209" s="18"/>
      <c r="CF209" s="18"/>
      <c r="CG209" s="18"/>
      <c r="CH209" s="18"/>
      <c r="CI209" s="18"/>
      <c r="CJ209" s="18"/>
      <c r="CK209" s="18"/>
      <c r="CL209" s="18"/>
      <c r="CM209" s="18"/>
      <c r="CN209" s="18"/>
      <c r="CO209" s="18"/>
      <c r="CP209" s="18"/>
      <c r="CQ209" s="18"/>
      <c r="CR209" s="18"/>
      <c r="CS209" s="18"/>
      <c r="CT209" s="18"/>
      <c r="CU209" s="18"/>
      <c r="CV209" s="18"/>
      <c r="CW209" s="18"/>
      <c r="CX209" s="18"/>
      <c r="CY209" s="18"/>
      <c r="CZ209" s="18"/>
      <c r="DA209" s="18"/>
      <c r="DB209" s="18"/>
      <c r="DC209" s="18"/>
      <c r="DD209" s="18"/>
      <c r="DE209" s="18"/>
      <c r="DF209" s="18"/>
      <c r="DG209" s="18"/>
      <c r="DH209" s="18"/>
      <c r="DI209" s="18"/>
      <c r="DJ209" s="18"/>
      <c r="DK209" s="18"/>
      <c r="DL209" s="18"/>
      <c r="DM209" s="18"/>
      <c r="DN209" s="18"/>
      <c r="DO209" s="18"/>
      <c r="DP209" s="18"/>
      <c r="DQ209" s="18"/>
      <c r="DR209" s="18"/>
      <c r="DS209" s="18"/>
      <c r="DT209" s="18"/>
      <c r="DU209" s="18"/>
      <c r="DV209" s="18"/>
      <c r="DW209" s="18"/>
      <c r="DX209" s="18"/>
      <c r="DY209" s="18"/>
      <c r="DZ209" s="18"/>
      <c r="EA209" s="18"/>
      <c r="EB209" s="18"/>
      <c r="EC209" s="18"/>
      <c r="ED209" s="18"/>
      <c r="EE209" s="18"/>
      <c r="EF209" s="18"/>
      <c r="EG209" s="18"/>
      <c r="EH209" s="18"/>
      <c r="EI209" s="18"/>
      <c r="EJ209" s="18"/>
      <c r="EK209" s="18"/>
      <c r="EL209" s="18"/>
      <c r="EM209" s="18"/>
      <c r="EN209" s="18"/>
    </row>
    <row r="210" spans="3:144" x14ac:dyDescent="0.2">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c r="CA210" s="18"/>
      <c r="CB210" s="18"/>
      <c r="CC210" s="18"/>
      <c r="CD210" s="18"/>
      <c r="CE210" s="18"/>
      <c r="CF210" s="18"/>
      <c r="CG210" s="18"/>
      <c r="CH210" s="18"/>
      <c r="CI210" s="18"/>
      <c r="CJ210" s="18"/>
      <c r="CK210" s="18"/>
      <c r="CL210" s="18"/>
      <c r="CM210" s="18"/>
      <c r="CN210" s="18"/>
      <c r="CO210" s="18"/>
      <c r="CP210" s="18"/>
      <c r="CQ210" s="18"/>
      <c r="CR210" s="18"/>
      <c r="CS210" s="18"/>
      <c r="CT210" s="18"/>
      <c r="CU210" s="18"/>
      <c r="CV210" s="18"/>
      <c r="CW210" s="18"/>
      <c r="CX210" s="18"/>
      <c r="CY210" s="18"/>
      <c r="CZ210" s="18"/>
      <c r="DA210" s="18"/>
      <c r="DB210" s="18"/>
      <c r="DC210" s="18"/>
      <c r="DD210" s="18"/>
      <c r="DE210" s="18"/>
      <c r="DF210" s="18"/>
      <c r="DG210" s="18"/>
      <c r="DH210" s="18"/>
      <c r="DI210" s="18"/>
      <c r="DJ210" s="18"/>
      <c r="DK210" s="18"/>
      <c r="DL210" s="18"/>
      <c r="DM210" s="18"/>
      <c r="DN210" s="18"/>
      <c r="DO210" s="18"/>
      <c r="DP210" s="18"/>
      <c r="DQ210" s="18"/>
      <c r="DR210" s="18"/>
      <c r="DS210" s="18"/>
      <c r="DT210" s="18"/>
      <c r="DU210" s="18"/>
      <c r="DV210" s="18"/>
      <c r="DW210" s="18"/>
      <c r="DX210" s="18"/>
      <c r="DY210" s="18"/>
      <c r="DZ210" s="18"/>
      <c r="EA210" s="18"/>
      <c r="EB210" s="18"/>
      <c r="EC210" s="18"/>
      <c r="ED210" s="18"/>
      <c r="EE210" s="18"/>
      <c r="EF210" s="18"/>
      <c r="EG210" s="18"/>
      <c r="EH210" s="18"/>
      <c r="EI210" s="18"/>
      <c r="EJ210" s="18"/>
      <c r="EK210" s="18"/>
      <c r="EL210" s="18"/>
      <c r="EM210" s="18"/>
      <c r="EN210" s="18"/>
    </row>
    <row r="211" spans="3:144" x14ac:dyDescent="0.2">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c r="CA211" s="18"/>
      <c r="CB211" s="18"/>
      <c r="CC211" s="18"/>
      <c r="CD211" s="18"/>
      <c r="CE211" s="18"/>
      <c r="CF211" s="18"/>
      <c r="CG211" s="18"/>
      <c r="CH211" s="18"/>
      <c r="CI211" s="18"/>
      <c r="CJ211" s="18"/>
      <c r="CK211" s="18"/>
      <c r="CL211" s="18"/>
      <c r="CM211" s="18"/>
      <c r="CN211" s="18"/>
      <c r="CO211" s="18"/>
      <c r="CP211" s="18"/>
      <c r="CQ211" s="18"/>
      <c r="CR211" s="18"/>
      <c r="CS211" s="18"/>
      <c r="CT211" s="18"/>
      <c r="CU211" s="18"/>
      <c r="CV211" s="18"/>
      <c r="CW211" s="18"/>
      <c r="CX211" s="18"/>
      <c r="CY211" s="18"/>
      <c r="CZ211" s="18"/>
      <c r="DA211" s="18"/>
      <c r="DB211" s="18"/>
      <c r="DC211" s="18"/>
      <c r="DD211" s="18"/>
      <c r="DE211" s="18"/>
      <c r="DF211" s="18"/>
      <c r="DG211" s="18"/>
      <c r="DH211" s="18"/>
      <c r="DI211" s="18"/>
      <c r="DJ211" s="18"/>
      <c r="DK211" s="18"/>
      <c r="DL211" s="18"/>
      <c r="DM211" s="18"/>
      <c r="DN211" s="18"/>
      <c r="DO211" s="18"/>
      <c r="DP211" s="18"/>
      <c r="DQ211" s="18"/>
      <c r="DR211" s="18"/>
      <c r="DS211" s="18"/>
      <c r="DT211" s="18"/>
      <c r="DU211" s="18"/>
      <c r="DV211" s="18"/>
      <c r="DW211" s="18"/>
      <c r="DX211" s="18"/>
      <c r="DY211" s="18"/>
      <c r="DZ211" s="18"/>
      <c r="EA211" s="18"/>
      <c r="EB211" s="18"/>
      <c r="EC211" s="18"/>
      <c r="ED211" s="18"/>
      <c r="EE211" s="18"/>
      <c r="EF211" s="18"/>
      <c r="EG211" s="18"/>
      <c r="EH211" s="18"/>
      <c r="EI211" s="18"/>
      <c r="EJ211" s="18"/>
      <c r="EK211" s="18"/>
      <c r="EL211" s="18"/>
      <c r="EM211" s="18"/>
      <c r="EN211" s="18"/>
    </row>
    <row r="212" spans="3:144" x14ac:dyDescent="0.2">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c r="CA212" s="18"/>
      <c r="CB212" s="18"/>
      <c r="CC212" s="18"/>
      <c r="CD212" s="18"/>
      <c r="CE212" s="18"/>
      <c r="CF212" s="18"/>
      <c r="CG212" s="18"/>
      <c r="CH212" s="18"/>
      <c r="CI212" s="18"/>
      <c r="CJ212" s="18"/>
      <c r="CK212" s="18"/>
      <c r="CL212" s="18"/>
      <c r="CM212" s="18"/>
      <c r="CN212" s="18"/>
      <c r="CO212" s="18"/>
      <c r="CP212" s="18"/>
      <c r="CQ212" s="18"/>
      <c r="CR212" s="18"/>
      <c r="CS212" s="18"/>
      <c r="CT212" s="18"/>
      <c r="CU212" s="18"/>
      <c r="CV212" s="18"/>
      <c r="CW212" s="18"/>
      <c r="CX212" s="18"/>
      <c r="CY212" s="18"/>
      <c r="CZ212" s="18"/>
      <c r="DA212" s="18"/>
      <c r="DB212" s="18"/>
      <c r="DC212" s="18"/>
      <c r="DD212" s="18"/>
      <c r="DE212" s="18"/>
      <c r="DF212" s="18"/>
      <c r="DG212" s="18"/>
      <c r="DH212" s="18"/>
      <c r="DI212" s="18"/>
      <c r="DJ212" s="18"/>
      <c r="DK212" s="18"/>
      <c r="DL212" s="18"/>
      <c r="DM212" s="18"/>
      <c r="DN212" s="18"/>
      <c r="DO212" s="18"/>
      <c r="DP212" s="18"/>
      <c r="DQ212" s="18"/>
      <c r="DR212" s="18"/>
      <c r="DS212" s="18"/>
      <c r="DT212" s="18"/>
      <c r="DU212" s="18"/>
      <c r="DV212" s="18"/>
      <c r="DW212" s="18"/>
      <c r="DX212" s="18"/>
      <c r="DY212" s="18"/>
      <c r="DZ212" s="18"/>
      <c r="EA212" s="18"/>
      <c r="EB212" s="18"/>
      <c r="EC212" s="18"/>
      <c r="ED212" s="18"/>
      <c r="EE212" s="18"/>
      <c r="EF212" s="18"/>
      <c r="EG212" s="18"/>
      <c r="EH212" s="18"/>
      <c r="EI212" s="18"/>
      <c r="EJ212" s="18"/>
      <c r="EK212" s="18"/>
      <c r="EL212" s="18"/>
      <c r="EM212" s="18"/>
      <c r="EN212" s="18"/>
    </row>
    <row r="213" spans="3:144" x14ac:dyDescent="0.2">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c r="CA213" s="18"/>
      <c r="CB213" s="18"/>
      <c r="CC213" s="18"/>
      <c r="CD213" s="18"/>
      <c r="CE213" s="18"/>
      <c r="CF213" s="18"/>
      <c r="CG213" s="18"/>
      <c r="CH213" s="18"/>
      <c r="CI213" s="18"/>
      <c r="CJ213" s="18"/>
      <c r="CK213" s="18"/>
      <c r="CL213" s="18"/>
      <c r="CM213" s="18"/>
      <c r="CN213" s="18"/>
      <c r="CO213" s="18"/>
      <c r="CP213" s="18"/>
      <c r="CQ213" s="18"/>
      <c r="CR213" s="18"/>
      <c r="CS213" s="18"/>
      <c r="CT213" s="18"/>
      <c r="CU213" s="18"/>
      <c r="CV213" s="18"/>
      <c r="CW213" s="18"/>
      <c r="CX213" s="18"/>
      <c r="CY213" s="18"/>
      <c r="CZ213" s="18"/>
      <c r="DA213" s="18"/>
      <c r="DB213" s="18"/>
      <c r="DC213" s="18"/>
      <c r="DD213" s="18"/>
      <c r="DE213" s="18"/>
      <c r="DF213" s="18"/>
      <c r="DG213" s="18"/>
      <c r="DH213" s="18"/>
      <c r="DI213" s="18"/>
      <c r="DJ213" s="18"/>
      <c r="DK213" s="18"/>
      <c r="DL213" s="18"/>
      <c r="DM213" s="18"/>
      <c r="DN213" s="18"/>
      <c r="DO213" s="18"/>
      <c r="DP213" s="18"/>
      <c r="DQ213" s="18"/>
      <c r="DR213" s="18"/>
      <c r="DS213" s="18"/>
      <c r="DT213" s="18"/>
      <c r="DU213" s="18"/>
      <c r="DV213" s="18"/>
      <c r="DW213" s="18"/>
      <c r="DX213" s="18"/>
      <c r="DY213" s="18"/>
      <c r="DZ213" s="18"/>
      <c r="EA213" s="18"/>
      <c r="EB213" s="18"/>
      <c r="EC213" s="18"/>
      <c r="ED213" s="18"/>
      <c r="EE213" s="18"/>
      <c r="EF213" s="18"/>
      <c r="EG213" s="18"/>
      <c r="EH213" s="18"/>
      <c r="EI213" s="18"/>
      <c r="EJ213" s="18"/>
      <c r="EK213" s="18"/>
      <c r="EL213" s="18"/>
      <c r="EM213" s="18"/>
      <c r="EN213" s="18"/>
    </row>
    <row r="214" spans="3:144" x14ac:dyDescent="0.2">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c r="CA214" s="18"/>
      <c r="CB214" s="18"/>
      <c r="CC214" s="18"/>
      <c r="CD214" s="18"/>
      <c r="CE214" s="18"/>
      <c r="CF214" s="18"/>
      <c r="CG214" s="18"/>
      <c r="CH214" s="18"/>
      <c r="CI214" s="18"/>
      <c r="CJ214" s="18"/>
      <c r="CK214" s="18"/>
      <c r="CL214" s="18"/>
      <c r="CM214" s="18"/>
      <c r="CN214" s="18"/>
      <c r="CO214" s="18"/>
      <c r="CP214" s="18"/>
      <c r="CQ214" s="18"/>
      <c r="CR214" s="18"/>
      <c r="CS214" s="18"/>
      <c r="CT214" s="18"/>
      <c r="CU214" s="18"/>
      <c r="CV214" s="18"/>
      <c r="CW214" s="18"/>
      <c r="CX214" s="18"/>
      <c r="CY214" s="18"/>
      <c r="CZ214" s="18"/>
      <c r="DA214" s="18"/>
      <c r="DB214" s="18"/>
      <c r="DC214" s="18"/>
      <c r="DD214" s="18"/>
      <c r="DE214" s="18"/>
      <c r="DF214" s="18"/>
      <c r="DG214" s="18"/>
      <c r="DH214" s="18"/>
      <c r="DI214" s="18"/>
      <c r="DJ214" s="18"/>
      <c r="DK214" s="18"/>
      <c r="DL214" s="18"/>
      <c r="DM214" s="18"/>
      <c r="DN214" s="18"/>
      <c r="DO214" s="18"/>
      <c r="DP214" s="18"/>
      <c r="DQ214" s="18"/>
      <c r="DR214" s="18"/>
      <c r="DS214" s="18"/>
      <c r="DT214" s="18"/>
      <c r="DU214" s="18"/>
      <c r="DV214" s="18"/>
      <c r="DW214" s="18"/>
      <c r="DX214" s="18"/>
      <c r="DY214" s="18"/>
      <c r="DZ214" s="18"/>
      <c r="EA214" s="18"/>
      <c r="EB214" s="18"/>
      <c r="EC214" s="18"/>
      <c r="ED214" s="18"/>
      <c r="EE214" s="18"/>
      <c r="EF214" s="18"/>
      <c r="EG214" s="18"/>
      <c r="EH214" s="18"/>
      <c r="EI214" s="18"/>
      <c r="EJ214" s="18"/>
      <c r="EK214" s="18"/>
      <c r="EL214" s="18"/>
      <c r="EM214" s="18"/>
      <c r="EN214" s="18"/>
    </row>
    <row r="215" spans="3:144" x14ac:dyDescent="0.2">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c r="CA215" s="18"/>
      <c r="CB215" s="18"/>
      <c r="CC215" s="18"/>
      <c r="CD215" s="18"/>
      <c r="CE215" s="18"/>
      <c r="CF215" s="18"/>
      <c r="CG215" s="18"/>
      <c r="CH215" s="18"/>
      <c r="CI215" s="18"/>
      <c r="CJ215" s="18"/>
      <c r="CK215" s="18"/>
      <c r="CL215" s="18"/>
      <c r="CM215" s="18"/>
      <c r="CN215" s="18"/>
      <c r="CO215" s="18"/>
      <c r="CP215" s="18"/>
      <c r="CQ215" s="18"/>
      <c r="CR215" s="18"/>
      <c r="CS215" s="18"/>
      <c r="CT215" s="18"/>
      <c r="CU215" s="18"/>
      <c r="CV215" s="18"/>
      <c r="CW215" s="18"/>
      <c r="CX215" s="18"/>
      <c r="CY215" s="18"/>
      <c r="CZ215" s="18"/>
      <c r="DA215" s="18"/>
      <c r="DB215" s="18"/>
      <c r="DC215" s="18"/>
      <c r="DD215" s="18"/>
      <c r="DE215" s="18"/>
      <c r="DF215" s="18"/>
      <c r="DG215" s="18"/>
      <c r="DH215" s="18"/>
      <c r="DI215" s="18"/>
      <c r="DJ215" s="18"/>
      <c r="DK215" s="18"/>
      <c r="DL215" s="18"/>
      <c r="DM215" s="18"/>
      <c r="DN215" s="18"/>
      <c r="DO215" s="18"/>
      <c r="DP215" s="18"/>
      <c r="DQ215" s="18"/>
      <c r="DR215" s="18"/>
      <c r="DS215" s="18"/>
      <c r="DT215" s="18"/>
      <c r="DU215" s="18"/>
      <c r="DV215" s="18"/>
      <c r="DW215" s="18"/>
      <c r="DX215" s="18"/>
      <c r="DY215" s="18"/>
      <c r="DZ215" s="18"/>
      <c r="EA215" s="18"/>
      <c r="EB215" s="18"/>
      <c r="EC215" s="18"/>
      <c r="ED215" s="18"/>
      <c r="EE215" s="18"/>
      <c r="EF215" s="18"/>
      <c r="EG215" s="18"/>
      <c r="EH215" s="18"/>
      <c r="EI215" s="18"/>
      <c r="EJ215" s="18"/>
      <c r="EK215" s="18"/>
      <c r="EL215" s="18"/>
      <c r="EM215" s="18"/>
      <c r="EN215" s="18"/>
    </row>
    <row r="216" spans="3:144" x14ac:dyDescent="0.2">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c r="CA216" s="18"/>
      <c r="CB216" s="18"/>
      <c r="CC216" s="18"/>
      <c r="CD216" s="18"/>
      <c r="CE216" s="18"/>
      <c r="CF216" s="18"/>
      <c r="CG216" s="18"/>
      <c r="CH216" s="18"/>
      <c r="CI216" s="18"/>
      <c r="CJ216" s="18"/>
      <c r="CK216" s="18"/>
      <c r="CL216" s="18"/>
      <c r="CM216" s="18"/>
      <c r="CN216" s="18"/>
      <c r="CO216" s="18"/>
      <c r="CP216" s="18"/>
      <c r="CQ216" s="18"/>
      <c r="CR216" s="18"/>
      <c r="CS216" s="18"/>
      <c r="CT216" s="18"/>
      <c r="CU216" s="18"/>
      <c r="CV216" s="18"/>
      <c r="CW216" s="18"/>
      <c r="CX216" s="18"/>
      <c r="CY216" s="18"/>
      <c r="CZ216" s="18"/>
      <c r="DA216" s="18"/>
      <c r="DB216" s="18"/>
      <c r="DC216" s="18"/>
      <c r="DD216" s="18"/>
      <c r="DE216" s="18"/>
      <c r="DF216" s="18"/>
      <c r="DG216" s="18"/>
      <c r="DH216" s="18"/>
      <c r="DI216" s="18"/>
      <c r="DJ216" s="18"/>
      <c r="DK216" s="18"/>
      <c r="DL216" s="18"/>
      <c r="DM216" s="18"/>
      <c r="DN216" s="18"/>
      <c r="DO216" s="18"/>
      <c r="DP216" s="18"/>
      <c r="DQ216" s="18"/>
      <c r="DR216" s="18"/>
      <c r="DS216" s="18"/>
      <c r="DT216" s="18"/>
      <c r="DU216" s="18"/>
      <c r="DV216" s="18"/>
      <c r="DW216" s="18"/>
      <c r="DX216" s="18"/>
      <c r="DY216" s="18"/>
      <c r="DZ216" s="18"/>
      <c r="EA216" s="18"/>
      <c r="EB216" s="18"/>
      <c r="EC216" s="18"/>
      <c r="ED216" s="18"/>
      <c r="EE216" s="18"/>
      <c r="EF216" s="18"/>
      <c r="EG216" s="18"/>
      <c r="EH216" s="18"/>
      <c r="EI216" s="18"/>
      <c r="EJ216" s="18"/>
      <c r="EK216" s="18"/>
      <c r="EL216" s="18"/>
      <c r="EM216" s="18"/>
      <c r="EN216" s="18"/>
    </row>
    <row r="217" spans="3:144" x14ac:dyDescent="0.2">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c r="CA217" s="18"/>
      <c r="CB217" s="18"/>
      <c r="CC217" s="18"/>
      <c r="CD217" s="18"/>
      <c r="CE217" s="18"/>
      <c r="CF217" s="18"/>
      <c r="CG217" s="18"/>
      <c r="CH217" s="18"/>
      <c r="CI217" s="18"/>
      <c r="CJ217" s="18"/>
      <c r="CK217" s="18"/>
      <c r="CL217" s="18"/>
      <c r="CM217" s="18"/>
      <c r="CN217" s="18"/>
      <c r="CO217" s="18"/>
      <c r="CP217" s="18"/>
      <c r="CQ217" s="18"/>
      <c r="CR217" s="18"/>
      <c r="CS217" s="18"/>
      <c r="CT217" s="18"/>
      <c r="CU217" s="18"/>
      <c r="CV217" s="18"/>
      <c r="CW217" s="18"/>
      <c r="CX217" s="18"/>
      <c r="CY217" s="18"/>
      <c r="CZ217" s="18"/>
      <c r="DA217" s="18"/>
      <c r="DB217" s="18"/>
      <c r="DC217" s="18"/>
      <c r="DD217" s="18"/>
      <c r="DE217" s="18"/>
      <c r="DF217" s="18"/>
      <c r="DG217" s="18"/>
      <c r="DH217" s="18"/>
      <c r="DI217" s="18"/>
      <c r="DJ217" s="18"/>
      <c r="DK217" s="18"/>
      <c r="DL217" s="18"/>
      <c r="DM217" s="18"/>
      <c r="DN217" s="18"/>
      <c r="DO217" s="18"/>
      <c r="DP217" s="18"/>
      <c r="DQ217" s="18"/>
      <c r="DR217" s="18"/>
      <c r="DS217" s="18"/>
      <c r="DT217" s="18"/>
      <c r="DU217" s="18"/>
      <c r="DV217" s="18"/>
      <c r="DW217" s="18"/>
      <c r="DX217" s="18"/>
      <c r="DY217" s="18"/>
      <c r="DZ217" s="18"/>
      <c r="EA217" s="18"/>
      <c r="EB217" s="18"/>
      <c r="EC217" s="18"/>
      <c r="ED217" s="18"/>
      <c r="EE217" s="18"/>
      <c r="EF217" s="18"/>
      <c r="EG217" s="18"/>
      <c r="EH217" s="18"/>
      <c r="EI217" s="18"/>
      <c r="EJ217" s="18"/>
      <c r="EK217" s="18"/>
      <c r="EL217" s="18"/>
      <c r="EM217" s="18"/>
      <c r="EN217" s="18"/>
    </row>
    <row r="218" spans="3:144" x14ac:dyDescent="0.2">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c r="CA218" s="18"/>
      <c r="CB218" s="18"/>
      <c r="CC218" s="18"/>
      <c r="CD218" s="18"/>
      <c r="CE218" s="18"/>
      <c r="CF218" s="18"/>
      <c r="CG218" s="18"/>
      <c r="CH218" s="18"/>
      <c r="CI218" s="18"/>
      <c r="CJ218" s="18"/>
      <c r="CK218" s="18"/>
      <c r="CL218" s="18"/>
      <c r="CM218" s="18"/>
      <c r="CN218" s="18"/>
      <c r="CO218" s="18"/>
      <c r="CP218" s="18"/>
      <c r="CQ218" s="18"/>
      <c r="CR218" s="18"/>
      <c r="CS218" s="18"/>
      <c r="CT218" s="18"/>
      <c r="CU218" s="18"/>
      <c r="CV218" s="18"/>
      <c r="CW218" s="18"/>
      <c r="CX218" s="18"/>
      <c r="CY218" s="18"/>
      <c r="CZ218" s="18"/>
      <c r="DA218" s="18"/>
      <c r="DB218" s="18"/>
      <c r="DC218" s="18"/>
      <c r="DD218" s="18"/>
      <c r="DE218" s="18"/>
      <c r="DF218" s="18"/>
      <c r="DG218" s="18"/>
      <c r="DH218" s="18"/>
      <c r="DI218" s="18"/>
      <c r="DJ218" s="18"/>
      <c r="DK218" s="18"/>
      <c r="DL218" s="18"/>
      <c r="DM218" s="18"/>
      <c r="DN218" s="18"/>
      <c r="DO218" s="18"/>
      <c r="DP218" s="18"/>
      <c r="DQ218" s="18"/>
      <c r="DR218" s="18"/>
      <c r="DS218" s="18"/>
      <c r="DT218" s="18"/>
      <c r="DU218" s="18"/>
      <c r="DV218" s="18"/>
      <c r="DW218" s="18"/>
      <c r="DX218" s="18"/>
      <c r="DY218" s="18"/>
      <c r="DZ218" s="18"/>
      <c r="EA218" s="18"/>
      <c r="EB218" s="18"/>
      <c r="EC218" s="18"/>
      <c r="ED218" s="18"/>
      <c r="EE218" s="18"/>
      <c r="EF218" s="18"/>
      <c r="EG218" s="18"/>
      <c r="EH218" s="18"/>
      <c r="EI218" s="18"/>
      <c r="EJ218" s="18"/>
      <c r="EK218" s="18"/>
      <c r="EL218" s="18"/>
      <c r="EM218" s="18"/>
      <c r="EN218" s="18"/>
    </row>
    <row r="219" spans="3:144" x14ac:dyDescent="0.2">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c r="CA219" s="18"/>
      <c r="CB219" s="18"/>
      <c r="CC219" s="18"/>
      <c r="CD219" s="18"/>
      <c r="CE219" s="18"/>
      <c r="CF219" s="18"/>
      <c r="CG219" s="18"/>
      <c r="CH219" s="18"/>
      <c r="CI219" s="18"/>
      <c r="CJ219" s="18"/>
      <c r="CK219" s="18"/>
      <c r="CL219" s="18"/>
      <c r="CM219" s="18"/>
      <c r="CN219" s="18"/>
      <c r="CO219" s="18"/>
      <c r="CP219" s="18"/>
      <c r="CQ219" s="18"/>
      <c r="CR219" s="18"/>
      <c r="CS219" s="18"/>
      <c r="CT219" s="18"/>
      <c r="CU219" s="18"/>
      <c r="CV219" s="18"/>
      <c r="CW219" s="18"/>
      <c r="CX219" s="18"/>
      <c r="CY219" s="18"/>
      <c r="CZ219" s="18"/>
      <c r="DA219" s="18"/>
      <c r="DB219" s="18"/>
      <c r="DC219" s="18"/>
      <c r="DD219" s="18"/>
      <c r="DE219" s="18"/>
      <c r="DF219" s="18"/>
      <c r="DG219" s="18"/>
      <c r="DH219" s="18"/>
      <c r="DI219" s="18"/>
      <c r="DJ219" s="18"/>
      <c r="DK219" s="18"/>
      <c r="DL219" s="18"/>
      <c r="DM219" s="18"/>
      <c r="DN219" s="18"/>
      <c r="DO219" s="18"/>
      <c r="DP219" s="18"/>
      <c r="DQ219" s="18"/>
      <c r="DR219" s="18"/>
      <c r="DS219" s="18"/>
      <c r="DT219" s="18"/>
      <c r="DU219" s="18"/>
      <c r="DV219" s="18"/>
      <c r="DW219" s="18"/>
      <c r="DX219" s="18"/>
      <c r="DY219" s="18"/>
      <c r="DZ219" s="18"/>
      <c r="EA219" s="18"/>
      <c r="EB219" s="18"/>
      <c r="EC219" s="18"/>
      <c r="ED219" s="18"/>
      <c r="EE219" s="18"/>
      <c r="EF219" s="18"/>
      <c r="EG219" s="18"/>
      <c r="EH219" s="18"/>
      <c r="EI219" s="18"/>
      <c r="EJ219" s="18"/>
      <c r="EK219" s="18"/>
      <c r="EL219" s="18"/>
      <c r="EM219" s="18"/>
      <c r="EN219" s="18"/>
    </row>
    <row r="220" spans="3:144" x14ac:dyDescent="0.2">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c r="CA220" s="18"/>
      <c r="CB220" s="18"/>
      <c r="CC220" s="18"/>
      <c r="CD220" s="18"/>
      <c r="CE220" s="18"/>
      <c r="CF220" s="18"/>
      <c r="CG220" s="18"/>
      <c r="CH220" s="18"/>
      <c r="CI220" s="18"/>
      <c r="CJ220" s="18"/>
      <c r="CK220" s="18"/>
      <c r="CL220" s="18"/>
      <c r="CM220" s="18"/>
      <c r="CN220" s="18"/>
      <c r="CO220" s="18"/>
      <c r="CP220" s="18"/>
      <c r="CQ220" s="18"/>
      <c r="CR220" s="18"/>
      <c r="CS220" s="18"/>
      <c r="CT220" s="18"/>
      <c r="CU220" s="18"/>
      <c r="CV220" s="18"/>
      <c r="CW220" s="18"/>
      <c r="CX220" s="18"/>
      <c r="CY220" s="18"/>
      <c r="CZ220" s="18"/>
      <c r="DA220" s="18"/>
      <c r="DB220" s="18"/>
      <c r="DC220" s="18"/>
      <c r="DD220" s="18"/>
      <c r="DE220" s="18"/>
      <c r="DF220" s="18"/>
      <c r="DG220" s="18"/>
      <c r="DH220" s="18"/>
      <c r="DI220" s="18"/>
      <c r="DJ220" s="18"/>
      <c r="DK220" s="18"/>
      <c r="DL220" s="18"/>
      <c r="DM220" s="18"/>
      <c r="DN220" s="18"/>
      <c r="DO220" s="18"/>
      <c r="DP220" s="18"/>
      <c r="DQ220" s="18"/>
      <c r="DR220" s="18"/>
      <c r="DS220" s="18"/>
      <c r="DT220" s="18"/>
      <c r="DU220" s="18"/>
      <c r="DV220" s="18"/>
      <c r="DW220" s="18"/>
      <c r="DX220" s="18"/>
      <c r="DY220" s="18"/>
      <c r="DZ220" s="18"/>
      <c r="EA220" s="18"/>
      <c r="EB220" s="18"/>
      <c r="EC220" s="18"/>
      <c r="ED220" s="18"/>
      <c r="EE220" s="18"/>
      <c r="EF220" s="18"/>
      <c r="EG220" s="18"/>
      <c r="EH220" s="18"/>
      <c r="EI220" s="18"/>
      <c r="EJ220" s="18"/>
      <c r="EK220" s="18"/>
      <c r="EL220" s="18"/>
      <c r="EM220" s="18"/>
      <c r="EN220" s="18"/>
    </row>
    <row r="221" spans="3:144" x14ac:dyDescent="0.2">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c r="CA221" s="18"/>
      <c r="CB221" s="18"/>
      <c r="CC221" s="18"/>
      <c r="CD221" s="18"/>
      <c r="CE221" s="18"/>
      <c r="CF221" s="18"/>
      <c r="CG221" s="18"/>
      <c r="CH221" s="18"/>
      <c r="CI221" s="18"/>
      <c r="CJ221" s="18"/>
      <c r="CK221" s="18"/>
      <c r="CL221" s="18"/>
      <c r="CM221" s="18"/>
      <c r="CN221" s="18"/>
      <c r="CO221" s="18"/>
      <c r="CP221" s="18"/>
      <c r="CQ221" s="18"/>
      <c r="CR221" s="18"/>
      <c r="CS221" s="18"/>
      <c r="CT221" s="18"/>
      <c r="CU221" s="18"/>
      <c r="CV221" s="18"/>
      <c r="CW221" s="18"/>
      <c r="CX221" s="18"/>
      <c r="CY221" s="18"/>
      <c r="CZ221" s="18"/>
      <c r="DA221" s="18"/>
      <c r="DB221" s="18"/>
      <c r="DC221" s="18"/>
      <c r="DD221" s="18"/>
      <c r="DE221" s="18"/>
      <c r="DF221" s="18"/>
      <c r="DG221" s="18"/>
      <c r="DH221" s="18"/>
      <c r="DI221" s="18"/>
      <c r="DJ221" s="18"/>
      <c r="DK221" s="18"/>
      <c r="DL221" s="18"/>
      <c r="DM221" s="18"/>
      <c r="DN221" s="18"/>
      <c r="DO221" s="18"/>
      <c r="DP221" s="18"/>
      <c r="DQ221" s="18"/>
      <c r="DR221" s="18"/>
      <c r="DS221" s="18"/>
      <c r="DT221" s="18"/>
      <c r="DU221" s="18"/>
      <c r="DV221" s="18"/>
      <c r="DW221" s="18"/>
      <c r="DX221" s="18"/>
      <c r="DY221" s="18"/>
      <c r="DZ221" s="18"/>
      <c r="EA221" s="18"/>
      <c r="EB221" s="18"/>
      <c r="EC221" s="18"/>
      <c r="ED221" s="18"/>
      <c r="EE221" s="18"/>
      <c r="EF221" s="18"/>
      <c r="EG221" s="18"/>
      <c r="EH221" s="18"/>
      <c r="EI221" s="18"/>
      <c r="EJ221" s="18"/>
      <c r="EK221" s="18"/>
      <c r="EL221" s="18"/>
      <c r="EM221" s="18"/>
      <c r="EN221" s="18"/>
    </row>
    <row r="222" spans="3:144" x14ac:dyDescent="0.2">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c r="CA222" s="18"/>
      <c r="CB222" s="18"/>
      <c r="CC222" s="18"/>
      <c r="CD222" s="18"/>
      <c r="CE222" s="18"/>
      <c r="CF222" s="18"/>
      <c r="CG222" s="18"/>
      <c r="CH222" s="18"/>
      <c r="CI222" s="18"/>
      <c r="CJ222" s="18"/>
      <c r="CK222" s="18"/>
      <c r="CL222" s="18"/>
      <c r="CM222" s="18"/>
      <c r="CN222" s="18"/>
      <c r="CO222" s="18"/>
      <c r="CP222" s="18"/>
      <c r="CQ222" s="18"/>
      <c r="CR222" s="18"/>
      <c r="CS222" s="18"/>
      <c r="CT222" s="18"/>
      <c r="CU222" s="18"/>
      <c r="CV222" s="18"/>
      <c r="CW222" s="18"/>
      <c r="CX222" s="18"/>
      <c r="CY222" s="18"/>
      <c r="CZ222" s="18"/>
      <c r="DA222" s="18"/>
      <c r="DB222" s="18"/>
      <c r="DC222" s="18"/>
      <c r="DD222" s="18"/>
      <c r="DE222" s="18"/>
      <c r="DF222" s="18"/>
      <c r="DG222" s="18"/>
      <c r="DH222" s="18"/>
      <c r="DI222" s="18"/>
      <c r="DJ222" s="18"/>
      <c r="DK222" s="18"/>
      <c r="DL222" s="18"/>
      <c r="DM222" s="18"/>
      <c r="DN222" s="18"/>
      <c r="DO222" s="18"/>
      <c r="DP222" s="18"/>
      <c r="DQ222" s="18"/>
      <c r="DR222" s="18"/>
      <c r="DS222" s="18"/>
      <c r="DT222" s="18"/>
      <c r="DU222" s="18"/>
      <c r="DV222" s="18"/>
      <c r="DW222" s="18"/>
      <c r="DX222" s="18"/>
      <c r="DY222" s="18"/>
      <c r="DZ222" s="18"/>
      <c r="EA222" s="18"/>
      <c r="EB222" s="18"/>
      <c r="EC222" s="18"/>
      <c r="ED222" s="18"/>
      <c r="EE222" s="18"/>
      <c r="EF222" s="18"/>
      <c r="EG222" s="18"/>
      <c r="EH222" s="18"/>
      <c r="EI222" s="18"/>
      <c r="EJ222" s="18"/>
      <c r="EK222" s="18"/>
      <c r="EL222" s="18"/>
      <c r="EM222" s="18"/>
      <c r="EN222" s="18"/>
    </row>
    <row r="223" spans="3:144" x14ac:dyDescent="0.2">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c r="CA223" s="18"/>
      <c r="CB223" s="18"/>
      <c r="CC223" s="18"/>
      <c r="CD223" s="18"/>
      <c r="CE223" s="18"/>
      <c r="CF223" s="18"/>
      <c r="CG223" s="18"/>
      <c r="CH223" s="18"/>
      <c r="CI223" s="18"/>
      <c r="CJ223" s="18"/>
      <c r="CK223" s="18"/>
      <c r="CL223" s="18"/>
      <c r="CM223" s="18"/>
      <c r="CN223" s="18"/>
      <c r="CO223" s="18"/>
      <c r="CP223" s="18"/>
      <c r="CQ223" s="18"/>
      <c r="CR223" s="18"/>
      <c r="CS223" s="18"/>
      <c r="CT223" s="18"/>
      <c r="CU223" s="18"/>
      <c r="CV223" s="18"/>
      <c r="CW223" s="18"/>
      <c r="CX223" s="18"/>
      <c r="CY223" s="18"/>
      <c r="CZ223" s="18"/>
      <c r="DA223" s="18"/>
      <c r="DB223" s="18"/>
      <c r="DC223" s="18"/>
      <c r="DD223" s="18"/>
      <c r="DE223" s="18"/>
      <c r="DF223" s="18"/>
      <c r="DG223" s="18"/>
      <c r="DH223" s="18"/>
      <c r="DI223" s="18"/>
      <c r="DJ223" s="18"/>
      <c r="DK223" s="18"/>
      <c r="DL223" s="18"/>
      <c r="DM223" s="18"/>
      <c r="DN223" s="18"/>
      <c r="DO223" s="18"/>
      <c r="DP223" s="18"/>
      <c r="DQ223" s="18"/>
      <c r="DR223" s="18"/>
      <c r="DS223" s="18"/>
      <c r="DT223" s="18"/>
      <c r="DU223" s="18"/>
      <c r="DV223" s="18"/>
      <c r="DW223" s="18"/>
      <c r="DX223" s="18"/>
      <c r="DY223" s="18"/>
      <c r="DZ223" s="18"/>
      <c r="EA223" s="18"/>
      <c r="EB223" s="18"/>
      <c r="EC223" s="18"/>
      <c r="ED223" s="18"/>
      <c r="EE223" s="18"/>
      <c r="EF223" s="18"/>
      <c r="EG223" s="18"/>
      <c r="EH223" s="18"/>
      <c r="EI223" s="18"/>
      <c r="EJ223" s="18"/>
      <c r="EK223" s="18"/>
      <c r="EL223" s="18"/>
      <c r="EM223" s="18"/>
      <c r="EN223" s="18"/>
    </row>
    <row r="224" spans="3:144" x14ac:dyDescent="0.2">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c r="CA224" s="18"/>
      <c r="CB224" s="18"/>
      <c r="CC224" s="18"/>
      <c r="CD224" s="18"/>
      <c r="CE224" s="18"/>
      <c r="CF224" s="18"/>
      <c r="CG224" s="18"/>
      <c r="CH224" s="18"/>
      <c r="CI224" s="18"/>
      <c r="CJ224" s="18"/>
      <c r="CK224" s="18"/>
      <c r="CL224" s="18"/>
      <c r="CM224" s="18"/>
      <c r="CN224" s="18"/>
      <c r="CO224" s="18"/>
      <c r="CP224" s="18"/>
      <c r="CQ224" s="18"/>
      <c r="CR224" s="18"/>
      <c r="CS224" s="18"/>
      <c r="CT224" s="18"/>
      <c r="CU224" s="18"/>
      <c r="CV224" s="18"/>
      <c r="CW224" s="18"/>
      <c r="CX224" s="18"/>
      <c r="CY224" s="18"/>
      <c r="CZ224" s="18"/>
      <c r="DA224" s="18"/>
      <c r="DB224" s="18"/>
      <c r="DC224" s="18"/>
      <c r="DD224" s="18"/>
      <c r="DE224" s="18"/>
      <c r="DF224" s="18"/>
      <c r="DG224" s="18"/>
      <c r="DH224" s="18"/>
      <c r="DI224" s="18"/>
      <c r="DJ224" s="18"/>
      <c r="DK224" s="18"/>
      <c r="DL224" s="18"/>
      <c r="DM224" s="18"/>
      <c r="DN224" s="18"/>
      <c r="DO224" s="18"/>
      <c r="DP224" s="18"/>
      <c r="DQ224" s="18"/>
      <c r="DR224" s="18"/>
      <c r="DS224" s="18"/>
      <c r="DT224" s="18"/>
      <c r="DU224" s="18"/>
      <c r="DV224" s="18"/>
      <c r="DW224" s="18"/>
      <c r="DX224" s="18"/>
      <c r="DY224" s="18"/>
      <c r="DZ224" s="18"/>
      <c r="EA224" s="18"/>
      <c r="EB224" s="18"/>
      <c r="EC224" s="18"/>
      <c r="ED224" s="18"/>
      <c r="EE224" s="18"/>
      <c r="EF224" s="18"/>
      <c r="EG224" s="18"/>
      <c r="EH224" s="18"/>
      <c r="EI224" s="18"/>
      <c r="EJ224" s="18"/>
      <c r="EK224" s="18"/>
      <c r="EL224" s="18"/>
      <c r="EM224" s="18"/>
      <c r="EN224" s="18"/>
    </row>
    <row r="225" spans="3:144" x14ac:dyDescent="0.2">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c r="CA225" s="18"/>
      <c r="CB225" s="18"/>
      <c r="CC225" s="18"/>
      <c r="CD225" s="18"/>
      <c r="CE225" s="18"/>
      <c r="CF225" s="18"/>
      <c r="CG225" s="18"/>
      <c r="CH225" s="18"/>
      <c r="CI225" s="18"/>
      <c r="CJ225" s="18"/>
      <c r="CK225" s="18"/>
      <c r="CL225" s="18"/>
      <c r="CM225" s="18"/>
      <c r="CN225" s="18"/>
      <c r="CO225" s="18"/>
      <c r="CP225" s="18"/>
      <c r="CQ225" s="18"/>
      <c r="CR225" s="18"/>
      <c r="CS225" s="18"/>
      <c r="CT225" s="18"/>
      <c r="CU225" s="18"/>
      <c r="CV225" s="18"/>
      <c r="CW225" s="18"/>
      <c r="CX225" s="18"/>
      <c r="CY225" s="18"/>
      <c r="CZ225" s="18"/>
      <c r="DA225" s="18"/>
      <c r="DB225" s="18"/>
      <c r="DC225" s="18"/>
      <c r="DD225" s="18"/>
      <c r="DE225" s="18"/>
      <c r="DF225" s="18"/>
      <c r="DG225" s="18"/>
      <c r="DH225" s="18"/>
      <c r="DI225" s="18"/>
      <c r="DJ225" s="18"/>
      <c r="DK225" s="18"/>
      <c r="DL225" s="18"/>
      <c r="DM225" s="18"/>
      <c r="DN225" s="18"/>
      <c r="DO225" s="18"/>
      <c r="DP225" s="18"/>
      <c r="DQ225" s="18"/>
      <c r="DR225" s="18"/>
      <c r="DS225" s="18"/>
      <c r="DT225" s="18"/>
      <c r="DU225" s="18"/>
      <c r="DV225" s="18"/>
      <c r="DW225" s="18"/>
      <c r="DX225" s="18"/>
      <c r="DY225" s="18"/>
      <c r="DZ225" s="18"/>
      <c r="EA225" s="18"/>
      <c r="EB225" s="18"/>
      <c r="EC225" s="18"/>
      <c r="ED225" s="18"/>
      <c r="EE225" s="18"/>
      <c r="EF225" s="18"/>
      <c r="EG225" s="18"/>
      <c r="EH225" s="18"/>
      <c r="EI225" s="18"/>
      <c r="EJ225" s="18"/>
      <c r="EK225" s="18"/>
      <c r="EL225" s="18"/>
      <c r="EM225" s="18"/>
      <c r="EN225" s="18"/>
    </row>
    <row r="226" spans="3:144" x14ac:dyDescent="0.2">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c r="CA226" s="18"/>
      <c r="CB226" s="18"/>
      <c r="CC226" s="18"/>
      <c r="CD226" s="18"/>
      <c r="CE226" s="18"/>
      <c r="CF226" s="18"/>
      <c r="CG226" s="18"/>
      <c r="CH226" s="18"/>
      <c r="CI226" s="18"/>
      <c r="CJ226" s="18"/>
      <c r="CK226" s="18"/>
      <c r="CL226" s="18"/>
      <c r="CM226" s="18"/>
      <c r="CN226" s="18"/>
      <c r="CO226" s="18"/>
      <c r="CP226" s="18"/>
      <c r="CQ226" s="18"/>
      <c r="CR226" s="18"/>
      <c r="CS226" s="18"/>
      <c r="CT226" s="18"/>
      <c r="CU226" s="18"/>
      <c r="CV226" s="18"/>
      <c r="CW226" s="18"/>
      <c r="CX226" s="18"/>
      <c r="CY226" s="18"/>
      <c r="CZ226" s="18"/>
      <c r="DA226" s="18"/>
      <c r="DB226" s="18"/>
      <c r="DC226" s="18"/>
      <c r="DD226" s="18"/>
      <c r="DE226" s="18"/>
      <c r="DF226" s="18"/>
      <c r="DG226" s="18"/>
      <c r="DH226" s="18"/>
      <c r="DI226" s="18"/>
      <c r="DJ226" s="18"/>
      <c r="DK226" s="18"/>
      <c r="DL226" s="18"/>
      <c r="DM226" s="18"/>
      <c r="DN226" s="18"/>
      <c r="DO226" s="18"/>
      <c r="DP226" s="18"/>
      <c r="DQ226" s="18"/>
      <c r="DR226" s="18"/>
      <c r="DS226" s="18"/>
      <c r="DT226" s="18"/>
      <c r="DU226" s="18"/>
      <c r="DV226" s="18"/>
      <c r="DW226" s="18"/>
      <c r="DX226" s="18"/>
      <c r="DY226" s="18"/>
      <c r="DZ226" s="18"/>
      <c r="EA226" s="18"/>
      <c r="EB226" s="18"/>
      <c r="EC226" s="18"/>
      <c r="ED226" s="18"/>
      <c r="EE226" s="18"/>
      <c r="EF226" s="18"/>
      <c r="EG226" s="18"/>
      <c r="EH226" s="18"/>
      <c r="EI226" s="18"/>
      <c r="EJ226" s="18"/>
      <c r="EK226" s="18"/>
      <c r="EL226" s="18"/>
      <c r="EM226" s="18"/>
      <c r="EN226" s="18"/>
    </row>
    <row r="227" spans="3:144" x14ac:dyDescent="0.2">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c r="CA227" s="18"/>
      <c r="CB227" s="18"/>
      <c r="CC227" s="18"/>
      <c r="CD227" s="18"/>
      <c r="CE227" s="18"/>
      <c r="CF227" s="18"/>
      <c r="CG227" s="18"/>
      <c r="CH227" s="18"/>
      <c r="CI227" s="18"/>
      <c r="CJ227" s="18"/>
      <c r="CK227" s="18"/>
      <c r="CL227" s="18"/>
      <c r="CM227" s="18"/>
      <c r="CN227" s="18"/>
      <c r="CO227" s="18"/>
      <c r="CP227" s="18"/>
      <c r="CQ227" s="18"/>
      <c r="CR227" s="18"/>
      <c r="CS227" s="18"/>
      <c r="CT227" s="18"/>
      <c r="CU227" s="18"/>
      <c r="CV227" s="18"/>
      <c r="CW227" s="18"/>
      <c r="CX227" s="18"/>
      <c r="CY227" s="18"/>
      <c r="CZ227" s="18"/>
      <c r="DA227" s="18"/>
      <c r="DB227" s="18"/>
      <c r="DC227" s="18"/>
      <c r="DD227" s="18"/>
      <c r="DE227" s="18"/>
      <c r="DF227" s="18"/>
      <c r="DG227" s="18"/>
      <c r="DH227" s="18"/>
      <c r="DI227" s="18"/>
      <c r="DJ227" s="18"/>
      <c r="DK227" s="18"/>
      <c r="DL227" s="18"/>
      <c r="DM227" s="18"/>
      <c r="DN227" s="18"/>
      <c r="DO227" s="18"/>
      <c r="DP227" s="18"/>
      <c r="DQ227" s="18"/>
      <c r="DR227" s="18"/>
      <c r="DS227" s="18"/>
      <c r="DT227" s="18"/>
      <c r="DU227" s="18"/>
      <c r="DV227" s="18"/>
      <c r="DW227" s="18"/>
      <c r="DX227" s="18"/>
      <c r="DY227" s="18"/>
      <c r="DZ227" s="18"/>
      <c r="EA227" s="18"/>
      <c r="EB227" s="18"/>
      <c r="EC227" s="18"/>
      <c r="ED227" s="18"/>
      <c r="EE227" s="18"/>
      <c r="EF227" s="18"/>
      <c r="EG227" s="18"/>
      <c r="EH227" s="18"/>
      <c r="EI227" s="18"/>
      <c r="EJ227" s="18"/>
      <c r="EK227" s="18"/>
      <c r="EL227" s="18"/>
      <c r="EM227" s="18"/>
      <c r="EN227" s="18"/>
    </row>
    <row r="228" spans="3:144" x14ac:dyDescent="0.2">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c r="CA228" s="18"/>
      <c r="CB228" s="18"/>
      <c r="CC228" s="18"/>
      <c r="CD228" s="18"/>
      <c r="CE228" s="18"/>
      <c r="CF228" s="18"/>
      <c r="CG228" s="18"/>
      <c r="CH228" s="18"/>
      <c r="CI228" s="18"/>
      <c r="CJ228" s="18"/>
      <c r="CK228" s="18"/>
      <c r="CL228" s="18"/>
      <c r="CM228" s="18"/>
      <c r="CN228" s="18"/>
      <c r="CO228" s="18"/>
      <c r="CP228" s="18"/>
      <c r="CQ228" s="18"/>
      <c r="CR228" s="18"/>
      <c r="CS228" s="18"/>
      <c r="CT228" s="18"/>
      <c r="CU228" s="18"/>
      <c r="CV228" s="18"/>
      <c r="CW228" s="18"/>
      <c r="CX228" s="18"/>
      <c r="CY228" s="18"/>
      <c r="CZ228" s="18"/>
      <c r="DA228" s="18"/>
      <c r="DB228" s="18"/>
      <c r="DC228" s="18"/>
      <c r="DD228" s="18"/>
      <c r="DE228" s="18"/>
      <c r="DF228" s="18"/>
      <c r="DG228" s="18"/>
      <c r="DH228" s="18"/>
      <c r="DI228" s="18"/>
      <c r="DJ228" s="18"/>
      <c r="DK228" s="18"/>
      <c r="DL228" s="18"/>
      <c r="DM228" s="18"/>
      <c r="DN228" s="18"/>
      <c r="DO228" s="18"/>
      <c r="DP228" s="18"/>
      <c r="DQ228" s="18"/>
      <c r="DR228" s="18"/>
      <c r="DS228" s="18"/>
      <c r="DT228" s="18"/>
      <c r="DU228" s="18"/>
      <c r="DV228" s="18"/>
      <c r="DW228" s="18"/>
      <c r="DX228" s="18"/>
      <c r="DY228" s="18"/>
      <c r="DZ228" s="18"/>
      <c r="EA228" s="18"/>
      <c r="EB228" s="18"/>
      <c r="EC228" s="18"/>
      <c r="ED228" s="18"/>
      <c r="EE228" s="18"/>
      <c r="EF228" s="18"/>
      <c r="EG228" s="18"/>
      <c r="EH228" s="18"/>
      <c r="EI228" s="18"/>
      <c r="EJ228" s="18"/>
      <c r="EK228" s="18"/>
      <c r="EL228" s="18"/>
      <c r="EM228" s="18"/>
      <c r="EN228" s="18"/>
    </row>
    <row r="229" spans="3:144" x14ac:dyDescent="0.2">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c r="CA229" s="18"/>
      <c r="CB229" s="18"/>
      <c r="CC229" s="18"/>
      <c r="CD229" s="18"/>
      <c r="CE229" s="18"/>
      <c r="CF229" s="18"/>
      <c r="CG229" s="18"/>
      <c r="CH229" s="18"/>
      <c r="CI229" s="18"/>
      <c r="CJ229" s="18"/>
      <c r="CK229" s="18"/>
      <c r="CL229" s="18"/>
      <c r="CM229" s="18"/>
      <c r="CN229" s="18"/>
      <c r="CO229" s="18"/>
      <c r="CP229" s="18"/>
      <c r="CQ229" s="18"/>
      <c r="CR229" s="18"/>
      <c r="CS229" s="18"/>
      <c r="CT229" s="18"/>
      <c r="CU229" s="18"/>
      <c r="CV229" s="18"/>
      <c r="CW229" s="18"/>
      <c r="CX229" s="18"/>
      <c r="CY229" s="18"/>
      <c r="CZ229" s="18"/>
      <c r="DA229" s="18"/>
      <c r="DB229" s="18"/>
      <c r="DC229" s="18"/>
      <c r="DD229" s="18"/>
      <c r="DE229" s="18"/>
      <c r="DF229" s="18"/>
      <c r="DG229" s="18"/>
      <c r="DH229" s="18"/>
      <c r="DI229" s="18"/>
      <c r="DJ229" s="18"/>
      <c r="DK229" s="18"/>
      <c r="DL229" s="18"/>
      <c r="DM229" s="18"/>
      <c r="DN229" s="18"/>
      <c r="DO229" s="18"/>
      <c r="DP229" s="18"/>
      <c r="DQ229" s="18"/>
      <c r="DR229" s="18"/>
      <c r="DS229" s="18"/>
      <c r="DT229" s="18"/>
      <c r="DU229" s="18"/>
      <c r="DV229" s="18"/>
      <c r="DW229" s="18"/>
      <c r="DX229" s="18"/>
      <c r="DY229" s="18"/>
      <c r="DZ229" s="18"/>
      <c r="EA229" s="18"/>
      <c r="EB229" s="18"/>
      <c r="EC229" s="18"/>
      <c r="ED229" s="18"/>
      <c r="EE229" s="18"/>
      <c r="EF229" s="18"/>
      <c r="EG229" s="18"/>
      <c r="EH229" s="18"/>
      <c r="EI229" s="18"/>
      <c r="EJ229" s="18"/>
      <c r="EK229" s="18"/>
      <c r="EL229" s="18"/>
      <c r="EM229" s="18"/>
      <c r="EN229" s="18"/>
    </row>
    <row r="230" spans="3:144" x14ac:dyDescent="0.2">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c r="CA230" s="18"/>
      <c r="CB230" s="18"/>
      <c r="CC230" s="18"/>
      <c r="CD230" s="18"/>
      <c r="CE230" s="18"/>
      <c r="CF230" s="18"/>
      <c r="CG230" s="18"/>
      <c r="CH230" s="18"/>
      <c r="CI230" s="18"/>
      <c r="CJ230" s="18"/>
      <c r="CK230" s="18"/>
      <c r="CL230" s="18"/>
      <c r="CM230" s="18"/>
      <c r="CN230" s="18"/>
      <c r="CO230" s="18"/>
      <c r="CP230" s="18"/>
      <c r="CQ230" s="18"/>
      <c r="CR230" s="18"/>
      <c r="CS230" s="18"/>
      <c r="CT230" s="18"/>
      <c r="CU230" s="18"/>
      <c r="CV230" s="18"/>
      <c r="CW230" s="18"/>
      <c r="CX230" s="18"/>
      <c r="CY230" s="18"/>
      <c r="CZ230" s="18"/>
      <c r="DA230" s="18"/>
      <c r="DB230" s="18"/>
      <c r="DC230" s="18"/>
      <c r="DD230" s="18"/>
      <c r="DE230" s="18"/>
      <c r="DF230" s="18"/>
      <c r="DG230" s="18"/>
      <c r="DH230" s="18"/>
      <c r="DI230" s="18"/>
      <c r="DJ230" s="18"/>
      <c r="DK230" s="18"/>
      <c r="DL230" s="18"/>
      <c r="DM230" s="18"/>
      <c r="DN230" s="18"/>
      <c r="DO230" s="18"/>
      <c r="DP230" s="18"/>
      <c r="DQ230" s="18"/>
      <c r="DR230" s="18"/>
      <c r="DS230" s="18"/>
      <c r="DT230" s="18"/>
      <c r="DU230" s="18"/>
      <c r="DV230" s="18"/>
      <c r="DW230" s="18"/>
      <c r="DX230" s="18"/>
      <c r="DY230" s="18"/>
      <c r="DZ230" s="18"/>
      <c r="EA230" s="18"/>
      <c r="EB230" s="18"/>
      <c r="EC230" s="18"/>
      <c r="ED230" s="18"/>
      <c r="EE230" s="18"/>
      <c r="EF230" s="18"/>
      <c r="EG230" s="18"/>
      <c r="EH230" s="18"/>
      <c r="EI230" s="18"/>
      <c r="EJ230" s="18"/>
      <c r="EK230" s="18"/>
      <c r="EL230" s="18"/>
      <c r="EM230" s="18"/>
      <c r="EN230" s="18"/>
    </row>
    <row r="231" spans="3:144" x14ac:dyDescent="0.2">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c r="CA231" s="18"/>
      <c r="CB231" s="18"/>
      <c r="CC231" s="18"/>
      <c r="CD231" s="18"/>
      <c r="CE231" s="18"/>
      <c r="CF231" s="18"/>
      <c r="CG231" s="18"/>
      <c r="CH231" s="18"/>
      <c r="CI231" s="18"/>
      <c r="CJ231" s="18"/>
      <c r="CK231" s="18"/>
      <c r="CL231" s="18"/>
      <c r="CM231" s="18"/>
      <c r="CN231" s="18"/>
      <c r="CO231" s="18"/>
      <c r="CP231" s="18"/>
      <c r="CQ231" s="18"/>
      <c r="CR231" s="18"/>
      <c r="CS231" s="18"/>
      <c r="CT231" s="18"/>
      <c r="CU231" s="18"/>
      <c r="CV231" s="18"/>
      <c r="CW231" s="18"/>
      <c r="CX231" s="18"/>
      <c r="CY231" s="18"/>
      <c r="CZ231" s="18"/>
      <c r="DA231" s="18"/>
      <c r="DB231" s="18"/>
      <c r="DC231" s="18"/>
      <c r="DD231" s="18"/>
      <c r="DE231" s="18"/>
      <c r="DF231" s="18"/>
      <c r="DG231" s="18"/>
      <c r="DH231" s="18"/>
      <c r="DI231" s="18"/>
      <c r="DJ231" s="18"/>
      <c r="DK231" s="18"/>
      <c r="DL231" s="18"/>
      <c r="DM231" s="18"/>
      <c r="DN231" s="18"/>
      <c r="DO231" s="18"/>
      <c r="DP231" s="18"/>
      <c r="DQ231" s="18"/>
      <c r="DR231" s="18"/>
      <c r="DS231" s="18"/>
      <c r="DT231" s="18"/>
      <c r="DU231" s="18"/>
      <c r="DV231" s="18"/>
      <c r="DW231" s="18"/>
      <c r="DX231" s="18"/>
      <c r="DY231" s="18"/>
      <c r="DZ231" s="18"/>
      <c r="EA231" s="18"/>
      <c r="EB231" s="18"/>
      <c r="EC231" s="18"/>
      <c r="ED231" s="18"/>
      <c r="EE231" s="18"/>
      <c r="EF231" s="18"/>
      <c r="EG231" s="18"/>
      <c r="EH231" s="18"/>
      <c r="EI231" s="18"/>
      <c r="EJ231" s="18"/>
      <c r="EK231" s="18"/>
      <c r="EL231" s="18"/>
      <c r="EM231" s="18"/>
      <c r="EN231" s="18"/>
    </row>
    <row r="232" spans="3:144" x14ac:dyDescent="0.2">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c r="CA232" s="18"/>
      <c r="CB232" s="18"/>
      <c r="CC232" s="18"/>
      <c r="CD232" s="18"/>
      <c r="CE232" s="18"/>
      <c r="CF232" s="18"/>
      <c r="CG232" s="18"/>
      <c r="CH232" s="18"/>
      <c r="CI232" s="18"/>
      <c r="CJ232" s="18"/>
      <c r="CK232" s="18"/>
      <c r="CL232" s="18"/>
      <c r="CM232" s="18"/>
      <c r="CN232" s="18"/>
      <c r="CO232" s="18"/>
      <c r="CP232" s="18"/>
      <c r="CQ232" s="18"/>
      <c r="CR232" s="18"/>
      <c r="CS232" s="18"/>
      <c r="CT232" s="18"/>
      <c r="CU232" s="18"/>
      <c r="CV232" s="18"/>
      <c r="CW232" s="18"/>
      <c r="CX232" s="18"/>
      <c r="CY232" s="18"/>
      <c r="CZ232" s="18"/>
      <c r="DA232" s="18"/>
      <c r="DB232" s="18"/>
      <c r="DC232" s="18"/>
      <c r="DD232" s="18"/>
      <c r="DE232" s="18"/>
      <c r="DF232" s="18"/>
      <c r="DG232" s="18"/>
      <c r="DH232" s="18"/>
      <c r="DI232" s="18"/>
      <c r="DJ232" s="18"/>
      <c r="DK232" s="18"/>
      <c r="DL232" s="18"/>
      <c r="DM232" s="18"/>
      <c r="DN232" s="18"/>
      <c r="DO232" s="18"/>
      <c r="DP232" s="18"/>
      <c r="DQ232" s="18"/>
      <c r="DR232" s="18"/>
      <c r="DS232" s="18"/>
      <c r="DT232" s="18"/>
      <c r="DU232" s="18"/>
      <c r="DV232" s="18"/>
      <c r="DW232" s="18"/>
      <c r="DX232" s="18"/>
      <c r="DY232" s="18"/>
      <c r="DZ232" s="18"/>
      <c r="EA232" s="18"/>
      <c r="EB232" s="18"/>
      <c r="EC232" s="18"/>
      <c r="ED232" s="18"/>
      <c r="EE232" s="18"/>
      <c r="EF232" s="18"/>
      <c r="EG232" s="18"/>
      <c r="EH232" s="18"/>
      <c r="EI232" s="18"/>
      <c r="EJ232" s="18"/>
      <c r="EK232" s="18"/>
      <c r="EL232" s="18"/>
      <c r="EM232" s="18"/>
      <c r="EN232" s="18"/>
    </row>
    <row r="233" spans="3:144" x14ac:dyDescent="0.2">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c r="CA233" s="18"/>
      <c r="CB233" s="18"/>
      <c r="CC233" s="18"/>
      <c r="CD233" s="18"/>
      <c r="CE233" s="18"/>
      <c r="CF233" s="18"/>
      <c r="CG233" s="18"/>
      <c r="CH233" s="18"/>
      <c r="CI233" s="18"/>
      <c r="CJ233" s="18"/>
      <c r="CK233" s="18"/>
      <c r="CL233" s="18"/>
      <c r="CM233" s="18"/>
      <c r="CN233" s="18"/>
      <c r="CO233" s="18"/>
      <c r="CP233" s="18"/>
      <c r="CQ233" s="18"/>
      <c r="CR233" s="18"/>
      <c r="CS233" s="18"/>
      <c r="CT233" s="18"/>
      <c r="CU233" s="18"/>
      <c r="CV233" s="18"/>
      <c r="CW233" s="18"/>
      <c r="CX233" s="18"/>
      <c r="CY233" s="18"/>
      <c r="CZ233" s="18"/>
      <c r="DA233" s="18"/>
      <c r="DB233" s="18"/>
      <c r="DC233" s="18"/>
      <c r="DD233" s="18"/>
      <c r="DE233" s="18"/>
      <c r="DF233" s="18"/>
      <c r="DG233" s="18"/>
      <c r="DH233" s="18"/>
      <c r="DI233" s="18"/>
      <c r="DJ233" s="18"/>
      <c r="DK233" s="18"/>
      <c r="DL233" s="18"/>
      <c r="DM233" s="18"/>
      <c r="DN233" s="18"/>
      <c r="DO233" s="18"/>
      <c r="DP233" s="18"/>
      <c r="DQ233" s="18"/>
      <c r="DR233" s="18"/>
      <c r="DS233" s="18"/>
      <c r="DT233" s="18"/>
      <c r="DU233" s="18"/>
      <c r="DV233" s="18"/>
      <c r="DW233" s="18"/>
      <c r="DX233" s="18"/>
      <c r="DY233" s="18"/>
      <c r="DZ233" s="18"/>
      <c r="EA233" s="18"/>
      <c r="EB233" s="18"/>
      <c r="EC233" s="18"/>
      <c r="ED233" s="18"/>
      <c r="EE233" s="18"/>
      <c r="EF233" s="18"/>
      <c r="EG233" s="18"/>
      <c r="EH233" s="18"/>
      <c r="EI233" s="18"/>
      <c r="EJ233" s="18"/>
      <c r="EK233" s="18"/>
      <c r="EL233" s="18"/>
      <c r="EM233" s="18"/>
      <c r="EN233" s="18"/>
    </row>
    <row r="234" spans="3:144" x14ac:dyDescent="0.2">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c r="CA234" s="18"/>
      <c r="CB234" s="18"/>
      <c r="CC234" s="18"/>
      <c r="CD234" s="18"/>
      <c r="CE234" s="18"/>
      <c r="CF234" s="18"/>
      <c r="CG234" s="18"/>
      <c r="CH234" s="18"/>
      <c r="CI234" s="18"/>
      <c r="CJ234" s="18"/>
      <c r="CK234" s="18"/>
      <c r="CL234" s="18"/>
      <c r="CM234" s="18"/>
      <c r="CN234" s="18"/>
      <c r="CO234" s="18"/>
      <c r="CP234" s="18"/>
      <c r="CQ234" s="18"/>
      <c r="CR234" s="18"/>
      <c r="CS234" s="18"/>
      <c r="CT234" s="18"/>
      <c r="CU234" s="18"/>
      <c r="CV234" s="18"/>
      <c r="CW234" s="18"/>
      <c r="CX234" s="18"/>
      <c r="CY234" s="18"/>
      <c r="CZ234" s="18"/>
      <c r="DA234" s="18"/>
      <c r="DB234" s="18"/>
      <c r="DC234" s="18"/>
      <c r="DD234" s="18"/>
      <c r="DE234" s="18"/>
      <c r="DF234" s="18"/>
      <c r="DG234" s="18"/>
      <c r="DH234" s="18"/>
      <c r="DI234" s="18"/>
      <c r="DJ234" s="18"/>
      <c r="DK234" s="18"/>
      <c r="DL234" s="18"/>
      <c r="DM234" s="18"/>
      <c r="DN234" s="18"/>
      <c r="DO234" s="18"/>
      <c r="DP234" s="18"/>
      <c r="DQ234" s="18"/>
      <c r="DR234" s="18"/>
      <c r="DS234" s="18"/>
      <c r="DT234" s="18"/>
      <c r="DU234" s="18"/>
      <c r="DV234" s="18"/>
      <c r="DW234" s="18"/>
      <c r="DX234" s="18"/>
      <c r="DY234" s="18"/>
      <c r="DZ234" s="18"/>
      <c r="EA234" s="18"/>
      <c r="EB234" s="18"/>
      <c r="EC234" s="18"/>
      <c r="ED234" s="18"/>
      <c r="EE234" s="18"/>
      <c r="EF234" s="18"/>
      <c r="EG234" s="18"/>
      <c r="EH234" s="18"/>
      <c r="EI234" s="18"/>
      <c r="EJ234" s="18"/>
      <c r="EK234" s="18"/>
      <c r="EL234" s="18"/>
      <c r="EM234" s="18"/>
      <c r="EN234" s="18"/>
    </row>
    <row r="235" spans="3:144" x14ac:dyDescent="0.2">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c r="CA235" s="18"/>
      <c r="CB235" s="18"/>
      <c r="CC235" s="18"/>
      <c r="CD235" s="18"/>
      <c r="CE235" s="18"/>
      <c r="CF235" s="18"/>
      <c r="CG235" s="18"/>
      <c r="CH235" s="18"/>
      <c r="CI235" s="18"/>
      <c r="CJ235" s="18"/>
      <c r="CK235" s="18"/>
      <c r="CL235" s="18"/>
      <c r="CM235" s="18"/>
      <c r="CN235" s="18"/>
      <c r="CO235" s="18"/>
      <c r="CP235" s="18"/>
      <c r="CQ235" s="18"/>
      <c r="CR235" s="18"/>
      <c r="CS235" s="18"/>
      <c r="CT235" s="18"/>
      <c r="CU235" s="18"/>
      <c r="CV235" s="18"/>
      <c r="CW235" s="18"/>
      <c r="CX235" s="18"/>
      <c r="CY235" s="18"/>
      <c r="CZ235" s="18"/>
      <c r="DA235" s="18"/>
      <c r="DB235" s="18"/>
      <c r="DC235" s="18"/>
      <c r="DD235" s="18"/>
      <c r="DE235" s="18"/>
      <c r="DF235" s="18"/>
      <c r="DG235" s="18"/>
      <c r="DH235" s="18"/>
      <c r="DI235" s="18"/>
      <c r="DJ235" s="18"/>
      <c r="DK235" s="18"/>
      <c r="DL235" s="18"/>
      <c r="DM235" s="18"/>
      <c r="DN235" s="18"/>
      <c r="DO235" s="18"/>
      <c r="DP235" s="18"/>
      <c r="DQ235" s="18"/>
      <c r="DR235" s="18"/>
      <c r="DS235" s="18"/>
      <c r="DT235" s="18"/>
      <c r="DU235" s="18"/>
      <c r="DV235" s="18"/>
      <c r="DW235" s="18"/>
      <c r="DX235" s="18"/>
      <c r="DY235" s="18"/>
      <c r="DZ235" s="18"/>
      <c r="EA235" s="18"/>
      <c r="EB235" s="18"/>
      <c r="EC235" s="18"/>
      <c r="ED235" s="18"/>
      <c r="EE235" s="18"/>
      <c r="EF235" s="18"/>
      <c r="EG235" s="18"/>
      <c r="EH235" s="18"/>
      <c r="EI235" s="18"/>
      <c r="EJ235" s="18"/>
      <c r="EK235" s="18"/>
      <c r="EL235" s="18"/>
      <c r="EM235" s="18"/>
      <c r="EN235" s="18"/>
    </row>
    <row r="236" spans="3:144" x14ac:dyDescent="0.2">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c r="CA236" s="18"/>
      <c r="CB236" s="18"/>
      <c r="CC236" s="18"/>
      <c r="CD236" s="18"/>
      <c r="CE236" s="18"/>
      <c r="CF236" s="18"/>
      <c r="CG236" s="18"/>
      <c r="CH236" s="18"/>
      <c r="CI236" s="18"/>
      <c r="CJ236" s="18"/>
      <c r="CK236" s="18"/>
      <c r="CL236" s="18"/>
      <c r="CM236" s="18"/>
      <c r="CN236" s="18"/>
      <c r="CO236" s="18"/>
      <c r="CP236" s="18"/>
      <c r="CQ236" s="18"/>
      <c r="CR236" s="18"/>
      <c r="CS236" s="18"/>
      <c r="CT236" s="18"/>
      <c r="CU236" s="18"/>
      <c r="CV236" s="18"/>
      <c r="CW236" s="18"/>
      <c r="CX236" s="18"/>
      <c r="CY236" s="18"/>
      <c r="CZ236" s="18"/>
      <c r="DA236" s="18"/>
      <c r="DB236" s="18"/>
      <c r="DC236" s="18"/>
      <c r="DD236" s="18"/>
      <c r="DE236" s="18"/>
      <c r="DF236" s="18"/>
      <c r="DG236" s="18"/>
      <c r="DH236" s="18"/>
      <c r="DI236" s="18"/>
      <c r="DJ236" s="18"/>
      <c r="DK236" s="18"/>
      <c r="DL236" s="18"/>
      <c r="DM236" s="18"/>
      <c r="DN236" s="18"/>
      <c r="DO236" s="18"/>
      <c r="DP236" s="18"/>
      <c r="DQ236" s="18"/>
      <c r="DR236" s="18"/>
      <c r="DS236" s="18"/>
      <c r="DT236" s="18"/>
      <c r="DU236" s="18"/>
      <c r="DV236" s="18"/>
      <c r="DW236" s="18"/>
      <c r="DX236" s="18"/>
      <c r="DY236" s="18"/>
      <c r="DZ236" s="18"/>
      <c r="EA236" s="18"/>
      <c r="EB236" s="18"/>
      <c r="EC236" s="18"/>
      <c r="ED236" s="18"/>
      <c r="EE236" s="18"/>
      <c r="EF236" s="18"/>
      <c r="EG236" s="18"/>
      <c r="EH236" s="18"/>
      <c r="EI236" s="18"/>
      <c r="EJ236" s="18"/>
      <c r="EK236" s="18"/>
      <c r="EL236" s="18"/>
      <c r="EM236" s="18"/>
      <c r="EN236" s="18"/>
    </row>
    <row r="237" spans="3:144" x14ac:dyDescent="0.2">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c r="CA237" s="18"/>
      <c r="CB237" s="18"/>
      <c r="CC237" s="18"/>
      <c r="CD237" s="18"/>
      <c r="CE237" s="18"/>
      <c r="CF237" s="18"/>
      <c r="CG237" s="18"/>
      <c r="CH237" s="18"/>
      <c r="CI237" s="18"/>
      <c r="CJ237" s="18"/>
      <c r="CK237" s="18"/>
      <c r="CL237" s="18"/>
      <c r="CM237" s="18"/>
      <c r="CN237" s="18"/>
      <c r="CO237" s="18"/>
      <c r="CP237" s="18"/>
      <c r="CQ237" s="18"/>
      <c r="CR237" s="18"/>
      <c r="CS237" s="18"/>
      <c r="CT237" s="18"/>
      <c r="CU237" s="18"/>
      <c r="CV237" s="18"/>
      <c r="CW237" s="18"/>
      <c r="CX237" s="18"/>
      <c r="CY237" s="18"/>
      <c r="CZ237" s="18"/>
      <c r="DA237" s="18"/>
      <c r="DB237" s="18"/>
      <c r="DC237" s="18"/>
      <c r="DD237" s="18"/>
      <c r="DE237" s="18"/>
      <c r="DF237" s="18"/>
      <c r="DG237" s="18"/>
      <c r="DH237" s="18"/>
      <c r="DI237" s="18"/>
      <c r="DJ237" s="18"/>
      <c r="DK237" s="18"/>
      <c r="DL237" s="18"/>
      <c r="DM237" s="18"/>
      <c r="DN237" s="18"/>
      <c r="DO237" s="18"/>
      <c r="DP237" s="18"/>
      <c r="DQ237" s="18"/>
      <c r="DR237" s="18"/>
      <c r="DS237" s="18"/>
      <c r="DT237" s="18"/>
      <c r="DU237" s="18"/>
      <c r="DV237" s="18"/>
      <c r="DW237" s="18"/>
      <c r="DX237" s="18"/>
      <c r="DY237" s="18"/>
      <c r="DZ237" s="18"/>
      <c r="EA237" s="18"/>
      <c r="EB237" s="18"/>
      <c r="EC237" s="18"/>
      <c r="ED237" s="18"/>
      <c r="EE237" s="18"/>
      <c r="EF237" s="18"/>
      <c r="EG237" s="18"/>
      <c r="EH237" s="18"/>
      <c r="EI237" s="18"/>
      <c r="EJ237" s="18"/>
      <c r="EK237" s="18"/>
      <c r="EL237" s="18"/>
      <c r="EM237" s="18"/>
      <c r="EN237" s="18"/>
    </row>
    <row r="238" spans="3:144" x14ac:dyDescent="0.2">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c r="CA238" s="18"/>
      <c r="CB238" s="18"/>
      <c r="CC238" s="18"/>
      <c r="CD238" s="18"/>
      <c r="CE238" s="18"/>
      <c r="CF238" s="18"/>
      <c r="CG238" s="18"/>
      <c r="CH238" s="18"/>
      <c r="CI238" s="18"/>
      <c r="CJ238" s="18"/>
      <c r="CK238" s="18"/>
      <c r="CL238" s="18"/>
      <c r="CM238" s="18"/>
      <c r="CN238" s="18"/>
      <c r="CO238" s="18"/>
      <c r="CP238" s="18"/>
      <c r="CQ238" s="18"/>
      <c r="CR238" s="18"/>
      <c r="CS238" s="18"/>
      <c r="CT238" s="18"/>
      <c r="CU238" s="18"/>
      <c r="CV238" s="18"/>
      <c r="CW238" s="18"/>
      <c r="CX238" s="18"/>
      <c r="CY238" s="18"/>
      <c r="CZ238" s="18"/>
      <c r="DA238" s="18"/>
      <c r="DB238" s="18"/>
      <c r="DC238" s="18"/>
      <c r="DD238" s="18"/>
      <c r="DE238" s="18"/>
      <c r="DF238" s="18"/>
      <c r="DG238" s="18"/>
      <c r="DH238" s="18"/>
      <c r="DI238" s="18"/>
      <c r="DJ238" s="18"/>
      <c r="DK238" s="18"/>
      <c r="DL238" s="18"/>
      <c r="DM238" s="18"/>
      <c r="DN238" s="18"/>
      <c r="DO238" s="18"/>
      <c r="DP238" s="18"/>
      <c r="DQ238" s="18"/>
      <c r="DR238" s="18"/>
      <c r="DS238" s="18"/>
      <c r="DT238" s="18"/>
      <c r="DU238" s="18"/>
      <c r="DV238" s="18"/>
      <c r="DW238" s="18"/>
      <c r="DX238" s="18"/>
      <c r="DY238" s="18"/>
      <c r="DZ238" s="18"/>
      <c r="EA238" s="18"/>
      <c r="EB238" s="18"/>
      <c r="EC238" s="18"/>
      <c r="ED238" s="18"/>
      <c r="EE238" s="18"/>
      <c r="EF238" s="18"/>
      <c r="EG238" s="18"/>
      <c r="EH238" s="18"/>
      <c r="EI238" s="18"/>
      <c r="EJ238" s="18"/>
      <c r="EK238" s="18"/>
      <c r="EL238" s="18"/>
      <c r="EM238" s="18"/>
      <c r="EN238" s="18"/>
    </row>
    <row r="239" spans="3:144" x14ac:dyDescent="0.2">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c r="CA239" s="18"/>
      <c r="CB239" s="18"/>
      <c r="CC239" s="18"/>
      <c r="CD239" s="18"/>
      <c r="CE239" s="18"/>
      <c r="CF239" s="18"/>
      <c r="CG239" s="18"/>
      <c r="CH239" s="18"/>
      <c r="CI239" s="18"/>
      <c r="CJ239" s="18"/>
      <c r="CK239" s="18"/>
      <c r="CL239" s="18"/>
      <c r="CM239" s="18"/>
      <c r="CN239" s="18"/>
      <c r="CO239" s="18"/>
      <c r="CP239" s="18"/>
      <c r="CQ239" s="18"/>
      <c r="CR239" s="18"/>
      <c r="CS239" s="18"/>
      <c r="CT239" s="18"/>
      <c r="CU239" s="18"/>
      <c r="CV239" s="18"/>
      <c r="CW239" s="18"/>
      <c r="CX239" s="18"/>
      <c r="CY239" s="18"/>
      <c r="CZ239" s="18"/>
      <c r="DA239" s="18"/>
      <c r="DB239" s="18"/>
      <c r="DC239" s="18"/>
      <c r="DD239" s="18"/>
      <c r="DE239" s="18"/>
      <c r="DF239" s="18"/>
      <c r="DG239" s="18"/>
      <c r="DH239" s="18"/>
      <c r="DI239" s="18"/>
      <c r="DJ239" s="18"/>
      <c r="DK239" s="18"/>
      <c r="DL239" s="18"/>
      <c r="DM239" s="18"/>
      <c r="DN239" s="18"/>
      <c r="DO239" s="18"/>
      <c r="DP239" s="18"/>
      <c r="DQ239" s="18"/>
      <c r="DR239" s="18"/>
      <c r="DS239" s="18"/>
      <c r="DT239" s="18"/>
      <c r="DU239" s="18"/>
      <c r="DV239" s="18"/>
      <c r="DW239" s="18"/>
      <c r="DX239" s="18"/>
      <c r="DY239" s="18"/>
      <c r="DZ239" s="18"/>
      <c r="EA239" s="18"/>
      <c r="EB239" s="18"/>
      <c r="EC239" s="18"/>
      <c r="ED239" s="18"/>
      <c r="EE239" s="18"/>
      <c r="EF239" s="18"/>
      <c r="EG239" s="18"/>
      <c r="EH239" s="18"/>
      <c r="EI239" s="18"/>
      <c r="EJ239" s="18"/>
      <c r="EK239" s="18"/>
      <c r="EL239" s="18"/>
      <c r="EM239" s="18"/>
      <c r="EN239" s="18"/>
    </row>
    <row r="240" spans="3:144" x14ac:dyDescent="0.2">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c r="CA240" s="18"/>
      <c r="CB240" s="18"/>
      <c r="CC240" s="18"/>
      <c r="CD240" s="18"/>
      <c r="CE240" s="18"/>
      <c r="CF240" s="18"/>
      <c r="CG240" s="18"/>
      <c r="CH240" s="18"/>
      <c r="CI240" s="18"/>
      <c r="CJ240" s="18"/>
      <c r="CK240" s="18"/>
      <c r="CL240" s="18"/>
      <c r="CM240" s="18"/>
      <c r="CN240" s="18"/>
      <c r="CO240" s="18"/>
      <c r="CP240" s="18"/>
      <c r="CQ240" s="18"/>
      <c r="CR240" s="18"/>
      <c r="CS240" s="18"/>
      <c r="CT240" s="18"/>
      <c r="CU240" s="18"/>
      <c r="CV240" s="18"/>
      <c r="CW240" s="18"/>
      <c r="CX240" s="18"/>
      <c r="CY240" s="18"/>
      <c r="CZ240" s="18"/>
      <c r="DA240" s="18"/>
      <c r="DB240" s="18"/>
      <c r="DC240" s="18"/>
      <c r="DD240" s="18"/>
      <c r="DE240" s="18"/>
      <c r="DF240" s="18"/>
      <c r="DG240" s="18"/>
      <c r="DH240" s="18"/>
      <c r="DI240" s="18"/>
      <c r="DJ240" s="18"/>
      <c r="DK240" s="18"/>
      <c r="DL240" s="18"/>
      <c r="DM240" s="18"/>
      <c r="DN240" s="18"/>
      <c r="DO240" s="18"/>
      <c r="DP240" s="18"/>
      <c r="DQ240" s="18"/>
      <c r="DR240" s="18"/>
      <c r="DS240" s="18"/>
      <c r="DT240" s="18"/>
      <c r="DU240" s="18"/>
      <c r="DV240" s="18"/>
      <c r="DW240" s="18"/>
      <c r="DX240" s="18"/>
      <c r="DY240" s="18"/>
      <c r="DZ240" s="18"/>
      <c r="EA240" s="18"/>
      <c r="EB240" s="18"/>
      <c r="EC240" s="18"/>
      <c r="ED240" s="18"/>
      <c r="EE240" s="18"/>
      <c r="EF240" s="18"/>
      <c r="EG240" s="18"/>
      <c r="EH240" s="18"/>
      <c r="EI240" s="18"/>
      <c r="EJ240" s="18"/>
      <c r="EK240" s="18"/>
      <c r="EL240" s="18"/>
      <c r="EM240" s="18"/>
      <c r="EN240" s="18"/>
    </row>
    <row r="241" spans="3:144" x14ac:dyDescent="0.2">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c r="CA241" s="18"/>
      <c r="CB241" s="18"/>
      <c r="CC241" s="18"/>
      <c r="CD241" s="18"/>
      <c r="CE241" s="18"/>
      <c r="CF241" s="18"/>
      <c r="CG241" s="18"/>
      <c r="CH241" s="18"/>
      <c r="CI241" s="18"/>
      <c r="CJ241" s="18"/>
      <c r="CK241" s="18"/>
      <c r="CL241" s="18"/>
      <c r="CM241" s="18"/>
      <c r="CN241" s="18"/>
      <c r="CO241" s="18"/>
      <c r="CP241" s="18"/>
      <c r="CQ241" s="18"/>
      <c r="CR241" s="18"/>
      <c r="CS241" s="18"/>
      <c r="CT241" s="18"/>
      <c r="CU241" s="18"/>
      <c r="CV241" s="18"/>
      <c r="CW241" s="18"/>
      <c r="CX241" s="18"/>
      <c r="CY241" s="18"/>
      <c r="CZ241" s="18"/>
      <c r="DA241" s="18"/>
      <c r="DB241" s="18"/>
      <c r="DC241" s="18"/>
      <c r="DD241" s="18"/>
      <c r="DE241" s="18"/>
      <c r="DF241" s="18"/>
      <c r="DG241" s="18"/>
      <c r="DH241" s="18"/>
      <c r="DI241" s="18"/>
      <c r="DJ241" s="18"/>
      <c r="DK241" s="18"/>
      <c r="DL241" s="18"/>
      <c r="DM241" s="18"/>
      <c r="DN241" s="18"/>
      <c r="DO241" s="18"/>
      <c r="DP241" s="18"/>
      <c r="DQ241" s="18"/>
      <c r="DR241" s="18"/>
      <c r="DS241" s="18"/>
      <c r="DT241" s="18"/>
      <c r="DU241" s="18"/>
      <c r="DV241" s="18"/>
      <c r="DW241" s="18"/>
      <c r="DX241" s="18"/>
      <c r="DY241" s="18"/>
      <c r="DZ241" s="18"/>
      <c r="EA241" s="18"/>
      <c r="EB241" s="18"/>
      <c r="EC241" s="18"/>
      <c r="ED241" s="18"/>
      <c r="EE241" s="18"/>
      <c r="EF241" s="18"/>
      <c r="EG241" s="18"/>
      <c r="EH241" s="18"/>
      <c r="EI241" s="18"/>
      <c r="EJ241" s="18"/>
      <c r="EK241" s="18"/>
      <c r="EL241" s="18"/>
      <c r="EM241" s="18"/>
      <c r="EN241" s="18"/>
    </row>
    <row r="242" spans="3:144" x14ac:dyDescent="0.2">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c r="CA242" s="18"/>
      <c r="CB242" s="18"/>
      <c r="CC242" s="18"/>
      <c r="CD242" s="18"/>
      <c r="CE242" s="18"/>
      <c r="CF242" s="18"/>
      <c r="CG242" s="18"/>
      <c r="CH242" s="18"/>
      <c r="CI242" s="18"/>
      <c r="CJ242" s="18"/>
      <c r="CK242" s="18"/>
      <c r="CL242" s="18"/>
      <c r="CM242" s="18"/>
      <c r="CN242" s="18"/>
      <c r="CO242" s="18"/>
      <c r="CP242" s="18"/>
      <c r="CQ242" s="18"/>
      <c r="CR242" s="18"/>
      <c r="CS242" s="18"/>
      <c r="CT242" s="18"/>
      <c r="CU242" s="18"/>
      <c r="CV242" s="18"/>
      <c r="CW242" s="18"/>
      <c r="CX242" s="18"/>
      <c r="CY242" s="18"/>
      <c r="CZ242" s="18"/>
      <c r="DA242" s="18"/>
      <c r="DB242" s="18"/>
      <c r="DC242" s="18"/>
      <c r="DD242" s="18"/>
      <c r="DE242" s="18"/>
      <c r="DF242" s="18"/>
      <c r="DG242" s="18"/>
      <c r="DH242" s="18"/>
      <c r="DI242" s="18"/>
      <c r="DJ242" s="18"/>
      <c r="DK242" s="18"/>
      <c r="DL242" s="18"/>
      <c r="DM242" s="18"/>
      <c r="DN242" s="18"/>
      <c r="DO242" s="18"/>
      <c r="DP242" s="18"/>
      <c r="DQ242" s="18"/>
      <c r="DR242" s="18"/>
      <c r="DS242" s="18"/>
      <c r="DT242" s="18"/>
      <c r="DU242" s="18"/>
      <c r="DV242" s="18"/>
      <c r="DW242" s="18"/>
      <c r="DX242" s="18"/>
      <c r="DY242" s="18"/>
      <c r="DZ242" s="18"/>
      <c r="EA242" s="18"/>
      <c r="EB242" s="18"/>
      <c r="EC242" s="18"/>
      <c r="ED242" s="18"/>
      <c r="EE242" s="18"/>
      <c r="EF242" s="18"/>
      <c r="EG242" s="18"/>
      <c r="EH242" s="18"/>
      <c r="EI242" s="18"/>
      <c r="EJ242" s="18"/>
      <c r="EK242" s="18"/>
      <c r="EL242" s="18"/>
      <c r="EM242" s="18"/>
      <c r="EN242" s="18"/>
    </row>
    <row r="243" spans="3:144" x14ac:dyDescent="0.2">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c r="CA243" s="18"/>
      <c r="CB243" s="18"/>
      <c r="CC243" s="18"/>
      <c r="CD243" s="18"/>
      <c r="CE243" s="18"/>
      <c r="CF243" s="18"/>
      <c r="CG243" s="18"/>
      <c r="CH243" s="18"/>
      <c r="CI243" s="18"/>
      <c r="CJ243" s="18"/>
      <c r="CK243" s="18"/>
      <c r="CL243" s="18"/>
      <c r="CM243" s="18"/>
      <c r="CN243" s="18"/>
      <c r="CO243" s="18"/>
      <c r="CP243" s="18"/>
      <c r="CQ243" s="18"/>
      <c r="CR243" s="18"/>
      <c r="CS243" s="18"/>
      <c r="CT243" s="18"/>
      <c r="CU243" s="18"/>
      <c r="CV243" s="18"/>
      <c r="CW243" s="18"/>
      <c r="CX243" s="18"/>
      <c r="CY243" s="18"/>
      <c r="CZ243" s="18"/>
      <c r="DA243" s="18"/>
      <c r="DB243" s="18"/>
      <c r="DC243" s="18"/>
      <c r="DD243" s="18"/>
      <c r="DE243" s="18"/>
      <c r="DF243" s="18"/>
      <c r="DG243" s="18"/>
      <c r="DH243" s="18"/>
      <c r="DI243" s="18"/>
      <c r="DJ243" s="18"/>
      <c r="DK243" s="18"/>
      <c r="DL243" s="18"/>
      <c r="DM243" s="18"/>
      <c r="DN243" s="18"/>
      <c r="DO243" s="18"/>
      <c r="DP243" s="18"/>
      <c r="DQ243" s="18"/>
      <c r="DR243" s="18"/>
      <c r="DS243" s="18"/>
      <c r="DT243" s="18"/>
      <c r="DU243" s="18"/>
      <c r="DV243" s="18"/>
      <c r="DW243" s="18"/>
      <c r="DX243" s="18"/>
      <c r="DY243" s="18"/>
      <c r="DZ243" s="18"/>
      <c r="EA243" s="18"/>
      <c r="EB243" s="18"/>
      <c r="EC243" s="18"/>
      <c r="ED243" s="18"/>
      <c r="EE243" s="18"/>
      <c r="EF243" s="18"/>
      <c r="EG243" s="18"/>
      <c r="EH243" s="18"/>
      <c r="EI243" s="18"/>
      <c r="EJ243" s="18"/>
      <c r="EK243" s="18"/>
      <c r="EL243" s="18"/>
      <c r="EM243" s="18"/>
      <c r="EN243" s="18"/>
    </row>
    <row r="244" spans="3:144" x14ac:dyDescent="0.2">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c r="CA244" s="18"/>
      <c r="CB244" s="18"/>
      <c r="CC244" s="18"/>
      <c r="CD244" s="18"/>
      <c r="CE244" s="18"/>
      <c r="CF244" s="18"/>
      <c r="CG244" s="18"/>
      <c r="CH244" s="18"/>
      <c r="CI244" s="18"/>
      <c r="CJ244" s="18"/>
      <c r="CK244" s="18"/>
      <c r="CL244" s="18"/>
      <c r="CM244" s="18"/>
      <c r="CN244" s="18"/>
      <c r="CO244" s="18"/>
      <c r="CP244" s="18"/>
      <c r="CQ244" s="18"/>
      <c r="CR244" s="18"/>
      <c r="CS244" s="18"/>
      <c r="CT244" s="18"/>
      <c r="CU244" s="18"/>
      <c r="CV244" s="18"/>
      <c r="CW244" s="18"/>
      <c r="CX244" s="18"/>
      <c r="CY244" s="18"/>
      <c r="CZ244" s="18"/>
      <c r="DA244" s="18"/>
      <c r="DB244" s="18"/>
      <c r="DC244" s="18"/>
      <c r="DD244" s="18"/>
      <c r="DE244" s="18"/>
      <c r="DF244" s="18"/>
      <c r="DG244" s="18"/>
      <c r="DH244" s="18"/>
      <c r="DI244" s="18"/>
      <c r="DJ244" s="18"/>
      <c r="DK244" s="18"/>
      <c r="DL244" s="18"/>
      <c r="DM244" s="18"/>
      <c r="DN244" s="18"/>
      <c r="DO244" s="18"/>
      <c r="DP244" s="18"/>
      <c r="DQ244" s="18"/>
      <c r="DR244" s="18"/>
      <c r="DS244" s="18"/>
      <c r="DT244" s="18"/>
      <c r="DU244" s="18"/>
      <c r="DV244" s="18"/>
      <c r="DW244" s="18"/>
      <c r="DX244" s="18"/>
      <c r="DY244" s="18"/>
      <c r="DZ244" s="18"/>
      <c r="EA244" s="18"/>
      <c r="EB244" s="18"/>
      <c r="EC244" s="18"/>
      <c r="ED244" s="18"/>
      <c r="EE244" s="18"/>
      <c r="EF244" s="18"/>
      <c r="EG244" s="18"/>
      <c r="EH244" s="18"/>
      <c r="EI244" s="18"/>
      <c r="EJ244" s="18"/>
      <c r="EK244" s="18"/>
      <c r="EL244" s="18"/>
      <c r="EM244" s="18"/>
      <c r="EN244" s="18"/>
    </row>
    <row r="245" spans="3:144" x14ac:dyDescent="0.2">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c r="CA245" s="18"/>
      <c r="CB245" s="18"/>
      <c r="CC245" s="18"/>
      <c r="CD245" s="18"/>
      <c r="CE245" s="18"/>
      <c r="CF245" s="18"/>
      <c r="CG245" s="18"/>
      <c r="CH245" s="18"/>
      <c r="CI245" s="18"/>
      <c r="CJ245" s="18"/>
      <c r="CK245" s="18"/>
      <c r="CL245" s="18"/>
      <c r="CM245" s="18"/>
      <c r="CN245" s="18"/>
      <c r="CO245" s="18"/>
      <c r="CP245" s="18"/>
      <c r="CQ245" s="18"/>
      <c r="CR245" s="18"/>
      <c r="CS245" s="18"/>
      <c r="CT245" s="18"/>
      <c r="CU245" s="18"/>
      <c r="CV245" s="18"/>
      <c r="CW245" s="18"/>
      <c r="CX245" s="18"/>
      <c r="CY245" s="18"/>
      <c r="CZ245" s="18"/>
      <c r="DA245" s="18"/>
      <c r="DB245" s="18"/>
      <c r="DC245" s="18"/>
      <c r="DD245" s="18"/>
      <c r="DE245" s="18"/>
      <c r="DF245" s="18"/>
      <c r="DG245" s="18"/>
      <c r="DH245" s="18"/>
      <c r="DI245" s="18"/>
      <c r="DJ245" s="18"/>
      <c r="DK245" s="18"/>
      <c r="DL245" s="18"/>
      <c r="DM245" s="18"/>
      <c r="DN245" s="18"/>
      <c r="DO245" s="18"/>
      <c r="DP245" s="18"/>
      <c r="DQ245" s="18"/>
      <c r="DR245" s="18"/>
      <c r="DS245" s="18"/>
      <c r="DT245" s="18"/>
      <c r="DU245" s="18"/>
      <c r="DV245" s="18"/>
      <c r="DW245" s="18"/>
      <c r="DX245" s="18"/>
      <c r="DY245" s="18"/>
      <c r="DZ245" s="18"/>
      <c r="EA245" s="18"/>
      <c r="EB245" s="18"/>
      <c r="EC245" s="18"/>
      <c r="ED245" s="18"/>
      <c r="EE245" s="18"/>
      <c r="EF245" s="18"/>
      <c r="EG245" s="18"/>
      <c r="EH245" s="18"/>
      <c r="EI245" s="18"/>
      <c r="EJ245" s="18"/>
      <c r="EK245" s="18"/>
      <c r="EL245" s="18"/>
      <c r="EM245" s="18"/>
      <c r="EN245" s="18"/>
    </row>
    <row r="246" spans="3:144" x14ac:dyDescent="0.2">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c r="CA246" s="18"/>
      <c r="CB246" s="18"/>
      <c r="CC246" s="18"/>
      <c r="CD246" s="18"/>
      <c r="CE246" s="18"/>
      <c r="CF246" s="18"/>
      <c r="CG246" s="18"/>
      <c r="CH246" s="18"/>
      <c r="CI246" s="18"/>
      <c r="CJ246" s="18"/>
      <c r="CK246" s="18"/>
      <c r="CL246" s="18"/>
      <c r="CM246" s="18"/>
      <c r="CN246" s="18"/>
      <c r="CO246" s="18"/>
      <c r="CP246" s="18"/>
      <c r="CQ246" s="18"/>
      <c r="CR246" s="18"/>
      <c r="CS246" s="18"/>
      <c r="CT246" s="18"/>
      <c r="CU246" s="18"/>
      <c r="CV246" s="18"/>
      <c r="CW246" s="18"/>
      <c r="CX246" s="18"/>
      <c r="CY246" s="18"/>
      <c r="CZ246" s="18"/>
      <c r="DA246" s="18"/>
      <c r="DB246" s="18"/>
      <c r="DC246" s="18"/>
      <c r="DD246" s="18"/>
      <c r="DE246" s="18"/>
      <c r="DF246" s="18"/>
      <c r="DG246" s="18"/>
      <c r="DH246" s="18"/>
      <c r="DI246" s="18"/>
      <c r="DJ246" s="18"/>
      <c r="DK246" s="18"/>
      <c r="DL246" s="18"/>
      <c r="DM246" s="18"/>
      <c r="DN246" s="18"/>
      <c r="DO246" s="18"/>
      <c r="DP246" s="18"/>
      <c r="DQ246" s="18"/>
      <c r="DR246" s="18"/>
      <c r="DS246" s="18"/>
      <c r="DT246" s="18"/>
      <c r="DU246" s="18"/>
      <c r="DV246" s="18"/>
      <c r="DW246" s="18"/>
      <c r="DX246" s="18"/>
      <c r="DY246" s="18"/>
      <c r="DZ246" s="18"/>
      <c r="EA246" s="18"/>
      <c r="EB246" s="18"/>
      <c r="EC246" s="18"/>
      <c r="ED246" s="18"/>
      <c r="EE246" s="18"/>
      <c r="EF246" s="18"/>
      <c r="EG246" s="18"/>
      <c r="EH246" s="18"/>
      <c r="EI246" s="18"/>
      <c r="EJ246" s="18"/>
      <c r="EK246" s="18"/>
      <c r="EL246" s="18"/>
      <c r="EM246" s="18"/>
      <c r="EN246" s="18"/>
    </row>
    <row r="247" spans="3:144" x14ac:dyDescent="0.2">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c r="CA247" s="18"/>
      <c r="CB247" s="18"/>
      <c r="CC247" s="18"/>
      <c r="CD247" s="18"/>
      <c r="CE247" s="18"/>
      <c r="CF247" s="18"/>
      <c r="CG247" s="18"/>
      <c r="CH247" s="18"/>
      <c r="CI247" s="18"/>
      <c r="CJ247" s="18"/>
      <c r="CK247" s="18"/>
      <c r="CL247" s="18"/>
      <c r="CM247" s="18"/>
      <c r="CN247" s="18"/>
      <c r="CO247" s="18"/>
      <c r="CP247" s="18"/>
      <c r="CQ247" s="18"/>
      <c r="CR247" s="18"/>
      <c r="CS247" s="18"/>
      <c r="CT247" s="18"/>
      <c r="CU247" s="18"/>
      <c r="CV247" s="18"/>
      <c r="CW247" s="18"/>
      <c r="CX247" s="18"/>
      <c r="CY247" s="18"/>
      <c r="CZ247" s="18"/>
      <c r="DA247" s="18"/>
      <c r="DB247" s="18"/>
      <c r="DC247" s="18"/>
      <c r="DD247" s="18"/>
      <c r="DE247" s="18"/>
      <c r="DF247" s="18"/>
      <c r="DG247" s="18"/>
      <c r="DH247" s="18"/>
      <c r="DI247" s="18"/>
      <c r="DJ247" s="18"/>
      <c r="DK247" s="18"/>
      <c r="DL247" s="18"/>
      <c r="DM247" s="18"/>
      <c r="DN247" s="18"/>
      <c r="DO247" s="18"/>
      <c r="DP247" s="18"/>
      <c r="DQ247" s="18"/>
      <c r="DR247" s="18"/>
      <c r="DS247" s="18"/>
      <c r="DT247" s="18"/>
      <c r="DU247" s="18"/>
      <c r="DV247" s="18"/>
      <c r="DW247" s="18"/>
      <c r="DX247" s="18"/>
      <c r="DY247" s="18"/>
      <c r="DZ247" s="18"/>
      <c r="EA247" s="18"/>
      <c r="EB247" s="18"/>
      <c r="EC247" s="18"/>
      <c r="ED247" s="18"/>
      <c r="EE247" s="18"/>
      <c r="EF247" s="18"/>
      <c r="EG247" s="18"/>
      <c r="EH247" s="18"/>
      <c r="EI247" s="18"/>
      <c r="EJ247" s="18"/>
      <c r="EK247" s="18"/>
      <c r="EL247" s="18"/>
      <c r="EM247" s="18"/>
      <c r="EN247" s="18"/>
    </row>
    <row r="248" spans="3:144" x14ac:dyDescent="0.2">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c r="CA248" s="18"/>
      <c r="CB248" s="18"/>
      <c r="CC248" s="18"/>
      <c r="CD248" s="18"/>
      <c r="CE248" s="18"/>
      <c r="CF248" s="18"/>
      <c r="CG248" s="18"/>
      <c r="CH248" s="18"/>
      <c r="CI248" s="18"/>
      <c r="CJ248" s="18"/>
      <c r="CK248" s="18"/>
      <c r="CL248" s="18"/>
      <c r="CM248" s="18"/>
      <c r="CN248" s="18"/>
      <c r="CO248" s="18"/>
      <c r="CP248" s="18"/>
      <c r="CQ248" s="18"/>
      <c r="CR248" s="18"/>
      <c r="CS248" s="18"/>
      <c r="CT248" s="18"/>
      <c r="CU248" s="18"/>
      <c r="CV248" s="18"/>
      <c r="CW248" s="18"/>
      <c r="CX248" s="18"/>
      <c r="CY248" s="18"/>
      <c r="CZ248" s="18"/>
      <c r="DA248" s="18"/>
      <c r="DB248" s="18"/>
      <c r="DC248" s="18"/>
      <c r="DD248" s="18"/>
      <c r="DE248" s="18"/>
      <c r="DF248" s="18"/>
      <c r="DG248" s="18"/>
      <c r="DH248" s="18"/>
      <c r="DI248" s="18"/>
      <c r="DJ248" s="18"/>
      <c r="DK248" s="18"/>
      <c r="DL248" s="18"/>
      <c r="DM248" s="18"/>
      <c r="DN248" s="18"/>
      <c r="DO248" s="18"/>
      <c r="DP248" s="18"/>
      <c r="DQ248" s="18"/>
      <c r="DR248" s="18"/>
      <c r="DS248" s="18"/>
      <c r="DT248" s="18"/>
      <c r="DU248" s="18"/>
      <c r="DV248" s="18"/>
      <c r="DW248" s="18"/>
      <c r="DX248" s="18"/>
      <c r="DY248" s="18"/>
      <c r="DZ248" s="18"/>
      <c r="EA248" s="18"/>
      <c r="EB248" s="18"/>
      <c r="EC248" s="18"/>
      <c r="ED248" s="18"/>
      <c r="EE248" s="18"/>
      <c r="EF248" s="18"/>
      <c r="EG248" s="18"/>
      <c r="EH248" s="18"/>
      <c r="EI248" s="18"/>
      <c r="EJ248" s="18"/>
      <c r="EK248" s="18"/>
      <c r="EL248" s="18"/>
      <c r="EM248" s="18"/>
      <c r="EN248" s="18"/>
    </row>
    <row r="249" spans="3:144" x14ac:dyDescent="0.2">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c r="CA249" s="18"/>
      <c r="CB249" s="18"/>
      <c r="CC249" s="18"/>
      <c r="CD249" s="18"/>
      <c r="CE249" s="18"/>
      <c r="CF249" s="18"/>
      <c r="CG249" s="18"/>
      <c r="CH249" s="18"/>
      <c r="CI249" s="18"/>
      <c r="CJ249" s="18"/>
      <c r="CK249" s="18"/>
      <c r="CL249" s="18"/>
      <c r="CM249" s="18"/>
      <c r="CN249" s="18"/>
      <c r="CO249" s="18"/>
      <c r="CP249" s="18"/>
      <c r="CQ249" s="18"/>
      <c r="CR249" s="18"/>
      <c r="CS249" s="18"/>
      <c r="CT249" s="18"/>
      <c r="CU249" s="18"/>
      <c r="CV249" s="18"/>
      <c r="CW249" s="18"/>
      <c r="CX249" s="18"/>
      <c r="CY249" s="18"/>
      <c r="CZ249" s="18"/>
      <c r="DA249" s="18"/>
      <c r="DB249" s="18"/>
      <c r="DC249" s="18"/>
      <c r="DD249" s="18"/>
      <c r="DE249" s="18"/>
      <c r="DF249" s="18"/>
      <c r="DG249" s="18"/>
      <c r="DH249" s="18"/>
      <c r="DI249" s="18"/>
      <c r="DJ249" s="18"/>
      <c r="DK249" s="18"/>
      <c r="DL249" s="18"/>
      <c r="DM249" s="18"/>
      <c r="DN249" s="18"/>
      <c r="DO249" s="18"/>
      <c r="DP249" s="18"/>
      <c r="DQ249" s="18"/>
      <c r="DR249" s="18"/>
      <c r="DS249" s="18"/>
      <c r="DT249" s="18"/>
      <c r="DU249" s="18"/>
      <c r="DV249" s="18"/>
      <c r="DW249" s="18"/>
      <c r="DX249" s="18"/>
      <c r="DY249" s="18"/>
      <c r="DZ249" s="18"/>
      <c r="EA249" s="18"/>
      <c r="EB249" s="18"/>
      <c r="EC249" s="18"/>
      <c r="ED249" s="18"/>
      <c r="EE249" s="18"/>
      <c r="EF249" s="18"/>
      <c r="EG249" s="18"/>
      <c r="EH249" s="18"/>
      <c r="EI249" s="18"/>
      <c r="EJ249" s="18"/>
      <c r="EK249" s="18"/>
      <c r="EL249" s="18"/>
      <c r="EM249" s="18"/>
      <c r="EN249" s="18"/>
    </row>
    <row r="250" spans="3:144" x14ac:dyDescent="0.2">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c r="CA250" s="18"/>
      <c r="CB250" s="18"/>
      <c r="CC250" s="18"/>
      <c r="CD250" s="18"/>
      <c r="CE250" s="18"/>
      <c r="CF250" s="18"/>
      <c r="CG250" s="18"/>
      <c r="CH250" s="18"/>
      <c r="CI250" s="18"/>
      <c r="CJ250" s="18"/>
      <c r="CK250" s="18"/>
      <c r="CL250" s="18"/>
      <c r="CM250" s="18"/>
      <c r="CN250" s="18"/>
      <c r="CO250" s="18"/>
      <c r="CP250" s="18"/>
      <c r="CQ250" s="18"/>
      <c r="CR250" s="18"/>
      <c r="CS250" s="18"/>
      <c r="CT250" s="18"/>
      <c r="CU250" s="18"/>
      <c r="CV250" s="18"/>
      <c r="CW250" s="18"/>
      <c r="CX250" s="18"/>
      <c r="CY250" s="18"/>
      <c r="CZ250" s="18"/>
      <c r="DA250" s="18"/>
      <c r="DB250" s="18"/>
      <c r="DC250" s="18"/>
      <c r="DD250" s="18"/>
      <c r="DE250" s="18"/>
      <c r="DF250" s="18"/>
      <c r="DG250" s="18"/>
      <c r="DH250" s="18"/>
      <c r="DI250" s="18"/>
      <c r="DJ250" s="18"/>
      <c r="DK250" s="18"/>
      <c r="DL250" s="18"/>
      <c r="DM250" s="18"/>
      <c r="DN250" s="18"/>
      <c r="DO250" s="18"/>
      <c r="DP250" s="18"/>
      <c r="DQ250" s="18"/>
      <c r="DR250" s="18"/>
      <c r="DS250" s="18"/>
      <c r="DT250" s="18"/>
      <c r="DU250" s="18"/>
      <c r="DV250" s="18"/>
      <c r="DW250" s="18"/>
      <c r="DX250" s="18"/>
      <c r="DY250" s="18"/>
      <c r="DZ250" s="18"/>
      <c r="EA250" s="18"/>
      <c r="EB250" s="18"/>
      <c r="EC250" s="18"/>
      <c r="ED250" s="18"/>
      <c r="EE250" s="18"/>
      <c r="EF250" s="18"/>
      <c r="EG250" s="18"/>
      <c r="EH250" s="18"/>
      <c r="EI250" s="18"/>
      <c r="EJ250" s="18"/>
      <c r="EK250" s="18"/>
      <c r="EL250" s="18"/>
      <c r="EM250" s="18"/>
      <c r="EN250" s="18"/>
    </row>
    <row r="251" spans="3:144" x14ac:dyDescent="0.2">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c r="CA251" s="18"/>
      <c r="CB251" s="18"/>
      <c r="CC251" s="18"/>
      <c r="CD251" s="18"/>
      <c r="CE251" s="18"/>
      <c r="CF251" s="18"/>
      <c r="CG251" s="18"/>
      <c r="CH251" s="18"/>
      <c r="CI251" s="18"/>
      <c r="CJ251" s="18"/>
      <c r="CK251" s="18"/>
      <c r="CL251" s="18"/>
      <c r="CM251" s="18"/>
      <c r="CN251" s="18"/>
      <c r="CO251" s="18"/>
      <c r="CP251" s="18"/>
      <c r="CQ251" s="18"/>
      <c r="CR251" s="18"/>
      <c r="CS251" s="18"/>
      <c r="CT251" s="18"/>
      <c r="CU251" s="18"/>
      <c r="CV251" s="18"/>
      <c r="CW251" s="18"/>
      <c r="CX251" s="18"/>
      <c r="CY251" s="18"/>
      <c r="CZ251" s="18"/>
      <c r="DA251" s="18"/>
      <c r="DB251" s="18"/>
      <c r="DC251" s="18"/>
      <c r="DD251" s="18"/>
      <c r="DE251" s="18"/>
      <c r="DF251" s="18"/>
      <c r="DG251" s="18"/>
      <c r="DH251" s="18"/>
      <c r="DI251" s="18"/>
      <c r="DJ251" s="18"/>
      <c r="DK251" s="18"/>
      <c r="DL251" s="18"/>
      <c r="DM251" s="18"/>
      <c r="DN251" s="18"/>
      <c r="DO251" s="18"/>
      <c r="DP251" s="18"/>
      <c r="DQ251" s="18"/>
      <c r="DR251" s="18"/>
      <c r="DS251" s="18"/>
      <c r="DT251" s="18"/>
      <c r="DU251" s="18"/>
      <c r="DV251" s="18"/>
      <c r="DW251" s="18"/>
      <c r="DX251" s="18"/>
      <c r="DY251" s="18"/>
      <c r="DZ251" s="18"/>
      <c r="EA251" s="18"/>
      <c r="EB251" s="18"/>
      <c r="EC251" s="18"/>
      <c r="ED251" s="18"/>
      <c r="EE251" s="18"/>
      <c r="EF251" s="18"/>
      <c r="EG251" s="18"/>
      <c r="EH251" s="18"/>
      <c r="EI251" s="18"/>
      <c r="EJ251" s="18"/>
      <c r="EK251" s="18"/>
      <c r="EL251" s="18"/>
      <c r="EM251" s="18"/>
      <c r="EN251" s="18"/>
    </row>
    <row r="252" spans="3:144" x14ac:dyDescent="0.2">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c r="CA252" s="18"/>
      <c r="CB252" s="18"/>
      <c r="CC252" s="18"/>
      <c r="CD252" s="18"/>
      <c r="CE252" s="18"/>
      <c r="CF252" s="18"/>
      <c r="CG252" s="18"/>
      <c r="CH252" s="18"/>
      <c r="CI252" s="18"/>
      <c r="CJ252" s="18"/>
      <c r="CK252" s="18"/>
      <c r="CL252" s="18"/>
      <c r="CM252" s="18"/>
      <c r="CN252" s="18"/>
      <c r="CO252" s="18"/>
      <c r="CP252" s="18"/>
      <c r="CQ252" s="18"/>
      <c r="CR252" s="18"/>
      <c r="CS252" s="18"/>
      <c r="CT252" s="18"/>
      <c r="CU252" s="18"/>
      <c r="CV252" s="18"/>
      <c r="CW252" s="18"/>
      <c r="CX252" s="18"/>
      <c r="CY252" s="18"/>
      <c r="CZ252" s="18"/>
      <c r="DA252" s="18"/>
      <c r="DB252" s="18"/>
      <c r="DC252" s="18"/>
      <c r="DD252" s="18"/>
      <c r="DE252" s="18"/>
      <c r="DF252" s="18"/>
      <c r="DG252" s="18"/>
      <c r="DH252" s="18"/>
      <c r="DI252" s="18"/>
      <c r="DJ252" s="18"/>
      <c r="DK252" s="18"/>
      <c r="DL252" s="18"/>
      <c r="DM252" s="18"/>
      <c r="DN252" s="18"/>
      <c r="DO252" s="18"/>
      <c r="DP252" s="18"/>
      <c r="DQ252" s="18"/>
      <c r="DR252" s="18"/>
      <c r="DS252" s="18"/>
      <c r="DT252" s="18"/>
      <c r="DU252" s="18"/>
      <c r="DV252" s="18"/>
      <c r="DW252" s="18"/>
      <c r="DX252" s="18"/>
      <c r="DY252" s="18"/>
      <c r="DZ252" s="18"/>
      <c r="EA252" s="18"/>
      <c r="EB252" s="18"/>
      <c r="EC252" s="18"/>
      <c r="ED252" s="18"/>
      <c r="EE252" s="18"/>
      <c r="EF252" s="18"/>
      <c r="EG252" s="18"/>
      <c r="EH252" s="18"/>
      <c r="EI252" s="18"/>
      <c r="EJ252" s="18"/>
      <c r="EK252" s="18"/>
      <c r="EL252" s="18"/>
      <c r="EM252" s="18"/>
      <c r="EN252" s="18"/>
    </row>
    <row r="253" spans="3:144" x14ac:dyDescent="0.2">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c r="CA253" s="18"/>
      <c r="CB253" s="18"/>
      <c r="CC253" s="18"/>
      <c r="CD253" s="18"/>
      <c r="CE253" s="18"/>
      <c r="CF253" s="18"/>
      <c r="CG253" s="18"/>
      <c r="CH253" s="18"/>
      <c r="CI253" s="18"/>
      <c r="CJ253" s="18"/>
      <c r="CK253" s="18"/>
      <c r="CL253" s="18"/>
      <c r="CM253" s="18"/>
      <c r="CN253" s="18"/>
      <c r="CO253" s="18"/>
      <c r="CP253" s="18"/>
      <c r="CQ253" s="18"/>
      <c r="CR253" s="18"/>
      <c r="CS253" s="18"/>
      <c r="CT253" s="18"/>
      <c r="CU253" s="18"/>
      <c r="CV253" s="18"/>
      <c r="CW253" s="18"/>
      <c r="CX253" s="18"/>
      <c r="CY253" s="18"/>
      <c r="CZ253" s="18"/>
      <c r="DA253" s="18"/>
      <c r="DB253" s="18"/>
      <c r="DC253" s="18"/>
      <c r="DD253" s="18"/>
      <c r="DE253" s="18"/>
      <c r="DF253" s="18"/>
      <c r="DG253" s="18"/>
      <c r="DH253" s="18"/>
      <c r="DI253" s="18"/>
      <c r="DJ253" s="18"/>
      <c r="DK253" s="18"/>
      <c r="DL253" s="18"/>
      <c r="DM253" s="18"/>
      <c r="DN253" s="18"/>
      <c r="DO253" s="18"/>
      <c r="DP253" s="18"/>
      <c r="DQ253" s="18"/>
      <c r="DR253" s="18"/>
      <c r="DS253" s="18"/>
      <c r="DT253" s="18"/>
      <c r="DU253" s="18"/>
      <c r="DV253" s="18"/>
      <c r="DW253" s="18"/>
      <c r="DX253" s="18"/>
      <c r="DY253" s="18"/>
      <c r="DZ253" s="18"/>
      <c r="EA253" s="18"/>
      <c r="EB253" s="18"/>
      <c r="EC253" s="18"/>
      <c r="ED253" s="18"/>
      <c r="EE253" s="18"/>
      <c r="EF253" s="18"/>
      <c r="EG253" s="18"/>
      <c r="EH253" s="18"/>
      <c r="EI253" s="18"/>
      <c r="EJ253" s="18"/>
      <c r="EK253" s="18"/>
      <c r="EL253" s="18"/>
      <c r="EM253" s="18"/>
      <c r="EN253" s="18"/>
    </row>
    <row r="254" spans="3:144" x14ac:dyDescent="0.2">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c r="CA254" s="18"/>
      <c r="CB254" s="18"/>
      <c r="CC254" s="18"/>
      <c r="CD254" s="18"/>
      <c r="CE254" s="18"/>
      <c r="CF254" s="18"/>
      <c r="CG254" s="18"/>
      <c r="CH254" s="18"/>
      <c r="CI254" s="18"/>
      <c r="CJ254" s="18"/>
      <c r="CK254" s="18"/>
      <c r="CL254" s="18"/>
      <c r="CM254" s="18"/>
      <c r="CN254" s="18"/>
      <c r="CO254" s="18"/>
      <c r="CP254" s="18"/>
      <c r="CQ254" s="18"/>
      <c r="CR254" s="18"/>
      <c r="CS254" s="18"/>
      <c r="CT254" s="18"/>
      <c r="CU254" s="18"/>
      <c r="CV254" s="18"/>
      <c r="CW254" s="18"/>
      <c r="CX254" s="18"/>
      <c r="CY254" s="18"/>
      <c r="CZ254" s="18"/>
      <c r="DA254" s="18"/>
      <c r="DB254" s="18"/>
      <c r="DC254" s="18"/>
      <c r="DD254" s="18"/>
      <c r="DE254" s="18"/>
      <c r="DF254" s="18"/>
      <c r="DG254" s="18"/>
      <c r="DH254" s="18"/>
      <c r="DI254" s="18"/>
      <c r="DJ254" s="18"/>
      <c r="DK254" s="18"/>
      <c r="DL254" s="18"/>
      <c r="DM254" s="18"/>
      <c r="DN254" s="18"/>
      <c r="DO254" s="18"/>
      <c r="DP254" s="18"/>
      <c r="DQ254" s="18"/>
      <c r="DR254" s="18"/>
      <c r="DS254" s="18"/>
      <c r="DT254" s="18"/>
      <c r="DU254" s="18"/>
      <c r="DV254" s="18"/>
      <c r="DW254" s="18"/>
      <c r="DX254" s="18"/>
      <c r="DY254" s="18"/>
      <c r="DZ254" s="18"/>
      <c r="EA254" s="18"/>
      <c r="EB254" s="18"/>
      <c r="EC254" s="18"/>
      <c r="ED254" s="18"/>
      <c r="EE254" s="18"/>
      <c r="EF254" s="18"/>
      <c r="EG254" s="18"/>
      <c r="EH254" s="18"/>
      <c r="EI254" s="18"/>
      <c r="EJ254" s="18"/>
      <c r="EK254" s="18"/>
      <c r="EL254" s="18"/>
      <c r="EM254" s="18"/>
      <c r="EN254" s="18"/>
    </row>
    <row r="255" spans="3:144" x14ac:dyDescent="0.2">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c r="CA255" s="18"/>
      <c r="CB255" s="18"/>
      <c r="CC255" s="18"/>
      <c r="CD255" s="18"/>
      <c r="CE255" s="18"/>
      <c r="CF255" s="18"/>
      <c r="CG255" s="18"/>
      <c r="CH255" s="18"/>
      <c r="CI255" s="18"/>
      <c r="CJ255" s="18"/>
      <c r="CK255" s="18"/>
      <c r="CL255" s="18"/>
      <c r="CM255" s="18"/>
      <c r="CN255" s="18"/>
      <c r="CO255" s="18"/>
      <c r="CP255" s="18"/>
      <c r="CQ255" s="18"/>
      <c r="CR255" s="18"/>
      <c r="CS255" s="18"/>
      <c r="CT255" s="18"/>
      <c r="CU255" s="18"/>
      <c r="CV255" s="18"/>
      <c r="CW255" s="18"/>
      <c r="CX255" s="18"/>
      <c r="CY255" s="18"/>
      <c r="CZ255" s="18"/>
      <c r="DA255" s="18"/>
      <c r="DB255" s="18"/>
      <c r="DC255" s="18"/>
      <c r="DD255" s="18"/>
      <c r="DE255" s="18"/>
      <c r="DF255" s="18"/>
      <c r="DG255" s="18"/>
      <c r="DH255" s="18"/>
      <c r="DI255" s="18"/>
      <c r="DJ255" s="18"/>
      <c r="DK255" s="18"/>
      <c r="DL255" s="18"/>
      <c r="DM255" s="18"/>
      <c r="DN255" s="18"/>
      <c r="DO255" s="18"/>
      <c r="DP255" s="18"/>
      <c r="DQ255" s="18"/>
      <c r="DR255" s="18"/>
      <c r="DS255" s="18"/>
      <c r="DT255" s="18"/>
      <c r="DU255" s="18"/>
      <c r="DV255" s="18"/>
      <c r="DW255" s="18"/>
      <c r="DX255" s="18"/>
      <c r="DY255" s="18"/>
      <c r="DZ255" s="18"/>
      <c r="EA255" s="18"/>
      <c r="EB255" s="18"/>
      <c r="EC255" s="18"/>
      <c r="ED255" s="18"/>
      <c r="EE255" s="18"/>
      <c r="EF255" s="18"/>
      <c r="EG255" s="18"/>
      <c r="EH255" s="18"/>
      <c r="EI255" s="18"/>
      <c r="EJ255" s="18"/>
      <c r="EK255" s="18"/>
      <c r="EL255" s="18"/>
      <c r="EM255" s="18"/>
      <c r="EN255" s="18"/>
    </row>
    <row r="256" spans="3:144" x14ac:dyDescent="0.2">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c r="CA256" s="18"/>
      <c r="CB256" s="18"/>
      <c r="CC256" s="18"/>
      <c r="CD256" s="18"/>
      <c r="CE256" s="18"/>
      <c r="CF256" s="18"/>
      <c r="CG256" s="18"/>
      <c r="CH256" s="18"/>
      <c r="CI256" s="18"/>
      <c r="CJ256" s="18"/>
      <c r="CK256" s="18"/>
      <c r="CL256" s="18"/>
      <c r="CM256" s="18"/>
      <c r="CN256" s="18"/>
      <c r="CO256" s="18"/>
      <c r="CP256" s="18"/>
      <c r="CQ256" s="18"/>
      <c r="CR256" s="18"/>
      <c r="CS256" s="18"/>
      <c r="CT256" s="18"/>
      <c r="CU256" s="18"/>
      <c r="CV256" s="18"/>
      <c r="CW256" s="18"/>
      <c r="CX256" s="18"/>
      <c r="CY256" s="18"/>
      <c r="CZ256" s="18"/>
      <c r="DA256" s="18"/>
      <c r="DB256" s="18"/>
      <c r="DC256" s="18"/>
      <c r="DD256" s="18"/>
      <c r="DE256" s="18"/>
      <c r="DF256" s="18"/>
      <c r="DG256" s="18"/>
      <c r="DH256" s="18"/>
      <c r="DI256" s="18"/>
      <c r="DJ256" s="18"/>
      <c r="DK256" s="18"/>
      <c r="DL256" s="18"/>
      <c r="DM256" s="18"/>
      <c r="DN256" s="18"/>
      <c r="DO256" s="18"/>
      <c r="DP256" s="18"/>
      <c r="DQ256" s="18"/>
      <c r="DR256" s="18"/>
      <c r="DS256" s="18"/>
      <c r="DT256" s="18"/>
      <c r="DU256" s="18"/>
      <c r="DV256" s="18"/>
      <c r="DW256" s="18"/>
      <c r="DX256" s="18"/>
      <c r="DY256" s="18"/>
      <c r="DZ256" s="18"/>
      <c r="EA256" s="18"/>
      <c r="EB256" s="18"/>
      <c r="EC256" s="18"/>
      <c r="ED256" s="18"/>
      <c r="EE256" s="18"/>
      <c r="EF256" s="18"/>
      <c r="EG256" s="18"/>
      <c r="EH256" s="18"/>
      <c r="EI256" s="18"/>
      <c r="EJ256" s="18"/>
      <c r="EK256" s="18"/>
      <c r="EL256" s="18"/>
      <c r="EM256" s="18"/>
      <c r="EN256" s="18"/>
    </row>
    <row r="257" spans="3:144" x14ac:dyDescent="0.2">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c r="CA257" s="18"/>
      <c r="CB257" s="18"/>
      <c r="CC257" s="18"/>
      <c r="CD257" s="18"/>
      <c r="CE257" s="18"/>
      <c r="CF257" s="18"/>
      <c r="CG257" s="18"/>
      <c r="CH257" s="18"/>
      <c r="CI257" s="18"/>
      <c r="CJ257" s="18"/>
      <c r="CK257" s="18"/>
      <c r="CL257" s="18"/>
      <c r="CM257" s="18"/>
      <c r="CN257" s="18"/>
      <c r="CO257" s="18"/>
      <c r="CP257" s="18"/>
      <c r="CQ257" s="18"/>
      <c r="CR257" s="18"/>
      <c r="CS257" s="18"/>
      <c r="CT257" s="18"/>
      <c r="CU257" s="18"/>
      <c r="CV257" s="18"/>
      <c r="CW257" s="18"/>
      <c r="CX257" s="18"/>
      <c r="CY257" s="18"/>
      <c r="CZ257" s="18"/>
      <c r="DA257" s="18"/>
      <c r="DB257" s="18"/>
      <c r="DC257" s="18"/>
      <c r="DD257" s="18"/>
      <c r="DE257" s="18"/>
      <c r="DF257" s="18"/>
      <c r="DG257" s="18"/>
      <c r="DH257" s="18"/>
      <c r="DI257" s="18"/>
      <c r="DJ257" s="18"/>
      <c r="DK257" s="18"/>
      <c r="DL257" s="18"/>
      <c r="DM257" s="18"/>
      <c r="DN257" s="18"/>
      <c r="DO257" s="18"/>
      <c r="DP257" s="18"/>
      <c r="DQ257" s="18"/>
      <c r="DR257" s="18"/>
      <c r="DS257" s="18"/>
      <c r="DT257" s="18"/>
      <c r="DU257" s="18"/>
      <c r="DV257" s="18"/>
      <c r="DW257" s="18"/>
      <c r="DX257" s="18"/>
      <c r="DY257" s="18"/>
      <c r="DZ257" s="18"/>
      <c r="EA257" s="18"/>
      <c r="EB257" s="18"/>
      <c r="EC257" s="18"/>
      <c r="ED257" s="18"/>
      <c r="EE257" s="18"/>
      <c r="EF257" s="18"/>
      <c r="EG257" s="18"/>
      <c r="EH257" s="18"/>
      <c r="EI257" s="18"/>
      <c r="EJ257" s="18"/>
      <c r="EK257" s="18"/>
      <c r="EL257" s="18"/>
      <c r="EM257" s="18"/>
      <c r="EN257" s="18"/>
    </row>
    <row r="258" spans="3:144" x14ac:dyDescent="0.2">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c r="CA258" s="18"/>
      <c r="CB258" s="18"/>
      <c r="CC258" s="18"/>
      <c r="CD258" s="18"/>
      <c r="CE258" s="18"/>
      <c r="CF258" s="18"/>
      <c r="CG258" s="18"/>
      <c r="CH258" s="18"/>
      <c r="CI258" s="18"/>
      <c r="CJ258" s="18"/>
      <c r="CK258" s="18"/>
      <c r="CL258" s="18"/>
      <c r="CM258" s="18"/>
      <c r="CN258" s="18"/>
      <c r="CO258" s="18"/>
      <c r="CP258" s="18"/>
      <c r="CQ258" s="18"/>
      <c r="CR258" s="18"/>
      <c r="CS258" s="18"/>
      <c r="CT258" s="18"/>
      <c r="CU258" s="18"/>
      <c r="CV258" s="18"/>
      <c r="CW258" s="18"/>
      <c r="CX258" s="18"/>
      <c r="CY258" s="18"/>
      <c r="CZ258" s="18"/>
      <c r="DA258" s="18"/>
      <c r="DB258" s="18"/>
      <c r="DC258" s="18"/>
      <c r="DD258" s="18"/>
      <c r="DE258" s="18"/>
      <c r="DF258" s="18"/>
      <c r="DG258" s="18"/>
      <c r="DH258" s="18"/>
      <c r="DI258" s="18"/>
      <c r="DJ258" s="18"/>
      <c r="DK258" s="18"/>
      <c r="DL258" s="18"/>
      <c r="DM258" s="18"/>
      <c r="DN258" s="18"/>
      <c r="DO258" s="18"/>
      <c r="DP258" s="18"/>
      <c r="DQ258" s="18"/>
      <c r="DR258" s="18"/>
      <c r="DS258" s="18"/>
      <c r="DT258" s="18"/>
      <c r="DU258" s="18"/>
      <c r="DV258" s="18"/>
      <c r="DW258" s="18"/>
      <c r="DX258" s="18"/>
      <c r="DY258" s="18"/>
      <c r="DZ258" s="18"/>
      <c r="EA258" s="18"/>
      <c r="EB258" s="18"/>
      <c r="EC258" s="18"/>
      <c r="ED258" s="18"/>
      <c r="EE258" s="18"/>
      <c r="EF258" s="18"/>
      <c r="EG258" s="18"/>
      <c r="EH258" s="18"/>
      <c r="EI258" s="18"/>
      <c r="EJ258" s="18"/>
      <c r="EK258" s="18"/>
      <c r="EL258" s="18"/>
      <c r="EM258" s="18"/>
      <c r="EN258" s="18"/>
    </row>
    <row r="259" spans="3:144" x14ac:dyDescent="0.2">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c r="CA259" s="18"/>
      <c r="CB259" s="18"/>
      <c r="CC259" s="18"/>
      <c r="CD259" s="18"/>
      <c r="CE259" s="18"/>
      <c r="CF259" s="18"/>
      <c r="CG259" s="18"/>
      <c r="CH259" s="18"/>
      <c r="CI259" s="18"/>
      <c r="CJ259" s="18"/>
      <c r="CK259" s="18"/>
      <c r="CL259" s="18"/>
      <c r="CM259" s="18"/>
      <c r="CN259" s="18"/>
      <c r="CO259" s="18"/>
      <c r="CP259" s="18"/>
      <c r="CQ259" s="18"/>
      <c r="CR259" s="18"/>
      <c r="CS259" s="18"/>
      <c r="CT259" s="18"/>
      <c r="CU259" s="18"/>
      <c r="CV259" s="18"/>
      <c r="CW259" s="18"/>
      <c r="CX259" s="18"/>
      <c r="CY259" s="18"/>
      <c r="CZ259" s="18"/>
      <c r="DA259" s="18"/>
      <c r="DB259" s="18"/>
      <c r="DC259" s="18"/>
      <c r="DD259" s="18"/>
      <c r="DE259" s="18"/>
      <c r="DF259" s="18"/>
      <c r="DG259" s="18"/>
      <c r="DH259" s="18"/>
      <c r="DI259" s="18"/>
      <c r="DJ259" s="18"/>
      <c r="DK259" s="18"/>
      <c r="DL259" s="18"/>
      <c r="DM259" s="18"/>
      <c r="DN259" s="18"/>
      <c r="DO259" s="18"/>
      <c r="DP259" s="18"/>
      <c r="DQ259" s="18"/>
      <c r="DR259" s="18"/>
      <c r="DS259" s="18"/>
      <c r="DT259" s="18"/>
      <c r="DU259" s="18"/>
      <c r="DV259" s="18"/>
      <c r="DW259" s="18"/>
      <c r="DX259" s="18"/>
      <c r="DY259" s="18"/>
      <c r="DZ259" s="18"/>
      <c r="EA259" s="18"/>
      <c r="EB259" s="18"/>
      <c r="EC259" s="18"/>
      <c r="ED259" s="18"/>
      <c r="EE259" s="18"/>
      <c r="EF259" s="18"/>
      <c r="EG259" s="18"/>
      <c r="EH259" s="18"/>
      <c r="EI259" s="18"/>
      <c r="EJ259" s="18"/>
      <c r="EK259" s="18"/>
      <c r="EL259" s="18"/>
      <c r="EM259" s="18"/>
      <c r="EN259" s="18"/>
    </row>
    <row r="260" spans="3:144" x14ac:dyDescent="0.2">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c r="CA260" s="18"/>
      <c r="CB260" s="18"/>
      <c r="CC260" s="18"/>
      <c r="CD260" s="18"/>
      <c r="CE260" s="18"/>
      <c r="CF260" s="18"/>
      <c r="CG260" s="18"/>
      <c r="CH260" s="18"/>
      <c r="CI260" s="18"/>
      <c r="CJ260" s="18"/>
      <c r="CK260" s="18"/>
      <c r="CL260" s="18"/>
      <c r="CM260" s="18"/>
      <c r="CN260" s="18"/>
      <c r="CO260" s="18"/>
      <c r="CP260" s="18"/>
      <c r="CQ260" s="18"/>
      <c r="CR260" s="18"/>
      <c r="CS260" s="18"/>
      <c r="CT260" s="18"/>
      <c r="CU260" s="18"/>
      <c r="CV260" s="18"/>
      <c r="CW260" s="18"/>
      <c r="CX260" s="18"/>
      <c r="CY260" s="18"/>
      <c r="CZ260" s="18"/>
      <c r="DA260" s="18"/>
      <c r="DB260" s="18"/>
      <c r="DC260" s="18"/>
      <c r="DD260" s="18"/>
      <c r="DE260" s="18"/>
      <c r="DF260" s="18"/>
      <c r="DG260" s="18"/>
      <c r="DH260" s="18"/>
      <c r="DI260" s="18"/>
      <c r="DJ260" s="18"/>
      <c r="DK260" s="18"/>
      <c r="DL260" s="18"/>
      <c r="DM260" s="18"/>
      <c r="DN260" s="18"/>
      <c r="DO260" s="18"/>
      <c r="DP260" s="18"/>
      <c r="DQ260" s="18"/>
      <c r="DR260" s="18"/>
      <c r="DS260" s="18"/>
      <c r="DT260" s="18"/>
      <c r="DU260" s="18"/>
      <c r="DV260" s="18"/>
      <c r="DW260" s="18"/>
      <c r="DX260" s="18"/>
      <c r="DY260" s="18"/>
      <c r="DZ260" s="18"/>
      <c r="EA260" s="18"/>
      <c r="EB260" s="18"/>
      <c r="EC260" s="18"/>
      <c r="ED260" s="18"/>
      <c r="EE260" s="18"/>
      <c r="EF260" s="18"/>
      <c r="EG260" s="18"/>
      <c r="EH260" s="18"/>
      <c r="EI260" s="18"/>
      <c r="EJ260" s="18"/>
      <c r="EK260" s="18"/>
      <c r="EL260" s="18"/>
      <c r="EM260" s="18"/>
      <c r="EN260" s="18"/>
    </row>
    <row r="261" spans="3:144" x14ac:dyDescent="0.2">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c r="CA261" s="18"/>
      <c r="CB261" s="18"/>
      <c r="CC261" s="18"/>
      <c r="CD261" s="18"/>
      <c r="CE261" s="18"/>
      <c r="CF261" s="18"/>
      <c r="CG261" s="18"/>
      <c r="CH261" s="18"/>
      <c r="CI261" s="18"/>
      <c r="CJ261" s="18"/>
      <c r="CK261" s="18"/>
      <c r="CL261" s="18"/>
      <c r="CM261" s="18"/>
      <c r="CN261" s="18"/>
      <c r="CO261" s="18"/>
      <c r="CP261" s="18"/>
      <c r="CQ261" s="18"/>
      <c r="CR261" s="18"/>
      <c r="CS261" s="18"/>
      <c r="CT261" s="18"/>
      <c r="CU261" s="18"/>
      <c r="CV261" s="18"/>
      <c r="CW261" s="18"/>
      <c r="CX261" s="18"/>
      <c r="CY261" s="18"/>
      <c r="CZ261" s="18"/>
      <c r="DA261" s="18"/>
      <c r="DB261" s="18"/>
      <c r="DC261" s="18"/>
      <c r="DD261" s="18"/>
      <c r="DE261" s="18"/>
      <c r="DF261" s="18"/>
      <c r="DG261" s="18"/>
      <c r="DH261" s="18"/>
      <c r="DI261" s="18"/>
      <c r="DJ261" s="18"/>
      <c r="DK261" s="18"/>
      <c r="DL261" s="18"/>
      <c r="DM261" s="18"/>
      <c r="DN261" s="18"/>
      <c r="DO261" s="18"/>
      <c r="DP261" s="18"/>
      <c r="DQ261" s="18"/>
      <c r="DR261" s="18"/>
      <c r="DS261" s="18"/>
      <c r="DT261" s="18"/>
      <c r="DU261" s="18"/>
      <c r="DV261" s="18"/>
      <c r="DW261" s="18"/>
      <c r="DX261" s="18"/>
      <c r="DY261" s="18"/>
      <c r="DZ261" s="18"/>
      <c r="EA261" s="18"/>
      <c r="EB261" s="18"/>
      <c r="EC261" s="18"/>
      <c r="ED261" s="18"/>
      <c r="EE261" s="18"/>
      <c r="EF261" s="18"/>
      <c r="EG261" s="18"/>
      <c r="EH261" s="18"/>
      <c r="EI261" s="18"/>
      <c r="EJ261" s="18"/>
      <c r="EK261" s="18"/>
      <c r="EL261" s="18"/>
      <c r="EM261" s="18"/>
      <c r="EN261" s="18"/>
    </row>
    <row r="262" spans="3:144" x14ac:dyDescent="0.2">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c r="CA262" s="18"/>
      <c r="CB262" s="18"/>
      <c r="CC262" s="18"/>
      <c r="CD262" s="18"/>
      <c r="CE262" s="18"/>
      <c r="CF262" s="18"/>
      <c r="CG262" s="18"/>
      <c r="CH262" s="18"/>
      <c r="CI262" s="18"/>
      <c r="CJ262" s="18"/>
      <c r="CK262" s="18"/>
      <c r="CL262" s="18"/>
      <c r="CM262" s="18"/>
      <c r="CN262" s="18"/>
      <c r="CO262" s="18"/>
      <c r="CP262" s="18"/>
      <c r="CQ262" s="18"/>
      <c r="CR262" s="18"/>
      <c r="CS262" s="18"/>
      <c r="CT262" s="18"/>
      <c r="CU262" s="18"/>
      <c r="CV262" s="18"/>
      <c r="CW262" s="18"/>
      <c r="CX262" s="18"/>
      <c r="CY262" s="18"/>
      <c r="CZ262" s="18"/>
      <c r="DA262" s="18"/>
      <c r="DB262" s="18"/>
      <c r="DC262" s="18"/>
      <c r="DD262" s="18"/>
      <c r="DE262" s="18"/>
      <c r="DF262" s="18"/>
      <c r="DG262" s="18"/>
      <c r="DH262" s="18"/>
      <c r="DI262" s="18"/>
      <c r="DJ262" s="18"/>
      <c r="DK262" s="18"/>
      <c r="DL262" s="18"/>
      <c r="DM262" s="18"/>
      <c r="DN262" s="18"/>
      <c r="DO262" s="18"/>
      <c r="DP262" s="18"/>
      <c r="DQ262" s="18"/>
      <c r="DR262" s="18"/>
      <c r="DS262" s="18"/>
      <c r="DT262" s="18"/>
      <c r="DU262" s="18"/>
      <c r="DV262" s="18"/>
      <c r="DW262" s="18"/>
      <c r="DX262" s="18"/>
      <c r="DY262" s="18"/>
      <c r="DZ262" s="18"/>
      <c r="EA262" s="18"/>
      <c r="EB262" s="18"/>
      <c r="EC262" s="18"/>
      <c r="ED262" s="18"/>
      <c r="EE262" s="18"/>
      <c r="EF262" s="18"/>
      <c r="EG262" s="18"/>
      <c r="EH262" s="18"/>
      <c r="EI262" s="18"/>
      <c r="EJ262" s="18"/>
      <c r="EK262" s="18"/>
      <c r="EL262" s="18"/>
      <c r="EM262" s="18"/>
      <c r="EN262" s="18"/>
    </row>
    <row r="263" spans="3:144" x14ac:dyDescent="0.2">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c r="CA263" s="18"/>
      <c r="CB263" s="18"/>
      <c r="CC263" s="18"/>
      <c r="CD263" s="18"/>
      <c r="CE263" s="18"/>
      <c r="CF263" s="18"/>
      <c r="CG263" s="18"/>
      <c r="CH263" s="18"/>
      <c r="CI263" s="18"/>
      <c r="CJ263" s="18"/>
      <c r="CK263" s="18"/>
      <c r="CL263" s="18"/>
      <c r="CM263" s="18"/>
      <c r="CN263" s="18"/>
      <c r="CO263" s="18"/>
      <c r="CP263" s="18"/>
      <c r="CQ263" s="18"/>
      <c r="CR263" s="18"/>
      <c r="CS263" s="18"/>
      <c r="CT263" s="18"/>
      <c r="CU263" s="18"/>
      <c r="CV263" s="18"/>
      <c r="CW263" s="18"/>
      <c r="CX263" s="18"/>
      <c r="CY263" s="18"/>
      <c r="CZ263" s="18"/>
      <c r="DA263" s="18"/>
      <c r="DB263" s="18"/>
      <c r="DC263" s="18"/>
      <c r="DD263" s="18"/>
      <c r="DE263" s="18"/>
      <c r="DF263" s="18"/>
      <c r="DG263" s="18"/>
      <c r="DH263" s="18"/>
      <c r="DI263" s="18"/>
      <c r="DJ263" s="18"/>
      <c r="DK263" s="18"/>
      <c r="DL263" s="18"/>
      <c r="DM263" s="18"/>
      <c r="DN263" s="18"/>
      <c r="DO263" s="18"/>
      <c r="DP263" s="18"/>
      <c r="DQ263" s="18"/>
      <c r="DR263" s="18"/>
      <c r="DS263" s="18"/>
      <c r="DT263" s="18"/>
      <c r="DU263" s="18"/>
      <c r="DV263" s="18"/>
      <c r="DW263" s="18"/>
      <c r="DX263" s="18"/>
      <c r="DY263" s="18"/>
      <c r="DZ263" s="18"/>
      <c r="EA263" s="18"/>
      <c r="EB263" s="18"/>
      <c r="EC263" s="18"/>
      <c r="ED263" s="18"/>
      <c r="EE263" s="18"/>
      <c r="EF263" s="18"/>
      <c r="EG263" s="18"/>
      <c r="EH263" s="18"/>
      <c r="EI263" s="18"/>
      <c r="EJ263" s="18"/>
      <c r="EK263" s="18"/>
      <c r="EL263" s="18"/>
      <c r="EM263" s="18"/>
      <c r="EN263" s="18"/>
    </row>
    <row r="264" spans="3:144" x14ac:dyDescent="0.2">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c r="CA264" s="18"/>
      <c r="CB264" s="18"/>
      <c r="CC264" s="18"/>
      <c r="CD264" s="18"/>
      <c r="CE264" s="18"/>
      <c r="CF264" s="18"/>
      <c r="CG264" s="18"/>
      <c r="CH264" s="18"/>
      <c r="CI264" s="18"/>
      <c r="CJ264" s="18"/>
      <c r="CK264" s="18"/>
      <c r="CL264" s="18"/>
      <c r="CM264" s="18"/>
      <c r="CN264" s="18"/>
      <c r="CO264" s="18"/>
      <c r="CP264" s="18"/>
      <c r="CQ264" s="18"/>
      <c r="CR264" s="18"/>
      <c r="CS264" s="18"/>
      <c r="CT264" s="18"/>
      <c r="CU264" s="18"/>
      <c r="CV264" s="18"/>
      <c r="CW264" s="18"/>
      <c r="CX264" s="18"/>
      <c r="CY264" s="18"/>
      <c r="CZ264" s="18"/>
      <c r="DA264" s="18"/>
      <c r="DB264" s="18"/>
      <c r="DC264" s="18"/>
      <c r="DD264" s="18"/>
      <c r="DE264" s="18"/>
      <c r="DF264" s="18"/>
      <c r="DG264" s="18"/>
      <c r="DH264" s="18"/>
      <c r="DI264" s="18"/>
      <c r="DJ264" s="18"/>
      <c r="DK264" s="18"/>
      <c r="DL264" s="18"/>
      <c r="DM264" s="18"/>
      <c r="DN264" s="18"/>
      <c r="DO264" s="18"/>
      <c r="DP264" s="18"/>
      <c r="DQ264" s="18"/>
      <c r="DR264" s="18"/>
      <c r="DS264" s="18"/>
      <c r="DT264" s="18"/>
      <c r="DU264" s="18"/>
      <c r="DV264" s="18"/>
      <c r="DW264" s="18"/>
      <c r="DX264" s="18"/>
      <c r="DY264" s="18"/>
      <c r="DZ264" s="18"/>
      <c r="EA264" s="18"/>
      <c r="EB264" s="18"/>
      <c r="EC264" s="18"/>
      <c r="ED264" s="18"/>
      <c r="EE264" s="18"/>
      <c r="EF264" s="18"/>
      <c r="EG264" s="18"/>
      <c r="EH264" s="18"/>
      <c r="EI264" s="18"/>
      <c r="EJ264" s="18"/>
      <c r="EK264" s="18"/>
      <c r="EL264" s="18"/>
      <c r="EM264" s="18"/>
      <c r="EN264" s="18"/>
    </row>
    <row r="265" spans="3:144" x14ac:dyDescent="0.2">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c r="CA265" s="18"/>
      <c r="CB265" s="18"/>
      <c r="CC265" s="18"/>
      <c r="CD265" s="18"/>
      <c r="CE265" s="18"/>
      <c r="CF265" s="18"/>
      <c r="CG265" s="18"/>
      <c r="CH265" s="18"/>
      <c r="CI265" s="18"/>
      <c r="CJ265" s="18"/>
      <c r="CK265" s="18"/>
      <c r="CL265" s="18"/>
      <c r="CM265" s="18"/>
      <c r="CN265" s="18"/>
      <c r="CO265" s="18"/>
      <c r="CP265" s="18"/>
      <c r="CQ265" s="18"/>
      <c r="CR265" s="18"/>
      <c r="CS265" s="18"/>
      <c r="CT265" s="18"/>
      <c r="CU265" s="18"/>
      <c r="CV265" s="18"/>
      <c r="CW265" s="18"/>
      <c r="CX265" s="18"/>
      <c r="CY265" s="18"/>
      <c r="CZ265" s="18"/>
      <c r="DA265" s="18"/>
      <c r="DB265" s="18"/>
      <c r="DC265" s="18"/>
      <c r="DD265" s="18"/>
      <c r="DE265" s="18"/>
      <c r="DF265" s="18"/>
      <c r="DG265" s="18"/>
      <c r="DH265" s="18"/>
      <c r="DI265" s="18"/>
      <c r="DJ265" s="18"/>
      <c r="DK265" s="18"/>
      <c r="DL265" s="18"/>
      <c r="DM265" s="18"/>
      <c r="DN265" s="18"/>
      <c r="DO265" s="18"/>
      <c r="DP265" s="18"/>
      <c r="DQ265" s="18"/>
      <c r="DR265" s="18"/>
      <c r="DS265" s="18"/>
      <c r="DT265" s="18"/>
      <c r="DU265" s="18"/>
      <c r="DV265" s="18"/>
      <c r="DW265" s="18"/>
      <c r="DX265" s="18"/>
      <c r="DY265" s="18"/>
      <c r="DZ265" s="18"/>
      <c r="EA265" s="18"/>
      <c r="EB265" s="18"/>
      <c r="EC265" s="18"/>
      <c r="ED265" s="18"/>
      <c r="EE265" s="18"/>
      <c r="EF265" s="18"/>
      <c r="EG265" s="18"/>
      <c r="EH265" s="18"/>
      <c r="EI265" s="18"/>
      <c r="EJ265" s="18"/>
      <c r="EK265" s="18"/>
      <c r="EL265" s="18"/>
      <c r="EM265" s="18"/>
      <c r="EN265" s="18"/>
    </row>
    <row r="266" spans="3:144" x14ac:dyDescent="0.2">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c r="CA266" s="18"/>
      <c r="CB266" s="18"/>
      <c r="CC266" s="18"/>
      <c r="CD266" s="18"/>
      <c r="CE266" s="18"/>
      <c r="CF266" s="18"/>
      <c r="CG266" s="18"/>
      <c r="CH266" s="18"/>
      <c r="CI266" s="18"/>
      <c r="CJ266" s="18"/>
      <c r="CK266" s="18"/>
      <c r="CL266" s="18"/>
      <c r="CM266" s="18"/>
      <c r="CN266" s="18"/>
      <c r="CO266" s="18"/>
      <c r="CP266" s="18"/>
      <c r="CQ266" s="18"/>
      <c r="CR266" s="18"/>
      <c r="CS266" s="18"/>
      <c r="CT266" s="18"/>
      <c r="CU266" s="18"/>
      <c r="CV266" s="18"/>
      <c r="CW266" s="18"/>
      <c r="CX266" s="18"/>
      <c r="CY266" s="18"/>
      <c r="CZ266" s="18"/>
      <c r="DA266" s="18"/>
      <c r="DB266" s="18"/>
      <c r="DC266" s="18"/>
      <c r="DD266" s="18"/>
      <c r="DE266" s="18"/>
      <c r="DF266" s="18"/>
      <c r="DG266" s="18"/>
      <c r="DH266" s="18"/>
      <c r="DI266" s="18"/>
      <c r="DJ266" s="18"/>
      <c r="DK266" s="18"/>
      <c r="DL266" s="18"/>
      <c r="DM266" s="18"/>
      <c r="DN266" s="18"/>
      <c r="DO266" s="18"/>
      <c r="DP266" s="18"/>
      <c r="DQ266" s="18"/>
      <c r="DR266" s="18"/>
      <c r="DS266" s="18"/>
      <c r="DT266" s="18"/>
      <c r="DU266" s="18"/>
      <c r="DV266" s="18"/>
      <c r="DW266" s="18"/>
      <c r="DX266" s="18"/>
      <c r="DY266" s="18"/>
      <c r="DZ266" s="18"/>
      <c r="EA266" s="18"/>
      <c r="EB266" s="18"/>
      <c r="EC266" s="18"/>
      <c r="ED266" s="18"/>
      <c r="EE266" s="18"/>
      <c r="EF266" s="18"/>
      <c r="EG266" s="18"/>
      <c r="EH266" s="18"/>
      <c r="EI266" s="18"/>
      <c r="EJ266" s="18"/>
      <c r="EK266" s="18"/>
      <c r="EL266" s="18"/>
      <c r="EM266" s="18"/>
      <c r="EN266" s="18"/>
    </row>
    <row r="267" spans="3:144" x14ac:dyDescent="0.2">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c r="CA267" s="18"/>
      <c r="CB267" s="18"/>
      <c r="CC267" s="18"/>
      <c r="CD267" s="18"/>
      <c r="CE267" s="18"/>
      <c r="CF267" s="18"/>
      <c r="CG267" s="18"/>
      <c r="CH267" s="18"/>
      <c r="CI267" s="18"/>
      <c r="CJ267" s="18"/>
      <c r="CK267" s="18"/>
      <c r="CL267" s="18"/>
      <c r="CM267" s="18"/>
      <c r="CN267" s="18"/>
      <c r="CO267" s="18"/>
      <c r="CP267" s="18"/>
      <c r="CQ267" s="18"/>
      <c r="CR267" s="18"/>
      <c r="CS267" s="18"/>
      <c r="CT267" s="18"/>
      <c r="CU267" s="18"/>
      <c r="CV267" s="18"/>
      <c r="CW267" s="18"/>
      <c r="CX267" s="18"/>
      <c r="CY267" s="18"/>
      <c r="CZ267" s="18"/>
      <c r="DA267" s="18"/>
      <c r="DB267" s="18"/>
      <c r="DC267" s="18"/>
      <c r="DD267" s="18"/>
      <c r="DE267" s="18"/>
      <c r="DF267" s="18"/>
      <c r="DG267" s="18"/>
      <c r="DH267" s="18"/>
      <c r="DI267" s="18"/>
      <c r="DJ267" s="18"/>
      <c r="DK267" s="18"/>
      <c r="DL267" s="18"/>
      <c r="DM267" s="18"/>
      <c r="DN267" s="18"/>
      <c r="DO267" s="18"/>
      <c r="DP267" s="18"/>
      <c r="DQ267" s="18"/>
      <c r="DR267" s="18"/>
      <c r="DS267" s="18"/>
      <c r="DT267" s="18"/>
      <c r="DU267" s="18"/>
      <c r="DV267" s="18"/>
      <c r="DW267" s="18"/>
      <c r="DX267" s="18"/>
      <c r="DY267" s="18"/>
      <c r="DZ267" s="18"/>
      <c r="EA267" s="18"/>
      <c r="EB267" s="18"/>
      <c r="EC267" s="18"/>
      <c r="ED267" s="18"/>
      <c r="EE267" s="18"/>
      <c r="EF267" s="18"/>
      <c r="EG267" s="18"/>
      <c r="EH267" s="18"/>
      <c r="EI267" s="18"/>
      <c r="EJ267" s="18"/>
      <c r="EK267" s="18"/>
      <c r="EL267" s="18"/>
      <c r="EM267" s="18"/>
      <c r="EN267" s="18"/>
    </row>
    <row r="268" spans="3:144" x14ac:dyDescent="0.2">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c r="CA268" s="18"/>
      <c r="CB268" s="18"/>
      <c r="CC268" s="18"/>
      <c r="CD268" s="18"/>
      <c r="CE268" s="18"/>
      <c r="CF268" s="18"/>
      <c r="CG268" s="18"/>
      <c r="CH268" s="18"/>
      <c r="CI268" s="18"/>
      <c r="CJ268" s="18"/>
      <c r="CK268" s="18"/>
      <c r="CL268" s="18"/>
      <c r="CM268" s="18"/>
      <c r="CN268" s="18"/>
      <c r="CO268" s="18"/>
      <c r="CP268" s="18"/>
      <c r="CQ268" s="18"/>
      <c r="CR268" s="18"/>
      <c r="CS268" s="18"/>
      <c r="CT268" s="18"/>
      <c r="CU268" s="18"/>
      <c r="CV268" s="18"/>
      <c r="CW268" s="18"/>
      <c r="CX268" s="18"/>
      <c r="CY268" s="18"/>
      <c r="CZ268" s="18"/>
      <c r="DA268" s="18"/>
      <c r="DB268" s="18"/>
      <c r="DC268" s="18"/>
      <c r="DD268" s="18"/>
      <c r="DE268" s="18"/>
      <c r="DF268" s="18"/>
      <c r="DG268" s="18"/>
      <c r="DH268" s="18"/>
      <c r="DI268" s="18"/>
      <c r="DJ268" s="18"/>
      <c r="DK268" s="18"/>
      <c r="DL268" s="18"/>
      <c r="DM268" s="18"/>
      <c r="DN268" s="18"/>
      <c r="DO268" s="18"/>
      <c r="DP268" s="18"/>
      <c r="DQ268" s="18"/>
      <c r="DR268" s="18"/>
      <c r="DS268" s="18"/>
      <c r="DT268" s="18"/>
      <c r="DU268" s="18"/>
      <c r="DV268" s="18"/>
      <c r="DW268" s="18"/>
      <c r="DX268" s="18"/>
      <c r="DY268" s="18"/>
      <c r="DZ268" s="18"/>
      <c r="EA268" s="18"/>
      <c r="EB268" s="18"/>
      <c r="EC268" s="18"/>
      <c r="ED268" s="18"/>
      <c r="EE268" s="18"/>
      <c r="EF268" s="18"/>
      <c r="EG268" s="18"/>
      <c r="EH268" s="18"/>
      <c r="EI268" s="18"/>
      <c r="EJ268" s="18"/>
      <c r="EK268" s="18"/>
      <c r="EL268" s="18"/>
      <c r="EM268" s="18"/>
      <c r="EN268" s="18"/>
    </row>
    <row r="269" spans="3:144" x14ac:dyDescent="0.2">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c r="CG269" s="18"/>
      <c r="CH269" s="18"/>
      <c r="CI269" s="18"/>
      <c r="CJ269" s="18"/>
      <c r="CK269" s="18"/>
      <c r="CL269" s="18"/>
      <c r="CM269" s="18"/>
      <c r="CN269" s="18"/>
      <c r="CO269" s="18"/>
      <c r="CP269" s="18"/>
      <c r="CQ269" s="18"/>
      <c r="CR269" s="18"/>
      <c r="CS269" s="18"/>
      <c r="CT269" s="18"/>
      <c r="CU269" s="18"/>
      <c r="CV269" s="18"/>
      <c r="CW269" s="18"/>
      <c r="CX269" s="18"/>
      <c r="CY269" s="18"/>
      <c r="CZ269" s="18"/>
      <c r="DA269" s="18"/>
      <c r="DB269" s="18"/>
      <c r="DC269" s="18"/>
      <c r="DD269" s="18"/>
      <c r="DE269" s="18"/>
      <c r="DF269" s="18"/>
      <c r="DG269" s="18"/>
      <c r="DH269" s="18"/>
      <c r="DI269" s="18"/>
      <c r="DJ269" s="18"/>
      <c r="DK269" s="18"/>
      <c r="DL269" s="18"/>
      <c r="DM269" s="18"/>
      <c r="DN269" s="18"/>
      <c r="DO269" s="18"/>
      <c r="DP269" s="18"/>
      <c r="DQ269" s="18"/>
      <c r="DR269" s="18"/>
      <c r="DS269" s="18"/>
      <c r="DT269" s="18"/>
      <c r="DU269" s="18"/>
      <c r="DV269" s="18"/>
      <c r="DW269" s="18"/>
      <c r="DX269" s="18"/>
      <c r="DY269" s="18"/>
      <c r="DZ269" s="18"/>
      <c r="EA269" s="18"/>
      <c r="EB269" s="18"/>
      <c r="EC269" s="18"/>
      <c r="ED269" s="18"/>
      <c r="EE269" s="18"/>
      <c r="EF269" s="18"/>
      <c r="EG269" s="18"/>
      <c r="EH269" s="18"/>
      <c r="EI269" s="18"/>
      <c r="EJ269" s="18"/>
      <c r="EK269" s="18"/>
      <c r="EL269" s="18"/>
      <c r="EM269" s="18"/>
      <c r="EN269" s="18"/>
    </row>
    <row r="270" spans="3:144" x14ac:dyDescent="0.2">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c r="CA270" s="18"/>
      <c r="CB270" s="18"/>
      <c r="CC270" s="18"/>
      <c r="CD270" s="18"/>
      <c r="CE270" s="18"/>
      <c r="CF270" s="18"/>
      <c r="CG270" s="18"/>
      <c r="CH270" s="18"/>
      <c r="CI270" s="18"/>
      <c r="CJ270" s="18"/>
      <c r="CK270" s="18"/>
      <c r="CL270" s="18"/>
      <c r="CM270" s="18"/>
      <c r="CN270" s="18"/>
      <c r="CO270" s="18"/>
      <c r="CP270" s="18"/>
      <c r="CQ270" s="18"/>
      <c r="CR270" s="18"/>
      <c r="CS270" s="18"/>
      <c r="CT270" s="18"/>
      <c r="CU270" s="18"/>
      <c r="CV270" s="18"/>
      <c r="CW270" s="18"/>
      <c r="CX270" s="18"/>
      <c r="CY270" s="18"/>
      <c r="CZ270" s="18"/>
      <c r="DA270" s="18"/>
      <c r="DB270" s="18"/>
      <c r="DC270" s="18"/>
      <c r="DD270" s="18"/>
      <c r="DE270" s="18"/>
      <c r="DF270" s="18"/>
      <c r="DG270" s="18"/>
      <c r="DH270" s="18"/>
      <c r="DI270" s="18"/>
      <c r="DJ270" s="18"/>
      <c r="DK270" s="18"/>
      <c r="DL270" s="18"/>
      <c r="DM270" s="18"/>
      <c r="DN270" s="18"/>
      <c r="DO270" s="18"/>
      <c r="DP270" s="18"/>
      <c r="DQ270" s="18"/>
      <c r="DR270" s="18"/>
      <c r="DS270" s="18"/>
      <c r="DT270" s="18"/>
      <c r="DU270" s="18"/>
      <c r="DV270" s="18"/>
      <c r="DW270" s="18"/>
      <c r="DX270" s="18"/>
      <c r="DY270" s="18"/>
      <c r="DZ270" s="18"/>
      <c r="EA270" s="18"/>
      <c r="EB270" s="18"/>
      <c r="EC270" s="18"/>
      <c r="ED270" s="18"/>
      <c r="EE270" s="18"/>
      <c r="EF270" s="18"/>
      <c r="EG270" s="18"/>
      <c r="EH270" s="18"/>
      <c r="EI270" s="18"/>
      <c r="EJ270" s="18"/>
      <c r="EK270" s="18"/>
      <c r="EL270" s="18"/>
      <c r="EM270" s="18"/>
      <c r="EN270" s="18"/>
    </row>
    <row r="271" spans="3:144" x14ac:dyDescent="0.2">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c r="CG271" s="18"/>
      <c r="CH271" s="18"/>
      <c r="CI271" s="18"/>
      <c r="CJ271" s="18"/>
      <c r="CK271" s="18"/>
      <c r="CL271" s="18"/>
      <c r="CM271" s="18"/>
      <c r="CN271" s="18"/>
      <c r="CO271" s="18"/>
      <c r="CP271" s="18"/>
      <c r="CQ271" s="18"/>
      <c r="CR271" s="18"/>
      <c r="CS271" s="18"/>
      <c r="CT271" s="18"/>
      <c r="CU271" s="18"/>
      <c r="CV271" s="18"/>
      <c r="CW271" s="18"/>
      <c r="CX271" s="18"/>
      <c r="CY271" s="18"/>
      <c r="CZ271" s="18"/>
      <c r="DA271" s="18"/>
      <c r="DB271" s="18"/>
      <c r="DC271" s="18"/>
      <c r="DD271" s="18"/>
      <c r="DE271" s="18"/>
      <c r="DF271" s="18"/>
      <c r="DG271" s="18"/>
      <c r="DH271" s="18"/>
      <c r="DI271" s="18"/>
      <c r="DJ271" s="18"/>
      <c r="DK271" s="18"/>
      <c r="DL271" s="18"/>
      <c r="DM271" s="18"/>
      <c r="DN271" s="18"/>
      <c r="DO271" s="18"/>
      <c r="DP271" s="18"/>
      <c r="DQ271" s="18"/>
      <c r="DR271" s="18"/>
      <c r="DS271" s="18"/>
      <c r="DT271" s="18"/>
      <c r="DU271" s="18"/>
      <c r="DV271" s="18"/>
      <c r="DW271" s="18"/>
      <c r="DX271" s="18"/>
      <c r="DY271" s="18"/>
      <c r="DZ271" s="18"/>
      <c r="EA271" s="18"/>
      <c r="EB271" s="18"/>
      <c r="EC271" s="18"/>
      <c r="ED271" s="18"/>
      <c r="EE271" s="18"/>
      <c r="EF271" s="18"/>
      <c r="EG271" s="18"/>
      <c r="EH271" s="18"/>
      <c r="EI271" s="18"/>
      <c r="EJ271" s="18"/>
      <c r="EK271" s="18"/>
      <c r="EL271" s="18"/>
      <c r="EM271" s="18"/>
      <c r="EN271" s="18"/>
    </row>
    <row r="272" spans="3:144" x14ac:dyDescent="0.2">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c r="CA272" s="18"/>
      <c r="CB272" s="18"/>
      <c r="CC272" s="18"/>
      <c r="CD272" s="18"/>
      <c r="CE272" s="18"/>
      <c r="CF272" s="18"/>
      <c r="CG272" s="18"/>
      <c r="CH272" s="18"/>
      <c r="CI272" s="18"/>
      <c r="CJ272" s="18"/>
      <c r="CK272" s="18"/>
      <c r="CL272" s="18"/>
      <c r="CM272" s="18"/>
      <c r="CN272" s="18"/>
      <c r="CO272" s="18"/>
      <c r="CP272" s="18"/>
      <c r="CQ272" s="18"/>
      <c r="CR272" s="18"/>
      <c r="CS272" s="18"/>
      <c r="CT272" s="18"/>
      <c r="CU272" s="18"/>
      <c r="CV272" s="18"/>
      <c r="CW272" s="18"/>
      <c r="CX272" s="18"/>
      <c r="CY272" s="18"/>
      <c r="CZ272" s="18"/>
      <c r="DA272" s="18"/>
      <c r="DB272" s="18"/>
      <c r="DC272" s="18"/>
      <c r="DD272" s="18"/>
      <c r="DE272" s="18"/>
      <c r="DF272" s="18"/>
      <c r="DG272" s="18"/>
      <c r="DH272" s="18"/>
      <c r="DI272" s="18"/>
      <c r="DJ272" s="18"/>
      <c r="DK272" s="18"/>
      <c r="DL272" s="18"/>
      <c r="DM272" s="18"/>
      <c r="DN272" s="18"/>
      <c r="DO272" s="18"/>
      <c r="DP272" s="18"/>
      <c r="DQ272" s="18"/>
      <c r="DR272" s="18"/>
      <c r="DS272" s="18"/>
      <c r="DT272" s="18"/>
      <c r="DU272" s="18"/>
      <c r="DV272" s="18"/>
      <c r="DW272" s="18"/>
      <c r="DX272" s="18"/>
      <c r="DY272" s="18"/>
      <c r="DZ272" s="18"/>
      <c r="EA272" s="18"/>
      <c r="EB272" s="18"/>
      <c r="EC272" s="18"/>
      <c r="ED272" s="18"/>
      <c r="EE272" s="18"/>
      <c r="EF272" s="18"/>
      <c r="EG272" s="18"/>
      <c r="EH272" s="18"/>
      <c r="EI272" s="18"/>
      <c r="EJ272" s="18"/>
      <c r="EK272" s="18"/>
      <c r="EL272" s="18"/>
      <c r="EM272" s="18"/>
      <c r="EN272" s="18"/>
    </row>
    <row r="273" spans="3:144" x14ac:dyDescent="0.2">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c r="CA273" s="18"/>
      <c r="CB273" s="18"/>
      <c r="CC273" s="18"/>
      <c r="CD273" s="18"/>
      <c r="CE273" s="18"/>
      <c r="CF273" s="18"/>
      <c r="CG273" s="18"/>
      <c r="CH273" s="18"/>
      <c r="CI273" s="18"/>
      <c r="CJ273" s="18"/>
      <c r="CK273" s="18"/>
      <c r="CL273" s="18"/>
      <c r="CM273" s="18"/>
      <c r="CN273" s="18"/>
      <c r="CO273" s="18"/>
      <c r="CP273" s="18"/>
      <c r="CQ273" s="18"/>
      <c r="CR273" s="18"/>
      <c r="CS273" s="18"/>
      <c r="CT273" s="18"/>
      <c r="CU273" s="18"/>
      <c r="CV273" s="18"/>
      <c r="CW273" s="18"/>
      <c r="CX273" s="18"/>
      <c r="CY273" s="18"/>
      <c r="CZ273" s="18"/>
      <c r="DA273" s="18"/>
      <c r="DB273" s="18"/>
      <c r="DC273" s="18"/>
      <c r="DD273" s="18"/>
      <c r="DE273" s="18"/>
      <c r="DF273" s="18"/>
      <c r="DG273" s="18"/>
      <c r="DH273" s="18"/>
      <c r="DI273" s="18"/>
      <c r="DJ273" s="18"/>
      <c r="DK273" s="18"/>
      <c r="DL273" s="18"/>
      <c r="DM273" s="18"/>
      <c r="DN273" s="18"/>
      <c r="DO273" s="18"/>
      <c r="DP273" s="18"/>
      <c r="DQ273" s="18"/>
      <c r="DR273" s="18"/>
      <c r="DS273" s="18"/>
      <c r="DT273" s="18"/>
      <c r="DU273" s="18"/>
      <c r="DV273" s="18"/>
      <c r="DW273" s="18"/>
      <c r="DX273" s="18"/>
      <c r="DY273" s="18"/>
      <c r="DZ273" s="18"/>
      <c r="EA273" s="18"/>
      <c r="EB273" s="18"/>
      <c r="EC273" s="18"/>
      <c r="ED273" s="18"/>
      <c r="EE273" s="18"/>
      <c r="EF273" s="18"/>
      <c r="EG273" s="18"/>
      <c r="EH273" s="18"/>
      <c r="EI273" s="18"/>
      <c r="EJ273" s="18"/>
      <c r="EK273" s="18"/>
      <c r="EL273" s="18"/>
      <c r="EM273" s="18"/>
      <c r="EN273" s="18"/>
    </row>
    <row r="274" spans="3:144" x14ac:dyDescent="0.2">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c r="CA274" s="18"/>
      <c r="CB274" s="18"/>
      <c r="CC274" s="18"/>
      <c r="CD274" s="18"/>
      <c r="CE274" s="18"/>
      <c r="CF274" s="18"/>
      <c r="CG274" s="18"/>
      <c r="CH274" s="18"/>
      <c r="CI274" s="18"/>
      <c r="CJ274" s="18"/>
      <c r="CK274" s="18"/>
      <c r="CL274" s="18"/>
      <c r="CM274" s="18"/>
      <c r="CN274" s="18"/>
      <c r="CO274" s="18"/>
      <c r="CP274" s="18"/>
      <c r="CQ274" s="18"/>
      <c r="CR274" s="18"/>
      <c r="CS274" s="18"/>
      <c r="CT274" s="18"/>
      <c r="CU274" s="18"/>
      <c r="CV274" s="18"/>
      <c r="CW274" s="18"/>
      <c r="CX274" s="18"/>
      <c r="CY274" s="18"/>
      <c r="CZ274" s="18"/>
      <c r="DA274" s="18"/>
      <c r="DB274" s="18"/>
      <c r="DC274" s="18"/>
      <c r="DD274" s="18"/>
      <c r="DE274" s="18"/>
      <c r="DF274" s="18"/>
      <c r="DG274" s="18"/>
      <c r="DH274" s="18"/>
      <c r="DI274" s="18"/>
      <c r="DJ274" s="18"/>
      <c r="DK274" s="18"/>
      <c r="DL274" s="18"/>
      <c r="DM274" s="18"/>
      <c r="DN274" s="18"/>
      <c r="DO274" s="18"/>
      <c r="DP274" s="18"/>
      <c r="DQ274" s="18"/>
      <c r="DR274" s="18"/>
      <c r="DS274" s="18"/>
      <c r="DT274" s="18"/>
      <c r="DU274" s="18"/>
      <c r="DV274" s="18"/>
      <c r="DW274" s="18"/>
      <c r="DX274" s="18"/>
      <c r="DY274" s="18"/>
      <c r="DZ274" s="18"/>
      <c r="EA274" s="18"/>
      <c r="EB274" s="18"/>
      <c r="EC274" s="18"/>
      <c r="ED274" s="18"/>
      <c r="EE274" s="18"/>
      <c r="EF274" s="18"/>
      <c r="EG274" s="18"/>
      <c r="EH274" s="18"/>
      <c r="EI274" s="18"/>
      <c r="EJ274" s="18"/>
      <c r="EK274" s="18"/>
      <c r="EL274" s="18"/>
      <c r="EM274" s="18"/>
      <c r="EN274" s="18"/>
    </row>
    <row r="275" spans="3:144" x14ac:dyDescent="0.2">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c r="CA275" s="18"/>
      <c r="CB275" s="18"/>
      <c r="CC275" s="18"/>
      <c r="CD275" s="18"/>
      <c r="CE275" s="18"/>
      <c r="CF275" s="18"/>
      <c r="CG275" s="18"/>
      <c r="CH275" s="18"/>
      <c r="CI275" s="18"/>
      <c r="CJ275" s="18"/>
      <c r="CK275" s="18"/>
      <c r="CL275" s="18"/>
      <c r="CM275" s="18"/>
      <c r="CN275" s="18"/>
      <c r="CO275" s="18"/>
      <c r="CP275" s="18"/>
      <c r="CQ275" s="18"/>
      <c r="CR275" s="18"/>
      <c r="CS275" s="18"/>
      <c r="CT275" s="18"/>
      <c r="CU275" s="18"/>
      <c r="CV275" s="18"/>
      <c r="CW275" s="18"/>
      <c r="CX275" s="18"/>
      <c r="CY275" s="18"/>
      <c r="CZ275" s="18"/>
      <c r="DA275" s="18"/>
      <c r="DB275" s="18"/>
      <c r="DC275" s="18"/>
      <c r="DD275" s="18"/>
      <c r="DE275" s="18"/>
      <c r="DF275" s="18"/>
      <c r="DG275" s="18"/>
      <c r="DH275" s="18"/>
      <c r="DI275" s="18"/>
      <c r="DJ275" s="18"/>
      <c r="DK275" s="18"/>
      <c r="DL275" s="18"/>
      <c r="DM275" s="18"/>
      <c r="DN275" s="18"/>
      <c r="DO275" s="18"/>
      <c r="DP275" s="18"/>
      <c r="DQ275" s="18"/>
      <c r="DR275" s="18"/>
      <c r="DS275" s="18"/>
      <c r="DT275" s="18"/>
      <c r="DU275" s="18"/>
      <c r="DV275" s="18"/>
      <c r="DW275" s="18"/>
      <c r="DX275" s="18"/>
      <c r="DY275" s="18"/>
      <c r="DZ275" s="18"/>
      <c r="EA275" s="18"/>
      <c r="EB275" s="18"/>
      <c r="EC275" s="18"/>
      <c r="ED275" s="18"/>
      <c r="EE275" s="18"/>
      <c r="EF275" s="18"/>
      <c r="EG275" s="18"/>
      <c r="EH275" s="18"/>
      <c r="EI275" s="18"/>
      <c r="EJ275" s="18"/>
      <c r="EK275" s="18"/>
      <c r="EL275" s="18"/>
      <c r="EM275" s="18"/>
      <c r="EN275" s="18"/>
    </row>
    <row r="276" spans="3:144" x14ac:dyDescent="0.2">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c r="CA276" s="18"/>
      <c r="CB276" s="18"/>
      <c r="CC276" s="18"/>
      <c r="CD276" s="18"/>
      <c r="CE276" s="18"/>
      <c r="CF276" s="18"/>
      <c r="CG276" s="18"/>
      <c r="CH276" s="18"/>
      <c r="CI276" s="18"/>
      <c r="CJ276" s="18"/>
      <c r="CK276" s="18"/>
      <c r="CL276" s="18"/>
      <c r="CM276" s="18"/>
      <c r="CN276" s="18"/>
      <c r="CO276" s="18"/>
      <c r="CP276" s="18"/>
      <c r="CQ276" s="18"/>
      <c r="CR276" s="18"/>
      <c r="CS276" s="18"/>
      <c r="CT276" s="18"/>
      <c r="CU276" s="18"/>
      <c r="CV276" s="18"/>
      <c r="CW276" s="18"/>
      <c r="CX276" s="18"/>
      <c r="CY276" s="18"/>
      <c r="CZ276" s="18"/>
      <c r="DA276" s="18"/>
      <c r="DB276" s="18"/>
      <c r="DC276" s="18"/>
      <c r="DD276" s="18"/>
      <c r="DE276" s="18"/>
      <c r="DF276" s="18"/>
      <c r="DG276" s="18"/>
      <c r="DH276" s="18"/>
      <c r="DI276" s="18"/>
      <c r="DJ276" s="18"/>
      <c r="DK276" s="18"/>
      <c r="DL276" s="18"/>
      <c r="DM276" s="18"/>
      <c r="DN276" s="18"/>
      <c r="DO276" s="18"/>
      <c r="DP276" s="18"/>
      <c r="DQ276" s="18"/>
      <c r="DR276" s="18"/>
      <c r="DS276" s="18"/>
      <c r="DT276" s="18"/>
      <c r="DU276" s="18"/>
      <c r="DV276" s="18"/>
      <c r="DW276" s="18"/>
      <c r="DX276" s="18"/>
      <c r="DY276" s="18"/>
      <c r="DZ276" s="18"/>
      <c r="EA276" s="18"/>
      <c r="EB276" s="18"/>
      <c r="EC276" s="18"/>
      <c r="ED276" s="18"/>
      <c r="EE276" s="18"/>
      <c r="EF276" s="18"/>
      <c r="EG276" s="18"/>
      <c r="EH276" s="18"/>
      <c r="EI276" s="18"/>
      <c r="EJ276" s="18"/>
      <c r="EK276" s="18"/>
      <c r="EL276" s="18"/>
      <c r="EM276" s="18"/>
      <c r="EN276" s="18"/>
    </row>
    <row r="277" spans="3:144" x14ac:dyDescent="0.2">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c r="CA277" s="18"/>
      <c r="CB277" s="18"/>
      <c r="CC277" s="18"/>
      <c r="CD277" s="18"/>
      <c r="CE277" s="18"/>
      <c r="CF277" s="18"/>
      <c r="CG277" s="18"/>
      <c r="CH277" s="18"/>
      <c r="CI277" s="18"/>
      <c r="CJ277" s="18"/>
      <c r="CK277" s="18"/>
      <c r="CL277" s="18"/>
      <c r="CM277" s="18"/>
      <c r="CN277" s="18"/>
      <c r="CO277" s="18"/>
      <c r="CP277" s="18"/>
      <c r="CQ277" s="18"/>
      <c r="CR277" s="18"/>
      <c r="CS277" s="18"/>
      <c r="CT277" s="18"/>
      <c r="CU277" s="18"/>
      <c r="CV277" s="18"/>
      <c r="CW277" s="18"/>
      <c r="CX277" s="18"/>
      <c r="CY277" s="18"/>
      <c r="CZ277" s="18"/>
      <c r="DA277" s="18"/>
      <c r="DB277" s="18"/>
      <c r="DC277" s="18"/>
      <c r="DD277" s="18"/>
      <c r="DE277" s="18"/>
      <c r="DF277" s="18"/>
      <c r="DG277" s="18"/>
      <c r="DH277" s="18"/>
      <c r="DI277" s="18"/>
      <c r="DJ277" s="18"/>
      <c r="DK277" s="18"/>
      <c r="DL277" s="18"/>
      <c r="DM277" s="18"/>
      <c r="DN277" s="18"/>
      <c r="DO277" s="18"/>
      <c r="DP277" s="18"/>
      <c r="DQ277" s="18"/>
      <c r="DR277" s="18"/>
      <c r="DS277" s="18"/>
      <c r="DT277" s="18"/>
      <c r="DU277" s="18"/>
      <c r="DV277" s="18"/>
      <c r="DW277" s="18"/>
      <c r="DX277" s="18"/>
      <c r="DY277" s="18"/>
      <c r="DZ277" s="18"/>
      <c r="EA277" s="18"/>
      <c r="EB277" s="18"/>
      <c r="EC277" s="18"/>
      <c r="ED277" s="18"/>
      <c r="EE277" s="18"/>
      <c r="EF277" s="18"/>
      <c r="EG277" s="18"/>
      <c r="EH277" s="18"/>
      <c r="EI277" s="18"/>
      <c r="EJ277" s="18"/>
      <c r="EK277" s="18"/>
      <c r="EL277" s="18"/>
      <c r="EM277" s="18"/>
      <c r="EN277" s="18"/>
    </row>
    <row r="278" spans="3:144" x14ac:dyDescent="0.2">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c r="CA278" s="18"/>
      <c r="CB278" s="18"/>
      <c r="CC278" s="18"/>
      <c r="CD278" s="18"/>
      <c r="CE278" s="18"/>
      <c r="CF278" s="18"/>
      <c r="CG278" s="18"/>
      <c r="CH278" s="18"/>
      <c r="CI278" s="18"/>
      <c r="CJ278" s="18"/>
      <c r="CK278" s="18"/>
      <c r="CL278" s="18"/>
      <c r="CM278" s="18"/>
      <c r="CN278" s="18"/>
      <c r="CO278" s="18"/>
      <c r="CP278" s="18"/>
      <c r="CQ278" s="18"/>
      <c r="CR278" s="18"/>
      <c r="CS278" s="18"/>
      <c r="CT278" s="18"/>
      <c r="CU278" s="18"/>
      <c r="CV278" s="18"/>
      <c r="CW278" s="18"/>
      <c r="CX278" s="18"/>
      <c r="CY278" s="18"/>
      <c r="CZ278" s="18"/>
      <c r="DA278" s="18"/>
      <c r="DB278" s="18"/>
      <c r="DC278" s="18"/>
      <c r="DD278" s="18"/>
      <c r="DE278" s="18"/>
      <c r="DF278" s="18"/>
      <c r="DG278" s="18"/>
      <c r="DH278" s="18"/>
      <c r="DI278" s="18"/>
      <c r="DJ278" s="18"/>
      <c r="DK278" s="18"/>
      <c r="DL278" s="18"/>
      <c r="DM278" s="18"/>
      <c r="DN278" s="18"/>
      <c r="DO278" s="18"/>
      <c r="DP278" s="18"/>
      <c r="DQ278" s="18"/>
      <c r="DR278" s="18"/>
      <c r="DS278" s="18"/>
      <c r="DT278" s="18"/>
      <c r="DU278" s="18"/>
      <c r="DV278" s="18"/>
      <c r="DW278" s="18"/>
      <c r="DX278" s="18"/>
      <c r="DY278" s="18"/>
      <c r="DZ278" s="18"/>
      <c r="EA278" s="18"/>
      <c r="EB278" s="18"/>
      <c r="EC278" s="18"/>
      <c r="ED278" s="18"/>
      <c r="EE278" s="18"/>
      <c r="EF278" s="18"/>
      <c r="EG278" s="18"/>
      <c r="EH278" s="18"/>
      <c r="EI278" s="18"/>
      <c r="EJ278" s="18"/>
      <c r="EK278" s="18"/>
      <c r="EL278" s="18"/>
      <c r="EM278" s="18"/>
      <c r="EN278" s="18"/>
    </row>
    <row r="279" spans="3:144" x14ac:dyDescent="0.2">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c r="CG279" s="18"/>
      <c r="CH279" s="18"/>
      <c r="CI279" s="18"/>
      <c r="CJ279" s="18"/>
      <c r="CK279" s="18"/>
      <c r="CL279" s="18"/>
      <c r="CM279" s="18"/>
      <c r="CN279" s="18"/>
      <c r="CO279" s="18"/>
      <c r="CP279" s="18"/>
      <c r="CQ279" s="18"/>
      <c r="CR279" s="18"/>
      <c r="CS279" s="18"/>
      <c r="CT279" s="18"/>
      <c r="CU279" s="18"/>
      <c r="CV279" s="18"/>
      <c r="CW279" s="18"/>
      <c r="CX279" s="18"/>
      <c r="CY279" s="18"/>
      <c r="CZ279" s="18"/>
      <c r="DA279" s="18"/>
      <c r="DB279" s="18"/>
      <c r="DC279" s="18"/>
      <c r="DD279" s="18"/>
      <c r="DE279" s="18"/>
      <c r="DF279" s="18"/>
      <c r="DG279" s="18"/>
      <c r="DH279" s="18"/>
      <c r="DI279" s="18"/>
      <c r="DJ279" s="18"/>
      <c r="DK279" s="18"/>
      <c r="DL279" s="18"/>
      <c r="DM279" s="18"/>
      <c r="DN279" s="18"/>
      <c r="DO279" s="18"/>
      <c r="DP279" s="18"/>
      <c r="DQ279" s="18"/>
      <c r="DR279" s="18"/>
      <c r="DS279" s="18"/>
      <c r="DT279" s="18"/>
      <c r="DU279" s="18"/>
      <c r="DV279" s="18"/>
      <c r="DW279" s="18"/>
      <c r="DX279" s="18"/>
      <c r="DY279" s="18"/>
      <c r="DZ279" s="18"/>
      <c r="EA279" s="18"/>
      <c r="EB279" s="18"/>
      <c r="EC279" s="18"/>
      <c r="ED279" s="18"/>
      <c r="EE279" s="18"/>
      <c r="EF279" s="18"/>
      <c r="EG279" s="18"/>
      <c r="EH279" s="18"/>
      <c r="EI279" s="18"/>
      <c r="EJ279" s="18"/>
      <c r="EK279" s="18"/>
      <c r="EL279" s="18"/>
      <c r="EM279" s="18"/>
      <c r="EN279" s="18"/>
    </row>
    <row r="280" spans="3:144" x14ac:dyDescent="0.2">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c r="CA280" s="18"/>
      <c r="CB280" s="18"/>
      <c r="CC280" s="18"/>
      <c r="CD280" s="18"/>
      <c r="CE280" s="18"/>
      <c r="CF280" s="18"/>
      <c r="CG280" s="18"/>
      <c r="CH280" s="18"/>
      <c r="CI280" s="18"/>
      <c r="CJ280" s="18"/>
      <c r="CK280" s="18"/>
      <c r="CL280" s="18"/>
      <c r="CM280" s="18"/>
      <c r="CN280" s="18"/>
      <c r="CO280" s="18"/>
      <c r="CP280" s="18"/>
      <c r="CQ280" s="18"/>
      <c r="CR280" s="18"/>
      <c r="CS280" s="18"/>
      <c r="CT280" s="18"/>
      <c r="CU280" s="18"/>
      <c r="CV280" s="18"/>
      <c r="CW280" s="18"/>
      <c r="CX280" s="18"/>
      <c r="CY280" s="18"/>
      <c r="CZ280" s="18"/>
      <c r="DA280" s="18"/>
      <c r="DB280" s="18"/>
      <c r="DC280" s="18"/>
      <c r="DD280" s="18"/>
      <c r="DE280" s="18"/>
      <c r="DF280" s="18"/>
      <c r="DG280" s="18"/>
      <c r="DH280" s="18"/>
      <c r="DI280" s="18"/>
      <c r="DJ280" s="18"/>
      <c r="DK280" s="18"/>
      <c r="DL280" s="18"/>
      <c r="DM280" s="18"/>
      <c r="DN280" s="18"/>
      <c r="DO280" s="18"/>
      <c r="DP280" s="18"/>
      <c r="DQ280" s="18"/>
      <c r="DR280" s="18"/>
      <c r="DS280" s="18"/>
      <c r="DT280" s="18"/>
      <c r="DU280" s="18"/>
      <c r="DV280" s="18"/>
      <c r="DW280" s="18"/>
      <c r="DX280" s="18"/>
      <c r="DY280" s="18"/>
      <c r="DZ280" s="18"/>
      <c r="EA280" s="18"/>
      <c r="EB280" s="18"/>
      <c r="EC280" s="18"/>
      <c r="ED280" s="18"/>
      <c r="EE280" s="18"/>
      <c r="EF280" s="18"/>
      <c r="EG280" s="18"/>
      <c r="EH280" s="18"/>
      <c r="EI280" s="18"/>
      <c r="EJ280" s="18"/>
      <c r="EK280" s="18"/>
      <c r="EL280" s="18"/>
      <c r="EM280" s="18"/>
      <c r="EN280" s="18"/>
    </row>
    <row r="281" spans="3:144" x14ac:dyDescent="0.2">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c r="CA281" s="18"/>
      <c r="CB281" s="18"/>
      <c r="CC281" s="18"/>
      <c r="CD281" s="18"/>
      <c r="CE281" s="18"/>
      <c r="CF281" s="18"/>
      <c r="CG281" s="18"/>
      <c r="CH281" s="18"/>
      <c r="CI281" s="18"/>
      <c r="CJ281" s="18"/>
      <c r="CK281" s="18"/>
      <c r="CL281" s="18"/>
      <c r="CM281" s="18"/>
      <c r="CN281" s="18"/>
      <c r="CO281" s="18"/>
      <c r="CP281" s="18"/>
      <c r="CQ281" s="18"/>
      <c r="CR281" s="18"/>
      <c r="CS281" s="18"/>
      <c r="CT281" s="18"/>
      <c r="CU281" s="18"/>
      <c r="CV281" s="18"/>
      <c r="CW281" s="18"/>
      <c r="CX281" s="18"/>
      <c r="CY281" s="18"/>
      <c r="CZ281" s="18"/>
      <c r="DA281" s="18"/>
      <c r="DB281" s="18"/>
      <c r="DC281" s="18"/>
      <c r="DD281" s="18"/>
      <c r="DE281" s="18"/>
      <c r="DF281" s="18"/>
      <c r="DG281" s="18"/>
      <c r="DH281" s="18"/>
      <c r="DI281" s="18"/>
      <c r="DJ281" s="18"/>
      <c r="DK281" s="18"/>
      <c r="DL281" s="18"/>
      <c r="DM281" s="18"/>
      <c r="DN281" s="18"/>
      <c r="DO281" s="18"/>
      <c r="DP281" s="18"/>
      <c r="DQ281" s="18"/>
      <c r="DR281" s="18"/>
      <c r="DS281" s="18"/>
      <c r="DT281" s="18"/>
      <c r="DU281" s="18"/>
      <c r="DV281" s="18"/>
      <c r="DW281" s="18"/>
      <c r="DX281" s="18"/>
      <c r="DY281" s="18"/>
      <c r="DZ281" s="18"/>
      <c r="EA281" s="18"/>
      <c r="EB281" s="18"/>
      <c r="EC281" s="18"/>
      <c r="ED281" s="18"/>
      <c r="EE281" s="18"/>
      <c r="EF281" s="18"/>
      <c r="EG281" s="18"/>
      <c r="EH281" s="18"/>
      <c r="EI281" s="18"/>
      <c r="EJ281" s="18"/>
      <c r="EK281" s="18"/>
      <c r="EL281" s="18"/>
      <c r="EM281" s="18"/>
      <c r="EN281" s="18"/>
    </row>
    <row r="282" spans="3:144" x14ac:dyDescent="0.2">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c r="CA282" s="18"/>
      <c r="CB282" s="18"/>
      <c r="CC282" s="18"/>
      <c r="CD282" s="18"/>
      <c r="CE282" s="18"/>
      <c r="CF282" s="18"/>
      <c r="CG282" s="18"/>
      <c r="CH282" s="18"/>
      <c r="CI282" s="18"/>
      <c r="CJ282" s="18"/>
      <c r="CK282" s="18"/>
      <c r="CL282" s="18"/>
      <c r="CM282" s="18"/>
      <c r="CN282" s="18"/>
      <c r="CO282" s="18"/>
      <c r="CP282" s="18"/>
      <c r="CQ282" s="18"/>
      <c r="CR282" s="18"/>
      <c r="CS282" s="18"/>
      <c r="CT282" s="18"/>
      <c r="CU282" s="18"/>
      <c r="CV282" s="18"/>
      <c r="CW282" s="18"/>
      <c r="CX282" s="18"/>
      <c r="CY282" s="18"/>
      <c r="CZ282" s="18"/>
      <c r="DA282" s="18"/>
      <c r="DB282" s="18"/>
      <c r="DC282" s="18"/>
      <c r="DD282" s="18"/>
      <c r="DE282" s="18"/>
      <c r="DF282" s="18"/>
      <c r="DG282" s="18"/>
      <c r="DH282" s="18"/>
      <c r="DI282" s="18"/>
      <c r="DJ282" s="18"/>
      <c r="DK282" s="18"/>
      <c r="DL282" s="18"/>
      <c r="DM282" s="18"/>
      <c r="DN282" s="18"/>
      <c r="DO282" s="18"/>
      <c r="DP282" s="18"/>
      <c r="DQ282" s="18"/>
      <c r="DR282" s="18"/>
      <c r="DS282" s="18"/>
      <c r="DT282" s="18"/>
      <c r="DU282" s="18"/>
      <c r="DV282" s="18"/>
      <c r="DW282" s="18"/>
      <c r="DX282" s="18"/>
      <c r="DY282" s="18"/>
      <c r="DZ282" s="18"/>
      <c r="EA282" s="18"/>
      <c r="EB282" s="18"/>
      <c r="EC282" s="18"/>
      <c r="ED282" s="18"/>
      <c r="EE282" s="18"/>
      <c r="EF282" s="18"/>
      <c r="EG282" s="18"/>
      <c r="EH282" s="18"/>
      <c r="EI282" s="18"/>
      <c r="EJ282" s="18"/>
      <c r="EK282" s="18"/>
      <c r="EL282" s="18"/>
      <c r="EM282" s="18"/>
      <c r="EN282" s="18"/>
    </row>
    <row r="283" spans="3:144" x14ac:dyDescent="0.2">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c r="CA283" s="18"/>
      <c r="CB283" s="18"/>
      <c r="CC283" s="18"/>
      <c r="CD283" s="18"/>
      <c r="CE283" s="18"/>
      <c r="CF283" s="18"/>
      <c r="CG283" s="18"/>
      <c r="CH283" s="18"/>
      <c r="CI283" s="18"/>
      <c r="CJ283" s="18"/>
      <c r="CK283" s="18"/>
      <c r="CL283" s="18"/>
      <c r="CM283" s="18"/>
      <c r="CN283" s="18"/>
      <c r="CO283" s="18"/>
      <c r="CP283" s="18"/>
      <c r="CQ283" s="18"/>
      <c r="CR283" s="18"/>
      <c r="CS283" s="18"/>
      <c r="CT283" s="18"/>
      <c r="CU283" s="18"/>
      <c r="CV283" s="18"/>
      <c r="CW283" s="18"/>
      <c r="CX283" s="18"/>
      <c r="CY283" s="18"/>
      <c r="CZ283" s="18"/>
      <c r="DA283" s="18"/>
      <c r="DB283" s="18"/>
      <c r="DC283" s="18"/>
      <c r="DD283" s="18"/>
      <c r="DE283" s="18"/>
      <c r="DF283" s="18"/>
      <c r="DG283" s="18"/>
      <c r="DH283" s="18"/>
      <c r="DI283" s="18"/>
      <c r="DJ283" s="18"/>
      <c r="DK283" s="18"/>
      <c r="DL283" s="18"/>
      <c r="DM283" s="18"/>
      <c r="DN283" s="18"/>
      <c r="DO283" s="18"/>
      <c r="DP283" s="18"/>
      <c r="DQ283" s="18"/>
      <c r="DR283" s="18"/>
      <c r="DS283" s="18"/>
      <c r="DT283" s="18"/>
      <c r="DU283" s="18"/>
      <c r="DV283" s="18"/>
      <c r="DW283" s="18"/>
      <c r="DX283" s="18"/>
      <c r="DY283" s="18"/>
      <c r="DZ283" s="18"/>
      <c r="EA283" s="18"/>
      <c r="EB283" s="18"/>
      <c r="EC283" s="18"/>
      <c r="ED283" s="18"/>
      <c r="EE283" s="18"/>
      <c r="EF283" s="18"/>
      <c r="EG283" s="18"/>
      <c r="EH283" s="18"/>
      <c r="EI283" s="18"/>
      <c r="EJ283" s="18"/>
      <c r="EK283" s="18"/>
      <c r="EL283" s="18"/>
      <c r="EM283" s="18"/>
      <c r="EN283" s="18"/>
    </row>
    <row r="284" spans="3:144" x14ac:dyDescent="0.2">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c r="CA284" s="18"/>
      <c r="CB284" s="18"/>
      <c r="CC284" s="18"/>
      <c r="CD284" s="18"/>
      <c r="CE284" s="18"/>
      <c r="CF284" s="18"/>
      <c r="CG284" s="18"/>
      <c r="CH284" s="18"/>
      <c r="CI284" s="18"/>
      <c r="CJ284" s="18"/>
      <c r="CK284" s="18"/>
      <c r="CL284" s="18"/>
      <c r="CM284" s="18"/>
      <c r="CN284" s="18"/>
      <c r="CO284" s="18"/>
      <c r="CP284" s="18"/>
      <c r="CQ284" s="18"/>
      <c r="CR284" s="18"/>
      <c r="CS284" s="18"/>
      <c r="CT284" s="18"/>
      <c r="CU284" s="18"/>
      <c r="CV284" s="18"/>
      <c r="CW284" s="18"/>
      <c r="CX284" s="18"/>
      <c r="CY284" s="18"/>
      <c r="CZ284" s="18"/>
      <c r="DA284" s="18"/>
      <c r="DB284" s="18"/>
      <c r="DC284" s="18"/>
      <c r="DD284" s="18"/>
      <c r="DE284" s="18"/>
      <c r="DF284" s="18"/>
      <c r="DG284" s="18"/>
      <c r="DH284" s="18"/>
      <c r="DI284" s="18"/>
      <c r="DJ284" s="18"/>
      <c r="DK284" s="18"/>
      <c r="DL284" s="18"/>
      <c r="DM284" s="18"/>
      <c r="DN284" s="18"/>
      <c r="DO284" s="18"/>
      <c r="DP284" s="18"/>
      <c r="DQ284" s="18"/>
      <c r="DR284" s="18"/>
      <c r="DS284" s="18"/>
      <c r="DT284" s="18"/>
      <c r="DU284" s="18"/>
      <c r="DV284" s="18"/>
      <c r="DW284" s="18"/>
      <c r="DX284" s="18"/>
      <c r="DY284" s="18"/>
      <c r="DZ284" s="18"/>
      <c r="EA284" s="18"/>
      <c r="EB284" s="18"/>
      <c r="EC284" s="18"/>
      <c r="ED284" s="18"/>
      <c r="EE284" s="18"/>
      <c r="EF284" s="18"/>
      <c r="EG284" s="18"/>
      <c r="EH284" s="18"/>
      <c r="EI284" s="18"/>
      <c r="EJ284" s="18"/>
      <c r="EK284" s="18"/>
      <c r="EL284" s="18"/>
      <c r="EM284" s="18"/>
      <c r="EN284" s="18"/>
    </row>
    <row r="285" spans="3:144" x14ac:dyDescent="0.2">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c r="CA285" s="18"/>
      <c r="CB285" s="18"/>
      <c r="CC285" s="18"/>
      <c r="CD285" s="18"/>
      <c r="CE285" s="18"/>
      <c r="CF285" s="18"/>
      <c r="CG285" s="18"/>
      <c r="CH285" s="18"/>
      <c r="CI285" s="18"/>
      <c r="CJ285" s="18"/>
      <c r="CK285" s="18"/>
      <c r="CL285" s="18"/>
      <c r="CM285" s="18"/>
      <c r="CN285" s="18"/>
      <c r="CO285" s="18"/>
      <c r="CP285" s="18"/>
      <c r="CQ285" s="18"/>
      <c r="CR285" s="18"/>
      <c r="CS285" s="18"/>
      <c r="CT285" s="18"/>
      <c r="CU285" s="18"/>
      <c r="CV285" s="18"/>
      <c r="CW285" s="18"/>
      <c r="CX285" s="18"/>
      <c r="CY285" s="18"/>
      <c r="CZ285" s="18"/>
      <c r="DA285" s="18"/>
      <c r="DB285" s="18"/>
      <c r="DC285" s="18"/>
      <c r="DD285" s="18"/>
      <c r="DE285" s="18"/>
      <c r="DF285" s="18"/>
      <c r="DG285" s="18"/>
      <c r="DH285" s="18"/>
      <c r="DI285" s="18"/>
      <c r="DJ285" s="18"/>
      <c r="DK285" s="18"/>
      <c r="DL285" s="18"/>
      <c r="DM285" s="18"/>
      <c r="DN285" s="18"/>
      <c r="DO285" s="18"/>
      <c r="DP285" s="18"/>
      <c r="DQ285" s="18"/>
      <c r="DR285" s="18"/>
      <c r="DS285" s="18"/>
      <c r="DT285" s="18"/>
      <c r="DU285" s="18"/>
      <c r="DV285" s="18"/>
      <c r="DW285" s="18"/>
      <c r="DX285" s="18"/>
      <c r="DY285" s="18"/>
      <c r="DZ285" s="18"/>
      <c r="EA285" s="18"/>
      <c r="EB285" s="18"/>
      <c r="EC285" s="18"/>
      <c r="ED285" s="18"/>
      <c r="EE285" s="18"/>
      <c r="EF285" s="18"/>
      <c r="EG285" s="18"/>
      <c r="EH285" s="18"/>
      <c r="EI285" s="18"/>
      <c r="EJ285" s="18"/>
      <c r="EK285" s="18"/>
      <c r="EL285" s="18"/>
      <c r="EM285" s="18"/>
      <c r="EN285" s="18"/>
    </row>
    <row r="286" spans="3:144" x14ac:dyDescent="0.2">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c r="CA286" s="18"/>
      <c r="CB286" s="18"/>
      <c r="CC286" s="18"/>
      <c r="CD286" s="18"/>
      <c r="CE286" s="18"/>
      <c r="CF286" s="18"/>
      <c r="CG286" s="18"/>
      <c r="CH286" s="18"/>
      <c r="CI286" s="18"/>
      <c r="CJ286" s="18"/>
      <c r="CK286" s="18"/>
      <c r="CL286" s="18"/>
      <c r="CM286" s="18"/>
      <c r="CN286" s="18"/>
      <c r="CO286" s="18"/>
      <c r="CP286" s="18"/>
      <c r="CQ286" s="18"/>
      <c r="CR286" s="18"/>
      <c r="CS286" s="18"/>
      <c r="CT286" s="18"/>
      <c r="CU286" s="18"/>
      <c r="CV286" s="18"/>
      <c r="CW286" s="18"/>
      <c r="CX286" s="18"/>
      <c r="CY286" s="18"/>
      <c r="CZ286" s="18"/>
      <c r="DA286" s="18"/>
      <c r="DB286" s="18"/>
      <c r="DC286" s="18"/>
      <c r="DD286" s="18"/>
      <c r="DE286" s="18"/>
      <c r="DF286" s="18"/>
      <c r="DG286" s="18"/>
      <c r="DH286" s="18"/>
      <c r="DI286" s="18"/>
      <c r="DJ286" s="18"/>
      <c r="DK286" s="18"/>
      <c r="DL286" s="18"/>
      <c r="DM286" s="18"/>
      <c r="DN286" s="18"/>
      <c r="DO286" s="18"/>
      <c r="DP286" s="18"/>
      <c r="DQ286" s="18"/>
      <c r="DR286" s="18"/>
      <c r="DS286" s="18"/>
      <c r="DT286" s="18"/>
      <c r="DU286" s="18"/>
      <c r="DV286" s="18"/>
      <c r="DW286" s="18"/>
      <c r="DX286" s="18"/>
      <c r="DY286" s="18"/>
      <c r="DZ286" s="18"/>
      <c r="EA286" s="18"/>
      <c r="EB286" s="18"/>
      <c r="EC286" s="18"/>
      <c r="ED286" s="18"/>
      <c r="EE286" s="18"/>
      <c r="EF286" s="18"/>
      <c r="EG286" s="18"/>
      <c r="EH286" s="18"/>
      <c r="EI286" s="18"/>
      <c r="EJ286" s="18"/>
      <c r="EK286" s="18"/>
      <c r="EL286" s="18"/>
      <c r="EM286" s="18"/>
      <c r="EN286" s="18"/>
    </row>
    <row r="287" spans="3:144" x14ac:dyDescent="0.2">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c r="CA287" s="18"/>
      <c r="CB287" s="18"/>
      <c r="CC287" s="18"/>
      <c r="CD287" s="18"/>
      <c r="CE287" s="18"/>
      <c r="CF287" s="18"/>
      <c r="CG287" s="18"/>
      <c r="CH287" s="18"/>
      <c r="CI287" s="18"/>
      <c r="CJ287" s="18"/>
      <c r="CK287" s="18"/>
      <c r="CL287" s="18"/>
      <c r="CM287" s="18"/>
      <c r="CN287" s="18"/>
      <c r="CO287" s="18"/>
      <c r="CP287" s="18"/>
      <c r="CQ287" s="18"/>
      <c r="CR287" s="18"/>
      <c r="CS287" s="18"/>
      <c r="CT287" s="18"/>
      <c r="CU287" s="18"/>
      <c r="CV287" s="18"/>
      <c r="CW287" s="18"/>
      <c r="CX287" s="18"/>
      <c r="CY287" s="18"/>
      <c r="CZ287" s="18"/>
      <c r="DA287" s="18"/>
      <c r="DB287" s="18"/>
      <c r="DC287" s="18"/>
      <c r="DD287" s="18"/>
      <c r="DE287" s="18"/>
      <c r="DF287" s="18"/>
      <c r="DG287" s="18"/>
      <c r="DH287" s="18"/>
      <c r="DI287" s="18"/>
      <c r="DJ287" s="18"/>
      <c r="DK287" s="18"/>
      <c r="DL287" s="18"/>
      <c r="DM287" s="18"/>
      <c r="DN287" s="18"/>
      <c r="DO287" s="18"/>
      <c r="DP287" s="18"/>
      <c r="DQ287" s="18"/>
      <c r="DR287" s="18"/>
      <c r="DS287" s="18"/>
      <c r="DT287" s="18"/>
      <c r="DU287" s="18"/>
      <c r="DV287" s="18"/>
      <c r="DW287" s="18"/>
      <c r="DX287" s="18"/>
      <c r="DY287" s="18"/>
      <c r="DZ287" s="18"/>
      <c r="EA287" s="18"/>
      <c r="EB287" s="18"/>
      <c r="EC287" s="18"/>
      <c r="ED287" s="18"/>
      <c r="EE287" s="18"/>
      <c r="EF287" s="18"/>
      <c r="EG287" s="18"/>
      <c r="EH287" s="18"/>
      <c r="EI287" s="18"/>
      <c r="EJ287" s="18"/>
      <c r="EK287" s="18"/>
      <c r="EL287" s="18"/>
      <c r="EM287" s="18"/>
      <c r="EN287" s="18"/>
    </row>
    <row r="288" spans="3:144" x14ac:dyDescent="0.2">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c r="CA288" s="18"/>
      <c r="CB288" s="18"/>
      <c r="CC288" s="18"/>
      <c r="CD288" s="18"/>
      <c r="CE288" s="18"/>
      <c r="CF288" s="18"/>
      <c r="CG288" s="18"/>
      <c r="CH288" s="18"/>
      <c r="CI288" s="18"/>
      <c r="CJ288" s="18"/>
      <c r="CK288" s="18"/>
      <c r="CL288" s="18"/>
      <c r="CM288" s="18"/>
      <c r="CN288" s="18"/>
      <c r="CO288" s="18"/>
      <c r="CP288" s="18"/>
      <c r="CQ288" s="18"/>
      <c r="CR288" s="18"/>
      <c r="CS288" s="18"/>
      <c r="CT288" s="18"/>
      <c r="CU288" s="18"/>
      <c r="CV288" s="18"/>
      <c r="CW288" s="18"/>
      <c r="CX288" s="18"/>
      <c r="CY288" s="18"/>
      <c r="CZ288" s="18"/>
      <c r="DA288" s="18"/>
      <c r="DB288" s="18"/>
      <c r="DC288" s="18"/>
      <c r="DD288" s="18"/>
      <c r="DE288" s="18"/>
      <c r="DF288" s="18"/>
      <c r="DG288" s="18"/>
      <c r="DH288" s="18"/>
      <c r="DI288" s="18"/>
      <c r="DJ288" s="18"/>
      <c r="DK288" s="18"/>
      <c r="DL288" s="18"/>
      <c r="DM288" s="18"/>
      <c r="DN288" s="18"/>
      <c r="DO288" s="18"/>
      <c r="DP288" s="18"/>
      <c r="DQ288" s="18"/>
      <c r="DR288" s="18"/>
      <c r="DS288" s="18"/>
      <c r="DT288" s="18"/>
      <c r="DU288" s="18"/>
      <c r="DV288" s="18"/>
      <c r="DW288" s="18"/>
      <c r="DX288" s="18"/>
      <c r="DY288" s="18"/>
      <c r="DZ288" s="18"/>
      <c r="EA288" s="18"/>
      <c r="EB288" s="18"/>
      <c r="EC288" s="18"/>
      <c r="ED288" s="18"/>
      <c r="EE288" s="18"/>
      <c r="EF288" s="18"/>
      <c r="EG288" s="18"/>
      <c r="EH288" s="18"/>
      <c r="EI288" s="18"/>
      <c r="EJ288" s="18"/>
      <c r="EK288" s="18"/>
      <c r="EL288" s="18"/>
      <c r="EM288" s="18"/>
      <c r="EN288" s="18"/>
    </row>
    <row r="289" spans="3:144" x14ac:dyDescent="0.2">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c r="CA289" s="18"/>
      <c r="CB289" s="18"/>
      <c r="CC289" s="18"/>
      <c r="CD289" s="18"/>
      <c r="CE289" s="18"/>
      <c r="CF289" s="18"/>
      <c r="CG289" s="18"/>
      <c r="CH289" s="18"/>
      <c r="CI289" s="18"/>
      <c r="CJ289" s="18"/>
      <c r="CK289" s="18"/>
      <c r="CL289" s="18"/>
      <c r="CM289" s="18"/>
      <c r="CN289" s="18"/>
      <c r="CO289" s="18"/>
      <c r="CP289" s="18"/>
      <c r="CQ289" s="18"/>
      <c r="CR289" s="18"/>
      <c r="CS289" s="18"/>
      <c r="CT289" s="18"/>
      <c r="CU289" s="18"/>
      <c r="CV289" s="18"/>
      <c r="CW289" s="18"/>
      <c r="CX289" s="18"/>
      <c r="CY289" s="18"/>
      <c r="CZ289" s="18"/>
      <c r="DA289" s="18"/>
      <c r="DB289" s="18"/>
      <c r="DC289" s="18"/>
      <c r="DD289" s="18"/>
      <c r="DE289" s="18"/>
      <c r="DF289" s="18"/>
      <c r="DG289" s="18"/>
      <c r="DH289" s="18"/>
      <c r="DI289" s="18"/>
      <c r="DJ289" s="18"/>
      <c r="DK289" s="18"/>
      <c r="DL289" s="18"/>
      <c r="DM289" s="18"/>
      <c r="DN289" s="18"/>
      <c r="DO289" s="18"/>
      <c r="DP289" s="18"/>
      <c r="DQ289" s="18"/>
      <c r="DR289" s="18"/>
      <c r="DS289" s="18"/>
      <c r="DT289" s="18"/>
      <c r="DU289" s="18"/>
      <c r="DV289" s="18"/>
      <c r="DW289" s="18"/>
      <c r="DX289" s="18"/>
      <c r="DY289" s="18"/>
      <c r="DZ289" s="18"/>
      <c r="EA289" s="18"/>
      <c r="EB289" s="18"/>
      <c r="EC289" s="18"/>
      <c r="ED289" s="18"/>
      <c r="EE289" s="18"/>
      <c r="EF289" s="18"/>
      <c r="EG289" s="18"/>
      <c r="EH289" s="18"/>
      <c r="EI289" s="18"/>
      <c r="EJ289" s="18"/>
      <c r="EK289" s="18"/>
      <c r="EL289" s="18"/>
      <c r="EM289" s="18"/>
      <c r="EN289" s="18"/>
    </row>
    <row r="290" spans="3:144" x14ac:dyDescent="0.2">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c r="CA290" s="18"/>
      <c r="CB290" s="18"/>
      <c r="CC290" s="18"/>
      <c r="CD290" s="18"/>
      <c r="CE290" s="18"/>
      <c r="CF290" s="18"/>
      <c r="CG290" s="18"/>
      <c r="CH290" s="18"/>
      <c r="CI290" s="18"/>
      <c r="CJ290" s="18"/>
      <c r="CK290" s="18"/>
      <c r="CL290" s="18"/>
      <c r="CM290" s="18"/>
      <c r="CN290" s="18"/>
      <c r="CO290" s="18"/>
      <c r="CP290" s="18"/>
      <c r="CQ290" s="18"/>
      <c r="CR290" s="18"/>
      <c r="CS290" s="18"/>
      <c r="CT290" s="18"/>
      <c r="CU290" s="18"/>
      <c r="CV290" s="18"/>
      <c r="CW290" s="18"/>
      <c r="CX290" s="18"/>
      <c r="CY290" s="18"/>
      <c r="CZ290" s="18"/>
      <c r="DA290" s="18"/>
      <c r="DB290" s="18"/>
      <c r="DC290" s="18"/>
      <c r="DD290" s="18"/>
      <c r="DE290" s="18"/>
      <c r="DF290" s="18"/>
      <c r="DG290" s="18"/>
      <c r="DH290" s="18"/>
      <c r="DI290" s="18"/>
      <c r="DJ290" s="18"/>
      <c r="DK290" s="18"/>
      <c r="DL290" s="18"/>
      <c r="DM290" s="18"/>
      <c r="DN290" s="18"/>
      <c r="DO290" s="18"/>
      <c r="DP290" s="18"/>
      <c r="DQ290" s="18"/>
      <c r="DR290" s="18"/>
      <c r="DS290" s="18"/>
      <c r="DT290" s="18"/>
      <c r="DU290" s="18"/>
      <c r="DV290" s="18"/>
      <c r="DW290" s="18"/>
      <c r="DX290" s="18"/>
      <c r="DY290" s="18"/>
      <c r="DZ290" s="18"/>
      <c r="EA290" s="18"/>
      <c r="EB290" s="18"/>
      <c r="EC290" s="18"/>
      <c r="ED290" s="18"/>
      <c r="EE290" s="18"/>
      <c r="EF290" s="18"/>
      <c r="EG290" s="18"/>
      <c r="EH290" s="18"/>
      <c r="EI290" s="18"/>
      <c r="EJ290" s="18"/>
      <c r="EK290" s="18"/>
      <c r="EL290" s="18"/>
      <c r="EM290" s="18"/>
      <c r="EN290" s="18"/>
    </row>
    <row r="291" spans="3:144" x14ac:dyDescent="0.2">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c r="CA291" s="18"/>
      <c r="CB291" s="18"/>
      <c r="CC291" s="18"/>
      <c r="CD291" s="18"/>
      <c r="CE291" s="18"/>
      <c r="CF291" s="18"/>
      <c r="CG291" s="18"/>
      <c r="CH291" s="18"/>
      <c r="CI291" s="18"/>
      <c r="CJ291" s="18"/>
      <c r="CK291" s="18"/>
      <c r="CL291" s="18"/>
      <c r="CM291" s="18"/>
      <c r="CN291" s="18"/>
      <c r="CO291" s="18"/>
      <c r="CP291" s="18"/>
      <c r="CQ291" s="18"/>
      <c r="CR291" s="18"/>
      <c r="CS291" s="18"/>
      <c r="CT291" s="18"/>
      <c r="CU291" s="18"/>
      <c r="CV291" s="18"/>
      <c r="CW291" s="18"/>
      <c r="CX291" s="18"/>
      <c r="CY291" s="18"/>
      <c r="CZ291" s="18"/>
      <c r="DA291" s="18"/>
      <c r="DB291" s="18"/>
      <c r="DC291" s="18"/>
      <c r="DD291" s="18"/>
      <c r="DE291" s="18"/>
      <c r="DF291" s="18"/>
      <c r="DG291" s="18"/>
      <c r="DH291" s="18"/>
      <c r="DI291" s="18"/>
      <c r="DJ291" s="18"/>
      <c r="DK291" s="18"/>
      <c r="DL291" s="18"/>
      <c r="DM291" s="18"/>
      <c r="DN291" s="18"/>
      <c r="DO291" s="18"/>
      <c r="DP291" s="18"/>
      <c r="DQ291" s="18"/>
      <c r="DR291" s="18"/>
      <c r="DS291" s="18"/>
      <c r="DT291" s="18"/>
      <c r="DU291" s="18"/>
      <c r="DV291" s="18"/>
      <c r="DW291" s="18"/>
      <c r="DX291" s="18"/>
      <c r="DY291" s="18"/>
      <c r="DZ291" s="18"/>
      <c r="EA291" s="18"/>
      <c r="EB291" s="18"/>
      <c r="EC291" s="18"/>
      <c r="ED291" s="18"/>
      <c r="EE291" s="18"/>
      <c r="EF291" s="18"/>
      <c r="EG291" s="18"/>
      <c r="EH291" s="18"/>
      <c r="EI291" s="18"/>
      <c r="EJ291" s="18"/>
      <c r="EK291" s="18"/>
      <c r="EL291" s="18"/>
      <c r="EM291" s="18"/>
      <c r="EN291" s="18"/>
    </row>
    <row r="292" spans="3:144" x14ac:dyDescent="0.2">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c r="CA292" s="18"/>
      <c r="CB292" s="18"/>
      <c r="CC292" s="18"/>
      <c r="CD292" s="18"/>
      <c r="CE292" s="18"/>
      <c r="CF292" s="18"/>
      <c r="CG292" s="18"/>
      <c r="CH292" s="18"/>
      <c r="CI292" s="18"/>
      <c r="CJ292" s="18"/>
      <c r="CK292" s="18"/>
      <c r="CL292" s="18"/>
      <c r="CM292" s="18"/>
      <c r="CN292" s="18"/>
      <c r="CO292" s="18"/>
      <c r="CP292" s="18"/>
      <c r="CQ292" s="18"/>
      <c r="CR292" s="18"/>
      <c r="CS292" s="18"/>
      <c r="CT292" s="18"/>
      <c r="CU292" s="18"/>
      <c r="CV292" s="18"/>
      <c r="CW292" s="18"/>
      <c r="CX292" s="18"/>
      <c r="CY292" s="18"/>
      <c r="CZ292" s="18"/>
      <c r="DA292" s="18"/>
      <c r="DB292" s="18"/>
      <c r="DC292" s="18"/>
      <c r="DD292" s="18"/>
      <c r="DE292" s="18"/>
      <c r="DF292" s="18"/>
      <c r="DG292" s="18"/>
      <c r="DH292" s="18"/>
      <c r="DI292" s="18"/>
      <c r="DJ292" s="18"/>
      <c r="DK292" s="18"/>
      <c r="DL292" s="18"/>
      <c r="DM292" s="18"/>
      <c r="DN292" s="18"/>
      <c r="DO292" s="18"/>
      <c r="DP292" s="18"/>
      <c r="DQ292" s="18"/>
      <c r="DR292" s="18"/>
      <c r="DS292" s="18"/>
      <c r="DT292" s="18"/>
      <c r="DU292" s="18"/>
      <c r="DV292" s="18"/>
      <c r="DW292" s="18"/>
      <c r="DX292" s="18"/>
      <c r="DY292" s="18"/>
      <c r="DZ292" s="18"/>
      <c r="EA292" s="18"/>
      <c r="EB292" s="18"/>
      <c r="EC292" s="18"/>
      <c r="ED292" s="18"/>
      <c r="EE292" s="18"/>
      <c r="EF292" s="18"/>
      <c r="EG292" s="18"/>
      <c r="EH292" s="18"/>
      <c r="EI292" s="18"/>
      <c r="EJ292" s="18"/>
      <c r="EK292" s="18"/>
      <c r="EL292" s="18"/>
      <c r="EM292" s="18"/>
      <c r="EN292" s="18"/>
    </row>
    <row r="293" spans="3:144" x14ac:dyDescent="0.2">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c r="CG293" s="18"/>
      <c r="CH293" s="18"/>
      <c r="CI293" s="18"/>
      <c r="CJ293" s="18"/>
      <c r="CK293" s="18"/>
      <c r="CL293" s="18"/>
      <c r="CM293" s="18"/>
      <c r="CN293" s="18"/>
      <c r="CO293" s="18"/>
      <c r="CP293" s="18"/>
      <c r="CQ293" s="18"/>
      <c r="CR293" s="18"/>
      <c r="CS293" s="18"/>
      <c r="CT293" s="18"/>
      <c r="CU293" s="18"/>
      <c r="CV293" s="18"/>
      <c r="CW293" s="18"/>
      <c r="CX293" s="18"/>
      <c r="CY293" s="18"/>
      <c r="CZ293" s="18"/>
      <c r="DA293" s="18"/>
      <c r="DB293" s="18"/>
      <c r="DC293" s="18"/>
      <c r="DD293" s="18"/>
      <c r="DE293" s="18"/>
      <c r="DF293" s="18"/>
      <c r="DG293" s="18"/>
      <c r="DH293" s="18"/>
      <c r="DI293" s="18"/>
      <c r="DJ293" s="18"/>
      <c r="DK293" s="18"/>
      <c r="DL293" s="18"/>
      <c r="DM293" s="18"/>
      <c r="DN293" s="18"/>
      <c r="DO293" s="18"/>
      <c r="DP293" s="18"/>
      <c r="DQ293" s="18"/>
      <c r="DR293" s="18"/>
      <c r="DS293" s="18"/>
      <c r="DT293" s="18"/>
      <c r="DU293" s="18"/>
      <c r="DV293" s="18"/>
      <c r="DW293" s="18"/>
      <c r="DX293" s="18"/>
      <c r="DY293" s="18"/>
      <c r="DZ293" s="18"/>
      <c r="EA293" s="18"/>
      <c r="EB293" s="18"/>
      <c r="EC293" s="18"/>
      <c r="ED293" s="18"/>
      <c r="EE293" s="18"/>
      <c r="EF293" s="18"/>
      <c r="EG293" s="18"/>
      <c r="EH293" s="18"/>
      <c r="EI293" s="18"/>
      <c r="EJ293" s="18"/>
      <c r="EK293" s="18"/>
      <c r="EL293" s="18"/>
      <c r="EM293" s="18"/>
      <c r="EN293" s="18"/>
    </row>
    <row r="294" spans="3:144" x14ac:dyDescent="0.2">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c r="CA294" s="18"/>
      <c r="CB294" s="18"/>
      <c r="CC294" s="18"/>
      <c r="CD294" s="18"/>
      <c r="CE294" s="18"/>
      <c r="CF294" s="18"/>
      <c r="CG294" s="18"/>
      <c r="CH294" s="18"/>
      <c r="CI294" s="18"/>
      <c r="CJ294" s="18"/>
      <c r="CK294" s="18"/>
      <c r="CL294" s="18"/>
      <c r="CM294" s="18"/>
      <c r="CN294" s="18"/>
      <c r="CO294" s="18"/>
      <c r="CP294" s="18"/>
      <c r="CQ294" s="18"/>
      <c r="CR294" s="18"/>
      <c r="CS294" s="18"/>
      <c r="CT294" s="18"/>
      <c r="CU294" s="18"/>
      <c r="CV294" s="18"/>
      <c r="CW294" s="18"/>
      <c r="CX294" s="18"/>
      <c r="CY294" s="18"/>
      <c r="CZ294" s="18"/>
      <c r="DA294" s="18"/>
      <c r="DB294" s="18"/>
      <c r="DC294" s="18"/>
      <c r="DD294" s="18"/>
      <c r="DE294" s="18"/>
      <c r="DF294" s="18"/>
      <c r="DG294" s="18"/>
      <c r="DH294" s="18"/>
      <c r="DI294" s="18"/>
      <c r="DJ294" s="18"/>
      <c r="DK294" s="18"/>
      <c r="DL294" s="18"/>
      <c r="DM294" s="18"/>
      <c r="DN294" s="18"/>
      <c r="DO294" s="18"/>
      <c r="DP294" s="18"/>
      <c r="DQ294" s="18"/>
      <c r="DR294" s="18"/>
      <c r="DS294" s="18"/>
      <c r="DT294" s="18"/>
      <c r="DU294" s="18"/>
      <c r="DV294" s="18"/>
      <c r="DW294" s="18"/>
      <c r="DX294" s="18"/>
      <c r="DY294" s="18"/>
      <c r="DZ294" s="18"/>
      <c r="EA294" s="18"/>
      <c r="EB294" s="18"/>
      <c r="EC294" s="18"/>
      <c r="ED294" s="18"/>
      <c r="EE294" s="18"/>
      <c r="EF294" s="18"/>
      <c r="EG294" s="18"/>
      <c r="EH294" s="18"/>
      <c r="EI294" s="18"/>
      <c r="EJ294" s="18"/>
      <c r="EK294" s="18"/>
      <c r="EL294" s="18"/>
      <c r="EM294" s="18"/>
      <c r="EN294" s="18"/>
    </row>
    <row r="295" spans="3:144" x14ac:dyDescent="0.2">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c r="CA295" s="18"/>
      <c r="CB295" s="18"/>
      <c r="CC295" s="18"/>
      <c r="CD295" s="18"/>
      <c r="CE295" s="18"/>
      <c r="CF295" s="18"/>
      <c r="CG295" s="18"/>
      <c r="CH295" s="18"/>
      <c r="CI295" s="18"/>
      <c r="CJ295" s="18"/>
      <c r="CK295" s="18"/>
      <c r="CL295" s="18"/>
      <c r="CM295" s="18"/>
      <c r="CN295" s="18"/>
      <c r="CO295" s="18"/>
      <c r="CP295" s="18"/>
      <c r="CQ295" s="18"/>
      <c r="CR295" s="18"/>
      <c r="CS295" s="18"/>
      <c r="CT295" s="18"/>
      <c r="CU295" s="18"/>
      <c r="CV295" s="18"/>
      <c r="CW295" s="18"/>
      <c r="CX295" s="18"/>
      <c r="CY295" s="18"/>
      <c r="CZ295" s="18"/>
      <c r="DA295" s="18"/>
      <c r="DB295" s="18"/>
      <c r="DC295" s="18"/>
      <c r="DD295" s="18"/>
      <c r="DE295" s="18"/>
      <c r="DF295" s="18"/>
      <c r="DG295" s="18"/>
      <c r="DH295" s="18"/>
      <c r="DI295" s="18"/>
      <c r="DJ295" s="18"/>
      <c r="DK295" s="18"/>
      <c r="DL295" s="18"/>
      <c r="DM295" s="18"/>
      <c r="DN295" s="18"/>
      <c r="DO295" s="18"/>
      <c r="DP295" s="18"/>
      <c r="DQ295" s="18"/>
      <c r="DR295" s="18"/>
      <c r="DS295" s="18"/>
      <c r="DT295" s="18"/>
      <c r="DU295" s="18"/>
      <c r="DV295" s="18"/>
      <c r="DW295" s="18"/>
      <c r="DX295" s="18"/>
      <c r="DY295" s="18"/>
      <c r="DZ295" s="18"/>
      <c r="EA295" s="18"/>
      <c r="EB295" s="18"/>
      <c r="EC295" s="18"/>
      <c r="ED295" s="18"/>
      <c r="EE295" s="18"/>
      <c r="EF295" s="18"/>
      <c r="EG295" s="18"/>
      <c r="EH295" s="18"/>
      <c r="EI295" s="18"/>
      <c r="EJ295" s="18"/>
      <c r="EK295" s="18"/>
      <c r="EL295" s="18"/>
      <c r="EM295" s="18"/>
      <c r="EN295" s="18"/>
    </row>
    <row r="296" spans="3:144" x14ac:dyDescent="0.2">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c r="CA296" s="18"/>
      <c r="CB296" s="18"/>
      <c r="CC296" s="18"/>
      <c r="CD296" s="18"/>
      <c r="CE296" s="18"/>
      <c r="CF296" s="18"/>
      <c r="CG296" s="18"/>
      <c r="CH296" s="18"/>
      <c r="CI296" s="18"/>
      <c r="CJ296" s="18"/>
      <c r="CK296" s="18"/>
      <c r="CL296" s="18"/>
      <c r="CM296" s="18"/>
      <c r="CN296" s="18"/>
      <c r="CO296" s="18"/>
      <c r="CP296" s="18"/>
      <c r="CQ296" s="18"/>
      <c r="CR296" s="18"/>
      <c r="CS296" s="18"/>
      <c r="CT296" s="18"/>
      <c r="CU296" s="18"/>
      <c r="CV296" s="18"/>
      <c r="CW296" s="18"/>
      <c r="CX296" s="18"/>
      <c r="CY296" s="18"/>
      <c r="CZ296" s="18"/>
      <c r="DA296" s="18"/>
      <c r="DB296" s="18"/>
      <c r="DC296" s="18"/>
      <c r="DD296" s="18"/>
      <c r="DE296" s="18"/>
      <c r="DF296" s="18"/>
      <c r="DG296" s="18"/>
      <c r="DH296" s="18"/>
      <c r="DI296" s="18"/>
      <c r="DJ296" s="18"/>
      <c r="DK296" s="18"/>
      <c r="DL296" s="18"/>
      <c r="DM296" s="18"/>
      <c r="DN296" s="18"/>
      <c r="DO296" s="18"/>
      <c r="DP296" s="18"/>
      <c r="DQ296" s="18"/>
      <c r="DR296" s="18"/>
      <c r="DS296" s="18"/>
      <c r="DT296" s="18"/>
      <c r="DU296" s="18"/>
      <c r="DV296" s="18"/>
      <c r="DW296" s="18"/>
      <c r="DX296" s="18"/>
      <c r="DY296" s="18"/>
      <c r="DZ296" s="18"/>
      <c r="EA296" s="18"/>
      <c r="EB296" s="18"/>
      <c r="EC296" s="18"/>
      <c r="ED296" s="18"/>
      <c r="EE296" s="18"/>
      <c r="EF296" s="18"/>
      <c r="EG296" s="18"/>
      <c r="EH296" s="18"/>
      <c r="EI296" s="18"/>
      <c r="EJ296" s="18"/>
      <c r="EK296" s="18"/>
      <c r="EL296" s="18"/>
      <c r="EM296" s="18"/>
      <c r="EN296" s="18"/>
    </row>
    <row r="297" spans="3:144" x14ac:dyDescent="0.2">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c r="CA297" s="18"/>
      <c r="CB297" s="18"/>
      <c r="CC297" s="18"/>
      <c r="CD297" s="18"/>
      <c r="CE297" s="18"/>
      <c r="CF297" s="18"/>
      <c r="CG297" s="18"/>
      <c r="CH297" s="18"/>
      <c r="CI297" s="18"/>
      <c r="CJ297" s="18"/>
      <c r="CK297" s="18"/>
      <c r="CL297" s="18"/>
      <c r="CM297" s="18"/>
      <c r="CN297" s="18"/>
      <c r="CO297" s="18"/>
      <c r="CP297" s="18"/>
      <c r="CQ297" s="18"/>
      <c r="CR297" s="18"/>
      <c r="CS297" s="18"/>
      <c r="CT297" s="18"/>
      <c r="CU297" s="18"/>
      <c r="CV297" s="18"/>
      <c r="CW297" s="18"/>
      <c r="CX297" s="18"/>
      <c r="CY297" s="18"/>
      <c r="CZ297" s="18"/>
      <c r="DA297" s="18"/>
      <c r="DB297" s="18"/>
      <c r="DC297" s="18"/>
      <c r="DD297" s="18"/>
      <c r="DE297" s="18"/>
      <c r="DF297" s="18"/>
      <c r="DG297" s="18"/>
      <c r="DH297" s="18"/>
      <c r="DI297" s="18"/>
      <c r="DJ297" s="18"/>
      <c r="DK297" s="18"/>
      <c r="DL297" s="18"/>
      <c r="DM297" s="18"/>
      <c r="DN297" s="18"/>
      <c r="DO297" s="18"/>
      <c r="DP297" s="18"/>
      <c r="DQ297" s="18"/>
      <c r="DR297" s="18"/>
      <c r="DS297" s="18"/>
      <c r="DT297" s="18"/>
      <c r="DU297" s="18"/>
      <c r="DV297" s="18"/>
      <c r="DW297" s="18"/>
      <c r="DX297" s="18"/>
      <c r="DY297" s="18"/>
      <c r="DZ297" s="18"/>
      <c r="EA297" s="18"/>
      <c r="EB297" s="18"/>
      <c r="EC297" s="18"/>
      <c r="ED297" s="18"/>
      <c r="EE297" s="18"/>
      <c r="EF297" s="18"/>
      <c r="EG297" s="18"/>
      <c r="EH297" s="18"/>
      <c r="EI297" s="18"/>
      <c r="EJ297" s="18"/>
      <c r="EK297" s="18"/>
      <c r="EL297" s="18"/>
      <c r="EM297" s="18"/>
      <c r="EN297" s="18"/>
    </row>
    <row r="298" spans="3:144" x14ac:dyDescent="0.2">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c r="CA298" s="18"/>
      <c r="CB298" s="18"/>
      <c r="CC298" s="18"/>
      <c r="CD298" s="18"/>
      <c r="CE298" s="18"/>
      <c r="CF298" s="18"/>
      <c r="CG298" s="18"/>
      <c r="CH298" s="18"/>
      <c r="CI298" s="18"/>
      <c r="CJ298" s="18"/>
      <c r="CK298" s="18"/>
      <c r="CL298" s="18"/>
      <c r="CM298" s="18"/>
      <c r="CN298" s="18"/>
      <c r="CO298" s="18"/>
      <c r="CP298" s="18"/>
      <c r="CQ298" s="18"/>
      <c r="CR298" s="18"/>
      <c r="CS298" s="18"/>
      <c r="CT298" s="18"/>
      <c r="CU298" s="18"/>
      <c r="CV298" s="18"/>
      <c r="CW298" s="18"/>
      <c r="CX298" s="18"/>
      <c r="CY298" s="18"/>
      <c r="CZ298" s="18"/>
      <c r="DA298" s="18"/>
      <c r="DB298" s="18"/>
      <c r="DC298" s="18"/>
      <c r="DD298" s="18"/>
      <c r="DE298" s="18"/>
      <c r="DF298" s="18"/>
      <c r="DG298" s="18"/>
      <c r="DH298" s="18"/>
      <c r="DI298" s="18"/>
      <c r="DJ298" s="18"/>
      <c r="DK298" s="18"/>
      <c r="DL298" s="18"/>
      <c r="DM298" s="18"/>
      <c r="DN298" s="18"/>
      <c r="DO298" s="18"/>
      <c r="DP298" s="18"/>
      <c r="DQ298" s="18"/>
      <c r="DR298" s="18"/>
      <c r="DS298" s="18"/>
      <c r="DT298" s="18"/>
      <c r="DU298" s="18"/>
      <c r="DV298" s="18"/>
      <c r="DW298" s="18"/>
      <c r="DX298" s="18"/>
      <c r="DY298" s="18"/>
      <c r="DZ298" s="18"/>
      <c r="EA298" s="18"/>
      <c r="EB298" s="18"/>
      <c r="EC298" s="18"/>
      <c r="ED298" s="18"/>
      <c r="EE298" s="18"/>
      <c r="EF298" s="18"/>
      <c r="EG298" s="18"/>
      <c r="EH298" s="18"/>
      <c r="EI298" s="18"/>
      <c r="EJ298" s="18"/>
      <c r="EK298" s="18"/>
      <c r="EL298" s="18"/>
      <c r="EM298" s="18"/>
      <c r="EN298" s="18"/>
    </row>
    <row r="299" spans="3:144" x14ac:dyDescent="0.2">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c r="CA299" s="18"/>
      <c r="CB299" s="18"/>
      <c r="CC299" s="18"/>
      <c r="CD299" s="18"/>
      <c r="CE299" s="18"/>
      <c r="CF299" s="18"/>
      <c r="CG299" s="18"/>
      <c r="CH299" s="18"/>
      <c r="CI299" s="18"/>
      <c r="CJ299" s="18"/>
      <c r="CK299" s="18"/>
      <c r="CL299" s="18"/>
      <c r="CM299" s="18"/>
      <c r="CN299" s="18"/>
      <c r="CO299" s="18"/>
      <c r="CP299" s="18"/>
      <c r="CQ299" s="18"/>
      <c r="CR299" s="18"/>
      <c r="CS299" s="18"/>
      <c r="CT299" s="18"/>
      <c r="CU299" s="18"/>
      <c r="CV299" s="18"/>
      <c r="CW299" s="18"/>
      <c r="CX299" s="18"/>
      <c r="CY299" s="18"/>
      <c r="CZ299" s="18"/>
      <c r="DA299" s="18"/>
      <c r="DB299" s="18"/>
      <c r="DC299" s="18"/>
      <c r="DD299" s="18"/>
      <c r="DE299" s="18"/>
      <c r="DF299" s="18"/>
      <c r="DG299" s="18"/>
      <c r="DH299" s="18"/>
      <c r="DI299" s="18"/>
      <c r="DJ299" s="18"/>
      <c r="DK299" s="18"/>
      <c r="DL299" s="18"/>
      <c r="DM299" s="18"/>
      <c r="DN299" s="18"/>
      <c r="DO299" s="18"/>
      <c r="DP299" s="18"/>
      <c r="DQ299" s="18"/>
      <c r="DR299" s="18"/>
      <c r="DS299" s="18"/>
      <c r="DT299" s="18"/>
      <c r="DU299" s="18"/>
      <c r="DV299" s="18"/>
      <c r="DW299" s="18"/>
      <c r="DX299" s="18"/>
      <c r="DY299" s="18"/>
      <c r="DZ299" s="18"/>
      <c r="EA299" s="18"/>
      <c r="EB299" s="18"/>
      <c r="EC299" s="18"/>
      <c r="ED299" s="18"/>
      <c r="EE299" s="18"/>
      <c r="EF299" s="18"/>
      <c r="EG299" s="18"/>
      <c r="EH299" s="18"/>
      <c r="EI299" s="18"/>
      <c r="EJ299" s="18"/>
      <c r="EK299" s="18"/>
      <c r="EL299" s="18"/>
      <c r="EM299" s="18"/>
      <c r="EN299" s="18"/>
    </row>
    <row r="300" spans="3:144" x14ac:dyDescent="0.2">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c r="CA300" s="18"/>
      <c r="CB300" s="18"/>
      <c r="CC300" s="18"/>
      <c r="CD300" s="18"/>
      <c r="CE300" s="18"/>
      <c r="CF300" s="18"/>
      <c r="CG300" s="18"/>
      <c r="CH300" s="18"/>
      <c r="CI300" s="18"/>
      <c r="CJ300" s="18"/>
      <c r="CK300" s="18"/>
      <c r="CL300" s="18"/>
      <c r="CM300" s="18"/>
      <c r="CN300" s="18"/>
      <c r="CO300" s="18"/>
      <c r="CP300" s="18"/>
      <c r="CQ300" s="18"/>
      <c r="CR300" s="18"/>
      <c r="CS300" s="18"/>
      <c r="CT300" s="18"/>
      <c r="CU300" s="18"/>
      <c r="CV300" s="18"/>
      <c r="CW300" s="18"/>
      <c r="CX300" s="18"/>
      <c r="CY300" s="18"/>
      <c r="CZ300" s="18"/>
      <c r="DA300" s="18"/>
      <c r="DB300" s="18"/>
      <c r="DC300" s="18"/>
      <c r="DD300" s="18"/>
      <c r="DE300" s="18"/>
      <c r="DF300" s="18"/>
      <c r="DG300" s="18"/>
      <c r="DH300" s="18"/>
      <c r="DI300" s="18"/>
      <c r="DJ300" s="18"/>
      <c r="DK300" s="18"/>
      <c r="DL300" s="18"/>
      <c r="DM300" s="18"/>
      <c r="DN300" s="18"/>
      <c r="DO300" s="18"/>
      <c r="DP300" s="18"/>
      <c r="DQ300" s="18"/>
      <c r="DR300" s="18"/>
      <c r="DS300" s="18"/>
      <c r="DT300" s="18"/>
      <c r="DU300" s="18"/>
      <c r="DV300" s="18"/>
      <c r="DW300" s="18"/>
      <c r="DX300" s="18"/>
      <c r="DY300" s="18"/>
      <c r="DZ300" s="18"/>
      <c r="EA300" s="18"/>
      <c r="EB300" s="18"/>
      <c r="EC300" s="18"/>
      <c r="ED300" s="18"/>
      <c r="EE300" s="18"/>
      <c r="EF300" s="18"/>
      <c r="EG300" s="18"/>
      <c r="EH300" s="18"/>
      <c r="EI300" s="18"/>
      <c r="EJ300" s="18"/>
      <c r="EK300" s="18"/>
      <c r="EL300" s="18"/>
      <c r="EM300" s="18"/>
      <c r="EN300" s="18"/>
    </row>
    <row r="301" spans="3:144" x14ac:dyDescent="0.2">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c r="CA301" s="18"/>
      <c r="CB301" s="18"/>
      <c r="CC301" s="18"/>
      <c r="CD301" s="18"/>
      <c r="CE301" s="18"/>
      <c r="CF301" s="18"/>
      <c r="CG301" s="18"/>
      <c r="CH301" s="18"/>
      <c r="CI301" s="18"/>
      <c r="CJ301" s="18"/>
      <c r="CK301" s="18"/>
      <c r="CL301" s="18"/>
      <c r="CM301" s="18"/>
      <c r="CN301" s="18"/>
      <c r="CO301" s="18"/>
      <c r="CP301" s="18"/>
      <c r="CQ301" s="18"/>
      <c r="CR301" s="18"/>
      <c r="CS301" s="18"/>
      <c r="CT301" s="18"/>
      <c r="CU301" s="18"/>
      <c r="CV301" s="18"/>
      <c r="CW301" s="18"/>
      <c r="CX301" s="18"/>
      <c r="CY301" s="18"/>
      <c r="CZ301" s="18"/>
      <c r="DA301" s="18"/>
      <c r="DB301" s="18"/>
      <c r="DC301" s="18"/>
      <c r="DD301" s="18"/>
      <c r="DE301" s="18"/>
      <c r="DF301" s="18"/>
      <c r="DG301" s="18"/>
      <c r="DH301" s="18"/>
      <c r="DI301" s="18"/>
      <c r="DJ301" s="18"/>
      <c r="DK301" s="18"/>
      <c r="DL301" s="18"/>
      <c r="DM301" s="18"/>
      <c r="DN301" s="18"/>
      <c r="DO301" s="18"/>
      <c r="DP301" s="18"/>
      <c r="DQ301" s="18"/>
      <c r="DR301" s="18"/>
      <c r="DS301" s="18"/>
      <c r="DT301" s="18"/>
      <c r="DU301" s="18"/>
      <c r="DV301" s="18"/>
      <c r="DW301" s="18"/>
      <c r="DX301" s="18"/>
      <c r="DY301" s="18"/>
      <c r="DZ301" s="18"/>
      <c r="EA301" s="18"/>
      <c r="EB301" s="18"/>
      <c r="EC301" s="18"/>
      <c r="ED301" s="18"/>
      <c r="EE301" s="18"/>
      <c r="EF301" s="18"/>
      <c r="EG301" s="18"/>
      <c r="EH301" s="18"/>
      <c r="EI301" s="18"/>
      <c r="EJ301" s="18"/>
      <c r="EK301" s="18"/>
      <c r="EL301" s="18"/>
      <c r="EM301" s="18"/>
      <c r="EN301" s="18"/>
    </row>
    <row r="302" spans="3:144" x14ac:dyDescent="0.2">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c r="CA302" s="18"/>
      <c r="CB302" s="18"/>
      <c r="CC302" s="18"/>
      <c r="CD302" s="18"/>
      <c r="CE302" s="18"/>
      <c r="CF302" s="18"/>
      <c r="CG302" s="18"/>
      <c r="CH302" s="18"/>
      <c r="CI302" s="18"/>
      <c r="CJ302" s="18"/>
      <c r="CK302" s="18"/>
      <c r="CL302" s="18"/>
      <c r="CM302" s="18"/>
      <c r="CN302" s="18"/>
      <c r="CO302" s="18"/>
      <c r="CP302" s="18"/>
      <c r="CQ302" s="18"/>
      <c r="CR302" s="18"/>
      <c r="CS302" s="18"/>
      <c r="CT302" s="18"/>
      <c r="CU302" s="18"/>
      <c r="CV302" s="18"/>
      <c r="CW302" s="18"/>
      <c r="CX302" s="18"/>
      <c r="CY302" s="18"/>
      <c r="CZ302" s="18"/>
      <c r="DA302" s="18"/>
      <c r="DB302" s="18"/>
      <c r="DC302" s="18"/>
      <c r="DD302" s="18"/>
      <c r="DE302" s="18"/>
      <c r="DF302" s="18"/>
      <c r="DG302" s="18"/>
      <c r="DH302" s="18"/>
      <c r="DI302" s="18"/>
      <c r="DJ302" s="18"/>
      <c r="DK302" s="18"/>
      <c r="DL302" s="18"/>
      <c r="DM302" s="18"/>
      <c r="DN302" s="18"/>
      <c r="DO302" s="18"/>
      <c r="DP302" s="18"/>
      <c r="DQ302" s="18"/>
      <c r="DR302" s="18"/>
      <c r="DS302" s="18"/>
      <c r="DT302" s="18"/>
      <c r="DU302" s="18"/>
      <c r="DV302" s="18"/>
      <c r="DW302" s="18"/>
      <c r="DX302" s="18"/>
      <c r="DY302" s="18"/>
      <c r="DZ302" s="18"/>
      <c r="EA302" s="18"/>
      <c r="EB302" s="18"/>
      <c r="EC302" s="18"/>
      <c r="ED302" s="18"/>
      <c r="EE302" s="18"/>
      <c r="EF302" s="18"/>
      <c r="EG302" s="18"/>
      <c r="EH302" s="18"/>
      <c r="EI302" s="18"/>
      <c r="EJ302" s="18"/>
      <c r="EK302" s="18"/>
      <c r="EL302" s="18"/>
      <c r="EM302" s="18"/>
      <c r="EN302" s="18"/>
    </row>
    <row r="303" spans="3:144" x14ac:dyDescent="0.2">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c r="CA303" s="18"/>
      <c r="CB303" s="18"/>
      <c r="CC303" s="18"/>
      <c r="CD303" s="18"/>
      <c r="CE303" s="18"/>
      <c r="CF303" s="18"/>
      <c r="CG303" s="18"/>
      <c r="CH303" s="18"/>
      <c r="CI303" s="18"/>
      <c r="CJ303" s="18"/>
      <c r="CK303" s="18"/>
      <c r="CL303" s="18"/>
      <c r="CM303" s="18"/>
      <c r="CN303" s="18"/>
      <c r="CO303" s="18"/>
      <c r="CP303" s="18"/>
      <c r="CQ303" s="18"/>
      <c r="CR303" s="18"/>
      <c r="CS303" s="18"/>
      <c r="CT303" s="18"/>
      <c r="CU303" s="18"/>
      <c r="CV303" s="18"/>
      <c r="CW303" s="18"/>
      <c r="CX303" s="18"/>
      <c r="CY303" s="18"/>
      <c r="CZ303" s="18"/>
      <c r="DA303" s="18"/>
      <c r="DB303" s="18"/>
      <c r="DC303" s="18"/>
      <c r="DD303" s="18"/>
      <c r="DE303" s="18"/>
      <c r="DF303" s="18"/>
      <c r="DG303" s="18"/>
      <c r="DH303" s="18"/>
      <c r="DI303" s="18"/>
      <c r="DJ303" s="18"/>
      <c r="DK303" s="18"/>
      <c r="DL303" s="18"/>
      <c r="DM303" s="18"/>
      <c r="DN303" s="18"/>
      <c r="DO303" s="18"/>
      <c r="DP303" s="18"/>
      <c r="DQ303" s="18"/>
      <c r="DR303" s="18"/>
      <c r="DS303" s="18"/>
      <c r="DT303" s="18"/>
      <c r="DU303" s="18"/>
      <c r="DV303" s="18"/>
      <c r="DW303" s="18"/>
      <c r="DX303" s="18"/>
      <c r="DY303" s="18"/>
      <c r="DZ303" s="18"/>
      <c r="EA303" s="18"/>
      <c r="EB303" s="18"/>
      <c r="EC303" s="18"/>
      <c r="ED303" s="18"/>
      <c r="EE303" s="18"/>
      <c r="EF303" s="18"/>
      <c r="EG303" s="18"/>
      <c r="EH303" s="18"/>
      <c r="EI303" s="18"/>
      <c r="EJ303" s="18"/>
      <c r="EK303" s="18"/>
      <c r="EL303" s="18"/>
      <c r="EM303" s="18"/>
      <c r="EN303" s="18"/>
    </row>
    <row r="304" spans="3:144" x14ac:dyDescent="0.2">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c r="CA304" s="18"/>
      <c r="CB304" s="18"/>
      <c r="CC304" s="18"/>
      <c r="CD304" s="18"/>
      <c r="CE304" s="18"/>
      <c r="CF304" s="18"/>
      <c r="CG304" s="18"/>
      <c r="CH304" s="18"/>
      <c r="CI304" s="18"/>
      <c r="CJ304" s="18"/>
      <c r="CK304" s="18"/>
      <c r="CL304" s="18"/>
      <c r="CM304" s="18"/>
      <c r="CN304" s="18"/>
      <c r="CO304" s="18"/>
      <c r="CP304" s="18"/>
      <c r="CQ304" s="18"/>
      <c r="CR304" s="18"/>
      <c r="CS304" s="18"/>
      <c r="CT304" s="18"/>
      <c r="CU304" s="18"/>
      <c r="CV304" s="18"/>
      <c r="CW304" s="18"/>
      <c r="CX304" s="18"/>
      <c r="CY304" s="18"/>
      <c r="CZ304" s="18"/>
      <c r="DA304" s="18"/>
      <c r="DB304" s="18"/>
      <c r="DC304" s="18"/>
      <c r="DD304" s="18"/>
      <c r="DE304" s="18"/>
      <c r="DF304" s="18"/>
      <c r="DG304" s="18"/>
      <c r="DH304" s="18"/>
      <c r="DI304" s="18"/>
      <c r="DJ304" s="18"/>
      <c r="DK304" s="18"/>
      <c r="DL304" s="18"/>
      <c r="DM304" s="18"/>
      <c r="DN304" s="18"/>
      <c r="DO304" s="18"/>
      <c r="DP304" s="18"/>
      <c r="DQ304" s="18"/>
      <c r="DR304" s="18"/>
      <c r="DS304" s="18"/>
      <c r="DT304" s="18"/>
      <c r="DU304" s="18"/>
      <c r="DV304" s="18"/>
      <c r="DW304" s="18"/>
      <c r="DX304" s="18"/>
      <c r="DY304" s="18"/>
      <c r="DZ304" s="18"/>
      <c r="EA304" s="18"/>
      <c r="EB304" s="18"/>
      <c r="EC304" s="18"/>
      <c r="ED304" s="18"/>
      <c r="EE304" s="18"/>
      <c r="EF304" s="18"/>
      <c r="EG304" s="18"/>
      <c r="EH304" s="18"/>
      <c r="EI304" s="18"/>
      <c r="EJ304" s="18"/>
      <c r="EK304" s="18"/>
      <c r="EL304" s="18"/>
      <c r="EM304" s="18"/>
      <c r="EN304" s="18"/>
    </row>
    <row r="305" spans="3:144" x14ac:dyDescent="0.2">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c r="CA305" s="18"/>
      <c r="CB305" s="18"/>
      <c r="CC305" s="18"/>
      <c r="CD305" s="18"/>
      <c r="CE305" s="18"/>
      <c r="CF305" s="18"/>
      <c r="CG305" s="18"/>
      <c r="CH305" s="18"/>
      <c r="CI305" s="18"/>
      <c r="CJ305" s="18"/>
      <c r="CK305" s="18"/>
      <c r="CL305" s="18"/>
      <c r="CM305" s="18"/>
      <c r="CN305" s="18"/>
      <c r="CO305" s="18"/>
      <c r="CP305" s="18"/>
      <c r="CQ305" s="18"/>
      <c r="CR305" s="18"/>
      <c r="CS305" s="18"/>
      <c r="CT305" s="18"/>
      <c r="CU305" s="18"/>
      <c r="CV305" s="18"/>
      <c r="CW305" s="18"/>
      <c r="CX305" s="18"/>
      <c r="CY305" s="18"/>
      <c r="CZ305" s="18"/>
      <c r="DA305" s="18"/>
      <c r="DB305" s="18"/>
      <c r="DC305" s="18"/>
      <c r="DD305" s="18"/>
      <c r="DE305" s="18"/>
      <c r="DF305" s="18"/>
      <c r="DG305" s="18"/>
      <c r="DH305" s="18"/>
      <c r="DI305" s="18"/>
      <c r="DJ305" s="18"/>
      <c r="DK305" s="18"/>
      <c r="DL305" s="18"/>
      <c r="DM305" s="18"/>
      <c r="DN305" s="18"/>
      <c r="DO305" s="18"/>
      <c r="DP305" s="18"/>
      <c r="DQ305" s="18"/>
      <c r="DR305" s="18"/>
      <c r="DS305" s="18"/>
      <c r="DT305" s="18"/>
      <c r="DU305" s="18"/>
      <c r="DV305" s="18"/>
      <c r="DW305" s="18"/>
      <c r="DX305" s="18"/>
      <c r="DY305" s="18"/>
      <c r="DZ305" s="18"/>
      <c r="EA305" s="18"/>
      <c r="EB305" s="18"/>
      <c r="EC305" s="18"/>
      <c r="ED305" s="18"/>
      <c r="EE305" s="18"/>
      <c r="EF305" s="18"/>
      <c r="EG305" s="18"/>
      <c r="EH305" s="18"/>
      <c r="EI305" s="18"/>
      <c r="EJ305" s="18"/>
      <c r="EK305" s="18"/>
      <c r="EL305" s="18"/>
      <c r="EM305" s="18"/>
      <c r="EN305" s="18"/>
    </row>
    <row r="306" spans="3:144" x14ac:dyDescent="0.2">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c r="CA306" s="18"/>
      <c r="CB306" s="18"/>
      <c r="CC306" s="18"/>
      <c r="CD306" s="18"/>
      <c r="CE306" s="18"/>
      <c r="CF306" s="18"/>
      <c r="CG306" s="18"/>
      <c r="CH306" s="18"/>
      <c r="CI306" s="18"/>
      <c r="CJ306" s="18"/>
      <c r="CK306" s="18"/>
      <c r="CL306" s="18"/>
      <c r="CM306" s="18"/>
      <c r="CN306" s="18"/>
      <c r="CO306" s="18"/>
      <c r="CP306" s="18"/>
      <c r="CQ306" s="18"/>
      <c r="CR306" s="18"/>
      <c r="CS306" s="18"/>
      <c r="CT306" s="18"/>
      <c r="CU306" s="18"/>
      <c r="CV306" s="18"/>
      <c r="CW306" s="18"/>
      <c r="CX306" s="18"/>
      <c r="CY306" s="18"/>
      <c r="CZ306" s="18"/>
      <c r="DA306" s="18"/>
      <c r="DB306" s="18"/>
      <c r="DC306" s="18"/>
      <c r="DD306" s="18"/>
      <c r="DE306" s="18"/>
      <c r="DF306" s="18"/>
      <c r="DG306" s="18"/>
      <c r="DH306" s="18"/>
      <c r="DI306" s="18"/>
      <c r="DJ306" s="18"/>
      <c r="DK306" s="18"/>
      <c r="DL306" s="18"/>
      <c r="DM306" s="18"/>
      <c r="DN306" s="18"/>
      <c r="DO306" s="18"/>
      <c r="DP306" s="18"/>
      <c r="DQ306" s="18"/>
      <c r="DR306" s="18"/>
      <c r="DS306" s="18"/>
      <c r="DT306" s="18"/>
      <c r="DU306" s="18"/>
      <c r="DV306" s="18"/>
      <c r="DW306" s="18"/>
      <c r="DX306" s="18"/>
      <c r="DY306" s="18"/>
      <c r="DZ306" s="18"/>
      <c r="EA306" s="18"/>
      <c r="EB306" s="18"/>
      <c r="EC306" s="18"/>
      <c r="ED306" s="18"/>
      <c r="EE306" s="18"/>
      <c r="EF306" s="18"/>
      <c r="EG306" s="18"/>
      <c r="EH306" s="18"/>
      <c r="EI306" s="18"/>
      <c r="EJ306" s="18"/>
      <c r="EK306" s="18"/>
      <c r="EL306" s="18"/>
      <c r="EM306" s="18"/>
      <c r="EN306" s="18"/>
    </row>
    <row r="307" spans="3:144" x14ac:dyDescent="0.2">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c r="CA307" s="18"/>
      <c r="CB307" s="18"/>
      <c r="CC307" s="18"/>
      <c r="CD307" s="18"/>
      <c r="CE307" s="18"/>
      <c r="CF307" s="18"/>
      <c r="CG307" s="18"/>
      <c r="CH307" s="18"/>
      <c r="CI307" s="18"/>
      <c r="CJ307" s="18"/>
      <c r="CK307" s="18"/>
      <c r="CL307" s="18"/>
      <c r="CM307" s="18"/>
      <c r="CN307" s="18"/>
      <c r="CO307" s="18"/>
      <c r="CP307" s="18"/>
      <c r="CQ307" s="18"/>
      <c r="CR307" s="18"/>
      <c r="CS307" s="18"/>
      <c r="CT307" s="18"/>
      <c r="CU307" s="18"/>
      <c r="CV307" s="18"/>
      <c r="CW307" s="18"/>
      <c r="CX307" s="18"/>
      <c r="CY307" s="18"/>
      <c r="CZ307" s="18"/>
      <c r="DA307" s="18"/>
      <c r="DB307" s="18"/>
      <c r="DC307" s="18"/>
      <c r="DD307" s="18"/>
      <c r="DE307" s="18"/>
      <c r="DF307" s="18"/>
      <c r="DG307" s="18"/>
      <c r="DH307" s="18"/>
      <c r="DI307" s="18"/>
      <c r="DJ307" s="18"/>
      <c r="DK307" s="18"/>
      <c r="DL307" s="18"/>
      <c r="DM307" s="18"/>
      <c r="DN307" s="18"/>
      <c r="DO307" s="18"/>
      <c r="DP307" s="18"/>
      <c r="DQ307" s="18"/>
      <c r="DR307" s="18"/>
      <c r="DS307" s="18"/>
      <c r="DT307" s="18"/>
      <c r="DU307" s="18"/>
      <c r="DV307" s="18"/>
      <c r="DW307" s="18"/>
      <c r="DX307" s="18"/>
      <c r="DY307" s="18"/>
      <c r="DZ307" s="18"/>
      <c r="EA307" s="18"/>
      <c r="EB307" s="18"/>
      <c r="EC307" s="18"/>
      <c r="ED307" s="18"/>
      <c r="EE307" s="18"/>
      <c r="EF307" s="18"/>
      <c r="EG307" s="18"/>
      <c r="EH307" s="18"/>
      <c r="EI307" s="18"/>
      <c r="EJ307" s="18"/>
      <c r="EK307" s="18"/>
      <c r="EL307" s="18"/>
      <c r="EM307" s="18"/>
      <c r="EN307" s="18"/>
    </row>
    <row r="308" spans="3:144" x14ac:dyDescent="0.2">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c r="CA308" s="18"/>
      <c r="CB308" s="18"/>
      <c r="CC308" s="18"/>
      <c r="CD308" s="18"/>
      <c r="CE308" s="18"/>
      <c r="CF308" s="18"/>
      <c r="CG308" s="18"/>
      <c r="CH308" s="18"/>
      <c r="CI308" s="18"/>
      <c r="CJ308" s="18"/>
      <c r="CK308" s="18"/>
      <c r="CL308" s="18"/>
      <c r="CM308" s="18"/>
      <c r="CN308" s="18"/>
      <c r="CO308" s="18"/>
      <c r="CP308" s="18"/>
      <c r="CQ308" s="18"/>
      <c r="CR308" s="18"/>
      <c r="CS308" s="18"/>
      <c r="CT308" s="18"/>
      <c r="CU308" s="18"/>
      <c r="CV308" s="18"/>
      <c r="CW308" s="18"/>
      <c r="CX308" s="18"/>
      <c r="CY308" s="18"/>
      <c r="CZ308" s="18"/>
      <c r="DA308" s="18"/>
      <c r="DB308" s="18"/>
      <c r="DC308" s="18"/>
      <c r="DD308" s="18"/>
      <c r="DE308" s="18"/>
      <c r="DF308" s="18"/>
      <c r="DG308" s="18"/>
      <c r="DH308" s="18"/>
      <c r="DI308" s="18"/>
      <c r="DJ308" s="18"/>
      <c r="DK308" s="18"/>
      <c r="DL308" s="18"/>
      <c r="DM308" s="18"/>
      <c r="DN308" s="18"/>
      <c r="DO308" s="18"/>
      <c r="DP308" s="18"/>
      <c r="DQ308" s="18"/>
      <c r="DR308" s="18"/>
      <c r="DS308" s="18"/>
      <c r="DT308" s="18"/>
      <c r="DU308" s="18"/>
      <c r="DV308" s="18"/>
      <c r="DW308" s="18"/>
      <c r="DX308" s="18"/>
      <c r="DY308" s="18"/>
      <c r="DZ308" s="18"/>
      <c r="EA308" s="18"/>
      <c r="EB308" s="18"/>
      <c r="EC308" s="18"/>
      <c r="ED308" s="18"/>
      <c r="EE308" s="18"/>
      <c r="EF308" s="18"/>
      <c r="EG308" s="18"/>
      <c r="EH308" s="18"/>
      <c r="EI308" s="18"/>
      <c r="EJ308" s="18"/>
      <c r="EK308" s="18"/>
      <c r="EL308" s="18"/>
      <c r="EM308" s="18"/>
      <c r="EN308" s="18"/>
    </row>
    <row r="309" spans="3:144" x14ac:dyDescent="0.2">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c r="CA309" s="18"/>
      <c r="CB309" s="18"/>
      <c r="CC309" s="18"/>
      <c r="CD309" s="18"/>
      <c r="CE309" s="18"/>
      <c r="CF309" s="18"/>
      <c r="CG309" s="18"/>
      <c r="CH309" s="18"/>
      <c r="CI309" s="18"/>
      <c r="CJ309" s="18"/>
      <c r="CK309" s="18"/>
      <c r="CL309" s="18"/>
      <c r="CM309" s="18"/>
      <c r="CN309" s="18"/>
      <c r="CO309" s="18"/>
      <c r="CP309" s="18"/>
      <c r="CQ309" s="18"/>
      <c r="CR309" s="18"/>
      <c r="CS309" s="18"/>
      <c r="CT309" s="18"/>
      <c r="CU309" s="18"/>
      <c r="CV309" s="18"/>
      <c r="CW309" s="18"/>
      <c r="CX309" s="18"/>
      <c r="CY309" s="18"/>
      <c r="CZ309" s="18"/>
      <c r="DA309" s="18"/>
      <c r="DB309" s="18"/>
      <c r="DC309" s="18"/>
      <c r="DD309" s="18"/>
      <c r="DE309" s="18"/>
      <c r="DF309" s="18"/>
      <c r="DG309" s="18"/>
      <c r="DH309" s="18"/>
      <c r="DI309" s="18"/>
      <c r="DJ309" s="18"/>
      <c r="DK309" s="18"/>
      <c r="DL309" s="18"/>
      <c r="DM309" s="18"/>
      <c r="DN309" s="18"/>
      <c r="DO309" s="18"/>
      <c r="DP309" s="18"/>
      <c r="DQ309" s="18"/>
      <c r="DR309" s="18"/>
      <c r="DS309" s="18"/>
      <c r="DT309" s="18"/>
      <c r="DU309" s="18"/>
      <c r="DV309" s="18"/>
      <c r="DW309" s="18"/>
      <c r="DX309" s="18"/>
      <c r="DY309" s="18"/>
      <c r="DZ309" s="18"/>
      <c r="EA309" s="18"/>
      <c r="EB309" s="18"/>
      <c r="EC309" s="18"/>
      <c r="ED309" s="18"/>
      <c r="EE309" s="18"/>
      <c r="EF309" s="18"/>
      <c r="EG309" s="18"/>
      <c r="EH309" s="18"/>
      <c r="EI309" s="18"/>
      <c r="EJ309" s="18"/>
      <c r="EK309" s="18"/>
      <c r="EL309" s="18"/>
      <c r="EM309" s="18"/>
      <c r="EN309" s="18"/>
    </row>
    <row r="310" spans="3:144" x14ac:dyDescent="0.2">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c r="CA310" s="18"/>
      <c r="CB310" s="18"/>
      <c r="CC310" s="18"/>
      <c r="CD310" s="18"/>
      <c r="CE310" s="18"/>
      <c r="CF310" s="18"/>
      <c r="CG310" s="18"/>
      <c r="CH310" s="18"/>
      <c r="CI310" s="18"/>
      <c r="CJ310" s="18"/>
      <c r="CK310" s="18"/>
      <c r="CL310" s="18"/>
      <c r="CM310" s="18"/>
      <c r="CN310" s="18"/>
      <c r="CO310" s="18"/>
      <c r="CP310" s="18"/>
      <c r="CQ310" s="18"/>
      <c r="CR310" s="18"/>
      <c r="CS310" s="18"/>
      <c r="CT310" s="18"/>
      <c r="CU310" s="18"/>
      <c r="CV310" s="18"/>
      <c r="CW310" s="18"/>
      <c r="CX310" s="18"/>
      <c r="CY310" s="18"/>
      <c r="CZ310" s="18"/>
      <c r="DA310" s="18"/>
      <c r="DB310" s="18"/>
      <c r="DC310" s="18"/>
      <c r="DD310" s="18"/>
      <c r="DE310" s="18"/>
      <c r="DF310" s="18"/>
      <c r="DG310" s="18"/>
      <c r="DH310" s="18"/>
      <c r="DI310" s="18"/>
      <c r="DJ310" s="18"/>
      <c r="DK310" s="18"/>
      <c r="DL310" s="18"/>
      <c r="DM310" s="18"/>
      <c r="DN310" s="18"/>
      <c r="DO310" s="18"/>
      <c r="DP310" s="18"/>
      <c r="DQ310" s="18"/>
      <c r="DR310" s="18"/>
      <c r="DS310" s="18"/>
      <c r="DT310" s="18"/>
      <c r="DU310" s="18"/>
      <c r="DV310" s="18"/>
      <c r="DW310" s="18"/>
      <c r="DX310" s="18"/>
      <c r="DY310" s="18"/>
      <c r="DZ310" s="18"/>
      <c r="EA310" s="18"/>
      <c r="EB310" s="18"/>
      <c r="EC310" s="18"/>
      <c r="ED310" s="18"/>
      <c r="EE310" s="18"/>
      <c r="EF310" s="18"/>
      <c r="EG310" s="18"/>
      <c r="EH310" s="18"/>
      <c r="EI310" s="18"/>
      <c r="EJ310" s="18"/>
      <c r="EK310" s="18"/>
      <c r="EL310" s="18"/>
      <c r="EM310" s="18"/>
      <c r="EN310" s="18"/>
    </row>
    <row r="311" spans="3:144" x14ac:dyDescent="0.2">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c r="CA311" s="18"/>
      <c r="CB311" s="18"/>
      <c r="CC311" s="18"/>
      <c r="CD311" s="18"/>
      <c r="CE311" s="18"/>
      <c r="CF311" s="18"/>
      <c r="CG311" s="18"/>
      <c r="CH311" s="18"/>
      <c r="CI311" s="18"/>
      <c r="CJ311" s="18"/>
      <c r="CK311" s="18"/>
      <c r="CL311" s="18"/>
      <c r="CM311" s="18"/>
      <c r="CN311" s="18"/>
      <c r="CO311" s="18"/>
      <c r="CP311" s="18"/>
      <c r="CQ311" s="18"/>
      <c r="CR311" s="18"/>
      <c r="CS311" s="18"/>
      <c r="CT311" s="18"/>
      <c r="CU311" s="18"/>
      <c r="CV311" s="18"/>
      <c r="CW311" s="18"/>
      <c r="CX311" s="18"/>
      <c r="CY311" s="18"/>
      <c r="CZ311" s="18"/>
      <c r="DA311" s="18"/>
      <c r="DB311" s="18"/>
      <c r="DC311" s="18"/>
      <c r="DD311" s="18"/>
      <c r="DE311" s="18"/>
      <c r="DF311" s="18"/>
      <c r="DG311" s="18"/>
      <c r="DH311" s="18"/>
      <c r="DI311" s="18"/>
      <c r="DJ311" s="18"/>
      <c r="DK311" s="18"/>
      <c r="DL311" s="18"/>
      <c r="DM311" s="18"/>
      <c r="DN311" s="18"/>
      <c r="DO311" s="18"/>
      <c r="DP311" s="18"/>
      <c r="DQ311" s="18"/>
      <c r="DR311" s="18"/>
      <c r="DS311" s="18"/>
      <c r="DT311" s="18"/>
      <c r="DU311" s="18"/>
      <c r="DV311" s="18"/>
      <c r="DW311" s="18"/>
      <c r="DX311" s="18"/>
      <c r="DY311" s="18"/>
      <c r="DZ311" s="18"/>
      <c r="EA311" s="18"/>
      <c r="EB311" s="18"/>
      <c r="EC311" s="18"/>
      <c r="ED311" s="18"/>
      <c r="EE311" s="18"/>
      <c r="EF311" s="18"/>
      <c r="EG311" s="18"/>
      <c r="EH311" s="18"/>
      <c r="EI311" s="18"/>
      <c r="EJ311" s="18"/>
      <c r="EK311" s="18"/>
      <c r="EL311" s="18"/>
      <c r="EM311" s="18"/>
      <c r="EN311" s="18"/>
    </row>
    <row r="312" spans="3:144" x14ac:dyDescent="0.2">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c r="CA312" s="18"/>
      <c r="CB312" s="18"/>
      <c r="CC312" s="18"/>
      <c r="CD312" s="18"/>
      <c r="CE312" s="18"/>
      <c r="CF312" s="18"/>
      <c r="CG312" s="18"/>
      <c r="CH312" s="18"/>
      <c r="CI312" s="18"/>
      <c r="CJ312" s="18"/>
      <c r="CK312" s="18"/>
      <c r="CL312" s="18"/>
      <c r="CM312" s="18"/>
      <c r="CN312" s="18"/>
      <c r="CO312" s="18"/>
      <c r="CP312" s="18"/>
      <c r="CQ312" s="18"/>
      <c r="CR312" s="18"/>
      <c r="CS312" s="18"/>
      <c r="CT312" s="18"/>
      <c r="CU312" s="18"/>
      <c r="CV312" s="18"/>
      <c r="CW312" s="18"/>
      <c r="CX312" s="18"/>
      <c r="CY312" s="18"/>
      <c r="CZ312" s="18"/>
      <c r="DA312" s="18"/>
      <c r="DB312" s="18"/>
      <c r="DC312" s="18"/>
      <c r="DD312" s="18"/>
      <c r="DE312" s="18"/>
      <c r="DF312" s="18"/>
      <c r="DG312" s="18"/>
      <c r="DH312" s="18"/>
      <c r="DI312" s="18"/>
      <c r="DJ312" s="18"/>
      <c r="DK312" s="18"/>
      <c r="DL312" s="18"/>
      <c r="DM312" s="18"/>
      <c r="DN312" s="18"/>
      <c r="DO312" s="18"/>
      <c r="DP312" s="18"/>
      <c r="DQ312" s="18"/>
      <c r="DR312" s="18"/>
      <c r="DS312" s="18"/>
      <c r="DT312" s="18"/>
      <c r="DU312" s="18"/>
      <c r="DV312" s="18"/>
      <c r="DW312" s="18"/>
      <c r="DX312" s="18"/>
      <c r="DY312" s="18"/>
      <c r="DZ312" s="18"/>
      <c r="EA312" s="18"/>
      <c r="EB312" s="18"/>
      <c r="EC312" s="18"/>
      <c r="ED312" s="18"/>
      <c r="EE312" s="18"/>
      <c r="EF312" s="18"/>
      <c r="EG312" s="18"/>
      <c r="EH312" s="18"/>
      <c r="EI312" s="18"/>
      <c r="EJ312" s="18"/>
      <c r="EK312" s="18"/>
      <c r="EL312" s="18"/>
      <c r="EM312" s="18"/>
      <c r="EN312" s="18"/>
    </row>
    <row r="313" spans="3:144" x14ac:dyDescent="0.2">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c r="CA313" s="18"/>
      <c r="CB313" s="18"/>
      <c r="CC313" s="18"/>
      <c r="CD313" s="18"/>
      <c r="CE313" s="18"/>
      <c r="CF313" s="18"/>
      <c r="CG313" s="18"/>
      <c r="CH313" s="18"/>
      <c r="CI313" s="18"/>
      <c r="CJ313" s="18"/>
      <c r="CK313" s="18"/>
      <c r="CL313" s="18"/>
      <c r="CM313" s="18"/>
      <c r="CN313" s="18"/>
      <c r="CO313" s="18"/>
      <c r="CP313" s="18"/>
      <c r="CQ313" s="18"/>
      <c r="CR313" s="18"/>
      <c r="CS313" s="18"/>
      <c r="CT313" s="18"/>
      <c r="CU313" s="18"/>
      <c r="CV313" s="18"/>
      <c r="CW313" s="18"/>
      <c r="CX313" s="18"/>
      <c r="CY313" s="18"/>
      <c r="CZ313" s="18"/>
      <c r="DA313" s="18"/>
      <c r="DB313" s="18"/>
      <c r="DC313" s="18"/>
      <c r="DD313" s="18"/>
      <c r="DE313" s="18"/>
      <c r="DF313" s="18"/>
      <c r="DG313" s="18"/>
      <c r="DH313" s="18"/>
      <c r="DI313" s="18"/>
      <c r="DJ313" s="18"/>
      <c r="DK313" s="18"/>
      <c r="DL313" s="18"/>
      <c r="DM313" s="18"/>
      <c r="DN313" s="18"/>
      <c r="DO313" s="18"/>
      <c r="DP313" s="18"/>
      <c r="DQ313" s="18"/>
      <c r="DR313" s="18"/>
      <c r="DS313" s="18"/>
      <c r="DT313" s="18"/>
      <c r="DU313" s="18"/>
      <c r="DV313" s="18"/>
      <c r="DW313" s="18"/>
      <c r="DX313" s="18"/>
      <c r="DY313" s="18"/>
      <c r="DZ313" s="18"/>
      <c r="EA313" s="18"/>
      <c r="EB313" s="18"/>
      <c r="EC313" s="18"/>
      <c r="ED313" s="18"/>
      <c r="EE313" s="18"/>
      <c r="EF313" s="18"/>
      <c r="EG313" s="18"/>
      <c r="EH313" s="18"/>
      <c r="EI313" s="18"/>
      <c r="EJ313" s="18"/>
      <c r="EK313" s="18"/>
      <c r="EL313" s="18"/>
      <c r="EM313" s="18"/>
      <c r="EN313" s="18"/>
    </row>
    <row r="314" spans="3:144" x14ac:dyDescent="0.2">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c r="CA314" s="18"/>
      <c r="CB314" s="18"/>
      <c r="CC314" s="18"/>
      <c r="CD314" s="18"/>
      <c r="CE314" s="18"/>
      <c r="CF314" s="18"/>
      <c r="CG314" s="18"/>
      <c r="CH314" s="18"/>
      <c r="CI314" s="18"/>
      <c r="CJ314" s="18"/>
      <c r="CK314" s="18"/>
      <c r="CL314" s="18"/>
      <c r="CM314" s="18"/>
      <c r="CN314" s="18"/>
      <c r="CO314" s="18"/>
      <c r="CP314" s="18"/>
      <c r="CQ314" s="18"/>
      <c r="CR314" s="18"/>
      <c r="CS314" s="18"/>
      <c r="CT314" s="18"/>
      <c r="CU314" s="18"/>
      <c r="CV314" s="18"/>
      <c r="CW314" s="18"/>
      <c r="CX314" s="18"/>
      <c r="CY314" s="18"/>
      <c r="CZ314" s="18"/>
      <c r="DA314" s="18"/>
      <c r="DB314" s="18"/>
      <c r="DC314" s="18"/>
      <c r="DD314" s="18"/>
      <c r="DE314" s="18"/>
      <c r="DF314" s="18"/>
      <c r="DG314" s="18"/>
      <c r="DH314" s="18"/>
      <c r="DI314" s="18"/>
      <c r="DJ314" s="18"/>
      <c r="DK314" s="18"/>
      <c r="DL314" s="18"/>
      <c r="DM314" s="18"/>
      <c r="DN314" s="18"/>
      <c r="DO314" s="18"/>
      <c r="DP314" s="18"/>
      <c r="DQ314" s="18"/>
      <c r="DR314" s="18"/>
      <c r="DS314" s="18"/>
      <c r="DT314" s="18"/>
      <c r="DU314" s="18"/>
      <c r="DV314" s="18"/>
      <c r="DW314" s="18"/>
      <c r="DX314" s="18"/>
      <c r="DY314" s="18"/>
      <c r="DZ314" s="18"/>
      <c r="EA314" s="18"/>
      <c r="EB314" s="18"/>
      <c r="EC314" s="18"/>
      <c r="ED314" s="18"/>
      <c r="EE314" s="18"/>
      <c r="EF314" s="18"/>
      <c r="EG314" s="18"/>
      <c r="EH314" s="18"/>
      <c r="EI314" s="18"/>
      <c r="EJ314" s="18"/>
      <c r="EK314" s="18"/>
      <c r="EL314" s="18"/>
      <c r="EM314" s="18"/>
      <c r="EN314" s="18"/>
    </row>
    <row r="315" spans="3:144" x14ac:dyDescent="0.2">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c r="CA315" s="18"/>
      <c r="CB315" s="18"/>
      <c r="CC315" s="18"/>
      <c r="CD315" s="18"/>
      <c r="CE315" s="18"/>
      <c r="CF315" s="18"/>
      <c r="CG315" s="18"/>
      <c r="CH315" s="18"/>
      <c r="CI315" s="18"/>
      <c r="CJ315" s="18"/>
      <c r="CK315" s="18"/>
      <c r="CL315" s="18"/>
      <c r="CM315" s="18"/>
      <c r="CN315" s="18"/>
      <c r="CO315" s="18"/>
      <c r="CP315" s="18"/>
      <c r="CQ315" s="18"/>
      <c r="CR315" s="18"/>
      <c r="CS315" s="18"/>
      <c r="CT315" s="18"/>
      <c r="CU315" s="18"/>
      <c r="CV315" s="18"/>
      <c r="CW315" s="18"/>
      <c r="CX315" s="18"/>
      <c r="CY315" s="18"/>
      <c r="CZ315" s="18"/>
      <c r="DA315" s="18"/>
      <c r="DB315" s="18"/>
      <c r="DC315" s="18"/>
      <c r="DD315" s="18"/>
      <c r="DE315" s="18"/>
      <c r="DF315" s="18"/>
      <c r="DG315" s="18"/>
      <c r="DH315" s="18"/>
      <c r="DI315" s="18"/>
      <c r="DJ315" s="18"/>
      <c r="DK315" s="18"/>
      <c r="DL315" s="18"/>
      <c r="DM315" s="18"/>
      <c r="DN315" s="18"/>
      <c r="DO315" s="18"/>
      <c r="DP315" s="18"/>
      <c r="DQ315" s="18"/>
      <c r="DR315" s="18"/>
      <c r="DS315" s="18"/>
      <c r="DT315" s="18"/>
      <c r="DU315" s="18"/>
      <c r="DV315" s="18"/>
      <c r="DW315" s="18"/>
      <c r="DX315" s="18"/>
      <c r="DY315" s="18"/>
      <c r="DZ315" s="18"/>
      <c r="EA315" s="18"/>
      <c r="EB315" s="18"/>
      <c r="EC315" s="18"/>
      <c r="ED315" s="18"/>
      <c r="EE315" s="18"/>
      <c r="EF315" s="18"/>
      <c r="EG315" s="18"/>
      <c r="EH315" s="18"/>
      <c r="EI315" s="18"/>
      <c r="EJ315" s="18"/>
      <c r="EK315" s="18"/>
      <c r="EL315" s="18"/>
      <c r="EM315" s="18"/>
      <c r="EN315" s="18"/>
    </row>
    <row r="316" spans="3:144" x14ac:dyDescent="0.2">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c r="CA316" s="18"/>
      <c r="CB316" s="18"/>
      <c r="CC316" s="18"/>
      <c r="CD316" s="18"/>
      <c r="CE316" s="18"/>
      <c r="CF316" s="18"/>
      <c r="CG316" s="18"/>
      <c r="CH316" s="18"/>
      <c r="CI316" s="18"/>
      <c r="CJ316" s="18"/>
      <c r="CK316" s="18"/>
      <c r="CL316" s="18"/>
      <c r="CM316" s="18"/>
      <c r="CN316" s="18"/>
      <c r="CO316" s="18"/>
      <c r="CP316" s="18"/>
      <c r="CQ316" s="18"/>
      <c r="CR316" s="18"/>
      <c r="CS316" s="18"/>
      <c r="CT316" s="18"/>
      <c r="CU316" s="18"/>
      <c r="CV316" s="18"/>
      <c r="CW316" s="18"/>
      <c r="CX316" s="18"/>
      <c r="CY316" s="18"/>
      <c r="CZ316" s="18"/>
      <c r="DA316" s="18"/>
      <c r="DB316" s="18"/>
      <c r="DC316" s="18"/>
      <c r="DD316" s="18"/>
      <c r="DE316" s="18"/>
      <c r="DF316" s="18"/>
      <c r="DG316" s="18"/>
      <c r="DH316" s="18"/>
      <c r="DI316" s="18"/>
      <c r="DJ316" s="18"/>
      <c r="DK316" s="18"/>
      <c r="DL316" s="18"/>
      <c r="DM316" s="18"/>
      <c r="DN316" s="18"/>
      <c r="DO316" s="18"/>
      <c r="DP316" s="18"/>
      <c r="DQ316" s="18"/>
      <c r="DR316" s="18"/>
      <c r="DS316" s="18"/>
      <c r="DT316" s="18"/>
      <c r="DU316" s="18"/>
      <c r="DV316" s="18"/>
      <c r="DW316" s="18"/>
      <c r="DX316" s="18"/>
      <c r="DY316" s="18"/>
      <c r="DZ316" s="18"/>
      <c r="EA316" s="18"/>
      <c r="EB316" s="18"/>
      <c r="EC316" s="18"/>
      <c r="ED316" s="18"/>
      <c r="EE316" s="18"/>
      <c r="EF316" s="18"/>
      <c r="EG316" s="18"/>
      <c r="EH316" s="18"/>
      <c r="EI316" s="18"/>
      <c r="EJ316" s="18"/>
      <c r="EK316" s="18"/>
      <c r="EL316" s="18"/>
      <c r="EM316" s="18"/>
      <c r="EN316" s="18"/>
    </row>
    <row r="317" spans="3:144" x14ac:dyDescent="0.2">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c r="CA317" s="18"/>
      <c r="CB317" s="18"/>
      <c r="CC317" s="18"/>
      <c r="CD317" s="18"/>
      <c r="CE317" s="18"/>
      <c r="CF317" s="18"/>
      <c r="CG317" s="18"/>
      <c r="CH317" s="18"/>
      <c r="CI317" s="18"/>
      <c r="CJ317" s="18"/>
      <c r="CK317" s="18"/>
      <c r="CL317" s="18"/>
      <c r="CM317" s="18"/>
      <c r="CN317" s="18"/>
      <c r="CO317" s="18"/>
      <c r="CP317" s="18"/>
      <c r="CQ317" s="18"/>
      <c r="CR317" s="18"/>
      <c r="CS317" s="18"/>
      <c r="CT317" s="18"/>
      <c r="CU317" s="18"/>
      <c r="CV317" s="18"/>
      <c r="CW317" s="18"/>
      <c r="CX317" s="18"/>
      <c r="CY317" s="18"/>
      <c r="CZ317" s="18"/>
      <c r="DA317" s="18"/>
      <c r="DB317" s="18"/>
      <c r="DC317" s="18"/>
      <c r="DD317" s="18"/>
      <c r="DE317" s="18"/>
      <c r="DF317" s="18"/>
      <c r="DG317" s="18"/>
      <c r="DH317" s="18"/>
      <c r="DI317" s="18"/>
      <c r="DJ317" s="18"/>
      <c r="DK317" s="18"/>
      <c r="DL317" s="18"/>
      <c r="DM317" s="18"/>
      <c r="DN317" s="18"/>
      <c r="DO317" s="18"/>
      <c r="DP317" s="18"/>
      <c r="DQ317" s="18"/>
      <c r="DR317" s="18"/>
      <c r="DS317" s="18"/>
      <c r="DT317" s="18"/>
      <c r="DU317" s="18"/>
      <c r="DV317" s="18"/>
      <c r="DW317" s="18"/>
      <c r="DX317" s="18"/>
      <c r="DY317" s="18"/>
      <c r="DZ317" s="18"/>
      <c r="EA317" s="18"/>
      <c r="EB317" s="18"/>
      <c r="EC317" s="18"/>
      <c r="ED317" s="18"/>
      <c r="EE317" s="18"/>
      <c r="EF317" s="18"/>
      <c r="EG317" s="18"/>
      <c r="EH317" s="18"/>
      <c r="EI317" s="18"/>
      <c r="EJ317" s="18"/>
      <c r="EK317" s="18"/>
      <c r="EL317" s="18"/>
      <c r="EM317" s="18"/>
      <c r="EN317" s="18"/>
    </row>
    <row r="318" spans="3:144" x14ac:dyDescent="0.2">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c r="CA318" s="18"/>
      <c r="CB318" s="18"/>
      <c r="CC318" s="18"/>
      <c r="CD318" s="18"/>
      <c r="CE318" s="18"/>
      <c r="CF318" s="18"/>
      <c r="CG318" s="18"/>
      <c r="CH318" s="18"/>
      <c r="CI318" s="18"/>
      <c r="CJ318" s="18"/>
      <c r="CK318" s="18"/>
      <c r="CL318" s="18"/>
      <c r="CM318" s="18"/>
      <c r="CN318" s="18"/>
      <c r="CO318" s="18"/>
      <c r="CP318" s="18"/>
      <c r="CQ318" s="18"/>
      <c r="CR318" s="18"/>
      <c r="CS318" s="18"/>
      <c r="CT318" s="18"/>
      <c r="CU318" s="18"/>
      <c r="CV318" s="18"/>
      <c r="CW318" s="18"/>
      <c r="CX318" s="18"/>
      <c r="CY318" s="18"/>
      <c r="CZ318" s="18"/>
      <c r="DA318" s="18"/>
      <c r="DB318" s="18"/>
      <c r="DC318" s="18"/>
      <c r="DD318" s="18"/>
      <c r="DE318" s="18"/>
      <c r="DF318" s="18"/>
      <c r="DG318" s="18"/>
      <c r="DH318" s="18"/>
      <c r="DI318" s="18"/>
      <c r="DJ318" s="18"/>
      <c r="DK318" s="18"/>
      <c r="DL318" s="18"/>
      <c r="DM318" s="18"/>
      <c r="DN318" s="18"/>
      <c r="DO318" s="18"/>
      <c r="DP318" s="18"/>
      <c r="DQ318" s="18"/>
      <c r="DR318" s="18"/>
      <c r="DS318" s="18"/>
      <c r="DT318" s="18"/>
      <c r="DU318" s="18"/>
      <c r="DV318" s="18"/>
      <c r="DW318" s="18"/>
      <c r="DX318" s="18"/>
      <c r="DY318" s="18"/>
      <c r="DZ318" s="18"/>
      <c r="EA318" s="18"/>
      <c r="EB318" s="18"/>
      <c r="EC318" s="18"/>
      <c r="ED318" s="18"/>
      <c r="EE318" s="18"/>
      <c r="EF318" s="18"/>
      <c r="EG318" s="18"/>
      <c r="EH318" s="18"/>
      <c r="EI318" s="18"/>
      <c r="EJ318" s="18"/>
      <c r="EK318" s="18"/>
      <c r="EL318" s="18"/>
      <c r="EM318" s="18"/>
      <c r="EN318" s="18"/>
    </row>
    <row r="319" spans="3:144" x14ac:dyDescent="0.2">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c r="CA319" s="18"/>
      <c r="CB319" s="18"/>
      <c r="CC319" s="18"/>
      <c r="CD319" s="18"/>
      <c r="CE319" s="18"/>
      <c r="CF319" s="18"/>
      <c r="CG319" s="18"/>
      <c r="CH319" s="18"/>
      <c r="CI319" s="18"/>
      <c r="CJ319" s="18"/>
      <c r="CK319" s="18"/>
      <c r="CL319" s="18"/>
      <c r="CM319" s="18"/>
      <c r="CN319" s="18"/>
      <c r="CO319" s="18"/>
      <c r="CP319" s="18"/>
      <c r="CQ319" s="18"/>
      <c r="CR319" s="18"/>
      <c r="CS319" s="18"/>
      <c r="CT319" s="18"/>
      <c r="CU319" s="18"/>
      <c r="CV319" s="18"/>
      <c r="CW319" s="18"/>
      <c r="CX319" s="18"/>
      <c r="CY319" s="18"/>
      <c r="CZ319" s="18"/>
      <c r="DA319" s="18"/>
      <c r="DB319" s="18"/>
      <c r="DC319" s="18"/>
      <c r="DD319" s="18"/>
      <c r="DE319" s="18"/>
      <c r="DF319" s="18"/>
      <c r="DG319" s="18"/>
      <c r="DH319" s="18"/>
      <c r="DI319" s="18"/>
      <c r="DJ319" s="18"/>
      <c r="DK319" s="18"/>
      <c r="DL319" s="18"/>
      <c r="DM319" s="18"/>
      <c r="DN319" s="18"/>
      <c r="DO319" s="18"/>
      <c r="DP319" s="18"/>
      <c r="DQ319" s="18"/>
      <c r="DR319" s="18"/>
      <c r="DS319" s="18"/>
      <c r="DT319" s="18"/>
      <c r="DU319" s="18"/>
      <c r="DV319" s="18"/>
      <c r="DW319" s="18"/>
      <c r="DX319" s="18"/>
      <c r="DY319" s="18"/>
      <c r="DZ319" s="18"/>
      <c r="EA319" s="18"/>
      <c r="EB319" s="18"/>
      <c r="EC319" s="18"/>
      <c r="ED319" s="18"/>
      <c r="EE319" s="18"/>
      <c r="EF319" s="18"/>
      <c r="EG319" s="18"/>
      <c r="EH319" s="18"/>
      <c r="EI319" s="18"/>
      <c r="EJ319" s="18"/>
      <c r="EK319" s="18"/>
      <c r="EL319" s="18"/>
      <c r="EM319" s="18"/>
      <c r="EN319" s="18"/>
    </row>
    <row r="320" spans="3:144" x14ac:dyDescent="0.2">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c r="CA320" s="18"/>
      <c r="CB320" s="18"/>
      <c r="CC320" s="18"/>
      <c r="CD320" s="18"/>
      <c r="CE320" s="18"/>
      <c r="CF320" s="18"/>
      <c r="CG320" s="18"/>
      <c r="CH320" s="18"/>
      <c r="CI320" s="18"/>
      <c r="CJ320" s="18"/>
      <c r="CK320" s="18"/>
      <c r="CL320" s="18"/>
      <c r="CM320" s="18"/>
      <c r="CN320" s="18"/>
      <c r="CO320" s="18"/>
      <c r="CP320" s="18"/>
      <c r="CQ320" s="18"/>
      <c r="CR320" s="18"/>
      <c r="CS320" s="18"/>
      <c r="CT320" s="18"/>
      <c r="CU320" s="18"/>
      <c r="CV320" s="18"/>
      <c r="CW320" s="18"/>
      <c r="CX320" s="18"/>
      <c r="CY320" s="18"/>
      <c r="CZ320" s="18"/>
      <c r="DA320" s="18"/>
      <c r="DB320" s="18"/>
      <c r="DC320" s="18"/>
      <c r="DD320" s="18"/>
      <c r="DE320" s="18"/>
      <c r="DF320" s="18"/>
      <c r="DG320" s="18"/>
      <c r="DH320" s="18"/>
      <c r="DI320" s="18"/>
      <c r="DJ320" s="18"/>
      <c r="DK320" s="18"/>
      <c r="DL320" s="18"/>
      <c r="DM320" s="18"/>
      <c r="DN320" s="18"/>
      <c r="DO320" s="18"/>
      <c r="DP320" s="18"/>
      <c r="DQ320" s="18"/>
      <c r="DR320" s="18"/>
      <c r="DS320" s="18"/>
      <c r="DT320" s="18"/>
      <c r="DU320" s="18"/>
      <c r="DV320" s="18"/>
      <c r="DW320" s="18"/>
      <c r="DX320" s="18"/>
      <c r="DY320" s="18"/>
      <c r="DZ320" s="18"/>
      <c r="EA320" s="18"/>
      <c r="EB320" s="18"/>
      <c r="EC320" s="18"/>
      <c r="ED320" s="18"/>
      <c r="EE320" s="18"/>
      <c r="EF320" s="18"/>
      <c r="EG320" s="18"/>
      <c r="EH320" s="18"/>
      <c r="EI320" s="18"/>
      <c r="EJ320" s="18"/>
      <c r="EK320" s="18"/>
      <c r="EL320" s="18"/>
      <c r="EM320" s="18"/>
      <c r="EN320" s="18"/>
    </row>
    <row r="321" spans="3:144" x14ac:dyDescent="0.2">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c r="CA321" s="18"/>
      <c r="CB321" s="18"/>
      <c r="CC321" s="18"/>
      <c r="CD321" s="18"/>
      <c r="CE321" s="18"/>
      <c r="CF321" s="18"/>
      <c r="CG321" s="18"/>
      <c r="CH321" s="18"/>
      <c r="CI321" s="18"/>
      <c r="CJ321" s="18"/>
      <c r="CK321" s="18"/>
      <c r="CL321" s="18"/>
      <c r="CM321" s="18"/>
      <c r="CN321" s="18"/>
      <c r="CO321" s="18"/>
      <c r="CP321" s="18"/>
      <c r="CQ321" s="18"/>
      <c r="CR321" s="18"/>
      <c r="CS321" s="18"/>
      <c r="CT321" s="18"/>
      <c r="CU321" s="18"/>
      <c r="CV321" s="18"/>
      <c r="CW321" s="18"/>
      <c r="CX321" s="18"/>
      <c r="CY321" s="18"/>
      <c r="CZ321" s="18"/>
      <c r="DA321" s="18"/>
      <c r="DB321" s="18"/>
      <c r="DC321" s="18"/>
      <c r="DD321" s="18"/>
      <c r="DE321" s="18"/>
      <c r="DF321" s="18"/>
      <c r="DG321" s="18"/>
      <c r="DH321" s="18"/>
      <c r="DI321" s="18"/>
      <c r="DJ321" s="18"/>
      <c r="DK321" s="18"/>
      <c r="DL321" s="18"/>
      <c r="DM321" s="18"/>
      <c r="DN321" s="18"/>
      <c r="DO321" s="18"/>
      <c r="DP321" s="18"/>
      <c r="DQ321" s="18"/>
      <c r="DR321" s="18"/>
      <c r="DS321" s="18"/>
      <c r="DT321" s="18"/>
      <c r="DU321" s="18"/>
      <c r="DV321" s="18"/>
      <c r="DW321" s="18"/>
      <c r="DX321" s="18"/>
      <c r="DY321" s="18"/>
      <c r="DZ321" s="18"/>
      <c r="EA321" s="18"/>
      <c r="EB321" s="18"/>
      <c r="EC321" s="18"/>
      <c r="ED321" s="18"/>
      <c r="EE321" s="18"/>
      <c r="EF321" s="18"/>
      <c r="EG321" s="18"/>
      <c r="EH321" s="18"/>
      <c r="EI321" s="18"/>
      <c r="EJ321" s="18"/>
      <c r="EK321" s="18"/>
      <c r="EL321" s="18"/>
      <c r="EM321" s="18"/>
      <c r="EN321" s="18"/>
    </row>
    <row r="322" spans="3:144" x14ac:dyDescent="0.2">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c r="CA322" s="18"/>
      <c r="CB322" s="18"/>
      <c r="CC322" s="18"/>
      <c r="CD322" s="18"/>
      <c r="CE322" s="18"/>
      <c r="CF322" s="18"/>
      <c r="CG322" s="18"/>
      <c r="CH322" s="18"/>
      <c r="CI322" s="18"/>
      <c r="CJ322" s="18"/>
      <c r="CK322" s="18"/>
      <c r="CL322" s="18"/>
      <c r="CM322" s="18"/>
      <c r="CN322" s="18"/>
      <c r="CO322" s="18"/>
      <c r="CP322" s="18"/>
      <c r="CQ322" s="18"/>
      <c r="CR322" s="18"/>
      <c r="CS322" s="18"/>
      <c r="CT322" s="18"/>
      <c r="CU322" s="18"/>
      <c r="CV322" s="18"/>
      <c r="CW322" s="18"/>
      <c r="CX322" s="18"/>
      <c r="CY322" s="18"/>
      <c r="CZ322" s="18"/>
      <c r="DA322" s="18"/>
      <c r="DB322" s="18"/>
      <c r="DC322" s="18"/>
      <c r="DD322" s="18"/>
      <c r="DE322" s="18"/>
      <c r="DF322" s="18"/>
      <c r="DG322" s="18"/>
      <c r="DH322" s="18"/>
      <c r="DI322" s="18"/>
      <c r="DJ322" s="18"/>
      <c r="DK322" s="18"/>
      <c r="DL322" s="18"/>
      <c r="DM322" s="18"/>
      <c r="DN322" s="18"/>
      <c r="DO322" s="18"/>
      <c r="DP322" s="18"/>
      <c r="DQ322" s="18"/>
      <c r="DR322" s="18"/>
      <c r="DS322" s="18"/>
      <c r="DT322" s="18"/>
      <c r="DU322" s="18"/>
      <c r="DV322" s="18"/>
      <c r="DW322" s="18"/>
      <c r="DX322" s="18"/>
      <c r="DY322" s="18"/>
      <c r="DZ322" s="18"/>
      <c r="EA322" s="18"/>
      <c r="EB322" s="18"/>
      <c r="EC322" s="18"/>
      <c r="ED322" s="18"/>
      <c r="EE322" s="18"/>
      <c r="EF322" s="18"/>
      <c r="EG322" s="18"/>
      <c r="EH322" s="18"/>
      <c r="EI322" s="18"/>
      <c r="EJ322" s="18"/>
      <c r="EK322" s="18"/>
      <c r="EL322" s="18"/>
      <c r="EM322" s="18"/>
      <c r="EN322" s="18"/>
    </row>
    <row r="323" spans="3:144" x14ac:dyDescent="0.2">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18"/>
      <c r="CF323" s="18"/>
      <c r="CG323" s="18"/>
      <c r="CH323" s="18"/>
      <c r="CI323" s="18"/>
      <c r="CJ323" s="18"/>
      <c r="CK323" s="18"/>
      <c r="CL323" s="18"/>
      <c r="CM323" s="18"/>
      <c r="CN323" s="18"/>
      <c r="CO323" s="18"/>
      <c r="CP323" s="18"/>
      <c r="CQ323" s="18"/>
      <c r="CR323" s="18"/>
      <c r="CS323" s="18"/>
      <c r="CT323" s="18"/>
      <c r="CU323" s="18"/>
      <c r="CV323" s="18"/>
      <c r="CW323" s="18"/>
      <c r="CX323" s="18"/>
      <c r="CY323" s="18"/>
      <c r="CZ323" s="18"/>
      <c r="DA323" s="18"/>
      <c r="DB323" s="18"/>
      <c r="DC323" s="18"/>
      <c r="DD323" s="18"/>
      <c r="DE323" s="18"/>
      <c r="DF323" s="18"/>
      <c r="DG323" s="18"/>
      <c r="DH323" s="18"/>
      <c r="DI323" s="18"/>
      <c r="DJ323" s="18"/>
      <c r="DK323" s="18"/>
      <c r="DL323" s="18"/>
      <c r="DM323" s="18"/>
      <c r="DN323" s="18"/>
      <c r="DO323" s="18"/>
      <c r="DP323" s="18"/>
      <c r="DQ323" s="18"/>
      <c r="DR323" s="18"/>
      <c r="DS323" s="18"/>
      <c r="DT323" s="18"/>
      <c r="DU323" s="18"/>
      <c r="DV323" s="18"/>
      <c r="DW323" s="18"/>
      <c r="DX323" s="18"/>
      <c r="DY323" s="18"/>
      <c r="DZ323" s="18"/>
      <c r="EA323" s="18"/>
      <c r="EB323" s="18"/>
      <c r="EC323" s="18"/>
      <c r="ED323" s="18"/>
      <c r="EE323" s="18"/>
      <c r="EF323" s="18"/>
      <c r="EG323" s="18"/>
      <c r="EH323" s="18"/>
      <c r="EI323" s="18"/>
      <c r="EJ323" s="18"/>
      <c r="EK323" s="18"/>
      <c r="EL323" s="18"/>
      <c r="EM323" s="18"/>
      <c r="EN323" s="18"/>
    </row>
    <row r="324" spans="3:144" x14ac:dyDescent="0.2">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c r="CA324" s="18"/>
      <c r="CB324" s="18"/>
      <c r="CC324" s="18"/>
      <c r="CD324" s="18"/>
      <c r="CE324" s="18"/>
      <c r="CF324" s="18"/>
      <c r="CG324" s="18"/>
      <c r="CH324" s="18"/>
      <c r="CI324" s="18"/>
      <c r="CJ324" s="18"/>
      <c r="CK324" s="18"/>
      <c r="CL324" s="18"/>
      <c r="CM324" s="18"/>
      <c r="CN324" s="18"/>
      <c r="CO324" s="18"/>
      <c r="CP324" s="18"/>
      <c r="CQ324" s="18"/>
      <c r="CR324" s="18"/>
      <c r="CS324" s="18"/>
      <c r="CT324" s="18"/>
      <c r="CU324" s="18"/>
      <c r="CV324" s="18"/>
      <c r="CW324" s="18"/>
      <c r="CX324" s="18"/>
      <c r="CY324" s="18"/>
      <c r="CZ324" s="18"/>
      <c r="DA324" s="18"/>
      <c r="DB324" s="18"/>
      <c r="DC324" s="18"/>
      <c r="DD324" s="18"/>
      <c r="DE324" s="18"/>
      <c r="DF324" s="18"/>
      <c r="DG324" s="18"/>
      <c r="DH324" s="18"/>
      <c r="DI324" s="18"/>
      <c r="DJ324" s="18"/>
      <c r="DK324" s="18"/>
      <c r="DL324" s="18"/>
      <c r="DM324" s="18"/>
      <c r="DN324" s="18"/>
      <c r="DO324" s="18"/>
      <c r="DP324" s="18"/>
      <c r="DQ324" s="18"/>
      <c r="DR324" s="18"/>
      <c r="DS324" s="18"/>
      <c r="DT324" s="18"/>
      <c r="DU324" s="18"/>
      <c r="DV324" s="18"/>
      <c r="DW324" s="18"/>
      <c r="DX324" s="18"/>
      <c r="DY324" s="18"/>
      <c r="DZ324" s="18"/>
      <c r="EA324" s="18"/>
      <c r="EB324" s="18"/>
      <c r="EC324" s="18"/>
      <c r="ED324" s="18"/>
      <c r="EE324" s="18"/>
      <c r="EF324" s="18"/>
      <c r="EG324" s="18"/>
      <c r="EH324" s="18"/>
      <c r="EI324" s="18"/>
      <c r="EJ324" s="18"/>
      <c r="EK324" s="18"/>
      <c r="EL324" s="18"/>
      <c r="EM324" s="18"/>
      <c r="EN324" s="18"/>
    </row>
    <row r="325" spans="3:144" x14ac:dyDescent="0.2">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c r="CA325" s="18"/>
      <c r="CB325" s="18"/>
      <c r="CC325" s="18"/>
      <c r="CD325" s="18"/>
      <c r="CE325" s="18"/>
      <c r="CF325" s="18"/>
      <c r="CG325" s="18"/>
      <c r="CH325" s="18"/>
      <c r="CI325" s="18"/>
      <c r="CJ325" s="18"/>
      <c r="CK325" s="18"/>
      <c r="CL325" s="18"/>
      <c r="CM325" s="18"/>
      <c r="CN325" s="18"/>
      <c r="CO325" s="18"/>
      <c r="CP325" s="18"/>
      <c r="CQ325" s="18"/>
      <c r="CR325" s="18"/>
      <c r="CS325" s="18"/>
      <c r="CT325" s="18"/>
      <c r="CU325" s="18"/>
      <c r="CV325" s="18"/>
      <c r="CW325" s="18"/>
      <c r="CX325" s="18"/>
      <c r="CY325" s="18"/>
      <c r="CZ325" s="18"/>
      <c r="DA325" s="18"/>
      <c r="DB325" s="18"/>
      <c r="DC325" s="18"/>
      <c r="DD325" s="18"/>
      <c r="DE325" s="18"/>
      <c r="DF325" s="18"/>
      <c r="DG325" s="18"/>
      <c r="DH325" s="18"/>
      <c r="DI325" s="18"/>
      <c r="DJ325" s="18"/>
      <c r="DK325" s="18"/>
      <c r="DL325" s="18"/>
      <c r="DM325" s="18"/>
      <c r="DN325" s="18"/>
      <c r="DO325" s="18"/>
      <c r="DP325" s="18"/>
      <c r="DQ325" s="18"/>
      <c r="DR325" s="18"/>
      <c r="DS325" s="18"/>
      <c r="DT325" s="18"/>
      <c r="DU325" s="18"/>
      <c r="DV325" s="18"/>
      <c r="DW325" s="18"/>
      <c r="DX325" s="18"/>
      <c r="DY325" s="18"/>
      <c r="DZ325" s="18"/>
      <c r="EA325" s="18"/>
      <c r="EB325" s="18"/>
      <c r="EC325" s="18"/>
      <c r="ED325" s="18"/>
      <c r="EE325" s="18"/>
      <c r="EF325" s="18"/>
      <c r="EG325" s="18"/>
      <c r="EH325" s="18"/>
      <c r="EI325" s="18"/>
      <c r="EJ325" s="18"/>
      <c r="EK325" s="18"/>
      <c r="EL325" s="18"/>
      <c r="EM325" s="18"/>
      <c r="EN325" s="18"/>
    </row>
    <row r="326" spans="3:144" x14ac:dyDescent="0.2">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c r="CA326" s="18"/>
      <c r="CB326" s="18"/>
      <c r="CC326" s="18"/>
      <c r="CD326" s="18"/>
      <c r="CE326" s="18"/>
      <c r="CF326" s="18"/>
      <c r="CG326" s="18"/>
      <c r="CH326" s="18"/>
      <c r="CI326" s="18"/>
      <c r="CJ326" s="18"/>
      <c r="CK326" s="18"/>
      <c r="CL326" s="18"/>
      <c r="CM326" s="18"/>
      <c r="CN326" s="18"/>
      <c r="CO326" s="18"/>
      <c r="CP326" s="18"/>
      <c r="CQ326" s="18"/>
      <c r="CR326" s="18"/>
      <c r="CS326" s="18"/>
      <c r="CT326" s="18"/>
      <c r="CU326" s="18"/>
      <c r="CV326" s="18"/>
      <c r="CW326" s="18"/>
      <c r="CX326" s="18"/>
      <c r="CY326" s="18"/>
      <c r="CZ326" s="18"/>
      <c r="DA326" s="18"/>
      <c r="DB326" s="18"/>
      <c r="DC326" s="18"/>
      <c r="DD326" s="18"/>
      <c r="DE326" s="18"/>
      <c r="DF326" s="18"/>
      <c r="DG326" s="18"/>
      <c r="DH326" s="18"/>
      <c r="DI326" s="18"/>
      <c r="DJ326" s="18"/>
      <c r="DK326" s="18"/>
      <c r="DL326" s="18"/>
      <c r="DM326" s="18"/>
      <c r="DN326" s="18"/>
      <c r="DO326" s="18"/>
      <c r="DP326" s="18"/>
      <c r="DQ326" s="18"/>
      <c r="DR326" s="18"/>
      <c r="DS326" s="18"/>
      <c r="DT326" s="18"/>
      <c r="DU326" s="18"/>
      <c r="DV326" s="18"/>
      <c r="DW326" s="18"/>
      <c r="DX326" s="18"/>
      <c r="DY326" s="18"/>
      <c r="DZ326" s="18"/>
      <c r="EA326" s="18"/>
      <c r="EB326" s="18"/>
      <c r="EC326" s="18"/>
      <c r="ED326" s="18"/>
      <c r="EE326" s="18"/>
      <c r="EF326" s="18"/>
      <c r="EG326" s="18"/>
      <c r="EH326" s="18"/>
      <c r="EI326" s="18"/>
      <c r="EJ326" s="18"/>
      <c r="EK326" s="18"/>
      <c r="EL326" s="18"/>
      <c r="EM326" s="18"/>
      <c r="EN326" s="18"/>
    </row>
    <row r="327" spans="3:144" x14ac:dyDescent="0.2">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c r="CA327" s="18"/>
      <c r="CB327" s="18"/>
      <c r="CC327" s="18"/>
      <c r="CD327" s="18"/>
      <c r="CE327" s="18"/>
      <c r="CF327" s="18"/>
      <c r="CG327" s="18"/>
      <c r="CH327" s="18"/>
      <c r="CI327" s="18"/>
      <c r="CJ327" s="18"/>
      <c r="CK327" s="18"/>
      <c r="CL327" s="18"/>
      <c r="CM327" s="18"/>
      <c r="CN327" s="18"/>
      <c r="CO327" s="18"/>
      <c r="CP327" s="18"/>
      <c r="CQ327" s="18"/>
      <c r="CR327" s="18"/>
      <c r="CS327" s="18"/>
      <c r="CT327" s="18"/>
      <c r="CU327" s="18"/>
      <c r="CV327" s="18"/>
      <c r="CW327" s="18"/>
      <c r="CX327" s="18"/>
      <c r="CY327" s="18"/>
      <c r="CZ327" s="18"/>
      <c r="DA327" s="18"/>
      <c r="DB327" s="18"/>
      <c r="DC327" s="18"/>
      <c r="DD327" s="18"/>
      <c r="DE327" s="18"/>
      <c r="DF327" s="18"/>
      <c r="DG327" s="18"/>
      <c r="DH327" s="18"/>
      <c r="DI327" s="18"/>
      <c r="DJ327" s="18"/>
      <c r="DK327" s="18"/>
      <c r="DL327" s="18"/>
      <c r="DM327" s="18"/>
      <c r="DN327" s="18"/>
      <c r="DO327" s="18"/>
      <c r="DP327" s="18"/>
      <c r="DQ327" s="18"/>
      <c r="DR327" s="18"/>
      <c r="DS327" s="18"/>
      <c r="DT327" s="18"/>
      <c r="DU327" s="18"/>
      <c r="DV327" s="18"/>
      <c r="DW327" s="18"/>
      <c r="DX327" s="18"/>
      <c r="DY327" s="18"/>
      <c r="DZ327" s="18"/>
      <c r="EA327" s="18"/>
      <c r="EB327" s="18"/>
      <c r="EC327" s="18"/>
      <c r="ED327" s="18"/>
      <c r="EE327" s="18"/>
      <c r="EF327" s="18"/>
      <c r="EG327" s="18"/>
      <c r="EH327" s="18"/>
      <c r="EI327" s="18"/>
      <c r="EJ327" s="18"/>
      <c r="EK327" s="18"/>
      <c r="EL327" s="18"/>
      <c r="EM327" s="18"/>
      <c r="EN327" s="18"/>
    </row>
    <row r="328" spans="3:144" x14ac:dyDescent="0.2">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c r="CA328" s="18"/>
      <c r="CB328" s="18"/>
      <c r="CC328" s="18"/>
      <c r="CD328" s="18"/>
      <c r="CE328" s="18"/>
      <c r="CF328" s="18"/>
      <c r="CG328" s="18"/>
      <c r="CH328" s="18"/>
      <c r="CI328" s="18"/>
      <c r="CJ328" s="18"/>
      <c r="CK328" s="18"/>
      <c r="CL328" s="18"/>
      <c r="CM328" s="18"/>
      <c r="CN328" s="18"/>
      <c r="CO328" s="18"/>
      <c r="CP328" s="18"/>
      <c r="CQ328" s="18"/>
      <c r="CR328" s="18"/>
      <c r="CS328" s="18"/>
      <c r="CT328" s="18"/>
      <c r="CU328" s="18"/>
      <c r="CV328" s="18"/>
      <c r="CW328" s="18"/>
      <c r="CX328" s="18"/>
      <c r="CY328" s="18"/>
      <c r="CZ328" s="18"/>
      <c r="DA328" s="18"/>
      <c r="DB328" s="18"/>
      <c r="DC328" s="18"/>
      <c r="DD328" s="18"/>
      <c r="DE328" s="18"/>
      <c r="DF328" s="18"/>
      <c r="DG328" s="18"/>
      <c r="DH328" s="18"/>
      <c r="DI328" s="18"/>
      <c r="DJ328" s="18"/>
      <c r="DK328" s="18"/>
      <c r="DL328" s="18"/>
      <c r="DM328" s="18"/>
      <c r="DN328" s="18"/>
      <c r="DO328" s="18"/>
      <c r="DP328" s="18"/>
      <c r="DQ328" s="18"/>
      <c r="DR328" s="18"/>
      <c r="DS328" s="18"/>
      <c r="DT328" s="18"/>
      <c r="DU328" s="18"/>
      <c r="DV328" s="18"/>
      <c r="DW328" s="18"/>
      <c r="DX328" s="18"/>
      <c r="DY328" s="18"/>
      <c r="DZ328" s="18"/>
      <c r="EA328" s="18"/>
      <c r="EB328" s="18"/>
      <c r="EC328" s="18"/>
      <c r="ED328" s="18"/>
      <c r="EE328" s="18"/>
      <c r="EF328" s="18"/>
      <c r="EG328" s="18"/>
      <c r="EH328" s="18"/>
      <c r="EI328" s="18"/>
      <c r="EJ328" s="18"/>
      <c r="EK328" s="18"/>
      <c r="EL328" s="18"/>
      <c r="EM328" s="18"/>
      <c r="EN328" s="18"/>
    </row>
    <row r="329" spans="3:144" x14ac:dyDescent="0.2">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c r="CA329" s="18"/>
      <c r="CB329" s="18"/>
      <c r="CC329" s="18"/>
      <c r="CD329" s="18"/>
      <c r="CE329" s="18"/>
      <c r="CF329" s="18"/>
      <c r="CG329" s="18"/>
      <c r="CH329" s="18"/>
      <c r="CI329" s="18"/>
      <c r="CJ329" s="18"/>
      <c r="CK329" s="18"/>
      <c r="CL329" s="18"/>
      <c r="CM329" s="18"/>
      <c r="CN329" s="18"/>
      <c r="CO329" s="18"/>
      <c r="CP329" s="18"/>
      <c r="CQ329" s="18"/>
      <c r="CR329" s="18"/>
      <c r="CS329" s="18"/>
      <c r="CT329" s="18"/>
      <c r="CU329" s="18"/>
      <c r="CV329" s="18"/>
      <c r="CW329" s="18"/>
      <c r="CX329" s="18"/>
      <c r="CY329" s="18"/>
      <c r="CZ329" s="18"/>
      <c r="DA329" s="18"/>
      <c r="DB329" s="18"/>
      <c r="DC329" s="18"/>
      <c r="DD329" s="18"/>
      <c r="DE329" s="18"/>
      <c r="DF329" s="18"/>
      <c r="DG329" s="18"/>
      <c r="DH329" s="18"/>
      <c r="DI329" s="18"/>
      <c r="DJ329" s="18"/>
      <c r="DK329" s="18"/>
      <c r="DL329" s="18"/>
      <c r="DM329" s="18"/>
      <c r="DN329" s="18"/>
      <c r="DO329" s="18"/>
      <c r="DP329" s="18"/>
      <c r="DQ329" s="18"/>
      <c r="DR329" s="18"/>
      <c r="DS329" s="18"/>
      <c r="DT329" s="18"/>
      <c r="DU329" s="18"/>
      <c r="DV329" s="18"/>
      <c r="DW329" s="18"/>
      <c r="DX329" s="18"/>
      <c r="DY329" s="18"/>
      <c r="DZ329" s="18"/>
      <c r="EA329" s="18"/>
      <c r="EB329" s="18"/>
      <c r="EC329" s="18"/>
      <c r="ED329" s="18"/>
      <c r="EE329" s="18"/>
      <c r="EF329" s="18"/>
      <c r="EG329" s="18"/>
      <c r="EH329" s="18"/>
      <c r="EI329" s="18"/>
      <c r="EJ329" s="18"/>
      <c r="EK329" s="18"/>
      <c r="EL329" s="18"/>
      <c r="EM329" s="18"/>
      <c r="EN329" s="18"/>
    </row>
    <row r="330" spans="3:144" x14ac:dyDescent="0.2">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c r="CA330" s="18"/>
      <c r="CB330" s="18"/>
      <c r="CC330" s="18"/>
      <c r="CD330" s="18"/>
      <c r="CE330" s="18"/>
      <c r="CF330" s="18"/>
      <c r="CG330" s="18"/>
      <c r="CH330" s="18"/>
      <c r="CI330" s="18"/>
      <c r="CJ330" s="18"/>
      <c r="CK330" s="18"/>
      <c r="CL330" s="18"/>
      <c r="CM330" s="18"/>
      <c r="CN330" s="18"/>
      <c r="CO330" s="18"/>
      <c r="CP330" s="18"/>
      <c r="CQ330" s="18"/>
      <c r="CR330" s="18"/>
      <c r="CS330" s="18"/>
      <c r="CT330" s="18"/>
      <c r="CU330" s="18"/>
      <c r="CV330" s="18"/>
      <c r="CW330" s="18"/>
      <c r="CX330" s="18"/>
      <c r="CY330" s="18"/>
      <c r="CZ330" s="18"/>
      <c r="DA330" s="18"/>
      <c r="DB330" s="18"/>
      <c r="DC330" s="18"/>
      <c r="DD330" s="18"/>
      <c r="DE330" s="18"/>
      <c r="DF330" s="18"/>
      <c r="DG330" s="18"/>
      <c r="DH330" s="18"/>
      <c r="DI330" s="18"/>
      <c r="DJ330" s="18"/>
      <c r="DK330" s="18"/>
      <c r="DL330" s="18"/>
      <c r="DM330" s="18"/>
      <c r="DN330" s="18"/>
      <c r="DO330" s="18"/>
      <c r="DP330" s="18"/>
      <c r="DQ330" s="18"/>
      <c r="DR330" s="18"/>
      <c r="DS330" s="18"/>
      <c r="DT330" s="18"/>
      <c r="DU330" s="18"/>
      <c r="DV330" s="18"/>
      <c r="DW330" s="18"/>
      <c r="DX330" s="18"/>
      <c r="DY330" s="18"/>
      <c r="DZ330" s="18"/>
      <c r="EA330" s="18"/>
      <c r="EB330" s="18"/>
      <c r="EC330" s="18"/>
      <c r="ED330" s="18"/>
      <c r="EE330" s="18"/>
      <c r="EF330" s="18"/>
      <c r="EG330" s="18"/>
      <c r="EH330" s="18"/>
      <c r="EI330" s="18"/>
      <c r="EJ330" s="18"/>
      <c r="EK330" s="18"/>
      <c r="EL330" s="18"/>
      <c r="EM330" s="18"/>
      <c r="EN330" s="18"/>
    </row>
    <row r="331" spans="3:144" x14ac:dyDescent="0.2">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c r="CA331" s="18"/>
      <c r="CB331" s="18"/>
      <c r="CC331" s="18"/>
      <c r="CD331" s="18"/>
      <c r="CE331" s="18"/>
      <c r="CF331" s="18"/>
      <c r="CG331" s="18"/>
      <c r="CH331" s="18"/>
      <c r="CI331" s="18"/>
      <c r="CJ331" s="18"/>
      <c r="CK331" s="18"/>
      <c r="CL331" s="18"/>
      <c r="CM331" s="18"/>
      <c r="CN331" s="18"/>
      <c r="CO331" s="18"/>
      <c r="CP331" s="18"/>
      <c r="CQ331" s="18"/>
      <c r="CR331" s="18"/>
      <c r="CS331" s="18"/>
      <c r="CT331" s="18"/>
      <c r="CU331" s="18"/>
      <c r="CV331" s="18"/>
      <c r="CW331" s="18"/>
      <c r="CX331" s="18"/>
      <c r="CY331" s="18"/>
      <c r="CZ331" s="18"/>
      <c r="DA331" s="18"/>
      <c r="DB331" s="18"/>
      <c r="DC331" s="18"/>
      <c r="DD331" s="18"/>
      <c r="DE331" s="18"/>
      <c r="DF331" s="18"/>
      <c r="DG331" s="18"/>
      <c r="DH331" s="18"/>
      <c r="DI331" s="18"/>
      <c r="DJ331" s="18"/>
      <c r="DK331" s="18"/>
      <c r="DL331" s="18"/>
      <c r="DM331" s="18"/>
      <c r="DN331" s="18"/>
      <c r="DO331" s="18"/>
      <c r="DP331" s="18"/>
      <c r="DQ331" s="18"/>
      <c r="DR331" s="18"/>
      <c r="DS331" s="18"/>
      <c r="DT331" s="18"/>
      <c r="DU331" s="18"/>
      <c r="DV331" s="18"/>
      <c r="DW331" s="18"/>
      <c r="DX331" s="18"/>
      <c r="DY331" s="18"/>
      <c r="DZ331" s="18"/>
      <c r="EA331" s="18"/>
      <c r="EB331" s="18"/>
      <c r="EC331" s="18"/>
      <c r="ED331" s="18"/>
      <c r="EE331" s="18"/>
      <c r="EF331" s="18"/>
      <c r="EG331" s="18"/>
      <c r="EH331" s="18"/>
      <c r="EI331" s="18"/>
      <c r="EJ331" s="18"/>
      <c r="EK331" s="18"/>
      <c r="EL331" s="18"/>
      <c r="EM331" s="18"/>
      <c r="EN331" s="18"/>
    </row>
    <row r="332" spans="3:144" x14ac:dyDescent="0.2">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c r="CA332" s="18"/>
      <c r="CB332" s="18"/>
      <c r="CC332" s="18"/>
      <c r="CD332" s="18"/>
      <c r="CE332" s="18"/>
      <c r="CF332" s="18"/>
      <c r="CG332" s="18"/>
      <c r="CH332" s="18"/>
      <c r="CI332" s="18"/>
      <c r="CJ332" s="18"/>
      <c r="CK332" s="18"/>
      <c r="CL332" s="18"/>
      <c r="CM332" s="18"/>
      <c r="CN332" s="18"/>
      <c r="CO332" s="18"/>
      <c r="CP332" s="18"/>
      <c r="CQ332" s="18"/>
      <c r="CR332" s="18"/>
      <c r="CS332" s="18"/>
      <c r="CT332" s="18"/>
      <c r="CU332" s="18"/>
      <c r="CV332" s="18"/>
      <c r="CW332" s="18"/>
      <c r="CX332" s="18"/>
      <c r="CY332" s="18"/>
      <c r="CZ332" s="18"/>
      <c r="DA332" s="18"/>
      <c r="DB332" s="18"/>
      <c r="DC332" s="18"/>
      <c r="DD332" s="18"/>
      <c r="DE332" s="18"/>
      <c r="DF332" s="18"/>
      <c r="DG332" s="18"/>
      <c r="DH332" s="18"/>
      <c r="DI332" s="18"/>
      <c r="DJ332" s="18"/>
      <c r="DK332" s="18"/>
      <c r="DL332" s="18"/>
      <c r="DM332" s="18"/>
      <c r="DN332" s="18"/>
      <c r="DO332" s="18"/>
      <c r="DP332" s="18"/>
      <c r="DQ332" s="18"/>
      <c r="DR332" s="18"/>
      <c r="DS332" s="18"/>
      <c r="DT332" s="18"/>
      <c r="DU332" s="18"/>
      <c r="DV332" s="18"/>
      <c r="DW332" s="18"/>
      <c r="DX332" s="18"/>
      <c r="DY332" s="18"/>
      <c r="DZ332" s="18"/>
      <c r="EA332" s="18"/>
      <c r="EB332" s="18"/>
      <c r="EC332" s="18"/>
      <c r="ED332" s="18"/>
      <c r="EE332" s="18"/>
      <c r="EF332" s="18"/>
      <c r="EG332" s="18"/>
      <c r="EH332" s="18"/>
      <c r="EI332" s="18"/>
      <c r="EJ332" s="18"/>
      <c r="EK332" s="18"/>
      <c r="EL332" s="18"/>
      <c r="EM332" s="18"/>
      <c r="EN332" s="18"/>
    </row>
    <row r="333" spans="3:144" x14ac:dyDescent="0.2">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c r="CA333" s="18"/>
      <c r="CB333" s="18"/>
      <c r="CC333" s="18"/>
      <c r="CD333" s="18"/>
      <c r="CE333" s="18"/>
      <c r="CF333" s="18"/>
      <c r="CG333" s="18"/>
      <c r="CH333" s="18"/>
      <c r="CI333" s="18"/>
      <c r="CJ333" s="18"/>
      <c r="CK333" s="18"/>
      <c r="CL333" s="18"/>
      <c r="CM333" s="18"/>
      <c r="CN333" s="18"/>
      <c r="CO333" s="18"/>
      <c r="CP333" s="18"/>
      <c r="CQ333" s="18"/>
      <c r="CR333" s="18"/>
      <c r="CS333" s="18"/>
      <c r="CT333" s="18"/>
      <c r="CU333" s="18"/>
      <c r="CV333" s="18"/>
      <c r="CW333" s="18"/>
      <c r="CX333" s="18"/>
      <c r="CY333" s="18"/>
      <c r="CZ333" s="18"/>
      <c r="DA333" s="18"/>
      <c r="DB333" s="18"/>
      <c r="DC333" s="18"/>
      <c r="DD333" s="18"/>
      <c r="DE333" s="18"/>
      <c r="DF333" s="18"/>
      <c r="DG333" s="18"/>
      <c r="DH333" s="18"/>
      <c r="DI333" s="18"/>
      <c r="DJ333" s="18"/>
      <c r="DK333" s="18"/>
      <c r="DL333" s="18"/>
      <c r="DM333" s="18"/>
      <c r="DN333" s="18"/>
      <c r="DO333" s="18"/>
      <c r="DP333" s="18"/>
      <c r="DQ333" s="18"/>
      <c r="DR333" s="18"/>
      <c r="DS333" s="18"/>
      <c r="DT333" s="18"/>
      <c r="DU333" s="18"/>
      <c r="DV333" s="18"/>
      <c r="DW333" s="18"/>
      <c r="DX333" s="18"/>
      <c r="DY333" s="18"/>
      <c r="DZ333" s="18"/>
      <c r="EA333" s="18"/>
      <c r="EB333" s="18"/>
      <c r="EC333" s="18"/>
      <c r="ED333" s="18"/>
      <c r="EE333" s="18"/>
      <c r="EF333" s="18"/>
      <c r="EG333" s="18"/>
      <c r="EH333" s="18"/>
      <c r="EI333" s="18"/>
      <c r="EJ333" s="18"/>
      <c r="EK333" s="18"/>
      <c r="EL333" s="18"/>
      <c r="EM333" s="18"/>
      <c r="EN333" s="18"/>
    </row>
    <row r="334" spans="3:144" x14ac:dyDescent="0.2">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c r="CA334" s="18"/>
      <c r="CB334" s="18"/>
      <c r="CC334" s="18"/>
      <c r="CD334" s="18"/>
      <c r="CE334" s="18"/>
      <c r="CF334" s="18"/>
      <c r="CG334" s="18"/>
      <c r="CH334" s="18"/>
      <c r="CI334" s="18"/>
      <c r="CJ334" s="18"/>
      <c r="CK334" s="18"/>
      <c r="CL334" s="18"/>
      <c r="CM334" s="18"/>
      <c r="CN334" s="18"/>
      <c r="CO334" s="18"/>
      <c r="CP334" s="18"/>
      <c r="CQ334" s="18"/>
      <c r="CR334" s="18"/>
      <c r="CS334" s="18"/>
      <c r="CT334" s="18"/>
      <c r="CU334" s="18"/>
      <c r="CV334" s="18"/>
      <c r="CW334" s="18"/>
      <c r="CX334" s="18"/>
      <c r="CY334" s="18"/>
      <c r="CZ334" s="18"/>
      <c r="DA334" s="18"/>
      <c r="DB334" s="18"/>
      <c r="DC334" s="18"/>
      <c r="DD334" s="18"/>
      <c r="DE334" s="18"/>
      <c r="DF334" s="18"/>
      <c r="DG334" s="18"/>
      <c r="DH334" s="18"/>
      <c r="DI334" s="18"/>
      <c r="DJ334" s="18"/>
      <c r="DK334" s="18"/>
      <c r="DL334" s="18"/>
      <c r="DM334" s="18"/>
      <c r="DN334" s="18"/>
      <c r="DO334" s="18"/>
      <c r="DP334" s="18"/>
      <c r="DQ334" s="18"/>
      <c r="DR334" s="18"/>
      <c r="DS334" s="18"/>
      <c r="DT334" s="18"/>
      <c r="DU334" s="18"/>
      <c r="DV334" s="18"/>
      <c r="DW334" s="18"/>
      <c r="DX334" s="18"/>
      <c r="DY334" s="18"/>
      <c r="DZ334" s="18"/>
      <c r="EA334" s="18"/>
      <c r="EB334" s="18"/>
      <c r="EC334" s="18"/>
      <c r="ED334" s="18"/>
      <c r="EE334" s="18"/>
      <c r="EF334" s="18"/>
      <c r="EG334" s="18"/>
      <c r="EH334" s="18"/>
      <c r="EI334" s="18"/>
      <c r="EJ334" s="18"/>
      <c r="EK334" s="18"/>
      <c r="EL334" s="18"/>
      <c r="EM334" s="18"/>
      <c r="EN334" s="18"/>
    </row>
    <row r="335" spans="3:144" x14ac:dyDescent="0.2">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c r="CA335" s="18"/>
      <c r="CB335" s="18"/>
      <c r="CC335" s="18"/>
      <c r="CD335" s="18"/>
      <c r="CE335" s="18"/>
      <c r="CF335" s="18"/>
      <c r="CG335" s="18"/>
      <c r="CH335" s="18"/>
      <c r="CI335" s="18"/>
      <c r="CJ335" s="18"/>
      <c r="CK335" s="18"/>
      <c r="CL335" s="18"/>
      <c r="CM335" s="18"/>
      <c r="CN335" s="18"/>
      <c r="CO335" s="18"/>
      <c r="CP335" s="18"/>
      <c r="CQ335" s="18"/>
      <c r="CR335" s="18"/>
      <c r="CS335" s="18"/>
      <c r="CT335" s="18"/>
      <c r="CU335" s="18"/>
      <c r="CV335" s="18"/>
      <c r="CW335" s="18"/>
      <c r="CX335" s="18"/>
      <c r="CY335" s="18"/>
      <c r="CZ335" s="18"/>
      <c r="DA335" s="18"/>
      <c r="DB335" s="18"/>
      <c r="DC335" s="18"/>
      <c r="DD335" s="18"/>
      <c r="DE335" s="18"/>
      <c r="DF335" s="18"/>
      <c r="DG335" s="18"/>
      <c r="DH335" s="18"/>
      <c r="DI335" s="18"/>
      <c r="DJ335" s="18"/>
      <c r="DK335" s="18"/>
      <c r="DL335" s="18"/>
      <c r="DM335" s="18"/>
      <c r="DN335" s="18"/>
      <c r="DO335" s="18"/>
      <c r="DP335" s="18"/>
      <c r="DQ335" s="18"/>
      <c r="DR335" s="18"/>
      <c r="DS335" s="18"/>
      <c r="DT335" s="18"/>
      <c r="DU335" s="18"/>
      <c r="DV335" s="18"/>
      <c r="DW335" s="18"/>
      <c r="DX335" s="18"/>
      <c r="DY335" s="18"/>
      <c r="DZ335" s="18"/>
      <c r="EA335" s="18"/>
      <c r="EB335" s="18"/>
      <c r="EC335" s="18"/>
      <c r="ED335" s="18"/>
      <c r="EE335" s="18"/>
      <c r="EF335" s="18"/>
      <c r="EG335" s="18"/>
      <c r="EH335" s="18"/>
      <c r="EI335" s="18"/>
      <c r="EJ335" s="18"/>
      <c r="EK335" s="18"/>
      <c r="EL335" s="18"/>
      <c r="EM335" s="18"/>
      <c r="EN335" s="18"/>
    </row>
    <row r="336" spans="3:144" x14ac:dyDescent="0.2">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c r="CA336" s="18"/>
      <c r="CB336" s="18"/>
      <c r="CC336" s="18"/>
      <c r="CD336" s="18"/>
      <c r="CE336" s="18"/>
      <c r="CF336" s="18"/>
      <c r="CG336" s="18"/>
      <c r="CH336" s="18"/>
      <c r="CI336" s="18"/>
      <c r="CJ336" s="18"/>
      <c r="CK336" s="18"/>
      <c r="CL336" s="18"/>
      <c r="CM336" s="18"/>
      <c r="CN336" s="18"/>
      <c r="CO336" s="18"/>
      <c r="CP336" s="18"/>
      <c r="CQ336" s="18"/>
      <c r="CR336" s="18"/>
      <c r="CS336" s="18"/>
      <c r="CT336" s="18"/>
      <c r="CU336" s="18"/>
      <c r="CV336" s="18"/>
      <c r="CW336" s="18"/>
      <c r="CX336" s="18"/>
      <c r="CY336" s="18"/>
      <c r="CZ336" s="18"/>
      <c r="DA336" s="18"/>
      <c r="DB336" s="18"/>
      <c r="DC336" s="18"/>
      <c r="DD336" s="18"/>
      <c r="DE336" s="18"/>
      <c r="DF336" s="18"/>
      <c r="DG336" s="18"/>
      <c r="DH336" s="18"/>
      <c r="DI336" s="18"/>
      <c r="DJ336" s="18"/>
      <c r="DK336" s="18"/>
      <c r="DL336" s="18"/>
      <c r="DM336" s="18"/>
      <c r="DN336" s="18"/>
      <c r="DO336" s="18"/>
      <c r="DP336" s="18"/>
      <c r="DQ336" s="18"/>
      <c r="DR336" s="18"/>
      <c r="DS336" s="18"/>
      <c r="DT336" s="18"/>
      <c r="DU336" s="18"/>
      <c r="DV336" s="18"/>
      <c r="DW336" s="18"/>
      <c r="DX336" s="18"/>
      <c r="DY336" s="18"/>
      <c r="DZ336" s="18"/>
      <c r="EA336" s="18"/>
      <c r="EB336" s="18"/>
      <c r="EC336" s="18"/>
      <c r="ED336" s="18"/>
      <c r="EE336" s="18"/>
      <c r="EF336" s="18"/>
      <c r="EG336" s="18"/>
      <c r="EH336" s="18"/>
      <c r="EI336" s="18"/>
      <c r="EJ336" s="18"/>
      <c r="EK336" s="18"/>
      <c r="EL336" s="18"/>
      <c r="EM336" s="18"/>
      <c r="EN336" s="18"/>
    </row>
    <row r="337" spans="3:144" x14ac:dyDescent="0.2">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c r="CA337" s="18"/>
      <c r="CB337" s="18"/>
      <c r="CC337" s="18"/>
      <c r="CD337" s="18"/>
      <c r="CE337" s="18"/>
      <c r="CF337" s="18"/>
      <c r="CG337" s="18"/>
      <c r="CH337" s="18"/>
      <c r="CI337" s="18"/>
      <c r="CJ337" s="18"/>
      <c r="CK337" s="18"/>
      <c r="CL337" s="18"/>
      <c r="CM337" s="18"/>
      <c r="CN337" s="18"/>
      <c r="CO337" s="18"/>
      <c r="CP337" s="18"/>
      <c r="CQ337" s="18"/>
      <c r="CR337" s="18"/>
      <c r="CS337" s="18"/>
      <c r="CT337" s="18"/>
      <c r="CU337" s="18"/>
      <c r="CV337" s="18"/>
      <c r="CW337" s="18"/>
      <c r="CX337" s="18"/>
      <c r="CY337" s="18"/>
      <c r="CZ337" s="18"/>
      <c r="DA337" s="18"/>
      <c r="DB337" s="18"/>
      <c r="DC337" s="18"/>
      <c r="DD337" s="18"/>
      <c r="DE337" s="18"/>
      <c r="DF337" s="18"/>
      <c r="DG337" s="18"/>
      <c r="DH337" s="18"/>
      <c r="DI337" s="18"/>
      <c r="DJ337" s="18"/>
      <c r="DK337" s="18"/>
      <c r="DL337" s="18"/>
      <c r="DM337" s="18"/>
      <c r="DN337" s="18"/>
      <c r="DO337" s="18"/>
      <c r="DP337" s="18"/>
      <c r="DQ337" s="18"/>
      <c r="DR337" s="18"/>
      <c r="DS337" s="18"/>
      <c r="DT337" s="18"/>
      <c r="DU337" s="18"/>
      <c r="DV337" s="18"/>
      <c r="DW337" s="18"/>
      <c r="DX337" s="18"/>
      <c r="DY337" s="18"/>
      <c r="DZ337" s="18"/>
      <c r="EA337" s="18"/>
      <c r="EB337" s="18"/>
      <c r="EC337" s="18"/>
      <c r="ED337" s="18"/>
      <c r="EE337" s="18"/>
      <c r="EF337" s="18"/>
      <c r="EG337" s="18"/>
      <c r="EH337" s="18"/>
      <c r="EI337" s="18"/>
      <c r="EJ337" s="18"/>
      <c r="EK337" s="18"/>
      <c r="EL337" s="18"/>
      <c r="EM337" s="18"/>
      <c r="EN337" s="18"/>
    </row>
    <row r="338" spans="3:144" x14ac:dyDescent="0.2">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c r="CA338" s="18"/>
      <c r="CB338" s="18"/>
      <c r="CC338" s="18"/>
      <c r="CD338" s="18"/>
      <c r="CE338" s="18"/>
      <c r="CF338" s="18"/>
      <c r="CG338" s="18"/>
      <c r="CH338" s="18"/>
      <c r="CI338" s="18"/>
      <c r="CJ338" s="18"/>
      <c r="CK338" s="18"/>
      <c r="CL338" s="18"/>
      <c r="CM338" s="18"/>
      <c r="CN338" s="18"/>
      <c r="CO338" s="18"/>
      <c r="CP338" s="18"/>
      <c r="CQ338" s="18"/>
      <c r="CR338" s="18"/>
      <c r="CS338" s="18"/>
      <c r="CT338" s="18"/>
      <c r="CU338" s="18"/>
      <c r="CV338" s="18"/>
      <c r="CW338" s="18"/>
      <c r="CX338" s="18"/>
      <c r="CY338" s="18"/>
      <c r="CZ338" s="18"/>
      <c r="DA338" s="18"/>
      <c r="DB338" s="18"/>
      <c r="DC338" s="18"/>
      <c r="DD338" s="18"/>
      <c r="DE338" s="18"/>
      <c r="DF338" s="18"/>
      <c r="DG338" s="18"/>
      <c r="DH338" s="18"/>
      <c r="DI338" s="18"/>
      <c r="DJ338" s="18"/>
      <c r="DK338" s="18"/>
      <c r="DL338" s="18"/>
      <c r="DM338" s="18"/>
      <c r="DN338" s="18"/>
      <c r="DO338" s="18"/>
      <c r="DP338" s="18"/>
      <c r="DQ338" s="18"/>
      <c r="DR338" s="18"/>
      <c r="DS338" s="18"/>
      <c r="DT338" s="18"/>
      <c r="DU338" s="18"/>
      <c r="DV338" s="18"/>
      <c r="DW338" s="18"/>
      <c r="DX338" s="18"/>
      <c r="DY338" s="18"/>
      <c r="DZ338" s="18"/>
      <c r="EA338" s="18"/>
      <c r="EB338" s="18"/>
      <c r="EC338" s="18"/>
      <c r="ED338" s="18"/>
      <c r="EE338" s="18"/>
      <c r="EF338" s="18"/>
      <c r="EG338" s="18"/>
      <c r="EH338" s="18"/>
      <c r="EI338" s="18"/>
      <c r="EJ338" s="18"/>
      <c r="EK338" s="18"/>
      <c r="EL338" s="18"/>
      <c r="EM338" s="18"/>
      <c r="EN338" s="18"/>
    </row>
    <row r="339" spans="3:144" x14ac:dyDescent="0.2">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c r="CA339" s="18"/>
      <c r="CB339" s="18"/>
      <c r="CC339" s="18"/>
      <c r="CD339" s="18"/>
      <c r="CE339" s="18"/>
      <c r="CF339" s="18"/>
      <c r="CG339" s="18"/>
      <c r="CH339" s="18"/>
      <c r="CI339" s="18"/>
      <c r="CJ339" s="18"/>
      <c r="CK339" s="18"/>
      <c r="CL339" s="18"/>
      <c r="CM339" s="18"/>
      <c r="CN339" s="18"/>
      <c r="CO339" s="18"/>
      <c r="CP339" s="18"/>
      <c r="CQ339" s="18"/>
      <c r="CR339" s="18"/>
      <c r="CS339" s="18"/>
      <c r="CT339" s="18"/>
      <c r="CU339" s="18"/>
      <c r="CV339" s="18"/>
      <c r="CW339" s="18"/>
      <c r="CX339" s="18"/>
      <c r="CY339" s="18"/>
      <c r="CZ339" s="18"/>
      <c r="DA339" s="18"/>
      <c r="DB339" s="18"/>
      <c r="DC339" s="18"/>
      <c r="DD339" s="18"/>
      <c r="DE339" s="18"/>
      <c r="DF339" s="18"/>
      <c r="DG339" s="18"/>
      <c r="DH339" s="18"/>
      <c r="DI339" s="18"/>
      <c r="DJ339" s="18"/>
      <c r="DK339" s="18"/>
      <c r="DL339" s="18"/>
      <c r="DM339" s="18"/>
      <c r="DN339" s="18"/>
      <c r="DO339" s="18"/>
      <c r="DP339" s="18"/>
      <c r="DQ339" s="18"/>
      <c r="DR339" s="18"/>
      <c r="DS339" s="18"/>
      <c r="DT339" s="18"/>
      <c r="DU339" s="18"/>
      <c r="DV339" s="18"/>
      <c r="DW339" s="18"/>
      <c r="DX339" s="18"/>
      <c r="DY339" s="18"/>
      <c r="DZ339" s="18"/>
      <c r="EA339" s="18"/>
      <c r="EB339" s="18"/>
      <c r="EC339" s="18"/>
      <c r="ED339" s="18"/>
      <c r="EE339" s="18"/>
      <c r="EF339" s="18"/>
      <c r="EG339" s="18"/>
      <c r="EH339" s="18"/>
      <c r="EI339" s="18"/>
      <c r="EJ339" s="18"/>
      <c r="EK339" s="18"/>
      <c r="EL339" s="18"/>
      <c r="EM339" s="18"/>
      <c r="EN339" s="18"/>
    </row>
    <row r="340" spans="3:144" x14ac:dyDescent="0.2">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c r="CA340" s="18"/>
      <c r="CB340" s="18"/>
      <c r="CC340" s="18"/>
      <c r="CD340" s="18"/>
      <c r="CE340" s="18"/>
      <c r="CF340" s="18"/>
      <c r="CG340" s="18"/>
      <c r="CH340" s="18"/>
      <c r="CI340" s="18"/>
      <c r="CJ340" s="18"/>
      <c r="CK340" s="18"/>
      <c r="CL340" s="18"/>
      <c r="CM340" s="18"/>
      <c r="CN340" s="18"/>
      <c r="CO340" s="18"/>
      <c r="CP340" s="18"/>
      <c r="CQ340" s="18"/>
      <c r="CR340" s="18"/>
      <c r="CS340" s="18"/>
      <c r="CT340" s="18"/>
      <c r="CU340" s="18"/>
      <c r="CV340" s="18"/>
      <c r="CW340" s="18"/>
      <c r="CX340" s="18"/>
      <c r="CY340" s="18"/>
      <c r="CZ340" s="18"/>
      <c r="DA340" s="18"/>
      <c r="DB340" s="18"/>
      <c r="DC340" s="18"/>
      <c r="DD340" s="18"/>
      <c r="DE340" s="18"/>
      <c r="DF340" s="18"/>
      <c r="DG340" s="18"/>
      <c r="DH340" s="18"/>
      <c r="DI340" s="18"/>
      <c r="DJ340" s="18"/>
      <c r="DK340" s="18"/>
      <c r="DL340" s="18"/>
      <c r="DM340" s="18"/>
      <c r="DN340" s="18"/>
      <c r="DO340" s="18"/>
      <c r="DP340" s="18"/>
      <c r="DQ340" s="18"/>
      <c r="DR340" s="18"/>
      <c r="DS340" s="18"/>
      <c r="DT340" s="18"/>
      <c r="DU340" s="18"/>
      <c r="DV340" s="18"/>
      <c r="DW340" s="18"/>
      <c r="DX340" s="18"/>
      <c r="DY340" s="18"/>
      <c r="DZ340" s="18"/>
      <c r="EA340" s="18"/>
      <c r="EB340" s="18"/>
      <c r="EC340" s="18"/>
      <c r="ED340" s="18"/>
      <c r="EE340" s="18"/>
      <c r="EF340" s="18"/>
      <c r="EG340" s="18"/>
      <c r="EH340" s="18"/>
      <c r="EI340" s="18"/>
      <c r="EJ340" s="18"/>
      <c r="EK340" s="18"/>
      <c r="EL340" s="18"/>
      <c r="EM340" s="18"/>
      <c r="EN340" s="18"/>
    </row>
    <row r="341" spans="3:144" x14ac:dyDescent="0.2">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c r="CA341" s="18"/>
      <c r="CB341" s="18"/>
      <c r="CC341" s="18"/>
      <c r="CD341" s="18"/>
      <c r="CE341" s="18"/>
      <c r="CF341" s="18"/>
      <c r="CG341" s="18"/>
      <c r="CH341" s="18"/>
      <c r="CI341" s="18"/>
      <c r="CJ341" s="18"/>
      <c r="CK341" s="18"/>
      <c r="CL341" s="18"/>
      <c r="CM341" s="18"/>
      <c r="CN341" s="18"/>
      <c r="CO341" s="18"/>
      <c r="CP341" s="18"/>
      <c r="CQ341" s="18"/>
      <c r="CR341" s="18"/>
      <c r="CS341" s="18"/>
      <c r="CT341" s="18"/>
      <c r="CU341" s="18"/>
      <c r="CV341" s="18"/>
      <c r="CW341" s="18"/>
      <c r="CX341" s="18"/>
      <c r="CY341" s="18"/>
      <c r="CZ341" s="18"/>
      <c r="DA341" s="18"/>
      <c r="DB341" s="18"/>
      <c r="DC341" s="18"/>
      <c r="DD341" s="18"/>
      <c r="DE341" s="18"/>
      <c r="DF341" s="18"/>
      <c r="DG341" s="18"/>
      <c r="DH341" s="18"/>
      <c r="DI341" s="18"/>
      <c r="DJ341" s="18"/>
      <c r="DK341" s="18"/>
      <c r="DL341" s="18"/>
      <c r="DM341" s="18"/>
      <c r="DN341" s="18"/>
      <c r="DO341" s="18"/>
      <c r="DP341" s="18"/>
      <c r="DQ341" s="18"/>
      <c r="DR341" s="18"/>
      <c r="DS341" s="18"/>
      <c r="DT341" s="18"/>
      <c r="DU341" s="18"/>
      <c r="DV341" s="18"/>
      <c r="DW341" s="18"/>
      <c r="DX341" s="18"/>
      <c r="DY341" s="18"/>
      <c r="DZ341" s="18"/>
      <c r="EA341" s="18"/>
      <c r="EB341" s="18"/>
      <c r="EC341" s="18"/>
      <c r="ED341" s="18"/>
      <c r="EE341" s="18"/>
      <c r="EF341" s="18"/>
      <c r="EG341" s="18"/>
      <c r="EH341" s="18"/>
      <c r="EI341" s="18"/>
      <c r="EJ341" s="18"/>
      <c r="EK341" s="18"/>
      <c r="EL341" s="18"/>
      <c r="EM341" s="18"/>
      <c r="EN341" s="18"/>
    </row>
    <row r="342" spans="3:144" x14ac:dyDescent="0.2">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c r="CA342" s="18"/>
      <c r="CB342" s="18"/>
      <c r="CC342" s="18"/>
      <c r="CD342" s="18"/>
      <c r="CE342" s="18"/>
      <c r="CF342" s="18"/>
      <c r="CG342" s="18"/>
      <c r="CH342" s="18"/>
      <c r="CI342" s="18"/>
      <c r="CJ342" s="18"/>
      <c r="CK342" s="18"/>
      <c r="CL342" s="18"/>
      <c r="CM342" s="18"/>
      <c r="CN342" s="18"/>
      <c r="CO342" s="18"/>
      <c r="CP342" s="18"/>
      <c r="CQ342" s="18"/>
      <c r="CR342" s="18"/>
      <c r="CS342" s="18"/>
      <c r="CT342" s="18"/>
      <c r="CU342" s="18"/>
      <c r="CV342" s="18"/>
      <c r="CW342" s="18"/>
      <c r="CX342" s="18"/>
      <c r="CY342" s="18"/>
      <c r="CZ342" s="18"/>
      <c r="DA342" s="18"/>
      <c r="DB342" s="18"/>
      <c r="DC342" s="18"/>
      <c r="DD342" s="18"/>
      <c r="DE342" s="18"/>
      <c r="DF342" s="18"/>
      <c r="DG342" s="18"/>
      <c r="DH342" s="18"/>
      <c r="DI342" s="18"/>
      <c r="DJ342" s="18"/>
      <c r="DK342" s="18"/>
      <c r="DL342" s="18"/>
      <c r="DM342" s="18"/>
      <c r="DN342" s="18"/>
      <c r="DO342" s="18"/>
      <c r="DP342" s="18"/>
      <c r="DQ342" s="18"/>
      <c r="DR342" s="18"/>
      <c r="DS342" s="18"/>
      <c r="DT342" s="18"/>
      <c r="DU342" s="18"/>
      <c r="DV342" s="18"/>
      <c r="DW342" s="18"/>
      <c r="DX342" s="18"/>
      <c r="DY342" s="18"/>
      <c r="DZ342" s="18"/>
      <c r="EA342" s="18"/>
      <c r="EB342" s="18"/>
      <c r="EC342" s="18"/>
      <c r="ED342" s="18"/>
      <c r="EE342" s="18"/>
      <c r="EF342" s="18"/>
      <c r="EG342" s="18"/>
      <c r="EH342" s="18"/>
      <c r="EI342" s="18"/>
      <c r="EJ342" s="18"/>
      <c r="EK342" s="18"/>
      <c r="EL342" s="18"/>
      <c r="EM342" s="18"/>
      <c r="EN342" s="18"/>
    </row>
    <row r="343" spans="3:144" x14ac:dyDescent="0.2">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c r="CA343" s="18"/>
      <c r="CB343" s="18"/>
      <c r="CC343" s="18"/>
      <c r="CD343" s="18"/>
      <c r="CE343" s="18"/>
      <c r="CF343" s="18"/>
      <c r="CG343" s="18"/>
      <c r="CH343" s="18"/>
      <c r="CI343" s="18"/>
      <c r="CJ343" s="18"/>
      <c r="CK343" s="18"/>
      <c r="CL343" s="18"/>
      <c r="CM343" s="18"/>
      <c r="CN343" s="18"/>
      <c r="CO343" s="18"/>
      <c r="CP343" s="18"/>
      <c r="CQ343" s="18"/>
      <c r="CR343" s="18"/>
      <c r="CS343" s="18"/>
      <c r="CT343" s="18"/>
      <c r="CU343" s="18"/>
      <c r="CV343" s="18"/>
      <c r="CW343" s="18"/>
      <c r="CX343" s="18"/>
      <c r="CY343" s="18"/>
      <c r="CZ343" s="18"/>
      <c r="DA343" s="18"/>
      <c r="DB343" s="18"/>
      <c r="DC343" s="18"/>
      <c r="DD343" s="18"/>
      <c r="DE343" s="18"/>
      <c r="DF343" s="18"/>
      <c r="DG343" s="18"/>
      <c r="DH343" s="18"/>
      <c r="DI343" s="18"/>
      <c r="DJ343" s="18"/>
      <c r="DK343" s="18"/>
      <c r="DL343" s="18"/>
      <c r="DM343" s="18"/>
      <c r="DN343" s="18"/>
      <c r="DO343" s="18"/>
      <c r="DP343" s="18"/>
      <c r="DQ343" s="18"/>
      <c r="DR343" s="18"/>
      <c r="DS343" s="18"/>
      <c r="DT343" s="18"/>
      <c r="DU343" s="18"/>
      <c r="DV343" s="18"/>
      <c r="DW343" s="18"/>
      <c r="DX343" s="18"/>
      <c r="DY343" s="18"/>
      <c r="DZ343" s="18"/>
      <c r="EA343" s="18"/>
      <c r="EB343" s="18"/>
      <c r="EC343" s="18"/>
      <c r="ED343" s="18"/>
      <c r="EE343" s="18"/>
      <c r="EF343" s="18"/>
      <c r="EG343" s="18"/>
      <c r="EH343" s="18"/>
      <c r="EI343" s="18"/>
      <c r="EJ343" s="18"/>
      <c r="EK343" s="18"/>
      <c r="EL343" s="18"/>
      <c r="EM343" s="18"/>
      <c r="EN343" s="18"/>
    </row>
    <row r="344" spans="3:144" x14ac:dyDescent="0.2">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c r="CA344" s="18"/>
      <c r="CB344" s="18"/>
      <c r="CC344" s="18"/>
      <c r="CD344" s="18"/>
      <c r="CE344" s="18"/>
      <c r="CF344" s="18"/>
      <c r="CG344" s="18"/>
      <c r="CH344" s="18"/>
      <c r="CI344" s="18"/>
      <c r="CJ344" s="18"/>
      <c r="CK344" s="18"/>
      <c r="CL344" s="18"/>
      <c r="CM344" s="18"/>
      <c r="CN344" s="18"/>
      <c r="CO344" s="18"/>
      <c r="CP344" s="18"/>
      <c r="CQ344" s="18"/>
      <c r="CR344" s="18"/>
      <c r="CS344" s="18"/>
      <c r="CT344" s="18"/>
      <c r="CU344" s="18"/>
      <c r="CV344" s="18"/>
      <c r="CW344" s="18"/>
      <c r="CX344" s="18"/>
      <c r="CY344" s="18"/>
      <c r="CZ344" s="18"/>
      <c r="DA344" s="18"/>
      <c r="DB344" s="18"/>
      <c r="DC344" s="18"/>
      <c r="DD344" s="18"/>
      <c r="DE344" s="18"/>
      <c r="DF344" s="18"/>
      <c r="DG344" s="18"/>
      <c r="DH344" s="18"/>
      <c r="DI344" s="18"/>
      <c r="DJ344" s="18"/>
      <c r="DK344" s="18"/>
      <c r="DL344" s="18"/>
      <c r="DM344" s="18"/>
      <c r="DN344" s="18"/>
      <c r="DO344" s="18"/>
      <c r="DP344" s="18"/>
      <c r="DQ344" s="18"/>
      <c r="DR344" s="18"/>
      <c r="DS344" s="18"/>
      <c r="DT344" s="18"/>
      <c r="DU344" s="18"/>
      <c r="DV344" s="18"/>
      <c r="DW344" s="18"/>
      <c r="DX344" s="18"/>
      <c r="DY344" s="18"/>
      <c r="DZ344" s="18"/>
      <c r="EA344" s="18"/>
      <c r="EB344" s="18"/>
      <c r="EC344" s="18"/>
      <c r="ED344" s="18"/>
      <c r="EE344" s="18"/>
      <c r="EF344" s="18"/>
      <c r="EG344" s="18"/>
      <c r="EH344" s="18"/>
      <c r="EI344" s="18"/>
      <c r="EJ344" s="18"/>
      <c r="EK344" s="18"/>
      <c r="EL344" s="18"/>
      <c r="EM344" s="18"/>
      <c r="EN344" s="18"/>
    </row>
    <row r="345" spans="3:144" x14ac:dyDescent="0.2">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c r="CA345" s="18"/>
      <c r="CB345" s="18"/>
      <c r="CC345" s="18"/>
      <c r="CD345" s="18"/>
      <c r="CE345" s="18"/>
      <c r="CF345" s="18"/>
      <c r="CG345" s="18"/>
      <c r="CH345" s="18"/>
      <c r="CI345" s="18"/>
      <c r="CJ345" s="18"/>
      <c r="CK345" s="18"/>
      <c r="CL345" s="18"/>
      <c r="CM345" s="18"/>
      <c r="CN345" s="18"/>
      <c r="CO345" s="18"/>
      <c r="CP345" s="18"/>
      <c r="CQ345" s="18"/>
      <c r="CR345" s="18"/>
      <c r="CS345" s="18"/>
      <c r="CT345" s="18"/>
      <c r="CU345" s="18"/>
      <c r="CV345" s="18"/>
      <c r="CW345" s="18"/>
      <c r="CX345" s="18"/>
      <c r="CY345" s="18"/>
      <c r="CZ345" s="18"/>
      <c r="DA345" s="18"/>
      <c r="DB345" s="18"/>
      <c r="DC345" s="18"/>
      <c r="DD345" s="18"/>
      <c r="DE345" s="18"/>
      <c r="DF345" s="18"/>
      <c r="DG345" s="18"/>
      <c r="DH345" s="18"/>
      <c r="DI345" s="18"/>
      <c r="DJ345" s="18"/>
      <c r="DK345" s="18"/>
      <c r="DL345" s="18"/>
      <c r="DM345" s="18"/>
      <c r="DN345" s="18"/>
      <c r="DO345" s="18"/>
      <c r="DP345" s="18"/>
      <c r="DQ345" s="18"/>
      <c r="DR345" s="18"/>
      <c r="DS345" s="18"/>
      <c r="DT345" s="18"/>
      <c r="DU345" s="18"/>
      <c r="DV345" s="18"/>
      <c r="DW345" s="18"/>
      <c r="DX345" s="18"/>
      <c r="DY345" s="18"/>
      <c r="DZ345" s="18"/>
      <c r="EA345" s="18"/>
      <c r="EB345" s="18"/>
      <c r="EC345" s="18"/>
      <c r="ED345" s="18"/>
      <c r="EE345" s="18"/>
      <c r="EF345" s="18"/>
      <c r="EG345" s="18"/>
      <c r="EH345" s="18"/>
      <c r="EI345" s="18"/>
      <c r="EJ345" s="18"/>
      <c r="EK345" s="18"/>
      <c r="EL345" s="18"/>
      <c r="EM345" s="18"/>
      <c r="EN345" s="18"/>
    </row>
    <row r="346" spans="3:144" x14ac:dyDescent="0.2">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c r="CA346" s="18"/>
      <c r="CB346" s="18"/>
      <c r="CC346" s="18"/>
      <c r="CD346" s="18"/>
      <c r="CE346" s="18"/>
      <c r="CF346" s="18"/>
      <c r="CG346" s="18"/>
      <c r="CH346" s="18"/>
      <c r="CI346" s="18"/>
      <c r="CJ346" s="18"/>
      <c r="CK346" s="18"/>
      <c r="CL346" s="18"/>
      <c r="CM346" s="18"/>
      <c r="CN346" s="18"/>
      <c r="CO346" s="18"/>
      <c r="CP346" s="18"/>
      <c r="CQ346" s="18"/>
      <c r="CR346" s="18"/>
      <c r="CS346" s="18"/>
      <c r="CT346" s="18"/>
      <c r="CU346" s="18"/>
      <c r="CV346" s="18"/>
      <c r="CW346" s="18"/>
      <c r="CX346" s="18"/>
      <c r="CY346" s="18"/>
      <c r="CZ346" s="18"/>
      <c r="DA346" s="18"/>
      <c r="DB346" s="18"/>
      <c r="DC346" s="18"/>
      <c r="DD346" s="18"/>
      <c r="DE346" s="18"/>
      <c r="DF346" s="18"/>
      <c r="DG346" s="18"/>
      <c r="DH346" s="18"/>
      <c r="DI346" s="18"/>
      <c r="DJ346" s="18"/>
      <c r="DK346" s="18"/>
      <c r="DL346" s="18"/>
      <c r="DM346" s="18"/>
      <c r="DN346" s="18"/>
      <c r="DO346" s="18"/>
      <c r="DP346" s="18"/>
      <c r="DQ346" s="18"/>
      <c r="DR346" s="18"/>
      <c r="DS346" s="18"/>
      <c r="DT346" s="18"/>
      <c r="DU346" s="18"/>
      <c r="DV346" s="18"/>
      <c r="DW346" s="18"/>
      <c r="DX346" s="18"/>
      <c r="DY346" s="18"/>
      <c r="DZ346" s="18"/>
      <c r="EA346" s="18"/>
      <c r="EB346" s="18"/>
      <c r="EC346" s="18"/>
      <c r="ED346" s="18"/>
      <c r="EE346" s="18"/>
      <c r="EF346" s="18"/>
      <c r="EG346" s="18"/>
      <c r="EH346" s="18"/>
      <c r="EI346" s="18"/>
      <c r="EJ346" s="18"/>
      <c r="EK346" s="18"/>
      <c r="EL346" s="18"/>
      <c r="EM346" s="18"/>
      <c r="EN346" s="18"/>
    </row>
    <row r="347" spans="3:144" x14ac:dyDescent="0.2">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c r="CA347" s="18"/>
      <c r="CB347" s="18"/>
      <c r="CC347" s="18"/>
      <c r="CD347" s="18"/>
      <c r="CE347" s="18"/>
      <c r="CF347" s="18"/>
      <c r="CG347" s="18"/>
      <c r="CH347" s="18"/>
      <c r="CI347" s="18"/>
      <c r="CJ347" s="18"/>
      <c r="CK347" s="18"/>
      <c r="CL347" s="18"/>
      <c r="CM347" s="18"/>
      <c r="CN347" s="18"/>
      <c r="CO347" s="18"/>
      <c r="CP347" s="18"/>
      <c r="CQ347" s="18"/>
      <c r="CR347" s="18"/>
      <c r="CS347" s="18"/>
      <c r="CT347" s="18"/>
      <c r="CU347" s="18"/>
      <c r="CV347" s="18"/>
      <c r="CW347" s="18"/>
      <c r="CX347" s="18"/>
      <c r="CY347" s="18"/>
      <c r="CZ347" s="18"/>
      <c r="DA347" s="18"/>
      <c r="DB347" s="18"/>
      <c r="DC347" s="18"/>
      <c r="DD347" s="18"/>
      <c r="DE347" s="18"/>
      <c r="DF347" s="18"/>
      <c r="DG347" s="18"/>
      <c r="DH347" s="18"/>
      <c r="DI347" s="18"/>
      <c r="DJ347" s="18"/>
      <c r="DK347" s="18"/>
      <c r="DL347" s="18"/>
      <c r="DM347" s="18"/>
      <c r="DN347" s="18"/>
      <c r="DO347" s="18"/>
      <c r="DP347" s="18"/>
      <c r="DQ347" s="18"/>
      <c r="DR347" s="18"/>
      <c r="DS347" s="18"/>
      <c r="DT347" s="18"/>
      <c r="DU347" s="18"/>
      <c r="DV347" s="18"/>
      <c r="DW347" s="18"/>
      <c r="DX347" s="18"/>
      <c r="DY347" s="18"/>
      <c r="DZ347" s="18"/>
      <c r="EA347" s="18"/>
      <c r="EB347" s="18"/>
      <c r="EC347" s="18"/>
      <c r="ED347" s="18"/>
      <c r="EE347" s="18"/>
      <c r="EF347" s="18"/>
      <c r="EG347" s="18"/>
      <c r="EH347" s="18"/>
      <c r="EI347" s="18"/>
      <c r="EJ347" s="18"/>
      <c r="EK347" s="18"/>
      <c r="EL347" s="18"/>
      <c r="EM347" s="18"/>
      <c r="EN347" s="18"/>
    </row>
    <row r="348" spans="3:144" x14ac:dyDescent="0.2">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c r="CA348" s="18"/>
      <c r="CB348" s="18"/>
      <c r="CC348" s="18"/>
      <c r="CD348" s="18"/>
      <c r="CE348" s="18"/>
      <c r="CF348" s="18"/>
      <c r="CG348" s="18"/>
      <c r="CH348" s="18"/>
      <c r="CI348" s="18"/>
      <c r="CJ348" s="18"/>
      <c r="CK348" s="18"/>
      <c r="CL348" s="18"/>
      <c r="CM348" s="18"/>
      <c r="CN348" s="18"/>
      <c r="CO348" s="18"/>
      <c r="CP348" s="18"/>
      <c r="CQ348" s="18"/>
      <c r="CR348" s="18"/>
      <c r="CS348" s="18"/>
      <c r="CT348" s="18"/>
      <c r="CU348" s="18"/>
      <c r="CV348" s="18"/>
      <c r="CW348" s="18"/>
      <c r="CX348" s="18"/>
      <c r="CY348" s="18"/>
      <c r="CZ348" s="18"/>
      <c r="DA348" s="18"/>
      <c r="DB348" s="18"/>
      <c r="DC348" s="18"/>
      <c r="DD348" s="18"/>
      <c r="DE348" s="18"/>
      <c r="DF348" s="18"/>
      <c r="DG348" s="18"/>
      <c r="DH348" s="18"/>
      <c r="DI348" s="18"/>
      <c r="DJ348" s="18"/>
      <c r="DK348" s="18"/>
      <c r="DL348" s="18"/>
      <c r="DM348" s="18"/>
      <c r="DN348" s="18"/>
      <c r="DO348" s="18"/>
      <c r="DP348" s="18"/>
      <c r="DQ348" s="18"/>
      <c r="DR348" s="18"/>
      <c r="DS348" s="18"/>
      <c r="DT348" s="18"/>
      <c r="DU348" s="18"/>
      <c r="DV348" s="18"/>
      <c r="DW348" s="18"/>
      <c r="DX348" s="18"/>
      <c r="DY348" s="18"/>
      <c r="DZ348" s="18"/>
      <c r="EA348" s="18"/>
      <c r="EB348" s="18"/>
      <c r="EC348" s="18"/>
      <c r="ED348" s="18"/>
      <c r="EE348" s="18"/>
      <c r="EF348" s="18"/>
      <c r="EG348" s="18"/>
      <c r="EH348" s="18"/>
      <c r="EI348" s="18"/>
      <c r="EJ348" s="18"/>
      <c r="EK348" s="18"/>
      <c r="EL348" s="18"/>
      <c r="EM348" s="18"/>
      <c r="EN348" s="18"/>
    </row>
    <row r="349" spans="3:144" x14ac:dyDescent="0.2">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c r="CA349" s="18"/>
      <c r="CB349" s="18"/>
      <c r="CC349" s="18"/>
      <c r="CD349" s="18"/>
      <c r="CE349" s="18"/>
      <c r="CF349" s="18"/>
      <c r="CG349" s="18"/>
      <c r="CH349" s="18"/>
      <c r="CI349" s="18"/>
      <c r="CJ349" s="18"/>
      <c r="CK349" s="18"/>
      <c r="CL349" s="18"/>
      <c r="CM349" s="18"/>
      <c r="CN349" s="18"/>
      <c r="CO349" s="18"/>
      <c r="CP349" s="18"/>
      <c r="CQ349" s="18"/>
      <c r="CR349" s="18"/>
      <c r="CS349" s="18"/>
      <c r="CT349" s="18"/>
      <c r="CU349" s="18"/>
      <c r="CV349" s="18"/>
      <c r="CW349" s="18"/>
      <c r="CX349" s="18"/>
      <c r="CY349" s="18"/>
      <c r="CZ349" s="18"/>
      <c r="DA349" s="18"/>
      <c r="DB349" s="18"/>
      <c r="DC349" s="18"/>
      <c r="DD349" s="18"/>
      <c r="DE349" s="18"/>
      <c r="DF349" s="18"/>
      <c r="DG349" s="18"/>
      <c r="DH349" s="18"/>
      <c r="DI349" s="18"/>
      <c r="DJ349" s="18"/>
      <c r="DK349" s="18"/>
      <c r="DL349" s="18"/>
      <c r="DM349" s="18"/>
      <c r="DN349" s="18"/>
      <c r="DO349" s="18"/>
      <c r="DP349" s="18"/>
      <c r="DQ349" s="18"/>
      <c r="DR349" s="18"/>
      <c r="DS349" s="18"/>
      <c r="DT349" s="18"/>
      <c r="DU349" s="18"/>
      <c r="DV349" s="18"/>
      <c r="DW349" s="18"/>
      <c r="DX349" s="18"/>
      <c r="DY349" s="18"/>
      <c r="DZ349" s="18"/>
      <c r="EA349" s="18"/>
      <c r="EB349" s="18"/>
      <c r="EC349" s="18"/>
      <c r="ED349" s="18"/>
      <c r="EE349" s="18"/>
      <c r="EF349" s="18"/>
      <c r="EG349" s="18"/>
      <c r="EH349" s="18"/>
      <c r="EI349" s="18"/>
      <c r="EJ349" s="18"/>
      <c r="EK349" s="18"/>
      <c r="EL349" s="18"/>
      <c r="EM349" s="18"/>
      <c r="EN349" s="18"/>
    </row>
    <row r="350" spans="3:144" x14ac:dyDescent="0.2">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c r="CA350" s="18"/>
      <c r="CB350" s="18"/>
      <c r="CC350" s="18"/>
      <c r="CD350" s="18"/>
      <c r="CE350" s="18"/>
      <c r="CF350" s="18"/>
      <c r="CG350" s="18"/>
      <c r="CH350" s="18"/>
      <c r="CI350" s="18"/>
      <c r="CJ350" s="18"/>
      <c r="CK350" s="18"/>
      <c r="CL350" s="18"/>
      <c r="CM350" s="18"/>
      <c r="CN350" s="18"/>
      <c r="CO350" s="18"/>
      <c r="CP350" s="18"/>
      <c r="CQ350" s="18"/>
      <c r="CR350" s="18"/>
      <c r="CS350" s="18"/>
      <c r="CT350" s="18"/>
      <c r="CU350" s="18"/>
      <c r="CV350" s="18"/>
      <c r="CW350" s="18"/>
      <c r="CX350" s="18"/>
      <c r="CY350" s="18"/>
      <c r="CZ350" s="18"/>
      <c r="DA350" s="18"/>
      <c r="DB350" s="18"/>
      <c r="DC350" s="18"/>
      <c r="DD350" s="18"/>
      <c r="DE350" s="18"/>
      <c r="DF350" s="18"/>
      <c r="DG350" s="18"/>
      <c r="DH350" s="18"/>
      <c r="DI350" s="18"/>
      <c r="DJ350" s="18"/>
      <c r="DK350" s="18"/>
      <c r="DL350" s="18"/>
      <c r="DM350" s="18"/>
      <c r="DN350" s="18"/>
      <c r="DO350" s="18"/>
      <c r="DP350" s="18"/>
      <c r="DQ350" s="18"/>
      <c r="DR350" s="18"/>
      <c r="DS350" s="18"/>
      <c r="DT350" s="18"/>
      <c r="DU350" s="18"/>
      <c r="DV350" s="18"/>
      <c r="DW350" s="18"/>
      <c r="DX350" s="18"/>
      <c r="DY350" s="18"/>
      <c r="DZ350" s="18"/>
      <c r="EA350" s="18"/>
      <c r="EB350" s="18"/>
      <c r="EC350" s="18"/>
      <c r="ED350" s="18"/>
      <c r="EE350" s="18"/>
      <c r="EF350" s="18"/>
      <c r="EG350" s="18"/>
      <c r="EH350" s="18"/>
      <c r="EI350" s="18"/>
      <c r="EJ350" s="18"/>
      <c r="EK350" s="18"/>
      <c r="EL350" s="18"/>
      <c r="EM350" s="18"/>
      <c r="EN350" s="18"/>
    </row>
    <row r="351" spans="3:144" x14ac:dyDescent="0.2">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c r="CA351" s="18"/>
      <c r="CB351" s="18"/>
      <c r="CC351" s="18"/>
      <c r="CD351" s="18"/>
      <c r="CE351" s="18"/>
      <c r="CF351" s="18"/>
      <c r="CG351" s="18"/>
      <c r="CH351" s="18"/>
      <c r="CI351" s="18"/>
      <c r="CJ351" s="18"/>
      <c r="CK351" s="18"/>
      <c r="CL351" s="18"/>
      <c r="CM351" s="18"/>
      <c r="CN351" s="18"/>
      <c r="CO351" s="18"/>
      <c r="CP351" s="18"/>
      <c r="CQ351" s="18"/>
      <c r="CR351" s="18"/>
      <c r="CS351" s="18"/>
      <c r="CT351" s="18"/>
      <c r="CU351" s="18"/>
      <c r="CV351" s="18"/>
      <c r="CW351" s="18"/>
      <c r="CX351" s="18"/>
      <c r="CY351" s="18"/>
      <c r="CZ351" s="18"/>
      <c r="DA351" s="18"/>
      <c r="DB351" s="18"/>
      <c r="DC351" s="18"/>
      <c r="DD351" s="18"/>
      <c r="DE351" s="18"/>
      <c r="DF351" s="18"/>
      <c r="DG351" s="18"/>
      <c r="DH351" s="18"/>
      <c r="DI351" s="18"/>
      <c r="DJ351" s="18"/>
      <c r="DK351" s="18"/>
      <c r="DL351" s="18"/>
      <c r="DM351" s="18"/>
      <c r="DN351" s="18"/>
      <c r="DO351" s="18"/>
      <c r="DP351" s="18"/>
      <c r="DQ351" s="18"/>
      <c r="DR351" s="18"/>
      <c r="DS351" s="18"/>
      <c r="DT351" s="18"/>
      <c r="DU351" s="18"/>
      <c r="DV351" s="18"/>
      <c r="DW351" s="18"/>
      <c r="DX351" s="18"/>
      <c r="DY351" s="18"/>
      <c r="DZ351" s="18"/>
      <c r="EA351" s="18"/>
      <c r="EB351" s="18"/>
      <c r="EC351" s="18"/>
      <c r="ED351" s="18"/>
      <c r="EE351" s="18"/>
      <c r="EF351" s="18"/>
      <c r="EG351" s="18"/>
      <c r="EH351" s="18"/>
      <c r="EI351" s="18"/>
      <c r="EJ351" s="18"/>
      <c r="EK351" s="18"/>
      <c r="EL351" s="18"/>
      <c r="EM351" s="18"/>
      <c r="EN351" s="18"/>
    </row>
    <row r="352" spans="3:144" x14ac:dyDescent="0.2">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c r="CA352" s="18"/>
      <c r="CB352" s="18"/>
      <c r="CC352" s="18"/>
      <c r="CD352" s="18"/>
      <c r="CE352" s="18"/>
      <c r="CF352" s="18"/>
      <c r="CG352" s="18"/>
      <c r="CH352" s="18"/>
      <c r="CI352" s="18"/>
      <c r="CJ352" s="18"/>
      <c r="CK352" s="18"/>
      <c r="CL352" s="18"/>
      <c r="CM352" s="18"/>
      <c r="CN352" s="18"/>
      <c r="CO352" s="18"/>
      <c r="CP352" s="18"/>
      <c r="CQ352" s="18"/>
      <c r="CR352" s="18"/>
      <c r="CS352" s="18"/>
      <c r="CT352" s="18"/>
      <c r="CU352" s="18"/>
      <c r="CV352" s="18"/>
      <c r="CW352" s="18"/>
      <c r="CX352" s="18"/>
      <c r="CY352" s="18"/>
      <c r="CZ352" s="18"/>
      <c r="DA352" s="18"/>
      <c r="DB352" s="18"/>
      <c r="DC352" s="18"/>
      <c r="DD352" s="18"/>
      <c r="DE352" s="18"/>
      <c r="DF352" s="18"/>
      <c r="DG352" s="18"/>
      <c r="DH352" s="18"/>
      <c r="DI352" s="18"/>
      <c r="DJ352" s="18"/>
      <c r="DK352" s="18"/>
      <c r="DL352" s="18"/>
      <c r="DM352" s="18"/>
      <c r="DN352" s="18"/>
      <c r="DO352" s="18"/>
      <c r="DP352" s="18"/>
      <c r="DQ352" s="18"/>
      <c r="DR352" s="18"/>
      <c r="DS352" s="18"/>
      <c r="DT352" s="18"/>
      <c r="DU352" s="18"/>
      <c r="DV352" s="18"/>
      <c r="DW352" s="18"/>
      <c r="DX352" s="18"/>
      <c r="DY352" s="18"/>
      <c r="DZ352" s="18"/>
      <c r="EA352" s="18"/>
      <c r="EB352" s="18"/>
      <c r="EC352" s="18"/>
      <c r="ED352" s="18"/>
      <c r="EE352" s="18"/>
      <c r="EF352" s="18"/>
      <c r="EG352" s="18"/>
      <c r="EH352" s="18"/>
      <c r="EI352" s="18"/>
      <c r="EJ352" s="18"/>
      <c r="EK352" s="18"/>
      <c r="EL352" s="18"/>
      <c r="EM352" s="18"/>
      <c r="EN352" s="18"/>
    </row>
    <row r="353" spans="3:144" x14ac:dyDescent="0.2">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c r="CA353" s="18"/>
      <c r="CB353" s="18"/>
      <c r="CC353" s="18"/>
      <c r="CD353" s="18"/>
      <c r="CE353" s="18"/>
      <c r="CF353" s="18"/>
      <c r="CG353" s="18"/>
      <c r="CH353" s="18"/>
      <c r="CI353" s="18"/>
      <c r="CJ353" s="18"/>
      <c r="CK353" s="18"/>
      <c r="CL353" s="18"/>
      <c r="CM353" s="18"/>
      <c r="CN353" s="18"/>
      <c r="CO353" s="18"/>
      <c r="CP353" s="18"/>
      <c r="CQ353" s="18"/>
      <c r="CR353" s="18"/>
      <c r="CS353" s="18"/>
      <c r="CT353" s="18"/>
      <c r="CU353" s="18"/>
      <c r="CV353" s="18"/>
      <c r="CW353" s="18"/>
      <c r="CX353" s="18"/>
      <c r="CY353" s="18"/>
      <c r="CZ353" s="18"/>
      <c r="DA353" s="18"/>
      <c r="DB353" s="18"/>
      <c r="DC353" s="18"/>
      <c r="DD353" s="18"/>
      <c r="DE353" s="18"/>
      <c r="DF353" s="18"/>
      <c r="DG353" s="18"/>
      <c r="DH353" s="18"/>
      <c r="DI353" s="18"/>
      <c r="DJ353" s="18"/>
      <c r="DK353" s="18"/>
      <c r="DL353" s="18"/>
      <c r="DM353" s="18"/>
      <c r="DN353" s="18"/>
      <c r="DO353" s="18"/>
      <c r="DP353" s="18"/>
      <c r="DQ353" s="18"/>
      <c r="DR353" s="18"/>
      <c r="DS353" s="18"/>
      <c r="DT353" s="18"/>
      <c r="DU353" s="18"/>
      <c r="DV353" s="18"/>
      <c r="DW353" s="18"/>
      <c r="DX353" s="18"/>
      <c r="DY353" s="18"/>
      <c r="DZ353" s="18"/>
      <c r="EA353" s="18"/>
      <c r="EB353" s="18"/>
      <c r="EC353" s="18"/>
      <c r="ED353" s="18"/>
      <c r="EE353" s="18"/>
      <c r="EF353" s="18"/>
      <c r="EG353" s="18"/>
      <c r="EH353" s="18"/>
      <c r="EI353" s="18"/>
      <c r="EJ353" s="18"/>
      <c r="EK353" s="18"/>
      <c r="EL353" s="18"/>
      <c r="EM353" s="18"/>
      <c r="EN353" s="18"/>
    </row>
    <row r="354" spans="3:144" x14ac:dyDescent="0.2">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c r="CA354" s="18"/>
      <c r="CB354" s="18"/>
      <c r="CC354" s="18"/>
      <c r="CD354" s="18"/>
      <c r="CE354" s="18"/>
      <c r="CF354" s="18"/>
      <c r="CG354" s="18"/>
      <c r="CH354" s="18"/>
      <c r="CI354" s="18"/>
      <c r="CJ354" s="18"/>
      <c r="CK354" s="18"/>
      <c r="CL354" s="18"/>
      <c r="CM354" s="18"/>
      <c r="CN354" s="18"/>
      <c r="CO354" s="18"/>
      <c r="CP354" s="18"/>
      <c r="CQ354" s="18"/>
      <c r="CR354" s="18"/>
      <c r="CS354" s="18"/>
      <c r="CT354" s="18"/>
      <c r="CU354" s="18"/>
      <c r="CV354" s="18"/>
      <c r="CW354" s="18"/>
      <c r="CX354" s="18"/>
      <c r="CY354" s="18"/>
      <c r="CZ354" s="18"/>
      <c r="DA354" s="18"/>
      <c r="DB354" s="18"/>
      <c r="DC354" s="18"/>
      <c r="DD354" s="18"/>
      <c r="DE354" s="18"/>
      <c r="DF354" s="18"/>
      <c r="DG354" s="18"/>
      <c r="DH354" s="18"/>
      <c r="DI354" s="18"/>
      <c r="DJ354" s="18"/>
      <c r="DK354" s="18"/>
      <c r="DL354" s="18"/>
      <c r="DM354" s="18"/>
      <c r="DN354" s="18"/>
      <c r="DO354" s="18"/>
      <c r="DP354" s="18"/>
      <c r="DQ354" s="18"/>
      <c r="DR354" s="18"/>
      <c r="DS354" s="18"/>
      <c r="DT354" s="18"/>
      <c r="DU354" s="18"/>
      <c r="DV354" s="18"/>
      <c r="DW354" s="18"/>
      <c r="DX354" s="18"/>
      <c r="DY354" s="18"/>
      <c r="DZ354" s="18"/>
      <c r="EA354" s="18"/>
      <c r="EB354" s="18"/>
      <c r="EC354" s="18"/>
      <c r="ED354" s="18"/>
      <c r="EE354" s="18"/>
      <c r="EF354" s="18"/>
      <c r="EG354" s="18"/>
      <c r="EH354" s="18"/>
      <c r="EI354" s="18"/>
      <c r="EJ354" s="18"/>
      <c r="EK354" s="18"/>
      <c r="EL354" s="18"/>
      <c r="EM354" s="18"/>
      <c r="EN354" s="18"/>
    </row>
    <row r="355" spans="3:144" x14ac:dyDescent="0.2">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c r="CA355" s="18"/>
      <c r="CB355" s="18"/>
      <c r="CC355" s="18"/>
      <c r="CD355" s="18"/>
      <c r="CE355" s="18"/>
      <c r="CF355" s="18"/>
      <c r="CG355" s="18"/>
      <c r="CH355" s="18"/>
      <c r="CI355" s="18"/>
      <c r="CJ355" s="18"/>
      <c r="CK355" s="18"/>
      <c r="CL355" s="18"/>
      <c r="CM355" s="18"/>
      <c r="CN355" s="18"/>
      <c r="CO355" s="18"/>
      <c r="CP355" s="18"/>
      <c r="CQ355" s="18"/>
      <c r="CR355" s="18"/>
      <c r="CS355" s="18"/>
      <c r="CT355" s="18"/>
      <c r="CU355" s="18"/>
      <c r="CV355" s="18"/>
      <c r="CW355" s="18"/>
      <c r="CX355" s="18"/>
      <c r="CY355" s="18"/>
      <c r="CZ355" s="18"/>
      <c r="DA355" s="18"/>
      <c r="DB355" s="18"/>
      <c r="DC355" s="18"/>
      <c r="DD355" s="18"/>
      <c r="DE355" s="18"/>
      <c r="DF355" s="18"/>
      <c r="DG355" s="18"/>
      <c r="DH355" s="18"/>
      <c r="DI355" s="18"/>
      <c r="DJ355" s="18"/>
      <c r="DK355" s="18"/>
      <c r="DL355" s="18"/>
      <c r="DM355" s="18"/>
      <c r="DN355" s="18"/>
      <c r="DO355" s="18"/>
      <c r="DP355" s="18"/>
      <c r="DQ355" s="18"/>
      <c r="DR355" s="18"/>
      <c r="DS355" s="18"/>
      <c r="DT355" s="18"/>
      <c r="DU355" s="18"/>
      <c r="DV355" s="18"/>
      <c r="DW355" s="18"/>
      <c r="DX355" s="18"/>
      <c r="DY355" s="18"/>
      <c r="DZ355" s="18"/>
      <c r="EA355" s="18"/>
      <c r="EB355" s="18"/>
      <c r="EC355" s="18"/>
      <c r="ED355" s="18"/>
      <c r="EE355" s="18"/>
      <c r="EF355" s="18"/>
      <c r="EG355" s="18"/>
      <c r="EH355" s="18"/>
      <c r="EI355" s="18"/>
      <c r="EJ355" s="18"/>
      <c r="EK355" s="18"/>
      <c r="EL355" s="18"/>
      <c r="EM355" s="18"/>
      <c r="EN355" s="18"/>
    </row>
    <row r="356" spans="3:144" x14ac:dyDescent="0.2">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c r="CA356" s="18"/>
      <c r="CB356" s="18"/>
      <c r="CC356" s="18"/>
      <c r="CD356" s="18"/>
      <c r="CE356" s="18"/>
      <c r="CF356" s="18"/>
      <c r="CG356" s="18"/>
      <c r="CH356" s="18"/>
      <c r="CI356" s="18"/>
      <c r="CJ356" s="18"/>
      <c r="CK356" s="18"/>
      <c r="CL356" s="18"/>
      <c r="CM356" s="18"/>
      <c r="CN356" s="18"/>
      <c r="CO356" s="18"/>
      <c r="CP356" s="18"/>
      <c r="CQ356" s="18"/>
      <c r="CR356" s="18"/>
      <c r="CS356" s="18"/>
      <c r="CT356" s="18"/>
      <c r="CU356" s="18"/>
      <c r="CV356" s="18"/>
      <c r="CW356" s="18"/>
      <c r="CX356" s="18"/>
      <c r="CY356" s="18"/>
      <c r="CZ356" s="18"/>
      <c r="DA356" s="18"/>
      <c r="DB356" s="18"/>
      <c r="DC356" s="18"/>
      <c r="DD356" s="18"/>
      <c r="DE356" s="18"/>
      <c r="DF356" s="18"/>
      <c r="DG356" s="18"/>
      <c r="DH356" s="18"/>
      <c r="DI356" s="18"/>
      <c r="DJ356" s="18"/>
      <c r="DK356" s="18"/>
      <c r="DL356" s="18"/>
      <c r="DM356" s="18"/>
      <c r="DN356" s="18"/>
      <c r="DO356" s="18"/>
      <c r="DP356" s="18"/>
      <c r="DQ356" s="18"/>
      <c r="DR356" s="18"/>
      <c r="DS356" s="18"/>
      <c r="DT356" s="18"/>
      <c r="DU356" s="18"/>
      <c r="DV356" s="18"/>
      <c r="DW356" s="18"/>
      <c r="DX356" s="18"/>
      <c r="DY356" s="18"/>
      <c r="DZ356" s="18"/>
      <c r="EA356" s="18"/>
      <c r="EB356" s="18"/>
      <c r="EC356" s="18"/>
      <c r="ED356" s="18"/>
      <c r="EE356" s="18"/>
      <c r="EF356" s="18"/>
      <c r="EG356" s="18"/>
      <c r="EH356" s="18"/>
      <c r="EI356" s="18"/>
      <c r="EJ356" s="18"/>
      <c r="EK356" s="18"/>
      <c r="EL356" s="18"/>
      <c r="EM356" s="18"/>
      <c r="EN356" s="18"/>
    </row>
    <row r="357" spans="3:144" x14ac:dyDescent="0.2">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c r="CA357" s="18"/>
      <c r="CB357" s="18"/>
      <c r="CC357" s="18"/>
      <c r="CD357" s="18"/>
      <c r="CE357" s="18"/>
      <c r="CF357" s="18"/>
      <c r="CG357" s="18"/>
      <c r="CH357" s="18"/>
      <c r="CI357" s="18"/>
      <c r="CJ357" s="18"/>
      <c r="CK357" s="18"/>
      <c r="CL357" s="18"/>
      <c r="CM357" s="18"/>
      <c r="CN357" s="18"/>
      <c r="CO357" s="18"/>
      <c r="CP357" s="18"/>
      <c r="CQ357" s="18"/>
      <c r="CR357" s="18"/>
      <c r="CS357" s="18"/>
      <c r="CT357" s="18"/>
      <c r="CU357" s="18"/>
      <c r="CV357" s="18"/>
      <c r="CW357" s="18"/>
      <c r="CX357" s="18"/>
      <c r="CY357" s="18"/>
      <c r="CZ357" s="18"/>
      <c r="DA357" s="18"/>
      <c r="DB357" s="18"/>
      <c r="DC357" s="18"/>
      <c r="DD357" s="18"/>
      <c r="DE357" s="18"/>
      <c r="DF357" s="18"/>
      <c r="DG357" s="18"/>
      <c r="DH357" s="18"/>
      <c r="DI357" s="18"/>
      <c r="DJ357" s="18"/>
      <c r="DK357" s="18"/>
      <c r="DL357" s="18"/>
      <c r="DM357" s="18"/>
      <c r="DN357" s="18"/>
      <c r="DO357" s="18"/>
      <c r="DP357" s="18"/>
      <c r="DQ357" s="18"/>
      <c r="DR357" s="18"/>
      <c r="DS357" s="18"/>
      <c r="DT357" s="18"/>
      <c r="DU357" s="18"/>
      <c r="DV357" s="18"/>
      <c r="DW357" s="18"/>
      <c r="DX357" s="18"/>
      <c r="DY357" s="18"/>
      <c r="DZ357" s="18"/>
      <c r="EA357" s="18"/>
      <c r="EB357" s="18"/>
      <c r="EC357" s="18"/>
      <c r="ED357" s="18"/>
      <c r="EE357" s="18"/>
      <c r="EF357" s="18"/>
      <c r="EG357" s="18"/>
      <c r="EH357" s="18"/>
      <c r="EI357" s="18"/>
      <c r="EJ357" s="18"/>
      <c r="EK357" s="18"/>
      <c r="EL357" s="18"/>
      <c r="EM357" s="18"/>
      <c r="EN357" s="18"/>
    </row>
    <row r="358" spans="3:144" x14ac:dyDescent="0.2">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c r="CA358" s="18"/>
      <c r="CB358" s="18"/>
      <c r="CC358" s="18"/>
      <c r="CD358" s="18"/>
      <c r="CE358" s="18"/>
      <c r="CF358" s="18"/>
      <c r="CG358" s="18"/>
      <c r="CH358" s="18"/>
      <c r="CI358" s="18"/>
      <c r="CJ358" s="18"/>
      <c r="CK358" s="18"/>
      <c r="CL358" s="18"/>
      <c r="CM358" s="18"/>
      <c r="CN358" s="18"/>
      <c r="CO358" s="18"/>
      <c r="CP358" s="18"/>
      <c r="CQ358" s="18"/>
      <c r="CR358" s="18"/>
      <c r="CS358" s="18"/>
      <c r="CT358" s="18"/>
      <c r="CU358" s="18"/>
      <c r="CV358" s="18"/>
      <c r="CW358" s="18"/>
      <c r="CX358" s="18"/>
      <c r="CY358" s="18"/>
      <c r="CZ358" s="18"/>
      <c r="DA358" s="18"/>
      <c r="DB358" s="18"/>
      <c r="DC358" s="18"/>
      <c r="DD358" s="18"/>
      <c r="DE358" s="18"/>
      <c r="DF358" s="18"/>
      <c r="DG358" s="18"/>
      <c r="DH358" s="18"/>
      <c r="DI358" s="18"/>
      <c r="DJ358" s="18"/>
      <c r="DK358" s="18"/>
      <c r="DL358" s="18"/>
      <c r="DM358" s="18"/>
      <c r="DN358" s="18"/>
      <c r="DO358" s="18"/>
      <c r="DP358" s="18"/>
      <c r="DQ358" s="18"/>
      <c r="DR358" s="18"/>
      <c r="DS358" s="18"/>
      <c r="DT358" s="18"/>
      <c r="DU358" s="18"/>
      <c r="DV358" s="18"/>
      <c r="DW358" s="18"/>
      <c r="DX358" s="18"/>
      <c r="DY358" s="18"/>
      <c r="DZ358" s="18"/>
      <c r="EA358" s="18"/>
      <c r="EB358" s="18"/>
      <c r="EC358" s="18"/>
      <c r="ED358" s="18"/>
      <c r="EE358" s="18"/>
      <c r="EF358" s="18"/>
      <c r="EG358" s="18"/>
      <c r="EH358" s="18"/>
      <c r="EI358" s="18"/>
      <c r="EJ358" s="18"/>
      <c r="EK358" s="18"/>
      <c r="EL358" s="18"/>
      <c r="EM358" s="18"/>
      <c r="EN358" s="18"/>
    </row>
    <row r="359" spans="3:144" x14ac:dyDescent="0.2">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c r="CA359" s="18"/>
      <c r="CB359" s="18"/>
      <c r="CC359" s="18"/>
      <c r="CD359" s="18"/>
      <c r="CE359" s="18"/>
      <c r="CF359" s="18"/>
      <c r="CG359" s="18"/>
      <c r="CH359" s="18"/>
      <c r="CI359" s="18"/>
      <c r="CJ359" s="18"/>
      <c r="CK359" s="18"/>
      <c r="CL359" s="18"/>
      <c r="CM359" s="18"/>
      <c r="CN359" s="18"/>
      <c r="CO359" s="18"/>
      <c r="CP359" s="18"/>
      <c r="CQ359" s="18"/>
      <c r="CR359" s="18"/>
      <c r="CS359" s="18"/>
      <c r="CT359" s="18"/>
      <c r="CU359" s="18"/>
      <c r="CV359" s="18"/>
      <c r="CW359" s="18"/>
      <c r="CX359" s="18"/>
      <c r="CY359" s="18"/>
      <c r="CZ359" s="18"/>
      <c r="DA359" s="18"/>
      <c r="DB359" s="18"/>
      <c r="DC359" s="18"/>
      <c r="DD359" s="18"/>
      <c r="DE359" s="18"/>
      <c r="DF359" s="18"/>
      <c r="DG359" s="18"/>
      <c r="DH359" s="18"/>
      <c r="DI359" s="18"/>
      <c r="DJ359" s="18"/>
      <c r="DK359" s="18"/>
      <c r="DL359" s="18"/>
      <c r="DM359" s="18"/>
      <c r="DN359" s="18"/>
      <c r="DO359" s="18"/>
      <c r="DP359" s="18"/>
      <c r="DQ359" s="18"/>
      <c r="DR359" s="18"/>
      <c r="DS359" s="18"/>
      <c r="DT359" s="18"/>
      <c r="DU359" s="18"/>
      <c r="DV359" s="18"/>
      <c r="DW359" s="18"/>
      <c r="DX359" s="18"/>
      <c r="DY359" s="18"/>
      <c r="DZ359" s="18"/>
      <c r="EA359" s="18"/>
      <c r="EB359" s="18"/>
      <c r="EC359" s="18"/>
      <c r="ED359" s="18"/>
      <c r="EE359" s="18"/>
      <c r="EF359" s="18"/>
      <c r="EG359" s="18"/>
      <c r="EH359" s="18"/>
      <c r="EI359" s="18"/>
      <c r="EJ359" s="18"/>
      <c r="EK359" s="18"/>
      <c r="EL359" s="18"/>
      <c r="EM359" s="18"/>
      <c r="EN359" s="18"/>
    </row>
    <row r="360" spans="3:144" x14ac:dyDescent="0.2">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c r="CA360" s="18"/>
      <c r="CB360" s="18"/>
      <c r="CC360" s="18"/>
      <c r="CD360" s="18"/>
      <c r="CE360" s="18"/>
      <c r="CF360" s="18"/>
      <c r="CG360" s="18"/>
      <c r="CH360" s="18"/>
      <c r="CI360" s="18"/>
      <c r="CJ360" s="18"/>
      <c r="CK360" s="18"/>
      <c r="CL360" s="18"/>
      <c r="CM360" s="18"/>
      <c r="CN360" s="18"/>
      <c r="CO360" s="18"/>
      <c r="CP360" s="18"/>
      <c r="CQ360" s="18"/>
      <c r="CR360" s="18"/>
      <c r="CS360" s="18"/>
      <c r="CT360" s="18"/>
      <c r="CU360" s="18"/>
      <c r="CV360" s="18"/>
      <c r="CW360" s="18"/>
      <c r="CX360" s="18"/>
      <c r="CY360" s="18"/>
      <c r="CZ360" s="18"/>
      <c r="DA360" s="18"/>
      <c r="DB360" s="18"/>
      <c r="DC360" s="18"/>
      <c r="DD360" s="18"/>
      <c r="DE360" s="18"/>
      <c r="DF360" s="18"/>
      <c r="DG360" s="18"/>
      <c r="DH360" s="18"/>
      <c r="DI360" s="18"/>
      <c r="DJ360" s="18"/>
      <c r="DK360" s="18"/>
      <c r="DL360" s="18"/>
      <c r="DM360" s="18"/>
      <c r="DN360" s="18"/>
      <c r="DO360" s="18"/>
      <c r="DP360" s="18"/>
      <c r="DQ360" s="18"/>
      <c r="DR360" s="18"/>
      <c r="DS360" s="18"/>
      <c r="DT360" s="18"/>
      <c r="DU360" s="18"/>
      <c r="DV360" s="18"/>
      <c r="DW360" s="18"/>
      <c r="DX360" s="18"/>
      <c r="DY360" s="18"/>
      <c r="DZ360" s="18"/>
      <c r="EA360" s="18"/>
      <c r="EB360" s="18"/>
      <c r="EC360" s="18"/>
      <c r="ED360" s="18"/>
      <c r="EE360" s="18"/>
      <c r="EF360" s="18"/>
      <c r="EG360" s="18"/>
      <c r="EH360" s="18"/>
      <c r="EI360" s="18"/>
      <c r="EJ360" s="18"/>
      <c r="EK360" s="18"/>
      <c r="EL360" s="18"/>
      <c r="EM360" s="18"/>
      <c r="EN360" s="18"/>
    </row>
    <row r="361" spans="3:144" x14ac:dyDescent="0.2">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c r="CA361" s="18"/>
      <c r="CB361" s="18"/>
      <c r="CC361" s="18"/>
      <c r="CD361" s="18"/>
      <c r="CE361" s="18"/>
      <c r="CF361" s="18"/>
      <c r="CG361" s="18"/>
      <c r="CH361" s="18"/>
      <c r="CI361" s="18"/>
      <c r="CJ361" s="18"/>
      <c r="CK361" s="18"/>
      <c r="CL361" s="18"/>
      <c r="CM361" s="18"/>
      <c r="CN361" s="18"/>
      <c r="CO361" s="18"/>
      <c r="CP361" s="18"/>
      <c r="CQ361" s="18"/>
      <c r="CR361" s="18"/>
      <c r="CS361" s="18"/>
      <c r="CT361" s="18"/>
      <c r="CU361" s="18"/>
      <c r="CV361" s="18"/>
      <c r="CW361" s="18"/>
      <c r="CX361" s="18"/>
      <c r="CY361" s="18"/>
      <c r="CZ361" s="18"/>
      <c r="DA361" s="18"/>
      <c r="DB361" s="18"/>
      <c r="DC361" s="18"/>
      <c r="DD361" s="18"/>
      <c r="DE361" s="18"/>
      <c r="DF361" s="18"/>
      <c r="DG361" s="18"/>
      <c r="DH361" s="18"/>
      <c r="DI361" s="18"/>
      <c r="DJ361" s="18"/>
      <c r="DK361" s="18"/>
      <c r="DL361" s="18"/>
      <c r="DM361" s="18"/>
      <c r="DN361" s="18"/>
      <c r="DO361" s="18"/>
      <c r="DP361" s="18"/>
      <c r="DQ361" s="18"/>
      <c r="DR361" s="18"/>
      <c r="DS361" s="18"/>
      <c r="DT361" s="18"/>
      <c r="DU361" s="18"/>
      <c r="DV361" s="18"/>
      <c r="DW361" s="18"/>
      <c r="DX361" s="18"/>
      <c r="DY361" s="18"/>
      <c r="DZ361" s="18"/>
      <c r="EA361" s="18"/>
      <c r="EB361" s="18"/>
      <c r="EC361" s="18"/>
      <c r="ED361" s="18"/>
      <c r="EE361" s="18"/>
      <c r="EF361" s="18"/>
      <c r="EG361" s="18"/>
      <c r="EH361" s="18"/>
      <c r="EI361" s="18"/>
      <c r="EJ361" s="18"/>
      <c r="EK361" s="18"/>
      <c r="EL361" s="18"/>
      <c r="EM361" s="18"/>
      <c r="EN361" s="18"/>
    </row>
    <row r="362" spans="3:144" x14ac:dyDescent="0.2">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c r="CA362" s="18"/>
      <c r="CB362" s="18"/>
      <c r="CC362" s="18"/>
      <c r="CD362" s="18"/>
      <c r="CE362" s="18"/>
      <c r="CF362" s="18"/>
      <c r="CG362" s="18"/>
      <c r="CH362" s="18"/>
      <c r="CI362" s="18"/>
      <c r="CJ362" s="18"/>
      <c r="CK362" s="18"/>
      <c r="CL362" s="18"/>
      <c r="CM362" s="18"/>
      <c r="CN362" s="18"/>
      <c r="CO362" s="18"/>
      <c r="CP362" s="18"/>
      <c r="CQ362" s="18"/>
      <c r="CR362" s="18"/>
      <c r="CS362" s="18"/>
      <c r="CT362" s="18"/>
      <c r="CU362" s="18"/>
      <c r="CV362" s="18"/>
      <c r="CW362" s="18"/>
      <c r="CX362" s="18"/>
      <c r="CY362" s="18"/>
      <c r="CZ362" s="18"/>
      <c r="DA362" s="18"/>
      <c r="DB362" s="18"/>
      <c r="DC362" s="18"/>
      <c r="DD362" s="18"/>
      <c r="DE362" s="18"/>
      <c r="DF362" s="18"/>
      <c r="DG362" s="18"/>
      <c r="DH362" s="18"/>
      <c r="DI362" s="18"/>
      <c r="DJ362" s="18"/>
      <c r="DK362" s="18"/>
      <c r="DL362" s="18"/>
      <c r="DM362" s="18"/>
      <c r="DN362" s="18"/>
      <c r="DO362" s="18"/>
      <c r="DP362" s="18"/>
      <c r="DQ362" s="18"/>
      <c r="DR362" s="18"/>
      <c r="DS362" s="18"/>
      <c r="DT362" s="18"/>
      <c r="DU362" s="18"/>
      <c r="DV362" s="18"/>
      <c r="DW362" s="18"/>
      <c r="DX362" s="18"/>
      <c r="DY362" s="18"/>
      <c r="DZ362" s="18"/>
      <c r="EA362" s="18"/>
      <c r="EB362" s="18"/>
      <c r="EC362" s="18"/>
      <c r="ED362" s="18"/>
      <c r="EE362" s="18"/>
      <c r="EF362" s="18"/>
      <c r="EG362" s="18"/>
      <c r="EH362" s="18"/>
      <c r="EI362" s="18"/>
      <c r="EJ362" s="18"/>
      <c r="EK362" s="18"/>
      <c r="EL362" s="18"/>
      <c r="EM362" s="18"/>
      <c r="EN362" s="18"/>
    </row>
    <row r="363" spans="3:144" x14ac:dyDescent="0.2">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c r="CA363" s="18"/>
      <c r="CB363" s="18"/>
      <c r="CC363" s="18"/>
      <c r="CD363" s="18"/>
      <c r="CE363" s="18"/>
      <c r="CF363" s="18"/>
      <c r="CG363" s="18"/>
      <c r="CH363" s="18"/>
      <c r="CI363" s="18"/>
      <c r="CJ363" s="18"/>
      <c r="CK363" s="18"/>
      <c r="CL363" s="18"/>
      <c r="CM363" s="18"/>
      <c r="CN363" s="18"/>
      <c r="CO363" s="18"/>
      <c r="CP363" s="18"/>
      <c r="CQ363" s="18"/>
      <c r="CR363" s="18"/>
      <c r="CS363" s="18"/>
      <c r="CT363" s="18"/>
      <c r="CU363" s="18"/>
      <c r="CV363" s="18"/>
      <c r="CW363" s="18"/>
      <c r="CX363" s="18"/>
      <c r="CY363" s="18"/>
      <c r="CZ363" s="18"/>
      <c r="DA363" s="18"/>
      <c r="DB363" s="18"/>
      <c r="DC363" s="18"/>
      <c r="DD363" s="18"/>
      <c r="DE363" s="18"/>
      <c r="DF363" s="18"/>
      <c r="DG363" s="18"/>
      <c r="DH363" s="18"/>
      <c r="DI363" s="18"/>
      <c r="DJ363" s="18"/>
      <c r="DK363" s="18"/>
      <c r="DL363" s="18"/>
      <c r="DM363" s="18"/>
      <c r="DN363" s="18"/>
      <c r="DO363" s="18"/>
      <c r="DP363" s="18"/>
      <c r="DQ363" s="18"/>
      <c r="DR363" s="18"/>
      <c r="DS363" s="18"/>
      <c r="DT363" s="18"/>
      <c r="DU363" s="18"/>
      <c r="DV363" s="18"/>
      <c r="DW363" s="18"/>
      <c r="DX363" s="18"/>
      <c r="DY363" s="18"/>
      <c r="DZ363" s="18"/>
      <c r="EA363" s="18"/>
      <c r="EB363" s="18"/>
      <c r="EC363" s="18"/>
      <c r="ED363" s="18"/>
      <c r="EE363" s="18"/>
      <c r="EF363" s="18"/>
      <c r="EG363" s="18"/>
      <c r="EH363" s="18"/>
      <c r="EI363" s="18"/>
      <c r="EJ363" s="18"/>
      <c r="EK363" s="18"/>
      <c r="EL363" s="18"/>
      <c r="EM363" s="18"/>
      <c r="EN363" s="18"/>
    </row>
    <row r="364" spans="3:144" x14ac:dyDescent="0.2">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c r="CA364" s="18"/>
      <c r="CB364" s="18"/>
      <c r="CC364" s="18"/>
      <c r="CD364" s="18"/>
      <c r="CE364" s="18"/>
      <c r="CF364" s="18"/>
      <c r="CG364" s="18"/>
      <c r="CH364" s="18"/>
      <c r="CI364" s="18"/>
      <c r="CJ364" s="18"/>
      <c r="CK364" s="18"/>
      <c r="CL364" s="18"/>
      <c r="CM364" s="18"/>
      <c r="CN364" s="18"/>
      <c r="CO364" s="18"/>
      <c r="CP364" s="18"/>
      <c r="CQ364" s="18"/>
      <c r="CR364" s="18"/>
      <c r="CS364" s="18"/>
      <c r="CT364" s="18"/>
      <c r="CU364" s="18"/>
      <c r="CV364" s="18"/>
      <c r="CW364" s="18"/>
      <c r="CX364" s="18"/>
      <c r="CY364" s="18"/>
      <c r="CZ364" s="18"/>
      <c r="DA364" s="18"/>
      <c r="DB364" s="18"/>
      <c r="DC364" s="18"/>
      <c r="DD364" s="18"/>
      <c r="DE364" s="18"/>
      <c r="DF364" s="18"/>
      <c r="DG364" s="18"/>
      <c r="DH364" s="18"/>
      <c r="DI364" s="18"/>
      <c r="DJ364" s="18"/>
      <c r="DK364" s="18"/>
      <c r="DL364" s="18"/>
      <c r="DM364" s="18"/>
      <c r="DN364" s="18"/>
      <c r="DO364" s="18"/>
      <c r="DP364" s="18"/>
      <c r="DQ364" s="18"/>
      <c r="DR364" s="18"/>
      <c r="DS364" s="18"/>
      <c r="DT364" s="18"/>
      <c r="DU364" s="18"/>
      <c r="DV364" s="18"/>
      <c r="DW364" s="18"/>
      <c r="DX364" s="18"/>
      <c r="DY364" s="18"/>
      <c r="DZ364" s="18"/>
      <c r="EA364" s="18"/>
      <c r="EB364" s="18"/>
      <c r="EC364" s="18"/>
      <c r="ED364" s="18"/>
      <c r="EE364" s="18"/>
      <c r="EF364" s="18"/>
      <c r="EG364" s="18"/>
      <c r="EH364" s="18"/>
      <c r="EI364" s="18"/>
      <c r="EJ364" s="18"/>
      <c r="EK364" s="18"/>
      <c r="EL364" s="18"/>
      <c r="EM364" s="18"/>
      <c r="EN364" s="18"/>
    </row>
    <row r="365" spans="3:144" x14ac:dyDescent="0.2">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c r="CA365" s="18"/>
      <c r="CB365" s="18"/>
      <c r="CC365" s="18"/>
      <c r="CD365" s="18"/>
      <c r="CE365" s="18"/>
      <c r="CF365" s="18"/>
      <c r="CG365" s="18"/>
      <c r="CH365" s="18"/>
      <c r="CI365" s="18"/>
      <c r="CJ365" s="18"/>
      <c r="CK365" s="18"/>
      <c r="CL365" s="18"/>
      <c r="CM365" s="18"/>
      <c r="CN365" s="18"/>
      <c r="CO365" s="18"/>
      <c r="CP365" s="18"/>
      <c r="CQ365" s="18"/>
      <c r="CR365" s="18"/>
      <c r="CS365" s="18"/>
      <c r="CT365" s="18"/>
      <c r="CU365" s="18"/>
      <c r="CV365" s="18"/>
      <c r="CW365" s="18"/>
      <c r="CX365" s="18"/>
      <c r="CY365" s="18"/>
      <c r="CZ365" s="18"/>
      <c r="DA365" s="18"/>
      <c r="DB365" s="18"/>
      <c r="DC365" s="18"/>
      <c r="DD365" s="18"/>
      <c r="DE365" s="18"/>
      <c r="DF365" s="18"/>
      <c r="DG365" s="18"/>
      <c r="DH365" s="18"/>
      <c r="DI365" s="18"/>
      <c r="DJ365" s="18"/>
      <c r="DK365" s="18"/>
      <c r="DL365" s="18"/>
      <c r="DM365" s="18"/>
      <c r="DN365" s="18"/>
      <c r="DO365" s="18"/>
      <c r="DP365" s="18"/>
      <c r="DQ365" s="18"/>
      <c r="DR365" s="18"/>
      <c r="DS365" s="18"/>
      <c r="DT365" s="18"/>
      <c r="DU365" s="18"/>
      <c r="DV365" s="18"/>
      <c r="DW365" s="18"/>
      <c r="DX365" s="18"/>
      <c r="DY365" s="18"/>
      <c r="DZ365" s="18"/>
      <c r="EA365" s="18"/>
      <c r="EB365" s="18"/>
      <c r="EC365" s="18"/>
      <c r="ED365" s="18"/>
      <c r="EE365" s="18"/>
      <c r="EF365" s="18"/>
      <c r="EG365" s="18"/>
      <c r="EH365" s="18"/>
      <c r="EI365" s="18"/>
      <c r="EJ365" s="18"/>
      <c r="EK365" s="18"/>
      <c r="EL365" s="18"/>
      <c r="EM365" s="18"/>
      <c r="EN365" s="18"/>
    </row>
    <row r="366" spans="3:144" x14ac:dyDescent="0.2">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c r="CA366" s="18"/>
      <c r="CB366" s="18"/>
      <c r="CC366" s="18"/>
      <c r="CD366" s="18"/>
      <c r="CE366" s="18"/>
      <c r="CF366" s="18"/>
      <c r="CG366" s="18"/>
      <c r="CH366" s="18"/>
      <c r="CI366" s="18"/>
      <c r="CJ366" s="18"/>
      <c r="CK366" s="18"/>
      <c r="CL366" s="18"/>
      <c r="CM366" s="18"/>
      <c r="CN366" s="18"/>
      <c r="CO366" s="18"/>
      <c r="CP366" s="18"/>
      <c r="CQ366" s="18"/>
      <c r="CR366" s="18"/>
      <c r="CS366" s="18"/>
      <c r="CT366" s="18"/>
      <c r="CU366" s="18"/>
      <c r="CV366" s="18"/>
      <c r="CW366" s="18"/>
      <c r="CX366" s="18"/>
      <c r="CY366" s="18"/>
      <c r="CZ366" s="18"/>
      <c r="DA366" s="18"/>
      <c r="DB366" s="18"/>
      <c r="DC366" s="18"/>
      <c r="DD366" s="18"/>
      <c r="DE366" s="18"/>
      <c r="DF366" s="18"/>
      <c r="DG366" s="18"/>
      <c r="DH366" s="18"/>
      <c r="DI366" s="18"/>
      <c r="DJ366" s="18"/>
      <c r="DK366" s="18"/>
      <c r="DL366" s="18"/>
      <c r="DM366" s="18"/>
      <c r="DN366" s="18"/>
      <c r="DO366" s="18"/>
      <c r="DP366" s="18"/>
      <c r="DQ366" s="18"/>
      <c r="DR366" s="18"/>
      <c r="DS366" s="18"/>
      <c r="DT366" s="18"/>
      <c r="DU366" s="18"/>
      <c r="DV366" s="18"/>
      <c r="DW366" s="18"/>
      <c r="DX366" s="18"/>
      <c r="DY366" s="18"/>
      <c r="DZ366" s="18"/>
      <c r="EA366" s="18"/>
      <c r="EB366" s="18"/>
      <c r="EC366" s="18"/>
      <c r="ED366" s="18"/>
      <c r="EE366" s="18"/>
      <c r="EF366" s="18"/>
      <c r="EG366" s="18"/>
      <c r="EH366" s="18"/>
      <c r="EI366" s="18"/>
      <c r="EJ366" s="18"/>
      <c r="EK366" s="18"/>
      <c r="EL366" s="18"/>
      <c r="EM366" s="18"/>
      <c r="EN366" s="18"/>
    </row>
    <row r="367" spans="3:144" x14ac:dyDescent="0.2">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c r="CA367" s="18"/>
      <c r="CB367" s="18"/>
      <c r="CC367" s="18"/>
      <c r="CD367" s="18"/>
      <c r="CE367" s="18"/>
      <c r="CF367" s="18"/>
      <c r="CG367" s="18"/>
      <c r="CH367" s="18"/>
      <c r="CI367" s="18"/>
      <c r="CJ367" s="18"/>
      <c r="CK367" s="18"/>
      <c r="CL367" s="18"/>
      <c r="CM367" s="18"/>
      <c r="CN367" s="18"/>
      <c r="CO367" s="18"/>
      <c r="CP367" s="18"/>
      <c r="CQ367" s="18"/>
      <c r="CR367" s="18"/>
      <c r="CS367" s="18"/>
      <c r="CT367" s="18"/>
      <c r="CU367" s="18"/>
      <c r="CV367" s="18"/>
      <c r="CW367" s="18"/>
      <c r="CX367" s="18"/>
      <c r="CY367" s="18"/>
      <c r="CZ367" s="18"/>
      <c r="DA367" s="18"/>
      <c r="DB367" s="18"/>
      <c r="DC367" s="18"/>
      <c r="DD367" s="18"/>
      <c r="DE367" s="18"/>
      <c r="DF367" s="18"/>
      <c r="DG367" s="18"/>
      <c r="DH367" s="18"/>
      <c r="DI367" s="18"/>
      <c r="DJ367" s="18"/>
      <c r="DK367" s="18"/>
      <c r="DL367" s="18"/>
      <c r="DM367" s="18"/>
      <c r="DN367" s="18"/>
      <c r="DO367" s="18"/>
      <c r="DP367" s="18"/>
      <c r="DQ367" s="18"/>
      <c r="DR367" s="18"/>
      <c r="DS367" s="18"/>
      <c r="DT367" s="18"/>
      <c r="DU367" s="18"/>
      <c r="DV367" s="18"/>
      <c r="DW367" s="18"/>
      <c r="DX367" s="18"/>
      <c r="DY367" s="18"/>
      <c r="DZ367" s="18"/>
      <c r="EA367" s="18"/>
      <c r="EB367" s="18"/>
      <c r="EC367" s="18"/>
      <c r="ED367" s="18"/>
      <c r="EE367" s="18"/>
      <c r="EF367" s="18"/>
      <c r="EG367" s="18"/>
      <c r="EH367" s="18"/>
      <c r="EI367" s="18"/>
      <c r="EJ367" s="18"/>
      <c r="EK367" s="18"/>
      <c r="EL367" s="18"/>
      <c r="EM367" s="18"/>
      <c r="EN367" s="18"/>
    </row>
    <row r="368" spans="3:144" x14ac:dyDescent="0.2">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c r="CA368" s="18"/>
      <c r="CB368" s="18"/>
      <c r="CC368" s="18"/>
      <c r="CD368" s="18"/>
      <c r="CE368" s="18"/>
      <c r="CF368" s="18"/>
      <c r="CG368" s="18"/>
      <c r="CH368" s="18"/>
      <c r="CI368" s="18"/>
      <c r="CJ368" s="18"/>
      <c r="CK368" s="18"/>
      <c r="CL368" s="18"/>
      <c r="CM368" s="18"/>
      <c r="CN368" s="18"/>
      <c r="CO368" s="18"/>
      <c r="CP368" s="18"/>
      <c r="CQ368" s="18"/>
      <c r="CR368" s="18"/>
      <c r="CS368" s="18"/>
      <c r="CT368" s="18"/>
      <c r="CU368" s="18"/>
      <c r="CV368" s="18"/>
      <c r="CW368" s="18"/>
      <c r="CX368" s="18"/>
      <c r="CY368" s="18"/>
      <c r="CZ368" s="18"/>
      <c r="DA368" s="18"/>
      <c r="DB368" s="18"/>
      <c r="DC368" s="18"/>
      <c r="DD368" s="18"/>
      <c r="DE368" s="18"/>
      <c r="DF368" s="18"/>
      <c r="DG368" s="18"/>
      <c r="DH368" s="18"/>
      <c r="DI368" s="18"/>
      <c r="DJ368" s="18"/>
      <c r="DK368" s="18"/>
      <c r="DL368" s="18"/>
      <c r="DM368" s="18"/>
      <c r="DN368" s="18"/>
      <c r="DO368" s="18"/>
      <c r="DP368" s="18"/>
      <c r="DQ368" s="18"/>
      <c r="DR368" s="18"/>
      <c r="DS368" s="18"/>
      <c r="DT368" s="18"/>
      <c r="DU368" s="18"/>
      <c r="DV368" s="18"/>
      <c r="DW368" s="18"/>
      <c r="DX368" s="18"/>
      <c r="DY368" s="18"/>
      <c r="DZ368" s="18"/>
      <c r="EA368" s="18"/>
      <c r="EB368" s="18"/>
      <c r="EC368" s="18"/>
      <c r="ED368" s="18"/>
      <c r="EE368" s="18"/>
      <c r="EF368" s="18"/>
      <c r="EG368" s="18"/>
      <c r="EH368" s="18"/>
      <c r="EI368" s="18"/>
      <c r="EJ368" s="18"/>
      <c r="EK368" s="18"/>
      <c r="EL368" s="18"/>
      <c r="EM368" s="18"/>
      <c r="EN368" s="18"/>
    </row>
    <row r="369" spans="3:144" x14ac:dyDescent="0.2">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c r="CA369" s="18"/>
      <c r="CB369" s="18"/>
      <c r="CC369" s="18"/>
      <c r="CD369" s="18"/>
      <c r="CE369" s="18"/>
      <c r="CF369" s="18"/>
      <c r="CG369" s="18"/>
      <c r="CH369" s="18"/>
      <c r="CI369" s="18"/>
      <c r="CJ369" s="18"/>
      <c r="CK369" s="18"/>
      <c r="CL369" s="18"/>
      <c r="CM369" s="18"/>
      <c r="CN369" s="18"/>
      <c r="CO369" s="18"/>
      <c r="CP369" s="18"/>
      <c r="CQ369" s="18"/>
      <c r="CR369" s="18"/>
      <c r="CS369" s="18"/>
      <c r="CT369" s="18"/>
      <c r="CU369" s="18"/>
      <c r="CV369" s="18"/>
      <c r="CW369" s="18"/>
      <c r="CX369" s="18"/>
      <c r="CY369" s="18"/>
      <c r="CZ369" s="18"/>
      <c r="DA369" s="18"/>
      <c r="DB369" s="18"/>
      <c r="DC369" s="18"/>
      <c r="DD369" s="18"/>
      <c r="DE369" s="18"/>
      <c r="DF369" s="18"/>
      <c r="DG369" s="18"/>
      <c r="DH369" s="18"/>
      <c r="DI369" s="18"/>
      <c r="DJ369" s="18"/>
      <c r="DK369" s="18"/>
      <c r="DL369" s="18"/>
      <c r="DM369" s="18"/>
      <c r="DN369" s="18"/>
      <c r="DO369" s="18"/>
      <c r="DP369" s="18"/>
      <c r="DQ369" s="18"/>
      <c r="DR369" s="18"/>
      <c r="DS369" s="18"/>
      <c r="DT369" s="18"/>
      <c r="DU369" s="18"/>
      <c r="DV369" s="18"/>
      <c r="DW369" s="18"/>
      <c r="DX369" s="18"/>
      <c r="DY369" s="18"/>
      <c r="DZ369" s="18"/>
      <c r="EA369" s="18"/>
      <c r="EB369" s="18"/>
      <c r="EC369" s="18"/>
      <c r="ED369" s="18"/>
      <c r="EE369" s="18"/>
      <c r="EF369" s="18"/>
      <c r="EG369" s="18"/>
      <c r="EH369" s="18"/>
      <c r="EI369" s="18"/>
      <c r="EJ369" s="18"/>
      <c r="EK369" s="18"/>
      <c r="EL369" s="18"/>
      <c r="EM369" s="18"/>
      <c r="EN369" s="18"/>
    </row>
    <row r="370" spans="3:144" x14ac:dyDescent="0.2">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c r="CA370" s="18"/>
      <c r="CB370" s="18"/>
      <c r="CC370" s="18"/>
      <c r="CD370" s="18"/>
      <c r="CE370" s="18"/>
      <c r="CF370" s="18"/>
      <c r="CG370" s="18"/>
      <c r="CH370" s="18"/>
      <c r="CI370" s="18"/>
      <c r="CJ370" s="18"/>
      <c r="CK370" s="18"/>
      <c r="CL370" s="18"/>
      <c r="CM370" s="18"/>
      <c r="CN370" s="18"/>
      <c r="CO370" s="18"/>
      <c r="CP370" s="18"/>
      <c r="CQ370" s="18"/>
      <c r="CR370" s="18"/>
      <c r="CS370" s="18"/>
      <c r="CT370" s="18"/>
      <c r="CU370" s="18"/>
      <c r="CV370" s="18"/>
      <c r="CW370" s="18"/>
      <c r="CX370" s="18"/>
      <c r="CY370" s="18"/>
      <c r="CZ370" s="18"/>
      <c r="DA370" s="18"/>
      <c r="DB370" s="18"/>
      <c r="DC370" s="18"/>
      <c r="DD370" s="18"/>
      <c r="DE370" s="18"/>
      <c r="DF370" s="18"/>
      <c r="DG370" s="18"/>
      <c r="DH370" s="18"/>
      <c r="DI370" s="18"/>
      <c r="DJ370" s="18"/>
      <c r="DK370" s="18"/>
      <c r="DL370" s="18"/>
      <c r="DM370" s="18"/>
      <c r="DN370" s="18"/>
      <c r="DO370" s="18"/>
      <c r="DP370" s="18"/>
      <c r="DQ370" s="18"/>
      <c r="DR370" s="18"/>
      <c r="DS370" s="18"/>
      <c r="DT370" s="18"/>
      <c r="DU370" s="18"/>
      <c r="DV370" s="18"/>
      <c r="DW370" s="18"/>
      <c r="DX370" s="18"/>
      <c r="DY370" s="18"/>
      <c r="DZ370" s="18"/>
      <c r="EA370" s="18"/>
      <c r="EB370" s="18"/>
      <c r="EC370" s="18"/>
      <c r="ED370" s="18"/>
      <c r="EE370" s="18"/>
      <c r="EF370" s="18"/>
      <c r="EG370" s="18"/>
      <c r="EH370" s="18"/>
      <c r="EI370" s="18"/>
      <c r="EJ370" s="18"/>
      <c r="EK370" s="18"/>
      <c r="EL370" s="18"/>
      <c r="EM370" s="18"/>
      <c r="EN370" s="18"/>
    </row>
    <row r="371" spans="3:144" x14ac:dyDescent="0.2">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c r="CA371" s="18"/>
      <c r="CB371" s="18"/>
      <c r="CC371" s="18"/>
      <c r="CD371" s="18"/>
      <c r="CE371" s="18"/>
      <c r="CF371" s="18"/>
      <c r="CG371" s="18"/>
      <c r="CH371" s="18"/>
      <c r="CI371" s="18"/>
      <c r="CJ371" s="18"/>
      <c r="CK371" s="18"/>
      <c r="CL371" s="18"/>
      <c r="CM371" s="18"/>
      <c r="CN371" s="18"/>
      <c r="CO371" s="18"/>
      <c r="CP371" s="18"/>
      <c r="CQ371" s="18"/>
      <c r="CR371" s="18"/>
      <c r="CS371" s="18"/>
      <c r="CT371" s="18"/>
      <c r="CU371" s="18"/>
      <c r="CV371" s="18"/>
      <c r="CW371" s="18"/>
      <c r="CX371" s="18"/>
      <c r="CY371" s="18"/>
      <c r="CZ371" s="18"/>
      <c r="DA371" s="18"/>
      <c r="DB371" s="18"/>
      <c r="DC371" s="18"/>
      <c r="DD371" s="18"/>
      <c r="DE371" s="18"/>
      <c r="DF371" s="18"/>
      <c r="DG371" s="18"/>
      <c r="DH371" s="18"/>
      <c r="DI371" s="18"/>
      <c r="DJ371" s="18"/>
      <c r="DK371" s="18"/>
      <c r="DL371" s="18"/>
      <c r="DM371" s="18"/>
      <c r="DN371" s="18"/>
      <c r="DO371" s="18"/>
      <c r="DP371" s="18"/>
      <c r="DQ371" s="18"/>
      <c r="DR371" s="18"/>
      <c r="DS371" s="18"/>
      <c r="DT371" s="18"/>
      <c r="DU371" s="18"/>
      <c r="DV371" s="18"/>
      <c r="DW371" s="18"/>
      <c r="DX371" s="18"/>
      <c r="DY371" s="18"/>
      <c r="DZ371" s="18"/>
      <c r="EA371" s="18"/>
      <c r="EB371" s="18"/>
      <c r="EC371" s="18"/>
      <c r="ED371" s="18"/>
      <c r="EE371" s="18"/>
      <c r="EF371" s="18"/>
      <c r="EG371" s="18"/>
      <c r="EH371" s="18"/>
      <c r="EI371" s="18"/>
      <c r="EJ371" s="18"/>
      <c r="EK371" s="18"/>
      <c r="EL371" s="18"/>
      <c r="EM371" s="18"/>
      <c r="EN371" s="18"/>
    </row>
    <row r="372" spans="3:144" x14ac:dyDescent="0.2">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c r="CA372" s="18"/>
      <c r="CB372" s="18"/>
      <c r="CC372" s="18"/>
      <c r="CD372" s="18"/>
      <c r="CE372" s="18"/>
      <c r="CF372" s="18"/>
      <c r="CG372" s="18"/>
      <c r="CH372" s="18"/>
      <c r="CI372" s="18"/>
      <c r="CJ372" s="18"/>
      <c r="CK372" s="18"/>
      <c r="CL372" s="18"/>
      <c r="CM372" s="18"/>
      <c r="CN372" s="18"/>
      <c r="CO372" s="18"/>
      <c r="CP372" s="18"/>
      <c r="CQ372" s="18"/>
      <c r="CR372" s="18"/>
      <c r="CS372" s="18"/>
      <c r="CT372" s="18"/>
      <c r="CU372" s="18"/>
      <c r="CV372" s="18"/>
      <c r="CW372" s="18"/>
      <c r="CX372" s="18"/>
      <c r="CY372" s="18"/>
      <c r="CZ372" s="18"/>
      <c r="DA372" s="18"/>
      <c r="DB372" s="18"/>
      <c r="DC372" s="18"/>
      <c r="DD372" s="18"/>
      <c r="DE372" s="18"/>
      <c r="DF372" s="18"/>
      <c r="DG372" s="18"/>
      <c r="DH372" s="18"/>
      <c r="DI372" s="18"/>
      <c r="DJ372" s="18"/>
      <c r="DK372" s="18"/>
      <c r="DL372" s="18"/>
      <c r="DM372" s="18"/>
      <c r="DN372" s="18"/>
      <c r="DO372" s="18"/>
      <c r="DP372" s="18"/>
      <c r="DQ372" s="18"/>
      <c r="DR372" s="18"/>
      <c r="DS372" s="18"/>
      <c r="DT372" s="18"/>
      <c r="DU372" s="18"/>
      <c r="DV372" s="18"/>
      <c r="DW372" s="18"/>
      <c r="DX372" s="18"/>
      <c r="DY372" s="18"/>
      <c r="DZ372" s="18"/>
      <c r="EA372" s="18"/>
      <c r="EB372" s="18"/>
      <c r="EC372" s="18"/>
      <c r="ED372" s="18"/>
      <c r="EE372" s="18"/>
      <c r="EF372" s="18"/>
      <c r="EG372" s="18"/>
      <c r="EH372" s="18"/>
      <c r="EI372" s="18"/>
      <c r="EJ372" s="18"/>
      <c r="EK372" s="18"/>
      <c r="EL372" s="18"/>
      <c r="EM372" s="18"/>
      <c r="EN372" s="18"/>
    </row>
    <row r="373" spans="3:144" x14ac:dyDescent="0.2">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c r="CA373" s="18"/>
      <c r="CB373" s="18"/>
      <c r="CC373" s="18"/>
      <c r="CD373" s="18"/>
      <c r="CE373" s="18"/>
      <c r="CF373" s="18"/>
      <c r="CG373" s="18"/>
      <c r="CH373" s="18"/>
      <c r="CI373" s="18"/>
      <c r="CJ373" s="18"/>
      <c r="CK373" s="18"/>
      <c r="CL373" s="18"/>
      <c r="CM373" s="18"/>
      <c r="CN373" s="18"/>
      <c r="CO373" s="18"/>
      <c r="CP373" s="18"/>
      <c r="CQ373" s="18"/>
      <c r="CR373" s="18"/>
      <c r="CS373" s="18"/>
      <c r="CT373" s="18"/>
      <c r="CU373" s="18"/>
      <c r="CV373" s="18"/>
      <c r="CW373" s="18"/>
      <c r="CX373" s="18"/>
      <c r="CY373" s="18"/>
      <c r="CZ373" s="18"/>
      <c r="DA373" s="18"/>
      <c r="DB373" s="18"/>
      <c r="DC373" s="18"/>
      <c r="DD373" s="18"/>
      <c r="DE373" s="18"/>
      <c r="DF373" s="18"/>
      <c r="DG373" s="18"/>
      <c r="DH373" s="18"/>
      <c r="DI373" s="18"/>
      <c r="DJ373" s="18"/>
      <c r="DK373" s="18"/>
      <c r="DL373" s="18"/>
      <c r="DM373" s="18"/>
      <c r="DN373" s="18"/>
      <c r="DO373" s="18"/>
      <c r="DP373" s="18"/>
      <c r="DQ373" s="18"/>
      <c r="DR373" s="18"/>
      <c r="DS373" s="18"/>
      <c r="DT373" s="18"/>
      <c r="DU373" s="18"/>
      <c r="DV373" s="18"/>
      <c r="DW373" s="18"/>
      <c r="DX373" s="18"/>
      <c r="DY373" s="18"/>
      <c r="DZ373" s="18"/>
      <c r="EA373" s="18"/>
      <c r="EB373" s="18"/>
      <c r="EC373" s="18"/>
      <c r="ED373" s="18"/>
      <c r="EE373" s="18"/>
      <c r="EF373" s="18"/>
      <c r="EG373" s="18"/>
      <c r="EH373" s="18"/>
      <c r="EI373" s="18"/>
      <c r="EJ373" s="18"/>
      <c r="EK373" s="18"/>
      <c r="EL373" s="18"/>
      <c r="EM373" s="18"/>
      <c r="EN373" s="18"/>
    </row>
    <row r="374" spans="3:144" x14ac:dyDescent="0.2">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c r="CA374" s="18"/>
      <c r="CB374" s="18"/>
      <c r="CC374" s="18"/>
      <c r="CD374" s="18"/>
      <c r="CE374" s="18"/>
      <c r="CF374" s="18"/>
      <c r="CG374" s="18"/>
      <c r="CH374" s="18"/>
      <c r="CI374" s="18"/>
      <c r="CJ374" s="18"/>
      <c r="CK374" s="18"/>
      <c r="CL374" s="18"/>
      <c r="CM374" s="18"/>
      <c r="CN374" s="18"/>
      <c r="CO374" s="18"/>
      <c r="CP374" s="18"/>
      <c r="CQ374" s="18"/>
      <c r="CR374" s="18"/>
      <c r="CS374" s="18"/>
      <c r="CT374" s="18"/>
      <c r="CU374" s="18"/>
      <c r="CV374" s="18"/>
      <c r="CW374" s="18"/>
      <c r="CX374" s="18"/>
      <c r="CY374" s="18"/>
      <c r="CZ374" s="18"/>
      <c r="DA374" s="18"/>
      <c r="DB374" s="18"/>
      <c r="DC374" s="18"/>
      <c r="DD374" s="18"/>
      <c r="DE374" s="18"/>
      <c r="DF374" s="18"/>
      <c r="DG374" s="18"/>
      <c r="DH374" s="18"/>
      <c r="DI374" s="18"/>
      <c r="DJ374" s="18"/>
      <c r="DK374" s="18"/>
      <c r="DL374" s="18"/>
      <c r="DM374" s="18"/>
      <c r="DN374" s="18"/>
      <c r="DO374" s="18"/>
      <c r="DP374" s="18"/>
      <c r="DQ374" s="18"/>
      <c r="DR374" s="18"/>
      <c r="DS374" s="18"/>
      <c r="DT374" s="18"/>
      <c r="DU374" s="18"/>
      <c r="DV374" s="18"/>
      <c r="DW374" s="18"/>
      <c r="DX374" s="18"/>
      <c r="DY374" s="18"/>
      <c r="DZ374" s="18"/>
      <c r="EA374" s="18"/>
      <c r="EB374" s="18"/>
      <c r="EC374" s="18"/>
      <c r="ED374" s="18"/>
      <c r="EE374" s="18"/>
      <c r="EF374" s="18"/>
      <c r="EG374" s="18"/>
      <c r="EH374" s="18"/>
      <c r="EI374" s="18"/>
      <c r="EJ374" s="18"/>
      <c r="EK374" s="18"/>
      <c r="EL374" s="18"/>
      <c r="EM374" s="18"/>
      <c r="EN374" s="18"/>
    </row>
    <row r="375" spans="3:144" x14ac:dyDescent="0.2">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c r="CA375" s="18"/>
      <c r="CB375" s="18"/>
      <c r="CC375" s="18"/>
      <c r="CD375" s="18"/>
      <c r="CE375" s="18"/>
      <c r="CF375" s="18"/>
      <c r="CG375" s="18"/>
      <c r="CH375" s="18"/>
      <c r="CI375" s="18"/>
      <c r="CJ375" s="18"/>
      <c r="CK375" s="18"/>
      <c r="CL375" s="18"/>
      <c r="CM375" s="18"/>
      <c r="CN375" s="18"/>
      <c r="CO375" s="18"/>
      <c r="CP375" s="18"/>
      <c r="CQ375" s="18"/>
      <c r="CR375" s="18"/>
      <c r="CS375" s="18"/>
      <c r="CT375" s="18"/>
      <c r="CU375" s="18"/>
      <c r="CV375" s="18"/>
      <c r="CW375" s="18"/>
      <c r="CX375" s="18"/>
      <c r="CY375" s="18"/>
      <c r="CZ375" s="18"/>
      <c r="DA375" s="18"/>
      <c r="DB375" s="18"/>
      <c r="DC375" s="18"/>
      <c r="DD375" s="18"/>
      <c r="DE375" s="18"/>
      <c r="DF375" s="18"/>
      <c r="DG375" s="18"/>
      <c r="DH375" s="18"/>
      <c r="DI375" s="18"/>
      <c r="DJ375" s="18"/>
      <c r="DK375" s="18"/>
      <c r="DL375" s="18"/>
      <c r="DM375" s="18"/>
      <c r="DN375" s="18"/>
      <c r="DO375" s="18"/>
      <c r="DP375" s="18"/>
      <c r="DQ375" s="18"/>
      <c r="DR375" s="18"/>
      <c r="DS375" s="18"/>
      <c r="DT375" s="18"/>
      <c r="DU375" s="18"/>
      <c r="DV375" s="18"/>
      <c r="DW375" s="18"/>
      <c r="DX375" s="18"/>
      <c r="DY375" s="18"/>
      <c r="DZ375" s="18"/>
      <c r="EA375" s="18"/>
      <c r="EB375" s="18"/>
      <c r="EC375" s="18"/>
      <c r="ED375" s="18"/>
      <c r="EE375" s="18"/>
      <c r="EF375" s="18"/>
      <c r="EG375" s="18"/>
      <c r="EH375" s="18"/>
      <c r="EI375" s="18"/>
      <c r="EJ375" s="18"/>
      <c r="EK375" s="18"/>
      <c r="EL375" s="18"/>
      <c r="EM375" s="18"/>
      <c r="EN375" s="18"/>
    </row>
    <row r="376" spans="3:144" x14ac:dyDescent="0.2">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c r="CA376" s="18"/>
      <c r="CB376" s="18"/>
      <c r="CC376" s="18"/>
      <c r="CD376" s="18"/>
      <c r="CE376" s="18"/>
      <c r="CF376" s="18"/>
      <c r="CG376" s="18"/>
      <c r="CH376" s="18"/>
      <c r="CI376" s="18"/>
      <c r="CJ376" s="18"/>
      <c r="CK376" s="18"/>
      <c r="CL376" s="18"/>
      <c r="CM376" s="18"/>
      <c r="CN376" s="18"/>
      <c r="CO376" s="18"/>
      <c r="CP376" s="18"/>
      <c r="CQ376" s="18"/>
      <c r="CR376" s="18"/>
      <c r="CS376" s="18"/>
      <c r="CT376" s="18"/>
      <c r="CU376" s="18"/>
      <c r="CV376" s="18"/>
      <c r="CW376" s="18"/>
      <c r="CX376" s="18"/>
      <c r="CY376" s="18"/>
      <c r="CZ376" s="18"/>
      <c r="DA376" s="18"/>
      <c r="DB376" s="18"/>
      <c r="DC376" s="18"/>
      <c r="DD376" s="18"/>
      <c r="DE376" s="18"/>
      <c r="DF376" s="18"/>
      <c r="DG376" s="18"/>
      <c r="DH376" s="18"/>
      <c r="DI376" s="18"/>
      <c r="DJ376" s="18"/>
      <c r="DK376" s="18"/>
      <c r="DL376" s="18"/>
      <c r="DM376" s="18"/>
      <c r="DN376" s="18"/>
      <c r="DO376" s="18"/>
      <c r="DP376" s="18"/>
      <c r="DQ376" s="18"/>
      <c r="DR376" s="18"/>
      <c r="DS376" s="18"/>
      <c r="DT376" s="18"/>
      <c r="DU376" s="18"/>
      <c r="DV376" s="18"/>
      <c r="DW376" s="18"/>
      <c r="DX376" s="18"/>
      <c r="DY376" s="18"/>
      <c r="DZ376" s="18"/>
      <c r="EA376" s="18"/>
      <c r="EB376" s="18"/>
      <c r="EC376" s="18"/>
      <c r="ED376" s="18"/>
      <c r="EE376" s="18"/>
      <c r="EF376" s="18"/>
      <c r="EG376" s="18"/>
      <c r="EH376" s="18"/>
      <c r="EI376" s="18"/>
      <c r="EJ376" s="18"/>
      <c r="EK376" s="18"/>
      <c r="EL376" s="18"/>
      <c r="EM376" s="18"/>
      <c r="EN376" s="18"/>
    </row>
    <row r="377" spans="3:144" x14ac:dyDescent="0.2">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c r="CA377" s="18"/>
      <c r="CB377" s="18"/>
      <c r="CC377" s="18"/>
      <c r="CD377" s="18"/>
      <c r="CE377" s="18"/>
      <c r="CF377" s="18"/>
      <c r="CG377" s="18"/>
      <c r="CH377" s="18"/>
      <c r="CI377" s="18"/>
      <c r="CJ377" s="18"/>
      <c r="CK377" s="18"/>
      <c r="CL377" s="18"/>
      <c r="CM377" s="18"/>
      <c r="CN377" s="18"/>
      <c r="CO377" s="18"/>
      <c r="CP377" s="18"/>
      <c r="CQ377" s="18"/>
      <c r="CR377" s="18"/>
      <c r="CS377" s="18"/>
      <c r="CT377" s="18"/>
      <c r="CU377" s="18"/>
      <c r="CV377" s="18"/>
      <c r="CW377" s="18"/>
      <c r="CX377" s="18"/>
      <c r="CY377" s="18"/>
      <c r="CZ377" s="18"/>
      <c r="DA377" s="18"/>
      <c r="DB377" s="18"/>
      <c r="DC377" s="18"/>
      <c r="DD377" s="18"/>
      <c r="DE377" s="18"/>
      <c r="DF377" s="18"/>
      <c r="DG377" s="18"/>
      <c r="DH377" s="18"/>
      <c r="DI377" s="18"/>
      <c r="DJ377" s="18"/>
      <c r="DK377" s="18"/>
      <c r="DL377" s="18"/>
      <c r="DM377" s="18"/>
      <c r="DN377" s="18"/>
      <c r="DO377" s="18"/>
      <c r="DP377" s="18"/>
      <c r="DQ377" s="18"/>
      <c r="DR377" s="18"/>
      <c r="DS377" s="18"/>
      <c r="DT377" s="18"/>
      <c r="DU377" s="18"/>
      <c r="DV377" s="18"/>
      <c r="DW377" s="18"/>
      <c r="DX377" s="18"/>
      <c r="DY377" s="18"/>
      <c r="DZ377" s="18"/>
      <c r="EA377" s="18"/>
      <c r="EB377" s="18"/>
      <c r="EC377" s="18"/>
      <c r="ED377" s="18"/>
      <c r="EE377" s="18"/>
      <c r="EF377" s="18"/>
      <c r="EG377" s="18"/>
      <c r="EH377" s="18"/>
      <c r="EI377" s="18"/>
      <c r="EJ377" s="18"/>
      <c r="EK377" s="18"/>
      <c r="EL377" s="18"/>
      <c r="EM377" s="18"/>
      <c r="EN377" s="18"/>
    </row>
    <row r="378" spans="3:144" x14ac:dyDescent="0.2">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c r="CA378" s="18"/>
      <c r="CB378" s="18"/>
      <c r="CC378" s="18"/>
      <c r="CD378" s="18"/>
      <c r="CE378" s="18"/>
      <c r="CF378" s="18"/>
      <c r="CG378" s="18"/>
      <c r="CH378" s="18"/>
      <c r="CI378" s="18"/>
      <c r="CJ378" s="18"/>
      <c r="CK378" s="18"/>
      <c r="CL378" s="18"/>
      <c r="CM378" s="18"/>
      <c r="CN378" s="18"/>
      <c r="CO378" s="18"/>
      <c r="CP378" s="18"/>
      <c r="CQ378" s="18"/>
      <c r="CR378" s="18"/>
      <c r="CS378" s="18"/>
      <c r="CT378" s="18"/>
      <c r="CU378" s="18"/>
      <c r="CV378" s="18"/>
      <c r="CW378" s="18"/>
      <c r="CX378" s="18"/>
      <c r="CY378" s="18"/>
      <c r="CZ378" s="18"/>
      <c r="DA378" s="18"/>
      <c r="DB378" s="18"/>
      <c r="DC378" s="18"/>
      <c r="DD378" s="18"/>
      <c r="DE378" s="18"/>
      <c r="DF378" s="18"/>
      <c r="DG378" s="18"/>
      <c r="DH378" s="18"/>
      <c r="DI378" s="18"/>
      <c r="DJ378" s="18"/>
      <c r="DK378" s="18"/>
      <c r="DL378" s="18"/>
      <c r="DM378" s="18"/>
      <c r="DN378" s="18"/>
      <c r="DO378" s="18"/>
      <c r="DP378" s="18"/>
      <c r="DQ378" s="18"/>
      <c r="DR378" s="18"/>
      <c r="DS378" s="18"/>
      <c r="DT378" s="18"/>
      <c r="DU378" s="18"/>
      <c r="DV378" s="18"/>
      <c r="DW378" s="18"/>
      <c r="DX378" s="18"/>
      <c r="DY378" s="18"/>
      <c r="DZ378" s="18"/>
      <c r="EA378" s="18"/>
      <c r="EB378" s="18"/>
      <c r="EC378" s="18"/>
      <c r="ED378" s="18"/>
      <c r="EE378" s="18"/>
      <c r="EF378" s="18"/>
      <c r="EG378" s="18"/>
      <c r="EH378" s="18"/>
      <c r="EI378" s="18"/>
      <c r="EJ378" s="18"/>
      <c r="EK378" s="18"/>
      <c r="EL378" s="18"/>
      <c r="EM378" s="18"/>
      <c r="EN378" s="18"/>
    </row>
    <row r="379" spans="3:144" x14ac:dyDescent="0.2">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c r="CA379" s="18"/>
      <c r="CB379" s="18"/>
      <c r="CC379" s="18"/>
      <c r="CD379" s="18"/>
      <c r="CE379" s="18"/>
      <c r="CF379" s="18"/>
      <c r="CG379" s="18"/>
      <c r="CH379" s="18"/>
      <c r="CI379" s="18"/>
      <c r="CJ379" s="18"/>
      <c r="CK379" s="18"/>
      <c r="CL379" s="18"/>
      <c r="CM379" s="18"/>
      <c r="CN379" s="18"/>
      <c r="CO379" s="18"/>
      <c r="CP379" s="18"/>
      <c r="CQ379" s="18"/>
      <c r="CR379" s="18"/>
      <c r="CS379" s="18"/>
      <c r="CT379" s="18"/>
      <c r="CU379" s="18"/>
      <c r="CV379" s="18"/>
      <c r="CW379" s="18"/>
      <c r="CX379" s="18"/>
      <c r="CY379" s="18"/>
      <c r="CZ379" s="18"/>
      <c r="DA379" s="18"/>
      <c r="DB379" s="18"/>
      <c r="DC379" s="18"/>
      <c r="DD379" s="18"/>
      <c r="DE379" s="18"/>
      <c r="DF379" s="18"/>
      <c r="DG379" s="18"/>
      <c r="DH379" s="18"/>
      <c r="DI379" s="18"/>
      <c r="DJ379" s="18"/>
      <c r="DK379" s="18"/>
      <c r="DL379" s="18"/>
      <c r="DM379" s="18"/>
      <c r="DN379" s="18"/>
      <c r="DO379" s="18"/>
      <c r="DP379" s="18"/>
      <c r="DQ379" s="18"/>
      <c r="DR379" s="18"/>
      <c r="DS379" s="18"/>
      <c r="DT379" s="18"/>
      <c r="DU379" s="18"/>
      <c r="DV379" s="18"/>
      <c r="DW379" s="18"/>
      <c r="DX379" s="18"/>
      <c r="DY379" s="18"/>
      <c r="DZ379" s="18"/>
      <c r="EA379" s="18"/>
      <c r="EB379" s="18"/>
      <c r="EC379" s="18"/>
      <c r="ED379" s="18"/>
      <c r="EE379" s="18"/>
      <c r="EF379" s="18"/>
      <c r="EG379" s="18"/>
      <c r="EH379" s="18"/>
      <c r="EI379" s="18"/>
      <c r="EJ379" s="18"/>
      <c r="EK379" s="18"/>
      <c r="EL379" s="18"/>
      <c r="EM379" s="18"/>
      <c r="EN379" s="18"/>
    </row>
    <row r="380" spans="3:144" x14ac:dyDescent="0.2">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c r="CA380" s="18"/>
      <c r="CB380" s="18"/>
      <c r="CC380" s="18"/>
      <c r="CD380" s="18"/>
      <c r="CE380" s="18"/>
      <c r="CF380" s="18"/>
      <c r="CG380" s="18"/>
      <c r="CH380" s="18"/>
      <c r="CI380" s="18"/>
      <c r="CJ380" s="18"/>
      <c r="CK380" s="18"/>
      <c r="CL380" s="18"/>
      <c r="CM380" s="18"/>
      <c r="CN380" s="18"/>
      <c r="CO380" s="18"/>
      <c r="CP380" s="18"/>
      <c r="CQ380" s="18"/>
      <c r="CR380" s="18"/>
      <c r="CS380" s="18"/>
      <c r="CT380" s="18"/>
      <c r="CU380" s="18"/>
      <c r="CV380" s="18"/>
      <c r="CW380" s="18"/>
      <c r="CX380" s="18"/>
      <c r="CY380" s="18"/>
      <c r="CZ380" s="18"/>
      <c r="DA380" s="18"/>
      <c r="DB380" s="18"/>
      <c r="DC380" s="18"/>
      <c r="DD380" s="18"/>
      <c r="DE380" s="18"/>
      <c r="DF380" s="18"/>
      <c r="DG380" s="18"/>
      <c r="DH380" s="18"/>
      <c r="DI380" s="18"/>
      <c r="DJ380" s="18"/>
      <c r="DK380" s="18"/>
      <c r="DL380" s="18"/>
      <c r="DM380" s="18"/>
      <c r="DN380" s="18"/>
      <c r="DO380" s="18"/>
      <c r="DP380" s="18"/>
      <c r="DQ380" s="18"/>
      <c r="DR380" s="18"/>
      <c r="DS380" s="18"/>
      <c r="DT380" s="18"/>
      <c r="DU380" s="18"/>
      <c r="DV380" s="18"/>
      <c r="DW380" s="18"/>
      <c r="DX380" s="18"/>
      <c r="DY380" s="18"/>
      <c r="DZ380" s="18"/>
      <c r="EA380" s="18"/>
      <c r="EB380" s="18"/>
      <c r="EC380" s="18"/>
      <c r="ED380" s="18"/>
      <c r="EE380" s="18"/>
      <c r="EF380" s="18"/>
      <c r="EG380" s="18"/>
      <c r="EH380" s="18"/>
      <c r="EI380" s="18"/>
      <c r="EJ380" s="18"/>
      <c r="EK380" s="18"/>
      <c r="EL380" s="18"/>
      <c r="EM380" s="18"/>
      <c r="EN380" s="18"/>
    </row>
    <row r="381" spans="3:144" x14ac:dyDescent="0.2">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c r="CA381" s="18"/>
      <c r="CB381" s="18"/>
      <c r="CC381" s="18"/>
      <c r="CD381" s="18"/>
      <c r="CE381" s="18"/>
      <c r="CF381" s="18"/>
      <c r="CG381" s="18"/>
      <c r="CH381" s="18"/>
      <c r="CI381" s="18"/>
      <c r="CJ381" s="18"/>
      <c r="CK381" s="18"/>
      <c r="CL381" s="18"/>
      <c r="CM381" s="18"/>
      <c r="CN381" s="18"/>
      <c r="CO381" s="18"/>
      <c r="CP381" s="18"/>
      <c r="CQ381" s="18"/>
      <c r="CR381" s="18"/>
      <c r="CS381" s="18"/>
      <c r="CT381" s="18"/>
      <c r="CU381" s="18"/>
      <c r="CV381" s="18"/>
      <c r="CW381" s="18"/>
      <c r="CX381" s="18"/>
      <c r="CY381" s="18"/>
      <c r="CZ381" s="18"/>
      <c r="DA381" s="18"/>
      <c r="DB381" s="18"/>
      <c r="DC381" s="18"/>
      <c r="DD381" s="18"/>
      <c r="DE381" s="18"/>
      <c r="DF381" s="18"/>
      <c r="DG381" s="18"/>
      <c r="DH381" s="18"/>
      <c r="DI381" s="18"/>
      <c r="DJ381" s="18"/>
      <c r="DK381" s="18"/>
      <c r="DL381" s="18"/>
      <c r="DM381" s="18"/>
      <c r="DN381" s="18"/>
      <c r="DO381" s="18"/>
      <c r="DP381" s="18"/>
      <c r="DQ381" s="18"/>
      <c r="DR381" s="18"/>
      <c r="DS381" s="18"/>
      <c r="DT381" s="18"/>
      <c r="DU381" s="18"/>
      <c r="DV381" s="18"/>
      <c r="DW381" s="18"/>
      <c r="DX381" s="18"/>
      <c r="DY381" s="18"/>
      <c r="DZ381" s="18"/>
      <c r="EA381" s="18"/>
      <c r="EB381" s="18"/>
      <c r="EC381" s="18"/>
      <c r="ED381" s="18"/>
      <c r="EE381" s="18"/>
      <c r="EF381" s="18"/>
      <c r="EG381" s="18"/>
      <c r="EH381" s="18"/>
      <c r="EI381" s="18"/>
      <c r="EJ381" s="18"/>
      <c r="EK381" s="18"/>
      <c r="EL381" s="18"/>
      <c r="EM381" s="18"/>
      <c r="EN381" s="18"/>
    </row>
    <row r="382" spans="3:144" x14ac:dyDescent="0.2">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c r="CA382" s="18"/>
      <c r="CB382" s="18"/>
      <c r="CC382" s="18"/>
      <c r="CD382" s="18"/>
      <c r="CE382" s="18"/>
      <c r="CF382" s="18"/>
      <c r="CG382" s="18"/>
      <c r="CH382" s="18"/>
      <c r="CI382" s="18"/>
      <c r="CJ382" s="18"/>
      <c r="CK382" s="18"/>
      <c r="CL382" s="18"/>
      <c r="CM382" s="18"/>
      <c r="CN382" s="18"/>
      <c r="CO382" s="18"/>
      <c r="CP382" s="18"/>
      <c r="CQ382" s="18"/>
      <c r="CR382" s="18"/>
      <c r="CS382" s="18"/>
      <c r="CT382" s="18"/>
      <c r="CU382" s="18"/>
      <c r="CV382" s="18"/>
      <c r="CW382" s="18"/>
      <c r="CX382" s="18"/>
      <c r="CY382" s="18"/>
      <c r="CZ382" s="18"/>
      <c r="DA382" s="18"/>
      <c r="DB382" s="18"/>
      <c r="DC382" s="18"/>
      <c r="DD382" s="18"/>
      <c r="DE382" s="18"/>
      <c r="DF382" s="18"/>
      <c r="DG382" s="18"/>
      <c r="DH382" s="18"/>
      <c r="DI382" s="18"/>
      <c r="DJ382" s="18"/>
      <c r="DK382" s="18"/>
      <c r="DL382" s="18"/>
      <c r="DM382" s="18"/>
      <c r="DN382" s="18"/>
      <c r="DO382" s="18"/>
      <c r="DP382" s="18"/>
      <c r="DQ382" s="18"/>
      <c r="DR382" s="18"/>
      <c r="DS382" s="18"/>
      <c r="DT382" s="18"/>
      <c r="DU382" s="18"/>
      <c r="DV382" s="18"/>
      <c r="DW382" s="18"/>
      <c r="DX382" s="18"/>
      <c r="DY382" s="18"/>
      <c r="DZ382" s="18"/>
      <c r="EA382" s="18"/>
      <c r="EB382" s="18"/>
      <c r="EC382" s="18"/>
      <c r="ED382" s="18"/>
      <c r="EE382" s="18"/>
      <c r="EF382" s="18"/>
      <c r="EG382" s="18"/>
      <c r="EH382" s="18"/>
      <c r="EI382" s="18"/>
      <c r="EJ382" s="18"/>
      <c r="EK382" s="18"/>
      <c r="EL382" s="18"/>
      <c r="EM382" s="18"/>
      <c r="EN382" s="18"/>
    </row>
    <row r="383" spans="3:144" x14ac:dyDescent="0.2">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c r="CA383" s="18"/>
      <c r="CB383" s="18"/>
      <c r="CC383" s="18"/>
      <c r="CD383" s="18"/>
      <c r="CE383" s="18"/>
      <c r="CF383" s="18"/>
      <c r="CG383" s="18"/>
      <c r="CH383" s="18"/>
      <c r="CI383" s="18"/>
      <c r="CJ383" s="18"/>
      <c r="CK383" s="18"/>
      <c r="CL383" s="18"/>
      <c r="CM383" s="18"/>
      <c r="CN383" s="18"/>
      <c r="CO383" s="18"/>
      <c r="CP383" s="18"/>
      <c r="CQ383" s="18"/>
      <c r="CR383" s="18"/>
      <c r="CS383" s="18"/>
      <c r="CT383" s="18"/>
      <c r="CU383" s="18"/>
      <c r="CV383" s="18"/>
      <c r="CW383" s="18"/>
      <c r="CX383" s="18"/>
      <c r="CY383" s="18"/>
      <c r="CZ383" s="18"/>
      <c r="DA383" s="18"/>
      <c r="DB383" s="18"/>
      <c r="DC383" s="18"/>
      <c r="DD383" s="18"/>
      <c r="DE383" s="18"/>
      <c r="DF383" s="18"/>
      <c r="DG383" s="18"/>
      <c r="DH383" s="18"/>
      <c r="DI383" s="18"/>
      <c r="DJ383" s="18"/>
      <c r="DK383" s="18"/>
      <c r="DL383" s="18"/>
      <c r="DM383" s="18"/>
      <c r="DN383" s="18"/>
      <c r="DO383" s="18"/>
      <c r="DP383" s="18"/>
      <c r="DQ383" s="18"/>
      <c r="DR383" s="18"/>
      <c r="DS383" s="18"/>
      <c r="DT383" s="18"/>
      <c r="DU383" s="18"/>
      <c r="DV383" s="18"/>
      <c r="DW383" s="18"/>
      <c r="DX383" s="18"/>
      <c r="DY383" s="18"/>
      <c r="DZ383" s="18"/>
      <c r="EA383" s="18"/>
      <c r="EB383" s="18"/>
      <c r="EC383" s="18"/>
      <c r="ED383" s="18"/>
      <c r="EE383" s="18"/>
      <c r="EF383" s="18"/>
      <c r="EG383" s="18"/>
      <c r="EH383" s="18"/>
      <c r="EI383" s="18"/>
      <c r="EJ383" s="18"/>
      <c r="EK383" s="18"/>
      <c r="EL383" s="18"/>
      <c r="EM383" s="18"/>
      <c r="EN383" s="18"/>
    </row>
    <row r="384" spans="3:144" x14ac:dyDescent="0.2">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c r="CA384" s="18"/>
      <c r="CB384" s="18"/>
      <c r="CC384" s="18"/>
      <c r="CD384" s="18"/>
      <c r="CE384" s="18"/>
      <c r="CF384" s="18"/>
      <c r="CG384" s="18"/>
      <c r="CH384" s="18"/>
      <c r="CI384" s="18"/>
      <c r="CJ384" s="18"/>
      <c r="CK384" s="18"/>
      <c r="CL384" s="18"/>
      <c r="CM384" s="18"/>
      <c r="CN384" s="18"/>
      <c r="CO384" s="18"/>
      <c r="CP384" s="18"/>
      <c r="CQ384" s="18"/>
      <c r="CR384" s="18"/>
      <c r="CS384" s="18"/>
      <c r="CT384" s="18"/>
      <c r="CU384" s="18"/>
      <c r="CV384" s="18"/>
      <c r="CW384" s="18"/>
      <c r="CX384" s="18"/>
      <c r="CY384" s="18"/>
      <c r="CZ384" s="18"/>
      <c r="DA384" s="18"/>
      <c r="DB384" s="18"/>
      <c r="DC384" s="18"/>
      <c r="DD384" s="18"/>
      <c r="DE384" s="18"/>
      <c r="DF384" s="18"/>
      <c r="DG384" s="18"/>
      <c r="DH384" s="18"/>
      <c r="DI384" s="18"/>
      <c r="DJ384" s="18"/>
      <c r="DK384" s="18"/>
      <c r="DL384" s="18"/>
      <c r="DM384" s="18"/>
      <c r="DN384" s="18"/>
      <c r="DO384" s="18"/>
      <c r="DP384" s="18"/>
      <c r="DQ384" s="18"/>
      <c r="DR384" s="18"/>
      <c r="DS384" s="18"/>
      <c r="DT384" s="18"/>
      <c r="DU384" s="18"/>
      <c r="DV384" s="18"/>
      <c r="DW384" s="18"/>
      <c r="DX384" s="18"/>
      <c r="DY384" s="18"/>
      <c r="DZ384" s="18"/>
      <c r="EA384" s="18"/>
      <c r="EB384" s="18"/>
      <c r="EC384" s="18"/>
      <c r="ED384" s="18"/>
      <c r="EE384" s="18"/>
      <c r="EF384" s="18"/>
      <c r="EG384" s="18"/>
      <c r="EH384" s="18"/>
      <c r="EI384" s="18"/>
      <c r="EJ384" s="18"/>
      <c r="EK384" s="18"/>
      <c r="EL384" s="18"/>
      <c r="EM384" s="18"/>
      <c r="EN384" s="18"/>
    </row>
    <row r="385" spans="3:144" x14ac:dyDescent="0.2">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c r="CA385" s="18"/>
      <c r="CB385" s="18"/>
      <c r="CC385" s="18"/>
      <c r="CD385" s="18"/>
      <c r="CE385" s="18"/>
      <c r="CF385" s="18"/>
      <c r="CG385" s="18"/>
      <c r="CH385" s="18"/>
      <c r="CI385" s="18"/>
      <c r="CJ385" s="18"/>
      <c r="CK385" s="18"/>
      <c r="CL385" s="18"/>
      <c r="CM385" s="18"/>
      <c r="CN385" s="18"/>
      <c r="CO385" s="18"/>
      <c r="CP385" s="18"/>
      <c r="CQ385" s="18"/>
      <c r="CR385" s="18"/>
      <c r="CS385" s="18"/>
      <c r="CT385" s="18"/>
      <c r="CU385" s="18"/>
      <c r="CV385" s="18"/>
      <c r="CW385" s="18"/>
      <c r="CX385" s="18"/>
      <c r="CY385" s="18"/>
      <c r="CZ385" s="18"/>
      <c r="DA385" s="18"/>
      <c r="DB385" s="18"/>
      <c r="DC385" s="18"/>
      <c r="DD385" s="18"/>
      <c r="DE385" s="18"/>
      <c r="DF385" s="18"/>
      <c r="DG385" s="18"/>
      <c r="DH385" s="18"/>
      <c r="DI385" s="18"/>
      <c r="DJ385" s="18"/>
      <c r="DK385" s="18"/>
      <c r="DL385" s="18"/>
      <c r="DM385" s="18"/>
      <c r="DN385" s="18"/>
      <c r="DO385" s="18"/>
      <c r="DP385" s="18"/>
      <c r="DQ385" s="18"/>
      <c r="DR385" s="18"/>
      <c r="DS385" s="18"/>
      <c r="DT385" s="18"/>
      <c r="DU385" s="18"/>
      <c r="DV385" s="18"/>
      <c r="DW385" s="18"/>
      <c r="DX385" s="18"/>
      <c r="DY385" s="18"/>
      <c r="DZ385" s="18"/>
      <c r="EA385" s="18"/>
      <c r="EB385" s="18"/>
      <c r="EC385" s="18"/>
      <c r="ED385" s="18"/>
      <c r="EE385" s="18"/>
      <c r="EF385" s="18"/>
      <c r="EG385" s="18"/>
      <c r="EH385" s="18"/>
      <c r="EI385" s="18"/>
      <c r="EJ385" s="18"/>
      <c r="EK385" s="18"/>
      <c r="EL385" s="18"/>
      <c r="EM385" s="18"/>
      <c r="EN385" s="18"/>
    </row>
    <row r="386" spans="3:144" x14ac:dyDescent="0.2">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c r="CA386" s="18"/>
      <c r="CB386" s="18"/>
      <c r="CC386" s="18"/>
      <c r="CD386" s="18"/>
      <c r="CE386" s="18"/>
      <c r="CF386" s="18"/>
      <c r="CG386" s="18"/>
      <c r="CH386" s="18"/>
      <c r="CI386" s="18"/>
      <c r="CJ386" s="18"/>
      <c r="CK386" s="18"/>
      <c r="CL386" s="18"/>
      <c r="CM386" s="18"/>
      <c r="CN386" s="18"/>
      <c r="CO386" s="18"/>
      <c r="CP386" s="18"/>
      <c r="CQ386" s="18"/>
      <c r="CR386" s="18"/>
      <c r="CS386" s="18"/>
      <c r="CT386" s="18"/>
      <c r="CU386" s="18"/>
      <c r="CV386" s="18"/>
      <c r="CW386" s="18"/>
      <c r="CX386" s="18"/>
      <c r="CY386" s="18"/>
      <c r="CZ386" s="18"/>
      <c r="DA386" s="18"/>
      <c r="DB386" s="18"/>
      <c r="DC386" s="18"/>
      <c r="DD386" s="18"/>
      <c r="DE386" s="18"/>
      <c r="DF386" s="18"/>
      <c r="DG386" s="18"/>
      <c r="DH386" s="18"/>
      <c r="DI386" s="18"/>
      <c r="DJ386" s="18"/>
      <c r="DK386" s="18"/>
      <c r="DL386" s="18"/>
      <c r="DM386" s="18"/>
      <c r="DN386" s="18"/>
      <c r="DO386" s="18"/>
      <c r="DP386" s="18"/>
      <c r="DQ386" s="18"/>
      <c r="DR386" s="18"/>
      <c r="DS386" s="18"/>
      <c r="DT386" s="18"/>
      <c r="DU386" s="18"/>
      <c r="DV386" s="18"/>
      <c r="DW386" s="18"/>
      <c r="DX386" s="18"/>
      <c r="DY386" s="18"/>
      <c r="DZ386" s="18"/>
      <c r="EA386" s="18"/>
      <c r="EB386" s="18"/>
      <c r="EC386" s="18"/>
      <c r="ED386" s="18"/>
      <c r="EE386" s="18"/>
      <c r="EF386" s="18"/>
      <c r="EG386" s="18"/>
      <c r="EH386" s="18"/>
      <c r="EI386" s="18"/>
      <c r="EJ386" s="18"/>
      <c r="EK386" s="18"/>
      <c r="EL386" s="18"/>
      <c r="EM386" s="18"/>
      <c r="EN386" s="18"/>
    </row>
    <row r="387" spans="3:144" x14ac:dyDescent="0.2">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c r="CA387" s="18"/>
      <c r="CB387" s="18"/>
      <c r="CC387" s="18"/>
      <c r="CD387" s="18"/>
      <c r="CE387" s="18"/>
      <c r="CF387" s="18"/>
      <c r="CG387" s="18"/>
      <c r="CH387" s="18"/>
      <c r="CI387" s="18"/>
      <c r="CJ387" s="18"/>
      <c r="CK387" s="18"/>
      <c r="CL387" s="18"/>
      <c r="CM387" s="18"/>
      <c r="CN387" s="18"/>
      <c r="CO387" s="18"/>
      <c r="CP387" s="18"/>
      <c r="CQ387" s="18"/>
      <c r="CR387" s="18"/>
      <c r="CS387" s="18"/>
      <c r="CT387" s="18"/>
      <c r="CU387" s="18"/>
      <c r="CV387" s="18"/>
      <c r="CW387" s="18"/>
      <c r="CX387" s="18"/>
      <c r="CY387" s="18"/>
      <c r="CZ387" s="18"/>
      <c r="DA387" s="18"/>
      <c r="DB387" s="18"/>
      <c r="DC387" s="18"/>
      <c r="DD387" s="18"/>
      <c r="DE387" s="18"/>
      <c r="DF387" s="18"/>
      <c r="DG387" s="18"/>
      <c r="DH387" s="18"/>
      <c r="DI387" s="18"/>
      <c r="DJ387" s="18"/>
      <c r="DK387" s="18"/>
      <c r="DL387" s="18"/>
      <c r="DM387" s="18"/>
      <c r="DN387" s="18"/>
      <c r="DO387" s="18"/>
      <c r="DP387" s="18"/>
      <c r="DQ387" s="18"/>
      <c r="DR387" s="18"/>
      <c r="DS387" s="18"/>
      <c r="DT387" s="18"/>
      <c r="DU387" s="18"/>
      <c r="DV387" s="18"/>
      <c r="DW387" s="18"/>
      <c r="DX387" s="18"/>
      <c r="DY387" s="18"/>
      <c r="DZ387" s="18"/>
      <c r="EA387" s="18"/>
      <c r="EB387" s="18"/>
      <c r="EC387" s="18"/>
      <c r="ED387" s="18"/>
      <c r="EE387" s="18"/>
      <c r="EF387" s="18"/>
      <c r="EG387" s="18"/>
      <c r="EH387" s="18"/>
      <c r="EI387" s="18"/>
      <c r="EJ387" s="18"/>
      <c r="EK387" s="18"/>
      <c r="EL387" s="18"/>
      <c r="EM387" s="18"/>
      <c r="EN387" s="18"/>
    </row>
    <row r="388" spans="3:144" x14ac:dyDescent="0.2">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c r="CA388" s="18"/>
      <c r="CB388" s="18"/>
      <c r="CC388" s="18"/>
      <c r="CD388" s="18"/>
      <c r="CE388" s="18"/>
      <c r="CF388" s="18"/>
      <c r="CG388" s="18"/>
      <c r="CH388" s="18"/>
      <c r="CI388" s="18"/>
      <c r="CJ388" s="18"/>
      <c r="CK388" s="18"/>
      <c r="CL388" s="18"/>
      <c r="CM388" s="18"/>
      <c r="CN388" s="18"/>
      <c r="CO388" s="18"/>
      <c r="CP388" s="18"/>
      <c r="CQ388" s="18"/>
      <c r="CR388" s="18"/>
      <c r="CS388" s="18"/>
      <c r="CT388" s="18"/>
      <c r="CU388" s="18"/>
      <c r="CV388" s="18"/>
      <c r="CW388" s="18"/>
      <c r="CX388" s="18"/>
      <c r="CY388" s="18"/>
      <c r="CZ388" s="18"/>
      <c r="DA388" s="18"/>
      <c r="DB388" s="18"/>
      <c r="DC388" s="18"/>
      <c r="DD388" s="18"/>
      <c r="DE388" s="18"/>
      <c r="DF388" s="18"/>
      <c r="DG388" s="18"/>
      <c r="DH388" s="18"/>
      <c r="DI388" s="18"/>
      <c r="DJ388" s="18"/>
      <c r="DK388" s="18"/>
      <c r="DL388" s="18"/>
      <c r="DM388" s="18"/>
      <c r="DN388" s="18"/>
      <c r="DO388" s="18"/>
      <c r="DP388" s="18"/>
      <c r="DQ388" s="18"/>
      <c r="DR388" s="18"/>
      <c r="DS388" s="18"/>
      <c r="DT388" s="18"/>
      <c r="DU388" s="18"/>
      <c r="DV388" s="18"/>
      <c r="DW388" s="18"/>
      <c r="DX388" s="18"/>
      <c r="DY388" s="18"/>
      <c r="DZ388" s="18"/>
      <c r="EA388" s="18"/>
      <c r="EB388" s="18"/>
      <c r="EC388" s="18"/>
      <c r="ED388" s="18"/>
      <c r="EE388" s="18"/>
      <c r="EF388" s="18"/>
      <c r="EG388" s="18"/>
      <c r="EH388" s="18"/>
      <c r="EI388" s="18"/>
      <c r="EJ388" s="18"/>
      <c r="EK388" s="18"/>
      <c r="EL388" s="18"/>
      <c r="EM388" s="18"/>
      <c r="EN388" s="18"/>
    </row>
    <row r="389" spans="3:144" x14ac:dyDescent="0.2">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c r="CA389" s="18"/>
      <c r="CB389" s="18"/>
      <c r="CC389" s="18"/>
      <c r="CD389" s="18"/>
      <c r="CE389" s="18"/>
      <c r="CF389" s="18"/>
      <c r="CG389" s="18"/>
      <c r="CH389" s="18"/>
      <c r="CI389" s="18"/>
      <c r="CJ389" s="18"/>
      <c r="CK389" s="18"/>
      <c r="CL389" s="18"/>
      <c r="CM389" s="18"/>
      <c r="CN389" s="18"/>
      <c r="CO389" s="18"/>
      <c r="CP389" s="18"/>
      <c r="CQ389" s="18"/>
      <c r="CR389" s="18"/>
      <c r="CS389" s="18"/>
      <c r="CT389" s="18"/>
      <c r="CU389" s="18"/>
      <c r="CV389" s="18"/>
      <c r="CW389" s="18"/>
      <c r="CX389" s="18"/>
      <c r="CY389" s="18"/>
      <c r="CZ389" s="18"/>
      <c r="DA389" s="18"/>
      <c r="DB389" s="18"/>
      <c r="DC389" s="18"/>
      <c r="DD389" s="18"/>
      <c r="DE389" s="18"/>
      <c r="DF389" s="18"/>
      <c r="DG389" s="18"/>
      <c r="DH389" s="18"/>
      <c r="DI389" s="18"/>
      <c r="DJ389" s="18"/>
      <c r="DK389" s="18"/>
      <c r="DL389" s="18"/>
      <c r="DM389" s="18"/>
      <c r="DN389" s="18"/>
      <c r="DO389" s="18"/>
      <c r="DP389" s="18"/>
      <c r="DQ389" s="18"/>
      <c r="DR389" s="18"/>
      <c r="DS389" s="18"/>
      <c r="DT389" s="18"/>
      <c r="DU389" s="18"/>
      <c r="DV389" s="18"/>
      <c r="DW389" s="18"/>
      <c r="DX389" s="18"/>
      <c r="DY389" s="18"/>
      <c r="DZ389" s="18"/>
      <c r="EA389" s="18"/>
      <c r="EB389" s="18"/>
      <c r="EC389" s="18"/>
      <c r="ED389" s="18"/>
      <c r="EE389" s="18"/>
      <c r="EF389" s="18"/>
      <c r="EG389" s="18"/>
      <c r="EH389" s="18"/>
      <c r="EI389" s="18"/>
      <c r="EJ389" s="18"/>
      <c r="EK389" s="18"/>
      <c r="EL389" s="18"/>
      <c r="EM389" s="18"/>
      <c r="EN389" s="18"/>
    </row>
    <row r="390" spans="3:144" x14ac:dyDescent="0.2">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c r="CA390" s="18"/>
      <c r="CB390" s="18"/>
      <c r="CC390" s="18"/>
      <c r="CD390" s="18"/>
      <c r="CE390" s="18"/>
      <c r="CF390" s="18"/>
      <c r="CG390" s="18"/>
      <c r="CH390" s="18"/>
      <c r="CI390" s="18"/>
      <c r="CJ390" s="18"/>
      <c r="CK390" s="18"/>
      <c r="CL390" s="18"/>
      <c r="CM390" s="18"/>
      <c r="CN390" s="18"/>
      <c r="CO390" s="18"/>
      <c r="CP390" s="18"/>
      <c r="CQ390" s="18"/>
      <c r="CR390" s="18"/>
      <c r="CS390" s="18"/>
      <c r="CT390" s="18"/>
      <c r="CU390" s="18"/>
      <c r="CV390" s="18"/>
      <c r="CW390" s="18"/>
      <c r="CX390" s="18"/>
      <c r="CY390" s="18"/>
      <c r="CZ390" s="18"/>
      <c r="DA390" s="18"/>
      <c r="DB390" s="18"/>
      <c r="DC390" s="18"/>
      <c r="DD390" s="18"/>
      <c r="DE390" s="18"/>
      <c r="DF390" s="18"/>
      <c r="DG390" s="18"/>
      <c r="DH390" s="18"/>
      <c r="DI390" s="18"/>
      <c r="DJ390" s="18"/>
      <c r="DK390" s="18"/>
      <c r="DL390" s="18"/>
      <c r="DM390" s="18"/>
      <c r="DN390" s="18"/>
      <c r="DO390" s="18"/>
      <c r="DP390" s="18"/>
      <c r="DQ390" s="18"/>
      <c r="DR390" s="18"/>
      <c r="DS390" s="18"/>
      <c r="DT390" s="18"/>
      <c r="DU390" s="18"/>
      <c r="DV390" s="18"/>
      <c r="DW390" s="18"/>
      <c r="DX390" s="18"/>
      <c r="DY390" s="18"/>
      <c r="DZ390" s="18"/>
      <c r="EA390" s="18"/>
      <c r="EB390" s="18"/>
      <c r="EC390" s="18"/>
      <c r="ED390" s="18"/>
      <c r="EE390" s="18"/>
      <c r="EF390" s="18"/>
      <c r="EG390" s="18"/>
      <c r="EH390" s="18"/>
      <c r="EI390" s="18"/>
      <c r="EJ390" s="18"/>
      <c r="EK390" s="18"/>
      <c r="EL390" s="18"/>
      <c r="EM390" s="18"/>
      <c r="EN390" s="18"/>
    </row>
    <row r="391" spans="3:144" x14ac:dyDescent="0.2">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c r="CA391" s="18"/>
      <c r="CB391" s="18"/>
      <c r="CC391" s="18"/>
      <c r="CD391" s="18"/>
      <c r="CE391" s="18"/>
      <c r="CF391" s="18"/>
      <c r="CG391" s="18"/>
      <c r="CH391" s="18"/>
      <c r="CI391" s="18"/>
      <c r="CJ391" s="18"/>
      <c r="CK391" s="18"/>
      <c r="CL391" s="18"/>
      <c r="CM391" s="18"/>
      <c r="CN391" s="18"/>
      <c r="CO391" s="18"/>
      <c r="CP391" s="18"/>
      <c r="CQ391" s="18"/>
      <c r="CR391" s="18"/>
      <c r="CS391" s="18"/>
      <c r="CT391" s="18"/>
      <c r="CU391" s="18"/>
      <c r="CV391" s="18"/>
      <c r="CW391" s="18"/>
      <c r="CX391" s="18"/>
      <c r="CY391" s="18"/>
      <c r="CZ391" s="18"/>
      <c r="DA391" s="18"/>
      <c r="DB391" s="18"/>
      <c r="DC391" s="18"/>
      <c r="DD391" s="18"/>
      <c r="DE391" s="18"/>
      <c r="DF391" s="18"/>
      <c r="DG391" s="18"/>
      <c r="DH391" s="18"/>
      <c r="DI391" s="18"/>
      <c r="DJ391" s="18"/>
      <c r="DK391" s="18"/>
      <c r="DL391" s="18"/>
      <c r="DM391" s="18"/>
      <c r="DN391" s="18"/>
      <c r="DO391" s="18"/>
      <c r="DP391" s="18"/>
      <c r="DQ391" s="18"/>
      <c r="DR391" s="18"/>
      <c r="DS391" s="18"/>
      <c r="DT391" s="18"/>
      <c r="DU391" s="18"/>
      <c r="DV391" s="18"/>
      <c r="DW391" s="18"/>
      <c r="DX391" s="18"/>
      <c r="DY391" s="18"/>
      <c r="DZ391" s="18"/>
      <c r="EA391" s="18"/>
      <c r="EB391" s="18"/>
      <c r="EC391" s="18"/>
      <c r="ED391" s="18"/>
      <c r="EE391" s="18"/>
      <c r="EF391" s="18"/>
      <c r="EG391" s="18"/>
      <c r="EH391" s="18"/>
      <c r="EI391" s="18"/>
      <c r="EJ391" s="18"/>
      <c r="EK391" s="18"/>
      <c r="EL391" s="18"/>
      <c r="EM391" s="18"/>
      <c r="EN391" s="18"/>
    </row>
    <row r="392" spans="3:144" x14ac:dyDescent="0.2">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c r="CA392" s="18"/>
      <c r="CB392" s="18"/>
      <c r="CC392" s="18"/>
      <c r="CD392" s="18"/>
      <c r="CE392" s="18"/>
      <c r="CF392" s="18"/>
      <c r="CG392" s="18"/>
      <c r="CH392" s="18"/>
      <c r="CI392" s="18"/>
      <c r="CJ392" s="18"/>
      <c r="CK392" s="18"/>
      <c r="CL392" s="18"/>
      <c r="CM392" s="18"/>
      <c r="CN392" s="18"/>
      <c r="CO392" s="18"/>
      <c r="CP392" s="18"/>
      <c r="CQ392" s="18"/>
      <c r="CR392" s="18"/>
      <c r="CS392" s="18"/>
      <c r="CT392" s="18"/>
      <c r="CU392" s="18"/>
      <c r="CV392" s="18"/>
      <c r="CW392" s="18"/>
      <c r="CX392" s="18"/>
      <c r="CY392" s="18"/>
      <c r="CZ392" s="18"/>
      <c r="DA392" s="18"/>
      <c r="DB392" s="18"/>
      <c r="DC392" s="18"/>
      <c r="DD392" s="18"/>
      <c r="DE392" s="18"/>
      <c r="DF392" s="18"/>
      <c r="DG392" s="18"/>
      <c r="DH392" s="18"/>
      <c r="DI392" s="18"/>
      <c r="DJ392" s="18"/>
      <c r="DK392" s="18"/>
      <c r="DL392" s="18"/>
      <c r="DM392" s="18"/>
      <c r="DN392" s="18"/>
      <c r="DO392" s="18"/>
      <c r="DP392" s="18"/>
      <c r="DQ392" s="18"/>
      <c r="DR392" s="18"/>
      <c r="DS392" s="18"/>
      <c r="DT392" s="18"/>
      <c r="DU392" s="18"/>
      <c r="DV392" s="18"/>
      <c r="DW392" s="18"/>
      <c r="DX392" s="18"/>
      <c r="DY392" s="18"/>
      <c r="DZ392" s="18"/>
      <c r="EA392" s="18"/>
      <c r="EB392" s="18"/>
      <c r="EC392" s="18"/>
      <c r="ED392" s="18"/>
      <c r="EE392" s="18"/>
      <c r="EF392" s="18"/>
      <c r="EG392" s="18"/>
      <c r="EH392" s="18"/>
      <c r="EI392" s="18"/>
      <c r="EJ392" s="18"/>
      <c r="EK392" s="18"/>
      <c r="EL392" s="18"/>
      <c r="EM392" s="18"/>
      <c r="EN392" s="18"/>
    </row>
    <row r="393" spans="3:144" x14ac:dyDescent="0.2">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c r="CA393" s="18"/>
      <c r="CB393" s="18"/>
      <c r="CC393" s="18"/>
      <c r="CD393" s="18"/>
      <c r="CE393" s="18"/>
      <c r="CF393" s="18"/>
      <c r="CG393" s="18"/>
      <c r="CH393" s="18"/>
      <c r="CI393" s="18"/>
      <c r="CJ393" s="18"/>
      <c r="CK393" s="18"/>
      <c r="CL393" s="18"/>
      <c r="CM393" s="18"/>
      <c r="CN393" s="18"/>
      <c r="CO393" s="18"/>
      <c r="CP393" s="18"/>
      <c r="CQ393" s="18"/>
      <c r="CR393" s="18"/>
      <c r="CS393" s="18"/>
      <c r="CT393" s="18"/>
      <c r="CU393" s="18"/>
      <c r="CV393" s="18"/>
      <c r="CW393" s="18"/>
      <c r="CX393" s="18"/>
      <c r="CY393" s="18"/>
      <c r="CZ393" s="18"/>
      <c r="DA393" s="18"/>
      <c r="DB393" s="18"/>
      <c r="DC393" s="18"/>
      <c r="DD393" s="18"/>
      <c r="DE393" s="18"/>
      <c r="DF393" s="18"/>
      <c r="DG393" s="18"/>
      <c r="DH393" s="18"/>
      <c r="DI393" s="18"/>
      <c r="DJ393" s="18"/>
      <c r="DK393" s="18"/>
      <c r="DL393" s="18"/>
      <c r="DM393" s="18"/>
      <c r="DN393" s="18"/>
      <c r="DO393" s="18"/>
      <c r="DP393" s="18"/>
      <c r="DQ393" s="18"/>
      <c r="DR393" s="18"/>
      <c r="DS393" s="18"/>
      <c r="DT393" s="18"/>
      <c r="DU393" s="18"/>
      <c r="DV393" s="18"/>
      <c r="DW393" s="18"/>
      <c r="DX393" s="18"/>
      <c r="DY393" s="18"/>
      <c r="DZ393" s="18"/>
      <c r="EA393" s="18"/>
      <c r="EB393" s="18"/>
      <c r="EC393" s="18"/>
      <c r="ED393" s="18"/>
      <c r="EE393" s="18"/>
      <c r="EF393" s="18"/>
      <c r="EG393" s="18"/>
      <c r="EH393" s="18"/>
      <c r="EI393" s="18"/>
      <c r="EJ393" s="18"/>
      <c r="EK393" s="18"/>
      <c r="EL393" s="18"/>
      <c r="EM393" s="18"/>
      <c r="EN393" s="18"/>
    </row>
    <row r="394" spans="3:144" x14ac:dyDescent="0.2">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c r="CA394" s="18"/>
      <c r="CB394" s="18"/>
      <c r="CC394" s="18"/>
      <c r="CD394" s="18"/>
      <c r="CE394" s="18"/>
      <c r="CF394" s="18"/>
      <c r="CG394" s="18"/>
      <c r="CH394" s="18"/>
      <c r="CI394" s="18"/>
      <c r="CJ394" s="18"/>
      <c r="CK394" s="18"/>
      <c r="CL394" s="18"/>
      <c r="CM394" s="18"/>
      <c r="CN394" s="18"/>
      <c r="CO394" s="18"/>
      <c r="CP394" s="18"/>
      <c r="CQ394" s="18"/>
      <c r="CR394" s="18"/>
      <c r="CS394" s="18"/>
      <c r="CT394" s="18"/>
      <c r="CU394" s="18"/>
      <c r="CV394" s="18"/>
      <c r="CW394" s="18"/>
      <c r="CX394" s="18"/>
      <c r="CY394" s="18"/>
      <c r="CZ394" s="18"/>
      <c r="DA394" s="18"/>
      <c r="DB394" s="18"/>
      <c r="DC394" s="18"/>
      <c r="DD394" s="18"/>
      <c r="DE394" s="18"/>
      <c r="DF394" s="18"/>
      <c r="DG394" s="18"/>
      <c r="DH394" s="18"/>
      <c r="DI394" s="18"/>
      <c r="DJ394" s="18"/>
      <c r="DK394" s="18"/>
      <c r="DL394" s="18"/>
      <c r="DM394" s="18"/>
      <c r="DN394" s="18"/>
      <c r="DO394" s="18"/>
      <c r="DP394" s="18"/>
      <c r="DQ394" s="18"/>
      <c r="DR394" s="18"/>
      <c r="DS394" s="18"/>
      <c r="DT394" s="18"/>
      <c r="DU394" s="18"/>
      <c r="DV394" s="18"/>
      <c r="DW394" s="18"/>
      <c r="DX394" s="18"/>
      <c r="DY394" s="18"/>
      <c r="DZ394" s="18"/>
      <c r="EA394" s="18"/>
      <c r="EB394" s="18"/>
      <c r="EC394" s="18"/>
      <c r="ED394" s="18"/>
      <c r="EE394" s="18"/>
      <c r="EF394" s="18"/>
      <c r="EG394" s="18"/>
      <c r="EH394" s="18"/>
      <c r="EI394" s="18"/>
      <c r="EJ394" s="18"/>
      <c r="EK394" s="18"/>
      <c r="EL394" s="18"/>
      <c r="EM394" s="18"/>
      <c r="EN394" s="18"/>
    </row>
    <row r="395" spans="3:144" x14ac:dyDescent="0.2">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c r="CA395" s="18"/>
      <c r="CB395" s="18"/>
      <c r="CC395" s="18"/>
      <c r="CD395" s="18"/>
      <c r="CE395" s="18"/>
      <c r="CF395" s="18"/>
      <c r="CG395" s="18"/>
      <c r="CH395" s="18"/>
      <c r="CI395" s="18"/>
      <c r="CJ395" s="18"/>
      <c r="CK395" s="18"/>
      <c r="CL395" s="18"/>
      <c r="CM395" s="18"/>
      <c r="CN395" s="18"/>
      <c r="CO395" s="18"/>
      <c r="CP395" s="18"/>
      <c r="CQ395" s="18"/>
      <c r="CR395" s="18"/>
      <c r="CS395" s="18"/>
      <c r="CT395" s="18"/>
      <c r="CU395" s="18"/>
      <c r="CV395" s="18"/>
      <c r="CW395" s="18"/>
      <c r="CX395" s="18"/>
      <c r="CY395" s="18"/>
      <c r="CZ395" s="18"/>
      <c r="DA395" s="18"/>
      <c r="DB395" s="18"/>
      <c r="DC395" s="18"/>
      <c r="DD395" s="18"/>
      <c r="DE395" s="18"/>
      <c r="DF395" s="18"/>
      <c r="DG395" s="18"/>
      <c r="DH395" s="18"/>
      <c r="DI395" s="18"/>
      <c r="DJ395" s="18"/>
      <c r="DK395" s="18"/>
      <c r="DL395" s="18"/>
      <c r="DM395" s="18"/>
      <c r="DN395" s="18"/>
      <c r="DO395" s="18"/>
      <c r="DP395" s="18"/>
      <c r="DQ395" s="18"/>
      <c r="DR395" s="18"/>
      <c r="DS395" s="18"/>
      <c r="DT395" s="18"/>
      <c r="DU395" s="18"/>
      <c r="DV395" s="18"/>
      <c r="DW395" s="18"/>
      <c r="DX395" s="18"/>
      <c r="DY395" s="18"/>
      <c r="DZ395" s="18"/>
      <c r="EA395" s="18"/>
      <c r="EB395" s="18"/>
      <c r="EC395" s="18"/>
      <c r="ED395" s="18"/>
      <c r="EE395" s="18"/>
      <c r="EF395" s="18"/>
      <c r="EG395" s="18"/>
      <c r="EH395" s="18"/>
      <c r="EI395" s="18"/>
      <c r="EJ395" s="18"/>
      <c r="EK395" s="18"/>
      <c r="EL395" s="18"/>
      <c r="EM395" s="18"/>
      <c r="EN395" s="18"/>
    </row>
    <row r="396" spans="3:144" x14ac:dyDescent="0.2">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c r="CA396" s="18"/>
      <c r="CB396" s="18"/>
      <c r="CC396" s="18"/>
      <c r="CD396" s="18"/>
      <c r="CE396" s="18"/>
      <c r="CF396" s="18"/>
      <c r="CG396" s="18"/>
      <c r="CH396" s="18"/>
      <c r="CI396" s="18"/>
      <c r="CJ396" s="18"/>
      <c r="CK396" s="18"/>
      <c r="CL396" s="18"/>
      <c r="CM396" s="18"/>
      <c r="CN396" s="18"/>
      <c r="CO396" s="18"/>
      <c r="CP396" s="18"/>
      <c r="CQ396" s="18"/>
      <c r="CR396" s="18"/>
      <c r="CS396" s="18"/>
      <c r="CT396" s="18"/>
      <c r="CU396" s="18"/>
      <c r="CV396" s="18"/>
      <c r="CW396" s="18"/>
      <c r="CX396" s="18"/>
      <c r="CY396" s="18"/>
      <c r="CZ396" s="18"/>
      <c r="DA396" s="18"/>
      <c r="DB396" s="18"/>
      <c r="DC396" s="18"/>
      <c r="DD396" s="18"/>
      <c r="DE396" s="18"/>
      <c r="DF396" s="18"/>
      <c r="DG396" s="18"/>
      <c r="DH396" s="18"/>
      <c r="DI396" s="18"/>
      <c r="DJ396" s="18"/>
      <c r="DK396" s="18"/>
      <c r="DL396" s="18"/>
      <c r="DM396" s="18"/>
      <c r="DN396" s="18"/>
      <c r="DO396" s="18"/>
      <c r="DP396" s="18"/>
      <c r="DQ396" s="18"/>
      <c r="DR396" s="18"/>
      <c r="DS396" s="18"/>
      <c r="DT396" s="18"/>
      <c r="DU396" s="18"/>
      <c r="DV396" s="18"/>
      <c r="DW396" s="18"/>
      <c r="DX396" s="18"/>
      <c r="DY396" s="18"/>
      <c r="DZ396" s="18"/>
      <c r="EA396" s="18"/>
      <c r="EB396" s="18"/>
      <c r="EC396" s="18"/>
      <c r="ED396" s="18"/>
      <c r="EE396" s="18"/>
      <c r="EF396" s="18"/>
      <c r="EG396" s="18"/>
      <c r="EH396" s="18"/>
      <c r="EI396" s="18"/>
      <c r="EJ396" s="18"/>
      <c r="EK396" s="18"/>
      <c r="EL396" s="18"/>
      <c r="EM396" s="18"/>
      <c r="EN396" s="18"/>
    </row>
    <row r="397" spans="3:144" x14ac:dyDescent="0.2">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c r="CA397" s="18"/>
      <c r="CB397" s="18"/>
      <c r="CC397" s="18"/>
      <c r="CD397" s="18"/>
      <c r="CE397" s="18"/>
      <c r="CF397" s="18"/>
      <c r="CG397" s="18"/>
      <c r="CH397" s="18"/>
      <c r="CI397" s="18"/>
      <c r="CJ397" s="18"/>
      <c r="CK397" s="18"/>
      <c r="CL397" s="18"/>
      <c r="CM397" s="18"/>
      <c r="CN397" s="18"/>
      <c r="CO397" s="18"/>
      <c r="CP397" s="18"/>
      <c r="CQ397" s="18"/>
      <c r="CR397" s="18"/>
      <c r="CS397" s="18"/>
      <c r="CT397" s="18"/>
      <c r="CU397" s="18"/>
      <c r="CV397" s="18"/>
      <c r="CW397" s="18"/>
      <c r="CX397" s="18"/>
      <c r="CY397" s="18"/>
      <c r="CZ397" s="18"/>
      <c r="DA397" s="18"/>
      <c r="DB397" s="18"/>
      <c r="DC397" s="18"/>
      <c r="DD397" s="18"/>
      <c r="DE397" s="18"/>
      <c r="DF397" s="18"/>
      <c r="DG397" s="18"/>
      <c r="DH397" s="18"/>
      <c r="DI397" s="18"/>
      <c r="DJ397" s="18"/>
      <c r="DK397" s="18"/>
      <c r="DL397" s="18"/>
      <c r="DM397" s="18"/>
      <c r="DN397" s="18"/>
      <c r="DO397" s="18"/>
      <c r="DP397" s="18"/>
      <c r="DQ397" s="18"/>
      <c r="DR397" s="18"/>
      <c r="DS397" s="18"/>
      <c r="DT397" s="18"/>
      <c r="DU397" s="18"/>
      <c r="DV397" s="18"/>
      <c r="DW397" s="18"/>
      <c r="DX397" s="18"/>
      <c r="DY397" s="18"/>
      <c r="DZ397" s="18"/>
      <c r="EA397" s="18"/>
      <c r="EB397" s="18"/>
      <c r="EC397" s="18"/>
      <c r="ED397" s="18"/>
      <c r="EE397" s="18"/>
      <c r="EF397" s="18"/>
      <c r="EG397" s="18"/>
      <c r="EH397" s="18"/>
      <c r="EI397" s="18"/>
      <c r="EJ397" s="18"/>
      <c r="EK397" s="18"/>
      <c r="EL397" s="18"/>
      <c r="EM397" s="18"/>
      <c r="EN397" s="18"/>
    </row>
    <row r="398" spans="3:144" x14ac:dyDescent="0.2">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c r="CA398" s="18"/>
      <c r="CB398" s="18"/>
      <c r="CC398" s="18"/>
      <c r="CD398" s="18"/>
      <c r="CE398" s="18"/>
      <c r="CF398" s="18"/>
      <c r="CG398" s="18"/>
      <c r="CH398" s="18"/>
      <c r="CI398" s="18"/>
      <c r="CJ398" s="18"/>
      <c r="CK398" s="18"/>
      <c r="CL398" s="18"/>
      <c r="CM398" s="18"/>
      <c r="CN398" s="18"/>
      <c r="CO398" s="18"/>
      <c r="CP398" s="18"/>
      <c r="CQ398" s="18"/>
      <c r="CR398" s="18"/>
      <c r="CS398" s="18"/>
      <c r="CT398" s="18"/>
      <c r="CU398" s="18"/>
      <c r="CV398" s="18"/>
      <c r="CW398" s="18"/>
      <c r="CX398" s="18"/>
      <c r="CY398" s="18"/>
      <c r="CZ398" s="18"/>
      <c r="DA398" s="18"/>
      <c r="DB398" s="18"/>
      <c r="DC398" s="18"/>
      <c r="DD398" s="18"/>
      <c r="DE398" s="18"/>
      <c r="DF398" s="18"/>
      <c r="DG398" s="18"/>
      <c r="DH398" s="18"/>
      <c r="DI398" s="18"/>
      <c r="DJ398" s="18"/>
      <c r="DK398" s="18"/>
      <c r="DL398" s="18"/>
      <c r="DM398" s="18"/>
      <c r="DN398" s="18"/>
      <c r="DO398" s="18"/>
      <c r="DP398" s="18"/>
      <c r="DQ398" s="18"/>
      <c r="DR398" s="18"/>
      <c r="DS398" s="18"/>
      <c r="DT398" s="18"/>
      <c r="DU398" s="18"/>
      <c r="DV398" s="18"/>
      <c r="DW398" s="18"/>
      <c r="DX398" s="18"/>
      <c r="DY398" s="18"/>
      <c r="DZ398" s="18"/>
      <c r="EA398" s="18"/>
      <c r="EB398" s="18"/>
      <c r="EC398" s="18"/>
      <c r="ED398" s="18"/>
      <c r="EE398" s="18"/>
      <c r="EF398" s="18"/>
      <c r="EG398" s="18"/>
      <c r="EH398" s="18"/>
      <c r="EI398" s="18"/>
      <c r="EJ398" s="18"/>
      <c r="EK398" s="18"/>
      <c r="EL398" s="18"/>
      <c r="EM398" s="18"/>
      <c r="EN398" s="18"/>
    </row>
    <row r="399" spans="3:144" x14ac:dyDescent="0.2">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c r="CA399" s="18"/>
      <c r="CB399" s="18"/>
      <c r="CC399" s="18"/>
      <c r="CD399" s="18"/>
      <c r="CE399" s="18"/>
      <c r="CF399" s="18"/>
      <c r="CG399" s="18"/>
      <c r="CH399" s="18"/>
      <c r="CI399" s="18"/>
      <c r="CJ399" s="18"/>
      <c r="CK399" s="18"/>
      <c r="CL399" s="18"/>
      <c r="CM399" s="18"/>
      <c r="CN399" s="18"/>
      <c r="CO399" s="18"/>
      <c r="CP399" s="18"/>
      <c r="CQ399" s="18"/>
      <c r="CR399" s="18"/>
      <c r="CS399" s="18"/>
      <c r="CT399" s="18"/>
      <c r="CU399" s="18"/>
      <c r="CV399" s="18"/>
      <c r="CW399" s="18"/>
      <c r="CX399" s="18"/>
      <c r="CY399" s="18"/>
      <c r="CZ399" s="18"/>
      <c r="DA399" s="18"/>
      <c r="DB399" s="18"/>
      <c r="DC399" s="18"/>
      <c r="DD399" s="18"/>
      <c r="DE399" s="18"/>
      <c r="DF399" s="18"/>
      <c r="DG399" s="18"/>
      <c r="DH399" s="18"/>
      <c r="DI399" s="18"/>
      <c r="DJ399" s="18"/>
      <c r="DK399" s="18"/>
      <c r="DL399" s="18"/>
      <c r="DM399" s="18"/>
      <c r="DN399" s="18"/>
      <c r="DO399" s="18"/>
      <c r="DP399" s="18"/>
      <c r="DQ399" s="18"/>
      <c r="DR399" s="18"/>
      <c r="DS399" s="18"/>
      <c r="DT399" s="18"/>
      <c r="DU399" s="18"/>
      <c r="DV399" s="18"/>
      <c r="DW399" s="18"/>
      <c r="DX399" s="18"/>
      <c r="DY399" s="18"/>
      <c r="DZ399" s="18"/>
      <c r="EA399" s="18"/>
      <c r="EB399" s="18"/>
      <c r="EC399" s="18"/>
      <c r="ED399" s="18"/>
      <c r="EE399" s="18"/>
      <c r="EF399" s="18"/>
      <c r="EG399" s="18"/>
      <c r="EH399" s="18"/>
      <c r="EI399" s="18"/>
      <c r="EJ399" s="18"/>
      <c r="EK399" s="18"/>
      <c r="EL399" s="18"/>
      <c r="EM399" s="18"/>
      <c r="EN399" s="18"/>
    </row>
    <row r="400" spans="3:144" x14ac:dyDescent="0.2">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c r="CA400" s="18"/>
      <c r="CB400" s="18"/>
      <c r="CC400" s="18"/>
      <c r="CD400" s="18"/>
      <c r="CE400" s="18"/>
      <c r="CF400" s="18"/>
      <c r="CG400" s="18"/>
      <c r="CH400" s="18"/>
      <c r="CI400" s="18"/>
      <c r="CJ400" s="18"/>
      <c r="CK400" s="18"/>
      <c r="CL400" s="18"/>
      <c r="CM400" s="18"/>
      <c r="CN400" s="18"/>
      <c r="CO400" s="18"/>
      <c r="CP400" s="18"/>
      <c r="CQ400" s="18"/>
      <c r="CR400" s="18"/>
      <c r="CS400" s="18"/>
      <c r="CT400" s="18"/>
      <c r="CU400" s="18"/>
      <c r="CV400" s="18"/>
      <c r="CW400" s="18"/>
      <c r="CX400" s="18"/>
      <c r="CY400" s="18"/>
      <c r="CZ400" s="18"/>
      <c r="DA400" s="18"/>
      <c r="DB400" s="18"/>
      <c r="DC400" s="18"/>
      <c r="DD400" s="18"/>
      <c r="DE400" s="18"/>
      <c r="DF400" s="18"/>
      <c r="DG400" s="18"/>
      <c r="DH400" s="18"/>
      <c r="DI400" s="18"/>
      <c r="DJ400" s="18"/>
      <c r="DK400" s="18"/>
      <c r="DL400" s="18"/>
      <c r="DM400" s="18"/>
      <c r="DN400" s="18"/>
      <c r="DO400" s="18"/>
      <c r="DP400" s="18"/>
      <c r="DQ400" s="18"/>
      <c r="DR400" s="18"/>
      <c r="DS400" s="18"/>
      <c r="DT400" s="18"/>
      <c r="DU400" s="18"/>
      <c r="DV400" s="18"/>
      <c r="DW400" s="18"/>
      <c r="DX400" s="18"/>
      <c r="DY400" s="18"/>
      <c r="DZ400" s="18"/>
      <c r="EA400" s="18"/>
      <c r="EB400" s="18"/>
      <c r="EC400" s="18"/>
      <c r="ED400" s="18"/>
      <c r="EE400" s="18"/>
      <c r="EF400" s="18"/>
      <c r="EG400" s="18"/>
      <c r="EH400" s="18"/>
      <c r="EI400" s="18"/>
      <c r="EJ400" s="18"/>
      <c r="EK400" s="18"/>
      <c r="EL400" s="18"/>
      <c r="EM400" s="18"/>
      <c r="EN400" s="18"/>
    </row>
    <row r="401" spans="3:144" x14ac:dyDescent="0.2">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c r="CA401" s="18"/>
      <c r="CB401" s="18"/>
      <c r="CC401" s="18"/>
      <c r="CD401" s="18"/>
      <c r="CE401" s="18"/>
      <c r="CF401" s="18"/>
      <c r="CG401" s="18"/>
      <c r="CH401" s="18"/>
      <c r="CI401" s="18"/>
      <c r="CJ401" s="18"/>
      <c r="CK401" s="18"/>
      <c r="CL401" s="18"/>
      <c r="CM401" s="18"/>
      <c r="CN401" s="18"/>
      <c r="CO401" s="18"/>
      <c r="CP401" s="18"/>
      <c r="CQ401" s="18"/>
      <c r="CR401" s="18"/>
      <c r="CS401" s="18"/>
      <c r="CT401" s="18"/>
      <c r="CU401" s="18"/>
      <c r="CV401" s="18"/>
      <c r="CW401" s="18"/>
      <c r="CX401" s="18"/>
      <c r="CY401" s="18"/>
      <c r="CZ401" s="18"/>
      <c r="DA401" s="18"/>
      <c r="DB401" s="18"/>
      <c r="DC401" s="18"/>
      <c r="DD401" s="18"/>
      <c r="DE401" s="18"/>
      <c r="DF401" s="18"/>
      <c r="DG401" s="18"/>
      <c r="DH401" s="18"/>
      <c r="DI401" s="18"/>
      <c r="DJ401" s="18"/>
      <c r="DK401" s="18"/>
      <c r="DL401" s="18"/>
      <c r="DM401" s="18"/>
      <c r="DN401" s="18"/>
      <c r="DO401" s="18"/>
      <c r="DP401" s="18"/>
      <c r="DQ401" s="18"/>
      <c r="DR401" s="18"/>
      <c r="DS401" s="18"/>
      <c r="DT401" s="18"/>
      <c r="DU401" s="18"/>
      <c r="DV401" s="18"/>
      <c r="DW401" s="18"/>
      <c r="DX401" s="18"/>
      <c r="DY401" s="18"/>
      <c r="DZ401" s="18"/>
      <c r="EA401" s="18"/>
      <c r="EB401" s="18"/>
      <c r="EC401" s="18"/>
      <c r="ED401" s="18"/>
      <c r="EE401" s="18"/>
      <c r="EF401" s="18"/>
      <c r="EG401" s="18"/>
      <c r="EH401" s="18"/>
      <c r="EI401" s="18"/>
      <c r="EJ401" s="18"/>
      <c r="EK401" s="18"/>
      <c r="EL401" s="18"/>
      <c r="EM401" s="18"/>
      <c r="EN401" s="18"/>
    </row>
    <row r="402" spans="3:144" x14ac:dyDescent="0.2">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c r="CA402" s="18"/>
      <c r="CB402" s="18"/>
      <c r="CC402" s="18"/>
      <c r="CD402" s="18"/>
      <c r="CE402" s="18"/>
      <c r="CF402" s="18"/>
      <c r="CG402" s="18"/>
      <c r="CH402" s="18"/>
      <c r="CI402" s="18"/>
      <c r="CJ402" s="18"/>
      <c r="CK402" s="18"/>
      <c r="CL402" s="18"/>
      <c r="CM402" s="18"/>
      <c r="CN402" s="18"/>
      <c r="CO402" s="18"/>
      <c r="CP402" s="18"/>
      <c r="CQ402" s="18"/>
      <c r="CR402" s="18"/>
      <c r="CS402" s="18"/>
      <c r="CT402" s="18"/>
      <c r="CU402" s="18"/>
      <c r="CV402" s="18"/>
      <c r="CW402" s="18"/>
      <c r="CX402" s="18"/>
      <c r="CY402" s="18"/>
      <c r="CZ402" s="18"/>
      <c r="DA402" s="18"/>
      <c r="DB402" s="18"/>
      <c r="DC402" s="18"/>
      <c r="DD402" s="18"/>
      <c r="DE402" s="18"/>
      <c r="DF402" s="18"/>
      <c r="DG402" s="18"/>
      <c r="DH402" s="18"/>
      <c r="DI402" s="18"/>
      <c r="DJ402" s="18"/>
      <c r="DK402" s="18"/>
      <c r="DL402" s="18"/>
      <c r="DM402" s="18"/>
      <c r="DN402" s="18"/>
      <c r="DO402" s="18"/>
      <c r="DP402" s="18"/>
      <c r="DQ402" s="18"/>
      <c r="DR402" s="18"/>
      <c r="DS402" s="18"/>
      <c r="DT402" s="18"/>
      <c r="DU402" s="18"/>
      <c r="DV402" s="18"/>
      <c r="DW402" s="18"/>
      <c r="DX402" s="18"/>
      <c r="DY402" s="18"/>
      <c r="DZ402" s="18"/>
      <c r="EA402" s="18"/>
      <c r="EB402" s="18"/>
      <c r="EC402" s="18"/>
      <c r="ED402" s="18"/>
      <c r="EE402" s="18"/>
      <c r="EF402" s="18"/>
      <c r="EG402" s="18"/>
      <c r="EH402" s="18"/>
      <c r="EI402" s="18"/>
      <c r="EJ402" s="18"/>
      <c r="EK402" s="18"/>
      <c r="EL402" s="18"/>
      <c r="EM402" s="18"/>
      <c r="EN402" s="18"/>
    </row>
    <row r="403" spans="3:144" x14ac:dyDescent="0.2">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c r="CA403" s="18"/>
      <c r="CB403" s="18"/>
      <c r="CC403" s="18"/>
      <c r="CD403" s="18"/>
      <c r="CE403" s="18"/>
      <c r="CF403" s="18"/>
      <c r="CG403" s="18"/>
      <c r="CH403" s="18"/>
      <c r="CI403" s="18"/>
      <c r="CJ403" s="18"/>
      <c r="CK403" s="18"/>
      <c r="CL403" s="18"/>
      <c r="CM403" s="18"/>
      <c r="CN403" s="18"/>
      <c r="CO403" s="18"/>
      <c r="CP403" s="18"/>
      <c r="CQ403" s="18"/>
      <c r="CR403" s="18"/>
      <c r="CS403" s="18"/>
      <c r="CT403" s="18"/>
      <c r="CU403" s="18"/>
      <c r="CV403" s="18"/>
      <c r="CW403" s="18"/>
      <c r="CX403" s="18"/>
      <c r="CY403" s="18"/>
      <c r="CZ403" s="18"/>
      <c r="DA403" s="18"/>
      <c r="DB403" s="18"/>
      <c r="DC403" s="18"/>
      <c r="DD403" s="18"/>
      <c r="DE403" s="18"/>
      <c r="DF403" s="18"/>
      <c r="DG403" s="18"/>
      <c r="DH403" s="18"/>
      <c r="DI403" s="18"/>
      <c r="DJ403" s="18"/>
      <c r="DK403" s="18"/>
      <c r="DL403" s="18"/>
      <c r="DM403" s="18"/>
      <c r="DN403" s="18"/>
      <c r="DO403" s="18"/>
      <c r="DP403" s="18"/>
      <c r="DQ403" s="18"/>
      <c r="DR403" s="18"/>
      <c r="DS403" s="18"/>
      <c r="DT403" s="18"/>
      <c r="DU403" s="18"/>
      <c r="DV403" s="18"/>
      <c r="DW403" s="18"/>
      <c r="DX403" s="18"/>
      <c r="DY403" s="18"/>
      <c r="DZ403" s="18"/>
      <c r="EA403" s="18"/>
      <c r="EB403" s="18"/>
      <c r="EC403" s="18"/>
      <c r="ED403" s="18"/>
      <c r="EE403" s="18"/>
      <c r="EF403" s="18"/>
      <c r="EG403" s="18"/>
      <c r="EH403" s="18"/>
      <c r="EI403" s="18"/>
      <c r="EJ403" s="18"/>
      <c r="EK403" s="18"/>
      <c r="EL403" s="18"/>
      <c r="EM403" s="18"/>
      <c r="EN403" s="18"/>
    </row>
    <row r="404" spans="3:144" x14ac:dyDescent="0.2">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c r="CA404" s="18"/>
      <c r="CB404" s="18"/>
      <c r="CC404" s="18"/>
      <c r="CD404" s="18"/>
      <c r="CE404" s="18"/>
      <c r="CF404" s="18"/>
      <c r="CG404" s="18"/>
      <c r="CH404" s="18"/>
      <c r="CI404" s="18"/>
      <c r="CJ404" s="18"/>
      <c r="CK404" s="18"/>
      <c r="CL404" s="18"/>
      <c r="CM404" s="18"/>
      <c r="CN404" s="18"/>
      <c r="CO404" s="18"/>
      <c r="CP404" s="18"/>
      <c r="CQ404" s="18"/>
      <c r="CR404" s="18"/>
      <c r="CS404" s="18"/>
      <c r="CT404" s="18"/>
      <c r="CU404" s="18"/>
      <c r="CV404" s="18"/>
      <c r="CW404" s="18"/>
      <c r="CX404" s="18"/>
      <c r="CY404" s="18"/>
      <c r="CZ404" s="18"/>
      <c r="DA404" s="18"/>
      <c r="DB404" s="18"/>
      <c r="DC404" s="18"/>
      <c r="DD404" s="18"/>
      <c r="DE404" s="18"/>
      <c r="DF404" s="18"/>
      <c r="DG404" s="18"/>
      <c r="DH404" s="18"/>
      <c r="DI404" s="18"/>
      <c r="DJ404" s="18"/>
      <c r="DK404" s="18"/>
      <c r="DL404" s="18"/>
      <c r="DM404" s="18"/>
      <c r="DN404" s="18"/>
      <c r="DO404" s="18"/>
      <c r="DP404" s="18"/>
      <c r="DQ404" s="18"/>
      <c r="DR404" s="18"/>
      <c r="DS404" s="18"/>
      <c r="DT404" s="18"/>
      <c r="DU404" s="18"/>
      <c r="DV404" s="18"/>
      <c r="DW404" s="18"/>
      <c r="DX404" s="18"/>
      <c r="DY404" s="18"/>
      <c r="DZ404" s="18"/>
      <c r="EA404" s="18"/>
      <c r="EB404" s="18"/>
      <c r="EC404" s="18"/>
      <c r="ED404" s="18"/>
      <c r="EE404" s="18"/>
      <c r="EF404" s="18"/>
      <c r="EG404" s="18"/>
      <c r="EH404" s="18"/>
      <c r="EI404" s="18"/>
      <c r="EJ404" s="18"/>
      <c r="EK404" s="18"/>
      <c r="EL404" s="18"/>
      <c r="EM404" s="18"/>
      <c r="EN404" s="18"/>
    </row>
    <row r="405" spans="3:144" x14ac:dyDescent="0.2">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c r="CA405" s="18"/>
      <c r="CB405" s="18"/>
      <c r="CC405" s="18"/>
      <c r="CD405" s="18"/>
      <c r="CE405" s="18"/>
      <c r="CF405" s="18"/>
      <c r="CG405" s="18"/>
      <c r="CH405" s="18"/>
      <c r="CI405" s="18"/>
      <c r="CJ405" s="18"/>
      <c r="CK405" s="18"/>
      <c r="CL405" s="18"/>
      <c r="CM405" s="18"/>
      <c r="CN405" s="18"/>
      <c r="CO405" s="18"/>
      <c r="CP405" s="18"/>
      <c r="CQ405" s="18"/>
      <c r="CR405" s="18"/>
      <c r="CS405" s="18"/>
      <c r="CT405" s="18"/>
      <c r="CU405" s="18"/>
      <c r="CV405" s="18"/>
      <c r="CW405" s="18"/>
      <c r="CX405" s="18"/>
      <c r="CY405" s="18"/>
      <c r="CZ405" s="18"/>
      <c r="DA405" s="18"/>
      <c r="DB405" s="18"/>
      <c r="DC405" s="18"/>
      <c r="DD405" s="18"/>
      <c r="DE405" s="18"/>
      <c r="DF405" s="18"/>
      <c r="DG405" s="18"/>
      <c r="DH405" s="18"/>
      <c r="DI405" s="18"/>
      <c r="DJ405" s="18"/>
      <c r="DK405" s="18"/>
      <c r="DL405" s="18"/>
      <c r="DM405" s="18"/>
      <c r="DN405" s="18"/>
      <c r="DO405" s="18"/>
      <c r="DP405" s="18"/>
      <c r="DQ405" s="18"/>
      <c r="DR405" s="18"/>
      <c r="DS405" s="18"/>
      <c r="DT405" s="18"/>
      <c r="DU405" s="18"/>
      <c r="DV405" s="18"/>
      <c r="DW405" s="18"/>
      <c r="DX405" s="18"/>
      <c r="DY405" s="18"/>
      <c r="DZ405" s="18"/>
      <c r="EA405" s="18"/>
      <c r="EB405" s="18"/>
      <c r="EC405" s="18"/>
      <c r="ED405" s="18"/>
      <c r="EE405" s="18"/>
      <c r="EF405" s="18"/>
      <c r="EG405" s="18"/>
      <c r="EH405" s="18"/>
      <c r="EI405" s="18"/>
      <c r="EJ405" s="18"/>
      <c r="EK405" s="18"/>
      <c r="EL405" s="18"/>
      <c r="EM405" s="18"/>
      <c r="EN405" s="18"/>
    </row>
    <row r="406" spans="3:144" x14ac:dyDescent="0.2">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c r="CA406" s="18"/>
      <c r="CB406" s="18"/>
      <c r="CC406" s="18"/>
      <c r="CD406" s="18"/>
      <c r="CE406" s="18"/>
      <c r="CF406" s="18"/>
      <c r="CG406" s="18"/>
      <c r="CH406" s="18"/>
      <c r="CI406" s="18"/>
      <c r="CJ406" s="18"/>
      <c r="CK406" s="18"/>
      <c r="CL406" s="18"/>
      <c r="CM406" s="18"/>
      <c r="CN406" s="18"/>
      <c r="CO406" s="18"/>
      <c r="CP406" s="18"/>
      <c r="CQ406" s="18"/>
      <c r="CR406" s="18"/>
      <c r="CS406" s="18"/>
      <c r="CT406" s="18"/>
      <c r="CU406" s="18"/>
      <c r="CV406" s="18"/>
      <c r="CW406" s="18"/>
      <c r="CX406" s="18"/>
      <c r="CY406" s="18"/>
      <c r="CZ406" s="18"/>
      <c r="DA406" s="18"/>
      <c r="DB406" s="18"/>
      <c r="DC406" s="18"/>
      <c r="DD406" s="18"/>
      <c r="DE406" s="18"/>
      <c r="DF406" s="18"/>
      <c r="DG406" s="18"/>
      <c r="DH406" s="18"/>
      <c r="DI406" s="18"/>
      <c r="DJ406" s="18"/>
      <c r="DK406" s="18"/>
      <c r="DL406" s="18"/>
      <c r="DM406" s="18"/>
      <c r="DN406" s="18"/>
      <c r="DO406" s="18"/>
      <c r="DP406" s="18"/>
      <c r="DQ406" s="18"/>
      <c r="DR406" s="18"/>
      <c r="DS406" s="18"/>
      <c r="DT406" s="18"/>
      <c r="DU406" s="18"/>
      <c r="DV406" s="18"/>
      <c r="DW406" s="18"/>
      <c r="DX406" s="18"/>
      <c r="DY406" s="18"/>
      <c r="DZ406" s="18"/>
      <c r="EA406" s="18"/>
      <c r="EB406" s="18"/>
      <c r="EC406" s="18"/>
      <c r="ED406" s="18"/>
      <c r="EE406" s="18"/>
      <c r="EF406" s="18"/>
      <c r="EG406" s="18"/>
      <c r="EH406" s="18"/>
      <c r="EI406" s="18"/>
      <c r="EJ406" s="18"/>
      <c r="EK406" s="18"/>
      <c r="EL406" s="18"/>
      <c r="EM406" s="18"/>
      <c r="EN406" s="18"/>
    </row>
    <row r="407" spans="3:144" x14ac:dyDescent="0.2">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c r="CA407" s="18"/>
      <c r="CB407" s="18"/>
      <c r="CC407" s="18"/>
      <c r="CD407" s="18"/>
      <c r="CE407" s="18"/>
      <c r="CF407" s="18"/>
      <c r="CG407" s="18"/>
      <c r="CH407" s="18"/>
      <c r="CI407" s="18"/>
      <c r="CJ407" s="18"/>
      <c r="CK407" s="18"/>
      <c r="CL407" s="18"/>
      <c r="CM407" s="18"/>
      <c r="CN407" s="18"/>
      <c r="CO407" s="18"/>
      <c r="CP407" s="18"/>
      <c r="CQ407" s="18"/>
      <c r="CR407" s="18"/>
      <c r="CS407" s="18"/>
      <c r="CT407" s="18"/>
      <c r="CU407" s="18"/>
      <c r="CV407" s="18"/>
      <c r="CW407" s="18"/>
      <c r="CX407" s="18"/>
      <c r="CY407" s="18"/>
      <c r="CZ407" s="18"/>
      <c r="DA407" s="18"/>
      <c r="DB407" s="18"/>
      <c r="DC407" s="18"/>
      <c r="DD407" s="18"/>
      <c r="DE407" s="18"/>
      <c r="DF407" s="18"/>
      <c r="DG407" s="18"/>
      <c r="DH407" s="18"/>
      <c r="DI407" s="18"/>
      <c r="DJ407" s="18"/>
      <c r="DK407" s="18"/>
      <c r="DL407" s="18"/>
      <c r="DM407" s="18"/>
      <c r="DN407" s="18"/>
      <c r="DO407" s="18"/>
      <c r="DP407" s="18"/>
      <c r="DQ407" s="18"/>
      <c r="DR407" s="18"/>
      <c r="DS407" s="18"/>
      <c r="DT407" s="18"/>
      <c r="DU407" s="18"/>
      <c r="DV407" s="18"/>
      <c r="DW407" s="18"/>
      <c r="DX407" s="18"/>
      <c r="DY407" s="18"/>
      <c r="DZ407" s="18"/>
      <c r="EA407" s="18"/>
      <c r="EB407" s="18"/>
      <c r="EC407" s="18"/>
      <c r="ED407" s="18"/>
      <c r="EE407" s="18"/>
      <c r="EF407" s="18"/>
      <c r="EG407" s="18"/>
      <c r="EH407" s="18"/>
      <c r="EI407" s="18"/>
      <c r="EJ407" s="18"/>
      <c r="EK407" s="18"/>
      <c r="EL407" s="18"/>
      <c r="EM407" s="18"/>
      <c r="EN407" s="18"/>
    </row>
    <row r="408" spans="3:144" x14ac:dyDescent="0.2">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c r="CA408" s="18"/>
      <c r="CB408" s="18"/>
      <c r="CC408" s="18"/>
      <c r="CD408" s="18"/>
      <c r="CE408" s="18"/>
      <c r="CF408" s="18"/>
      <c r="CG408" s="18"/>
      <c r="CH408" s="18"/>
      <c r="CI408" s="18"/>
      <c r="CJ408" s="18"/>
      <c r="CK408" s="18"/>
      <c r="CL408" s="18"/>
      <c r="CM408" s="18"/>
      <c r="CN408" s="18"/>
      <c r="CO408" s="18"/>
      <c r="CP408" s="18"/>
      <c r="CQ408" s="18"/>
      <c r="CR408" s="18"/>
      <c r="CS408" s="18"/>
      <c r="CT408" s="18"/>
      <c r="CU408" s="18"/>
      <c r="CV408" s="18"/>
      <c r="CW408" s="18"/>
      <c r="CX408" s="18"/>
      <c r="CY408" s="18"/>
      <c r="CZ408" s="18"/>
      <c r="DA408" s="18"/>
      <c r="DB408" s="18"/>
      <c r="DC408" s="18"/>
      <c r="DD408" s="18"/>
      <c r="DE408" s="18"/>
      <c r="DF408" s="18"/>
      <c r="DG408" s="18"/>
      <c r="DH408" s="18"/>
      <c r="DI408" s="18"/>
      <c r="DJ408" s="18"/>
      <c r="DK408" s="18"/>
      <c r="DL408" s="18"/>
      <c r="DM408" s="18"/>
      <c r="DN408" s="18"/>
      <c r="DO408" s="18"/>
      <c r="DP408" s="18"/>
      <c r="DQ408" s="18"/>
      <c r="DR408" s="18"/>
      <c r="DS408" s="18"/>
      <c r="DT408" s="18"/>
      <c r="DU408" s="18"/>
      <c r="DV408" s="18"/>
      <c r="DW408" s="18"/>
      <c r="DX408" s="18"/>
      <c r="DY408" s="18"/>
      <c r="DZ408" s="18"/>
      <c r="EA408" s="18"/>
      <c r="EB408" s="18"/>
      <c r="EC408" s="18"/>
      <c r="ED408" s="18"/>
      <c r="EE408" s="18"/>
      <c r="EF408" s="18"/>
      <c r="EG408" s="18"/>
      <c r="EH408" s="18"/>
      <c r="EI408" s="18"/>
      <c r="EJ408" s="18"/>
      <c r="EK408" s="18"/>
      <c r="EL408" s="18"/>
      <c r="EM408" s="18"/>
      <c r="EN408" s="18"/>
    </row>
    <row r="409" spans="3:144" x14ac:dyDescent="0.2">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c r="CA409" s="18"/>
      <c r="CB409" s="18"/>
      <c r="CC409" s="18"/>
      <c r="CD409" s="18"/>
      <c r="CE409" s="18"/>
      <c r="CF409" s="18"/>
      <c r="CG409" s="18"/>
      <c r="CH409" s="18"/>
      <c r="CI409" s="18"/>
      <c r="CJ409" s="18"/>
      <c r="CK409" s="18"/>
      <c r="CL409" s="18"/>
      <c r="CM409" s="18"/>
      <c r="CN409" s="18"/>
      <c r="CO409" s="18"/>
      <c r="CP409" s="18"/>
      <c r="CQ409" s="18"/>
      <c r="CR409" s="18"/>
      <c r="CS409" s="18"/>
      <c r="CT409" s="18"/>
      <c r="CU409" s="18"/>
      <c r="CV409" s="18"/>
      <c r="CW409" s="18"/>
      <c r="CX409" s="18"/>
      <c r="CY409" s="18"/>
      <c r="CZ409" s="18"/>
      <c r="DA409" s="18"/>
      <c r="DB409" s="18"/>
      <c r="DC409" s="18"/>
      <c r="DD409" s="18"/>
      <c r="DE409" s="18"/>
      <c r="DF409" s="18"/>
      <c r="DG409" s="18"/>
      <c r="DH409" s="18"/>
      <c r="DI409" s="18"/>
      <c r="DJ409" s="18"/>
      <c r="DK409" s="18"/>
      <c r="DL409" s="18"/>
      <c r="DM409" s="18"/>
      <c r="DN409" s="18"/>
      <c r="DO409" s="18"/>
      <c r="DP409" s="18"/>
      <c r="DQ409" s="18"/>
      <c r="DR409" s="18"/>
      <c r="DS409" s="18"/>
      <c r="DT409" s="18"/>
      <c r="DU409" s="18"/>
      <c r="DV409" s="18"/>
      <c r="DW409" s="18"/>
      <c r="DX409" s="18"/>
      <c r="DY409" s="18"/>
      <c r="DZ409" s="18"/>
      <c r="EA409" s="18"/>
      <c r="EB409" s="18"/>
      <c r="EC409" s="18"/>
      <c r="ED409" s="18"/>
      <c r="EE409" s="18"/>
      <c r="EF409" s="18"/>
      <c r="EG409" s="18"/>
      <c r="EH409" s="18"/>
      <c r="EI409" s="18"/>
      <c r="EJ409" s="18"/>
      <c r="EK409" s="18"/>
      <c r="EL409" s="18"/>
      <c r="EM409" s="18"/>
      <c r="EN409" s="18"/>
    </row>
    <row r="410" spans="3:144" x14ac:dyDescent="0.2">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c r="CA410" s="18"/>
      <c r="CB410" s="18"/>
      <c r="CC410" s="18"/>
      <c r="CD410" s="18"/>
      <c r="CE410" s="18"/>
      <c r="CF410" s="18"/>
      <c r="CG410" s="18"/>
      <c r="CH410" s="18"/>
      <c r="CI410" s="18"/>
      <c r="CJ410" s="18"/>
      <c r="CK410" s="18"/>
      <c r="CL410" s="18"/>
      <c r="CM410" s="18"/>
      <c r="CN410" s="18"/>
      <c r="CO410" s="18"/>
      <c r="CP410" s="18"/>
      <c r="CQ410" s="18"/>
      <c r="CR410" s="18"/>
      <c r="CS410" s="18"/>
      <c r="CT410" s="18"/>
      <c r="CU410" s="18"/>
      <c r="CV410" s="18"/>
      <c r="CW410" s="18"/>
      <c r="CX410" s="18"/>
      <c r="CY410" s="18"/>
      <c r="CZ410" s="18"/>
      <c r="DA410" s="18"/>
      <c r="DB410" s="18"/>
      <c r="DC410" s="18"/>
      <c r="DD410" s="18"/>
      <c r="DE410" s="18"/>
      <c r="DF410" s="18"/>
      <c r="DG410" s="18"/>
      <c r="DH410" s="18"/>
      <c r="DI410" s="18"/>
      <c r="DJ410" s="18"/>
      <c r="DK410" s="18"/>
      <c r="DL410" s="18"/>
      <c r="DM410" s="18"/>
      <c r="DN410" s="18"/>
      <c r="DO410" s="18"/>
      <c r="DP410" s="18"/>
      <c r="DQ410" s="18"/>
      <c r="DR410" s="18"/>
      <c r="DS410" s="18"/>
      <c r="DT410" s="18"/>
      <c r="DU410" s="18"/>
      <c r="DV410" s="18"/>
      <c r="DW410" s="18"/>
      <c r="DX410" s="18"/>
      <c r="DY410" s="18"/>
      <c r="DZ410" s="18"/>
      <c r="EA410" s="18"/>
      <c r="EB410" s="18"/>
      <c r="EC410" s="18"/>
      <c r="ED410" s="18"/>
      <c r="EE410" s="18"/>
      <c r="EF410" s="18"/>
      <c r="EG410" s="18"/>
      <c r="EH410" s="18"/>
      <c r="EI410" s="18"/>
      <c r="EJ410" s="18"/>
      <c r="EK410" s="18"/>
      <c r="EL410" s="18"/>
      <c r="EM410" s="18"/>
      <c r="EN410" s="18"/>
    </row>
    <row r="411" spans="3:144" x14ac:dyDescent="0.2">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c r="CA411" s="18"/>
      <c r="CB411" s="18"/>
      <c r="CC411" s="18"/>
      <c r="CD411" s="18"/>
      <c r="CE411" s="18"/>
      <c r="CF411" s="18"/>
      <c r="CG411" s="18"/>
      <c r="CH411" s="18"/>
      <c r="CI411" s="18"/>
      <c r="CJ411" s="18"/>
      <c r="CK411" s="18"/>
      <c r="CL411" s="18"/>
      <c r="CM411" s="18"/>
      <c r="CN411" s="18"/>
      <c r="CO411" s="18"/>
      <c r="CP411" s="18"/>
      <c r="CQ411" s="18"/>
      <c r="CR411" s="18"/>
      <c r="CS411" s="18"/>
      <c r="CT411" s="18"/>
      <c r="CU411" s="18"/>
      <c r="CV411" s="18"/>
      <c r="CW411" s="18"/>
      <c r="CX411" s="18"/>
      <c r="CY411" s="18"/>
      <c r="CZ411" s="18"/>
      <c r="DA411" s="18"/>
      <c r="DB411" s="18"/>
      <c r="DC411" s="18"/>
      <c r="DD411" s="18"/>
      <c r="DE411" s="18"/>
      <c r="DF411" s="18"/>
      <c r="DG411" s="18"/>
      <c r="DH411" s="18"/>
      <c r="DI411" s="18"/>
      <c r="DJ411" s="18"/>
      <c r="DK411" s="18"/>
      <c r="DL411" s="18"/>
      <c r="DM411" s="18"/>
      <c r="DN411" s="18"/>
      <c r="DO411" s="18"/>
      <c r="DP411" s="18"/>
      <c r="DQ411" s="18"/>
      <c r="DR411" s="18"/>
      <c r="DS411" s="18"/>
      <c r="DT411" s="18"/>
      <c r="DU411" s="18"/>
      <c r="DV411" s="18"/>
      <c r="DW411" s="18"/>
      <c r="DX411" s="18"/>
      <c r="DY411" s="18"/>
      <c r="DZ411" s="18"/>
      <c r="EA411" s="18"/>
      <c r="EB411" s="18"/>
      <c r="EC411" s="18"/>
      <c r="ED411" s="18"/>
      <c r="EE411" s="18"/>
      <c r="EF411" s="18"/>
      <c r="EG411" s="18"/>
      <c r="EH411" s="18"/>
      <c r="EI411" s="18"/>
      <c r="EJ411" s="18"/>
      <c r="EK411" s="18"/>
      <c r="EL411" s="18"/>
      <c r="EM411" s="18"/>
      <c r="EN411" s="18"/>
    </row>
    <row r="412" spans="3:144" x14ac:dyDescent="0.2">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c r="CA412" s="18"/>
      <c r="CB412" s="18"/>
      <c r="CC412" s="18"/>
      <c r="CD412" s="18"/>
      <c r="CE412" s="18"/>
      <c r="CF412" s="18"/>
      <c r="CG412" s="18"/>
      <c r="CH412" s="18"/>
      <c r="CI412" s="18"/>
      <c r="CJ412" s="18"/>
      <c r="CK412" s="18"/>
      <c r="CL412" s="18"/>
      <c r="CM412" s="18"/>
      <c r="CN412" s="18"/>
      <c r="CO412" s="18"/>
      <c r="CP412" s="18"/>
      <c r="CQ412" s="18"/>
      <c r="CR412" s="18"/>
      <c r="CS412" s="18"/>
      <c r="CT412" s="18"/>
      <c r="CU412" s="18"/>
      <c r="CV412" s="18"/>
      <c r="CW412" s="18"/>
      <c r="CX412" s="18"/>
      <c r="CY412" s="18"/>
      <c r="CZ412" s="18"/>
      <c r="DA412" s="18"/>
      <c r="DB412" s="18"/>
      <c r="DC412" s="18"/>
      <c r="DD412" s="18"/>
      <c r="DE412" s="18"/>
      <c r="DF412" s="18"/>
      <c r="DG412" s="18"/>
      <c r="DH412" s="18"/>
      <c r="DI412" s="18"/>
      <c r="DJ412" s="18"/>
      <c r="DK412" s="18"/>
      <c r="DL412" s="18"/>
      <c r="DM412" s="18"/>
      <c r="DN412" s="18"/>
      <c r="DO412" s="18"/>
      <c r="DP412" s="18"/>
      <c r="DQ412" s="18"/>
      <c r="DR412" s="18"/>
      <c r="DS412" s="18"/>
      <c r="DT412" s="18"/>
      <c r="DU412" s="18"/>
      <c r="DV412" s="18"/>
      <c r="DW412" s="18"/>
      <c r="DX412" s="18"/>
      <c r="DY412" s="18"/>
      <c r="DZ412" s="18"/>
      <c r="EA412" s="18"/>
      <c r="EB412" s="18"/>
      <c r="EC412" s="18"/>
      <c r="ED412" s="18"/>
      <c r="EE412" s="18"/>
      <c r="EF412" s="18"/>
      <c r="EG412" s="18"/>
      <c r="EH412" s="18"/>
      <c r="EI412" s="18"/>
      <c r="EJ412" s="18"/>
      <c r="EK412" s="18"/>
      <c r="EL412" s="18"/>
      <c r="EM412" s="18"/>
      <c r="EN412" s="18"/>
    </row>
    <row r="413" spans="3:144" x14ac:dyDescent="0.2">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c r="CA413" s="18"/>
      <c r="CB413" s="18"/>
      <c r="CC413" s="18"/>
      <c r="CD413" s="18"/>
      <c r="CE413" s="18"/>
      <c r="CF413" s="18"/>
      <c r="CG413" s="18"/>
      <c r="CH413" s="18"/>
      <c r="CI413" s="18"/>
      <c r="CJ413" s="18"/>
      <c r="CK413" s="18"/>
      <c r="CL413" s="18"/>
      <c r="CM413" s="18"/>
      <c r="CN413" s="18"/>
      <c r="CO413" s="18"/>
      <c r="CP413" s="18"/>
      <c r="CQ413" s="18"/>
      <c r="CR413" s="18"/>
      <c r="CS413" s="18"/>
      <c r="CT413" s="18"/>
      <c r="CU413" s="18"/>
      <c r="CV413" s="18"/>
      <c r="CW413" s="18"/>
      <c r="CX413" s="18"/>
      <c r="CY413" s="18"/>
      <c r="CZ413" s="18"/>
      <c r="DA413" s="18"/>
      <c r="DB413" s="18"/>
      <c r="DC413" s="18"/>
      <c r="DD413" s="18"/>
      <c r="DE413" s="18"/>
      <c r="DF413" s="18"/>
      <c r="DG413" s="18"/>
      <c r="DH413" s="18"/>
      <c r="DI413" s="18"/>
      <c r="DJ413" s="18"/>
      <c r="DK413" s="18"/>
      <c r="DL413" s="18"/>
      <c r="DM413" s="18"/>
      <c r="DN413" s="18"/>
      <c r="DO413" s="18"/>
      <c r="DP413" s="18"/>
      <c r="DQ413" s="18"/>
      <c r="DR413" s="18"/>
      <c r="DS413" s="18"/>
      <c r="DT413" s="18"/>
      <c r="DU413" s="18"/>
      <c r="DV413" s="18"/>
      <c r="DW413" s="18"/>
      <c r="DX413" s="18"/>
      <c r="DY413" s="18"/>
      <c r="DZ413" s="18"/>
      <c r="EA413" s="18"/>
      <c r="EB413" s="18"/>
      <c r="EC413" s="18"/>
      <c r="ED413" s="18"/>
      <c r="EE413" s="18"/>
      <c r="EF413" s="18"/>
      <c r="EG413" s="18"/>
      <c r="EH413" s="18"/>
      <c r="EI413" s="18"/>
      <c r="EJ413" s="18"/>
      <c r="EK413" s="18"/>
      <c r="EL413" s="18"/>
      <c r="EM413" s="18"/>
      <c r="EN413" s="18"/>
    </row>
  </sheetData>
  <printOptions gridLines="1"/>
  <pageMargins left="0" right="0" top="0.25" bottom="0" header="0" footer="0.25"/>
  <pageSetup scale="87" orientation="landscape" horizontalDpi="4294967292" r:id="rId1"/>
  <headerFooter alignWithMargins="0">
    <oddFooter>&amp;R&amp;"Times New Roman,Italic"&amp;8Capital Reocvery
&amp;F
&amp;D</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4"/>
  <sheetViews>
    <sheetView zoomScaleNormal="100" workbookViewId="0"/>
  </sheetViews>
  <sheetFormatPr defaultColWidth="9.140625" defaultRowHeight="15" x14ac:dyDescent="0.25"/>
  <cols>
    <col min="1" max="1" width="33.7109375" style="5" customWidth="1"/>
    <col min="2" max="2" width="16.28515625" style="5" bestFit="1" customWidth="1"/>
    <col min="3" max="3" width="14.42578125" style="5" bestFit="1" customWidth="1"/>
    <col min="4" max="4" width="15.42578125" style="5" bestFit="1" customWidth="1"/>
    <col min="5" max="5" width="14.42578125" style="5" bestFit="1" customWidth="1"/>
    <col min="6" max="8" width="11.7109375" style="5" bestFit="1" customWidth="1"/>
    <col min="9" max="9" width="12.5703125" style="5" bestFit="1" customWidth="1"/>
    <col min="10" max="10" width="14.42578125" style="5" bestFit="1" customWidth="1"/>
    <col min="11" max="11" width="11.7109375" style="5" bestFit="1" customWidth="1"/>
    <col min="12" max="13" width="12.7109375" style="5" bestFit="1" customWidth="1"/>
    <col min="14" max="14" width="12.85546875" style="5" bestFit="1" customWidth="1"/>
    <col min="15" max="15" width="13.5703125" style="5" bestFit="1" customWidth="1"/>
    <col min="16" max="16" width="13.42578125" style="5" bestFit="1" customWidth="1"/>
    <col min="17" max="17" width="15.28515625" style="5" bestFit="1" customWidth="1"/>
    <col min="18" max="19" width="13.42578125" style="5" bestFit="1" customWidth="1"/>
    <col min="20" max="21" width="14.42578125" style="5" bestFit="1" customWidth="1"/>
    <col min="22" max="22" width="13.42578125" style="5" bestFit="1" customWidth="1"/>
    <col min="23" max="23" width="14.42578125" style="5" bestFit="1" customWidth="1"/>
    <col min="24" max="24" width="11.85546875" style="5" bestFit="1" customWidth="1"/>
    <col min="25" max="25" width="13.42578125" style="5" bestFit="1" customWidth="1"/>
    <col min="26" max="26" width="14.42578125" style="5" bestFit="1" customWidth="1"/>
    <col min="27" max="28" width="9.140625" style="5"/>
    <col min="29" max="29" width="9.28515625" style="5" bestFit="1" customWidth="1"/>
    <col min="30" max="16384" width="9.140625" style="5"/>
  </cols>
  <sheetData>
    <row r="1" spans="1:29" x14ac:dyDescent="0.25">
      <c r="A1" s="72"/>
      <c r="B1" s="72"/>
      <c r="C1" s="72"/>
      <c r="D1" s="72"/>
      <c r="E1" s="72"/>
      <c r="F1" s="72"/>
      <c r="G1" s="1"/>
      <c r="H1" s="1"/>
      <c r="I1" s="1"/>
      <c r="J1" s="1"/>
      <c r="K1" s="1"/>
      <c r="L1" s="1"/>
      <c r="M1" s="1"/>
      <c r="N1" s="72"/>
      <c r="O1" s="72"/>
      <c r="P1" s="72"/>
      <c r="Q1" s="72"/>
      <c r="R1" s="72"/>
      <c r="S1" s="72"/>
      <c r="T1" s="72"/>
      <c r="U1" s="72"/>
      <c r="V1" s="72"/>
      <c r="W1" s="72"/>
      <c r="X1" s="72"/>
      <c r="Y1" s="72"/>
      <c r="Z1" s="72"/>
      <c r="AA1" s="1"/>
      <c r="AB1" s="1"/>
      <c r="AC1" s="1"/>
    </row>
    <row r="2" spans="1:29" x14ac:dyDescent="0.25">
      <c r="A2" s="72"/>
      <c r="B2" s="72"/>
      <c r="C2" s="79" t="s">
        <v>68</v>
      </c>
      <c r="D2" s="78"/>
      <c r="F2" s="72"/>
      <c r="G2" s="1"/>
      <c r="H2" s="1"/>
      <c r="I2" s="1"/>
      <c r="J2" s="1"/>
      <c r="K2" s="1"/>
      <c r="L2" s="1"/>
      <c r="M2" s="1"/>
      <c r="N2" s="72"/>
      <c r="O2" s="72"/>
      <c r="P2" s="72"/>
      <c r="Q2" s="72"/>
      <c r="R2" s="72"/>
      <c r="S2" s="72"/>
      <c r="T2" s="72"/>
      <c r="U2" s="72"/>
      <c r="V2" s="72"/>
      <c r="W2" s="72"/>
      <c r="X2" s="72"/>
      <c r="Y2" s="72"/>
      <c r="Z2" s="72"/>
      <c r="AA2" s="1"/>
      <c r="AB2" s="1"/>
      <c r="AC2" s="1"/>
    </row>
    <row r="3" spans="1:29" x14ac:dyDescent="0.25">
      <c r="A3" s="72"/>
      <c r="B3" s="93" t="s">
        <v>79</v>
      </c>
      <c r="C3" s="195" t="s">
        <v>72</v>
      </c>
      <c r="D3" s="195" t="s">
        <v>73</v>
      </c>
      <c r="E3" s="195" t="s">
        <v>74</v>
      </c>
      <c r="F3" s="195" t="s">
        <v>75</v>
      </c>
      <c r="G3" s="195" t="s">
        <v>76</v>
      </c>
      <c r="H3" s="195" t="s">
        <v>77</v>
      </c>
      <c r="I3" s="195" t="s">
        <v>78</v>
      </c>
      <c r="J3" s="195" t="s">
        <v>80</v>
      </c>
      <c r="K3" s="195" t="s">
        <v>81</v>
      </c>
      <c r="L3" s="1"/>
      <c r="M3" s="72"/>
      <c r="N3" s="72"/>
      <c r="O3" s="72"/>
      <c r="P3" s="72"/>
      <c r="Q3" s="72"/>
      <c r="R3" s="72"/>
      <c r="S3" s="72"/>
      <c r="T3" s="72"/>
      <c r="U3" s="72"/>
      <c r="V3" s="72"/>
      <c r="W3" s="72"/>
      <c r="X3" s="72"/>
      <c r="Y3" s="72"/>
      <c r="Z3" s="1"/>
      <c r="AA3" s="9"/>
      <c r="AB3" s="73"/>
    </row>
    <row r="4" spans="1:29" x14ac:dyDescent="0.25">
      <c r="A4" s="72"/>
      <c r="B4" s="72"/>
      <c r="C4" s="72"/>
      <c r="D4" s="72"/>
      <c r="E4" s="72"/>
      <c r="F4" s="72"/>
      <c r="G4" s="1"/>
      <c r="H4" s="1"/>
      <c r="I4" s="1"/>
      <c r="J4" s="1"/>
      <c r="K4" s="1"/>
      <c r="L4" s="1"/>
      <c r="M4" s="1"/>
      <c r="N4" s="72"/>
      <c r="O4" s="72"/>
      <c r="P4" s="72"/>
      <c r="Q4" s="72"/>
      <c r="R4" s="72"/>
      <c r="S4" s="72"/>
      <c r="T4" s="72"/>
      <c r="U4" s="72"/>
      <c r="V4" s="72"/>
      <c r="W4" s="72"/>
      <c r="X4" s="72"/>
      <c r="Y4" s="72"/>
      <c r="Z4" s="72"/>
      <c r="AA4" s="1"/>
      <c r="AB4" s="9"/>
      <c r="AC4" s="73"/>
    </row>
    <row r="5" spans="1:29" customFormat="1" x14ac:dyDescent="0.25"/>
    <row r="6" spans="1:29" x14ac:dyDescent="0.25">
      <c r="A6" s="72" t="s">
        <v>62</v>
      </c>
      <c r="C6" s="80">
        <v>2.5000000000000001E-2</v>
      </c>
      <c r="D6" s="80">
        <v>3.4799999999999998E-2</v>
      </c>
      <c r="E6" s="80">
        <v>2.63E-2</v>
      </c>
      <c r="F6" s="80">
        <v>2.3199999999999998E-2</v>
      </c>
      <c r="G6" s="80">
        <v>0.2</v>
      </c>
      <c r="H6" s="80">
        <v>6.6699999999999995E-2</v>
      </c>
      <c r="I6" s="80">
        <v>0.2</v>
      </c>
      <c r="J6" s="80">
        <v>0.03</v>
      </c>
      <c r="K6" s="80">
        <v>0.2</v>
      </c>
      <c r="L6" s="1"/>
      <c r="M6" s="1"/>
      <c r="N6" s="72"/>
      <c r="O6" s="72"/>
      <c r="P6" s="72"/>
      <c r="Q6" s="72"/>
      <c r="R6" s="72"/>
      <c r="S6" s="72"/>
      <c r="T6" s="72"/>
      <c r="U6" s="72"/>
      <c r="V6" s="72"/>
      <c r="W6" s="72"/>
      <c r="X6" s="72"/>
      <c r="Y6" s="72"/>
      <c r="Z6" s="72"/>
      <c r="AA6" s="1"/>
      <c r="AB6" s="9"/>
      <c r="AC6" s="73"/>
    </row>
    <row r="7" spans="1:29" ht="15.75" thickBot="1" x14ac:dyDescent="0.3">
      <c r="A7" s="72"/>
      <c r="B7" s="72"/>
      <c r="C7" s="72"/>
      <c r="D7" s="72"/>
      <c r="E7" s="72"/>
      <c r="F7" s="72"/>
      <c r="G7" s="1"/>
      <c r="H7" s="1"/>
      <c r="I7" s="1"/>
      <c r="J7" s="1"/>
      <c r="K7" s="1"/>
      <c r="L7" s="1"/>
      <c r="M7" s="1"/>
      <c r="N7" s="72"/>
      <c r="O7" s="72"/>
      <c r="P7" s="72"/>
      <c r="Q7" s="72"/>
      <c r="R7" s="72"/>
      <c r="S7" s="72"/>
      <c r="T7" s="72"/>
      <c r="U7" s="72"/>
      <c r="V7" s="72"/>
      <c r="W7" s="72"/>
      <c r="X7" s="72"/>
      <c r="Y7" s="72"/>
      <c r="Z7" s="72"/>
      <c r="AA7" s="1"/>
      <c r="AB7" s="9"/>
      <c r="AC7" s="73"/>
    </row>
    <row r="8" spans="1:29" ht="16.5" thickTop="1" thickBot="1" x14ac:dyDescent="0.3">
      <c r="A8" s="77">
        <v>44227</v>
      </c>
      <c r="B8" s="202"/>
      <c r="C8" s="194">
        <v>0</v>
      </c>
      <c r="D8" s="194">
        <v>0</v>
      </c>
      <c r="E8" s="194">
        <v>0</v>
      </c>
      <c r="F8" s="194">
        <v>0</v>
      </c>
      <c r="G8" s="204"/>
      <c r="H8" s="194">
        <v>0</v>
      </c>
      <c r="I8" s="202"/>
      <c r="J8" s="194">
        <v>0</v>
      </c>
      <c r="K8" s="194">
        <v>0</v>
      </c>
      <c r="L8" s="2"/>
      <c r="M8" s="2"/>
      <c r="N8" s="2"/>
      <c r="O8" s="2"/>
      <c r="P8" s="2"/>
      <c r="Q8" s="1"/>
      <c r="R8" s="1"/>
      <c r="S8" s="1"/>
      <c r="T8" s="1"/>
      <c r="U8" s="1"/>
      <c r="V8" s="1"/>
      <c r="W8" s="1"/>
      <c r="X8" s="1"/>
      <c r="Y8" s="1"/>
      <c r="Z8" s="1"/>
      <c r="AA8" s="1"/>
      <c r="AB8" s="1"/>
    </row>
    <row r="9" spans="1:29" ht="16.5" thickTop="1" thickBot="1" x14ac:dyDescent="0.3">
      <c r="A9" s="77">
        <v>44255</v>
      </c>
      <c r="B9" s="203"/>
      <c r="C9" s="74">
        <v>0</v>
      </c>
      <c r="D9" s="74">
        <v>0</v>
      </c>
      <c r="E9" s="74">
        <v>0</v>
      </c>
      <c r="F9" s="74">
        <v>0</v>
      </c>
      <c r="G9" s="74"/>
      <c r="H9" s="74">
        <v>0</v>
      </c>
      <c r="I9" s="203"/>
      <c r="J9" s="74">
        <v>0</v>
      </c>
      <c r="K9" s="74">
        <v>0</v>
      </c>
      <c r="L9" s="2"/>
      <c r="M9" s="2"/>
      <c r="N9" s="2"/>
      <c r="O9" s="2"/>
      <c r="P9" s="2"/>
      <c r="Q9" s="74"/>
      <c r="R9" s="74"/>
      <c r="S9" s="74"/>
      <c r="T9" s="74"/>
      <c r="U9" s="74"/>
      <c r="V9" s="74"/>
      <c r="W9" s="74"/>
      <c r="X9" s="74"/>
      <c r="Y9" s="74"/>
      <c r="Z9" s="1"/>
      <c r="AA9" s="1"/>
      <c r="AB9" s="1"/>
    </row>
    <row r="10" spans="1:29" ht="15.75" thickTop="1" x14ac:dyDescent="0.25">
      <c r="A10" s="77">
        <v>44286</v>
      </c>
      <c r="B10" s="74">
        <v>0</v>
      </c>
      <c r="C10" s="74">
        <v>0</v>
      </c>
      <c r="D10" s="74">
        <v>0</v>
      </c>
      <c r="E10" s="74">
        <v>0</v>
      </c>
      <c r="F10" s="74">
        <v>0</v>
      </c>
      <c r="G10" s="74"/>
      <c r="H10" s="74">
        <v>0</v>
      </c>
      <c r="I10" s="74"/>
      <c r="J10" s="74">
        <v>0</v>
      </c>
      <c r="K10" s="74">
        <v>0</v>
      </c>
      <c r="L10" s="2"/>
      <c r="M10" s="2"/>
      <c r="N10" s="2"/>
      <c r="O10" s="2"/>
      <c r="P10" s="2"/>
      <c r="Q10" s="74"/>
      <c r="R10" s="74"/>
      <c r="S10" s="74"/>
      <c r="T10" s="74"/>
      <c r="U10" s="74"/>
      <c r="V10" s="74"/>
      <c r="W10" s="74"/>
      <c r="X10" s="74"/>
      <c r="Y10" s="74"/>
      <c r="Z10" s="1"/>
      <c r="AA10" s="1"/>
      <c r="AB10" s="1"/>
    </row>
    <row r="11" spans="1:29" x14ac:dyDescent="0.25">
      <c r="A11" s="77">
        <v>44316</v>
      </c>
      <c r="B11" s="74">
        <v>0</v>
      </c>
      <c r="C11" s="74">
        <v>0</v>
      </c>
      <c r="D11" s="74">
        <v>0</v>
      </c>
      <c r="E11" s="74">
        <v>0</v>
      </c>
      <c r="F11" s="74">
        <v>0</v>
      </c>
      <c r="G11" s="74"/>
      <c r="H11" s="74">
        <v>0</v>
      </c>
      <c r="I11" s="74"/>
      <c r="J11" s="74">
        <v>0</v>
      </c>
      <c r="K11" s="74">
        <v>0</v>
      </c>
      <c r="L11" s="2"/>
      <c r="M11" s="2"/>
      <c r="N11" s="2"/>
      <c r="O11" s="2"/>
      <c r="P11" s="2"/>
      <c r="Q11" s="74"/>
      <c r="R11" s="74"/>
      <c r="S11" s="74"/>
      <c r="T11" s="74"/>
      <c r="U11" s="74"/>
      <c r="V11" s="74"/>
      <c r="W11" s="74"/>
      <c r="X11" s="74"/>
      <c r="Y11" s="74"/>
      <c r="Z11" s="1"/>
      <c r="AA11" s="1"/>
      <c r="AB11" s="1"/>
    </row>
    <row r="12" spans="1:29" x14ac:dyDescent="0.25">
      <c r="A12" s="77">
        <v>44347</v>
      </c>
      <c r="B12" s="74">
        <v>0</v>
      </c>
      <c r="C12" s="74">
        <v>0</v>
      </c>
      <c r="D12" s="74">
        <v>0</v>
      </c>
      <c r="E12" s="74">
        <v>0</v>
      </c>
      <c r="F12" s="74">
        <v>0</v>
      </c>
      <c r="G12" s="74"/>
      <c r="H12" s="74">
        <v>0</v>
      </c>
      <c r="I12" s="74"/>
      <c r="J12" s="74">
        <v>0</v>
      </c>
      <c r="K12" s="74">
        <v>0</v>
      </c>
      <c r="L12" s="2"/>
      <c r="M12" s="2"/>
      <c r="N12" s="2"/>
      <c r="O12" s="2"/>
      <c r="P12" s="2"/>
      <c r="Q12" s="74"/>
      <c r="R12" s="74"/>
      <c r="S12" s="74"/>
      <c r="T12" s="74"/>
      <c r="U12" s="74"/>
      <c r="V12" s="74"/>
      <c r="W12" s="74"/>
      <c r="X12" s="74"/>
      <c r="Y12" s="74"/>
      <c r="Z12" s="1"/>
      <c r="AA12" s="1"/>
      <c r="AB12" s="1"/>
    </row>
    <row r="13" spans="1:29" x14ac:dyDescent="0.25">
      <c r="A13" s="77">
        <v>44377</v>
      </c>
      <c r="B13" s="74">
        <v>0</v>
      </c>
      <c r="C13" s="74">
        <v>0</v>
      </c>
      <c r="D13" s="74">
        <v>0</v>
      </c>
      <c r="E13" s="74">
        <v>0</v>
      </c>
      <c r="F13" s="74">
        <v>0</v>
      </c>
      <c r="G13" s="74"/>
      <c r="H13" s="74">
        <v>0</v>
      </c>
      <c r="I13" s="74"/>
      <c r="J13" s="74">
        <v>0</v>
      </c>
      <c r="K13" s="74">
        <v>0</v>
      </c>
      <c r="L13" s="2"/>
      <c r="M13" s="2"/>
      <c r="N13" s="2"/>
      <c r="O13" s="2"/>
      <c r="P13" s="2"/>
      <c r="Q13" s="74"/>
      <c r="R13" s="74"/>
      <c r="S13" s="74"/>
      <c r="T13" s="74"/>
      <c r="U13" s="74"/>
      <c r="V13" s="74"/>
      <c r="W13" s="74"/>
      <c r="X13" s="74"/>
      <c r="Y13" s="74"/>
      <c r="Z13" s="1"/>
      <c r="AA13" s="1"/>
      <c r="AB13" s="1"/>
    </row>
    <row r="14" spans="1:29" x14ac:dyDescent="0.25">
      <c r="A14" s="77">
        <v>44408</v>
      </c>
      <c r="B14" s="74"/>
      <c r="C14" s="74"/>
      <c r="D14" s="74"/>
      <c r="E14" s="74"/>
      <c r="F14" s="74"/>
      <c r="G14" s="74"/>
      <c r="H14" s="74"/>
      <c r="I14" s="74"/>
      <c r="J14" s="74"/>
      <c r="K14" s="74"/>
      <c r="L14" s="2"/>
      <c r="M14" s="2"/>
      <c r="N14" s="2"/>
      <c r="O14" s="2"/>
      <c r="P14" s="2"/>
      <c r="Q14" s="1"/>
      <c r="R14" s="1"/>
      <c r="S14" s="1"/>
      <c r="T14" s="1"/>
      <c r="U14" s="1"/>
      <c r="V14" s="1"/>
      <c r="W14" s="74"/>
      <c r="X14" s="74"/>
      <c r="Y14" s="74"/>
      <c r="Z14" s="1"/>
      <c r="AA14" s="1"/>
      <c r="AB14" s="1"/>
    </row>
    <row r="15" spans="1:29" x14ac:dyDescent="0.25">
      <c r="A15" s="77">
        <v>44439</v>
      </c>
      <c r="B15" s="74">
        <v>0</v>
      </c>
      <c r="C15" s="74"/>
      <c r="D15" s="74"/>
      <c r="E15" s="74"/>
      <c r="F15" s="74"/>
      <c r="G15" s="74"/>
      <c r="H15" s="74"/>
      <c r="I15" s="74"/>
      <c r="J15" s="74"/>
      <c r="K15" s="74"/>
      <c r="L15" s="1"/>
      <c r="M15" s="2"/>
      <c r="N15" s="75"/>
      <c r="O15" s="1"/>
      <c r="P15" s="1"/>
      <c r="Q15" s="1"/>
      <c r="R15" s="1"/>
      <c r="S15" s="1"/>
      <c r="T15" s="1"/>
      <c r="U15" s="1"/>
      <c r="V15" s="1"/>
      <c r="W15" s="74"/>
      <c r="X15" s="74"/>
      <c r="Y15" s="74"/>
      <c r="Z15" s="1"/>
      <c r="AA15" s="1"/>
      <c r="AB15" s="1"/>
    </row>
    <row r="16" spans="1:29" x14ac:dyDescent="0.25">
      <c r="A16" s="77">
        <v>44469</v>
      </c>
      <c r="B16" s="74">
        <v>0</v>
      </c>
      <c r="C16" s="74"/>
      <c r="D16" s="74"/>
      <c r="E16" s="74"/>
      <c r="F16" s="74"/>
      <c r="G16" s="74"/>
      <c r="H16" s="74"/>
      <c r="I16" s="74"/>
      <c r="J16" s="74"/>
      <c r="K16" s="74"/>
      <c r="L16" s="1"/>
      <c r="M16" s="2"/>
      <c r="N16" s="76"/>
      <c r="O16" s="76"/>
      <c r="P16" s="76"/>
      <c r="Q16" s="76"/>
      <c r="R16" s="76"/>
      <c r="S16" s="76"/>
      <c r="T16" s="76"/>
      <c r="U16" s="76"/>
      <c r="V16" s="76"/>
      <c r="W16" s="74"/>
      <c r="X16" s="74"/>
      <c r="Y16" s="74"/>
      <c r="Z16" s="1"/>
      <c r="AA16" s="1"/>
      <c r="AB16" s="1"/>
    </row>
    <row r="17" spans="1:28" x14ac:dyDescent="0.25">
      <c r="A17" s="77">
        <v>44500</v>
      </c>
      <c r="B17" s="74">
        <v>0</v>
      </c>
      <c r="C17" s="74"/>
      <c r="D17" s="74"/>
      <c r="E17" s="74"/>
      <c r="F17" s="74"/>
      <c r="G17" s="74"/>
      <c r="H17" s="74"/>
      <c r="I17" s="74"/>
      <c r="J17" s="74"/>
      <c r="K17" s="74"/>
      <c r="L17" s="1"/>
      <c r="M17" s="2"/>
      <c r="N17" s="76"/>
      <c r="O17" s="76"/>
      <c r="P17" s="76"/>
      <c r="Q17" s="76"/>
      <c r="R17" s="76"/>
      <c r="S17" s="76"/>
      <c r="T17" s="76"/>
      <c r="U17" s="76"/>
      <c r="V17" s="76"/>
      <c r="W17" s="74"/>
      <c r="X17" s="74"/>
      <c r="Y17" s="74"/>
      <c r="Z17" s="1"/>
      <c r="AA17" s="1"/>
      <c r="AB17" s="1"/>
    </row>
    <row r="18" spans="1:28" x14ac:dyDescent="0.25">
      <c r="A18" s="77">
        <v>44530</v>
      </c>
      <c r="B18" s="74">
        <v>0</v>
      </c>
      <c r="L18" s="1"/>
      <c r="M18" s="2"/>
      <c r="N18" s="76"/>
      <c r="O18" s="76"/>
      <c r="P18" s="76"/>
      <c r="Q18" s="76"/>
      <c r="R18" s="76"/>
      <c r="S18" s="76"/>
      <c r="T18" s="76"/>
      <c r="U18" s="76"/>
      <c r="V18" s="76"/>
      <c r="W18" s="74"/>
      <c r="X18" s="74"/>
      <c r="Y18" s="74"/>
      <c r="Z18" s="1"/>
      <c r="AA18" s="1"/>
      <c r="AB18" s="1"/>
    </row>
    <row r="19" spans="1:28" ht="15.75" thickBot="1" x14ac:dyDescent="0.3">
      <c r="A19" s="77">
        <v>44561</v>
      </c>
      <c r="B19" s="74">
        <f t="shared" ref="B19" si="0">SUM(C19:K19)</f>
        <v>0</v>
      </c>
      <c r="C19" s="74"/>
      <c r="D19" s="74"/>
      <c r="E19" s="74"/>
      <c r="F19" s="74"/>
      <c r="G19" s="74"/>
      <c r="H19" s="74"/>
      <c r="I19" s="74"/>
      <c r="J19" s="74"/>
      <c r="K19" s="74"/>
      <c r="L19" s="1"/>
      <c r="M19" s="2"/>
      <c r="N19" s="76"/>
      <c r="O19" s="76"/>
      <c r="P19" s="76"/>
      <c r="Q19" s="76"/>
      <c r="R19" s="76"/>
      <c r="S19" s="76"/>
      <c r="T19" s="76"/>
      <c r="U19" s="76"/>
      <c r="V19" s="76"/>
      <c r="W19" s="74"/>
      <c r="X19" s="74"/>
      <c r="Y19" s="74"/>
      <c r="Z19" s="1"/>
      <c r="AA19" s="1"/>
      <c r="AB19" s="1"/>
    </row>
    <row r="20" spans="1:28" ht="16.5" thickTop="1" thickBot="1" x14ac:dyDescent="0.3">
      <c r="A20" s="77">
        <v>44592</v>
      </c>
      <c r="B20" s="199"/>
      <c r="C20" s="200"/>
      <c r="D20" s="200"/>
      <c r="E20" s="200"/>
      <c r="F20" s="200"/>
      <c r="G20" s="200"/>
      <c r="H20" s="201"/>
      <c r="I20" s="74"/>
      <c r="J20" s="199"/>
      <c r="K20" s="201"/>
      <c r="L20"/>
      <c r="M20"/>
      <c r="N20"/>
      <c r="O20" s="76"/>
      <c r="P20" s="76"/>
      <c r="Q20" s="76"/>
      <c r="R20" s="76"/>
      <c r="S20" s="76"/>
      <c r="T20" s="76"/>
      <c r="U20" s="76"/>
      <c r="V20" s="76"/>
      <c r="W20" s="74"/>
      <c r="X20" s="74"/>
      <c r="Y20" s="74"/>
      <c r="Z20" s="1"/>
      <c r="AA20" s="1"/>
      <c r="AB20" s="1"/>
    </row>
    <row r="21" spans="1:28" ht="15.75" thickTop="1" x14ac:dyDescent="0.25">
      <c r="A21"/>
      <c r="B21"/>
      <c r="C21"/>
      <c r="D21"/>
      <c r="E21"/>
      <c r="F21"/>
      <c r="G21"/>
      <c r="H21"/>
      <c r="I21"/>
      <c r="J21"/>
      <c r="K21"/>
      <c r="L21"/>
      <c r="M21"/>
      <c r="N21"/>
      <c r="O21" s="76"/>
      <c r="P21" s="76"/>
      <c r="Q21" s="76"/>
      <c r="R21" s="76"/>
      <c r="S21" s="76"/>
      <c r="T21" s="76"/>
      <c r="U21" s="76"/>
      <c r="V21" s="76"/>
      <c r="W21" s="74"/>
      <c r="X21" s="74"/>
      <c r="Y21" s="74"/>
      <c r="Z21" s="1"/>
      <c r="AA21" s="1"/>
      <c r="AB21" s="1"/>
    </row>
    <row r="22" spans="1:28" x14ac:dyDescent="0.25">
      <c r="A22"/>
      <c r="B22"/>
      <c r="C22"/>
      <c r="D22"/>
      <c r="E22"/>
      <c r="F22"/>
      <c r="G22"/>
      <c r="H22"/>
      <c r="I22"/>
      <c r="J22"/>
      <c r="K22"/>
      <c r="L22"/>
      <c r="M22"/>
      <c r="N22"/>
      <c r="O22" s="76"/>
      <c r="P22" s="76"/>
      <c r="Q22" s="76"/>
      <c r="R22" s="76"/>
      <c r="S22" s="76"/>
      <c r="T22" s="76"/>
      <c r="U22" s="76"/>
      <c r="V22" s="76"/>
      <c r="W22" s="74"/>
      <c r="X22" s="74"/>
      <c r="Y22" s="74"/>
      <c r="Z22" s="1"/>
      <c r="AA22" s="1"/>
      <c r="AB22" s="1"/>
    </row>
    <row r="23" spans="1:28" x14ac:dyDescent="0.25">
      <c r="A23"/>
      <c r="B23"/>
      <c r="C23"/>
      <c r="D23"/>
      <c r="E23"/>
      <c r="F23"/>
      <c r="G23"/>
      <c r="H23"/>
      <c r="I23"/>
      <c r="J23"/>
      <c r="K23"/>
      <c r="L23"/>
      <c r="M23"/>
      <c r="N23"/>
      <c r="W23" s="3"/>
      <c r="X23" s="3"/>
      <c r="Y23" s="3"/>
    </row>
    <row r="24" spans="1:28" x14ac:dyDescent="0.25">
      <c r="A24"/>
      <c r="B24"/>
      <c r="C24"/>
      <c r="D24"/>
      <c r="E24"/>
      <c r="F24"/>
      <c r="G24"/>
      <c r="H24"/>
      <c r="I24"/>
      <c r="J24"/>
      <c r="K24"/>
      <c r="L24"/>
      <c r="M24"/>
      <c r="N24"/>
      <c r="W24" s="3"/>
      <c r="X24" s="3"/>
      <c r="Y24" s="3"/>
    </row>
    <row r="25" spans="1:28" x14ac:dyDescent="0.25">
      <c r="A25"/>
      <c r="B25"/>
      <c r="C25"/>
      <c r="D25"/>
      <c r="E25"/>
      <c r="F25"/>
      <c r="G25"/>
      <c r="H25"/>
      <c r="I25"/>
      <c r="J25"/>
      <c r="K25"/>
      <c r="L25"/>
      <c r="M25"/>
      <c r="N25"/>
    </row>
    <row r="26" spans="1:28" x14ac:dyDescent="0.25">
      <c r="A26"/>
      <c r="B26"/>
      <c r="C26"/>
      <c r="D26"/>
      <c r="E26"/>
      <c r="F26"/>
      <c r="G26"/>
      <c r="H26"/>
      <c r="I26"/>
      <c r="J26"/>
      <c r="K26"/>
      <c r="L26"/>
      <c r="M26"/>
      <c r="N26"/>
    </row>
    <row r="27" spans="1:28" x14ac:dyDescent="0.25">
      <c r="A27"/>
      <c r="B27"/>
      <c r="C27"/>
      <c r="D27"/>
      <c r="E27"/>
      <c r="F27"/>
      <c r="G27"/>
      <c r="H27"/>
      <c r="I27"/>
      <c r="J27"/>
      <c r="K27"/>
      <c r="L27"/>
      <c r="M27"/>
      <c r="N27"/>
    </row>
    <row r="28" spans="1:28" x14ac:dyDescent="0.25">
      <c r="A28"/>
      <c r="B28"/>
      <c r="C28"/>
      <c r="D28"/>
      <c r="E28"/>
      <c r="F28"/>
      <c r="G28"/>
      <c r="H28"/>
      <c r="I28"/>
      <c r="J28"/>
      <c r="K28"/>
      <c r="L28"/>
      <c r="M28"/>
      <c r="N28"/>
    </row>
    <row r="29" spans="1:28" x14ac:dyDescent="0.25">
      <c r="A29"/>
      <c r="B29"/>
      <c r="C29"/>
      <c r="D29"/>
      <c r="E29"/>
      <c r="F29"/>
      <c r="G29"/>
      <c r="H29"/>
      <c r="I29"/>
      <c r="J29"/>
      <c r="K29"/>
      <c r="L29"/>
      <c r="M29"/>
      <c r="N29"/>
    </row>
    <row r="30" spans="1:28" x14ac:dyDescent="0.25">
      <c r="A30"/>
      <c r="B30"/>
      <c r="C30"/>
      <c r="D30"/>
      <c r="E30"/>
      <c r="F30"/>
      <c r="G30"/>
      <c r="H30"/>
      <c r="I30"/>
      <c r="J30"/>
      <c r="K30"/>
      <c r="L30"/>
      <c r="M30"/>
      <c r="N30"/>
    </row>
    <row r="31" spans="1:28" x14ac:dyDescent="0.25">
      <c r="A31"/>
      <c r="B31"/>
      <c r="C31"/>
      <c r="D31"/>
      <c r="E31"/>
      <c r="F31"/>
      <c r="G31"/>
      <c r="H31"/>
      <c r="I31"/>
      <c r="J31"/>
      <c r="K31"/>
      <c r="L31"/>
      <c r="M31"/>
      <c r="N31"/>
    </row>
    <row r="32" spans="1:28"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row r="55" spans="1:14" x14ac:dyDescent="0.25">
      <c r="A55"/>
      <c r="B55"/>
      <c r="C55"/>
      <c r="D55"/>
      <c r="E55"/>
      <c r="F55"/>
      <c r="G55"/>
      <c r="H55"/>
      <c r="I55"/>
      <c r="J55"/>
      <c r="K55"/>
      <c r="L55"/>
      <c r="M55"/>
      <c r="N55"/>
    </row>
    <row r="56" spans="1:14" x14ac:dyDescent="0.25">
      <c r="A56"/>
      <c r="B56"/>
      <c r="C56"/>
      <c r="D56"/>
      <c r="E56"/>
      <c r="F56"/>
      <c r="G56"/>
      <c r="H56"/>
      <c r="I56"/>
      <c r="J56"/>
      <c r="K56"/>
      <c r="L56"/>
      <c r="M56"/>
      <c r="N56"/>
    </row>
    <row r="57" spans="1:14" x14ac:dyDescent="0.25">
      <c r="A57"/>
      <c r="B57"/>
      <c r="C57"/>
      <c r="D57"/>
      <c r="E57"/>
      <c r="F57"/>
      <c r="G57"/>
      <c r="H57"/>
      <c r="I57"/>
      <c r="J57"/>
      <c r="K57"/>
      <c r="L57"/>
      <c r="M57"/>
      <c r="N57"/>
    </row>
    <row r="58" spans="1:14" x14ac:dyDescent="0.25">
      <c r="A58"/>
      <c r="B58"/>
      <c r="C58"/>
      <c r="D58"/>
      <c r="E58"/>
      <c r="F58"/>
      <c r="G58"/>
      <c r="H58"/>
      <c r="I58"/>
      <c r="J58"/>
      <c r="K58"/>
      <c r="L58"/>
      <c r="M58"/>
      <c r="N58"/>
    </row>
    <row r="59" spans="1:14" x14ac:dyDescent="0.25">
      <c r="A59"/>
      <c r="B59"/>
      <c r="C59"/>
      <c r="D59"/>
      <c r="E59"/>
      <c r="F59"/>
      <c r="G59"/>
      <c r="H59"/>
      <c r="I59"/>
      <c r="J59"/>
      <c r="K59"/>
      <c r="L59"/>
      <c r="M59"/>
      <c r="N59"/>
    </row>
    <row r="60" spans="1:14" x14ac:dyDescent="0.25">
      <c r="A60"/>
      <c r="B60"/>
      <c r="C60"/>
      <c r="D60"/>
      <c r="E60"/>
      <c r="F60"/>
      <c r="G60"/>
      <c r="H60"/>
      <c r="I60"/>
      <c r="J60"/>
      <c r="K60"/>
      <c r="L60"/>
      <c r="M60"/>
      <c r="N60"/>
    </row>
    <row r="61" spans="1:14" x14ac:dyDescent="0.25">
      <c r="A61"/>
      <c r="B61"/>
      <c r="C61"/>
      <c r="D61"/>
      <c r="E61"/>
      <c r="F61"/>
      <c r="G61"/>
      <c r="H61"/>
      <c r="I61"/>
      <c r="J61"/>
      <c r="K61"/>
      <c r="L61"/>
      <c r="M61"/>
      <c r="N61"/>
    </row>
    <row r="62" spans="1:14" x14ac:dyDescent="0.25">
      <c r="A62"/>
      <c r="B62"/>
      <c r="C62"/>
      <c r="D62"/>
      <c r="E62"/>
      <c r="F62"/>
      <c r="G62"/>
      <c r="H62"/>
      <c r="I62"/>
      <c r="J62"/>
      <c r="K62"/>
      <c r="L62"/>
      <c r="M62"/>
      <c r="N62"/>
    </row>
    <row r="63" spans="1:14" x14ac:dyDescent="0.25">
      <c r="A63"/>
      <c r="B63"/>
      <c r="C63"/>
      <c r="D63"/>
      <c r="E63"/>
      <c r="F63"/>
      <c r="G63"/>
      <c r="H63"/>
      <c r="I63"/>
      <c r="J63"/>
      <c r="K63"/>
      <c r="L63"/>
      <c r="M63"/>
      <c r="N63"/>
    </row>
    <row r="64" spans="1:14" x14ac:dyDescent="0.25">
      <c r="A64"/>
      <c r="B64"/>
      <c r="C64"/>
      <c r="D64"/>
      <c r="E64"/>
      <c r="F64"/>
      <c r="G64"/>
      <c r="H64"/>
      <c r="I64"/>
      <c r="J64"/>
      <c r="K64"/>
      <c r="L64"/>
      <c r="M64"/>
      <c r="N64"/>
    </row>
    <row r="65" spans="1:14" x14ac:dyDescent="0.25">
      <c r="A65"/>
      <c r="B65"/>
      <c r="C65"/>
      <c r="D65"/>
      <c r="E65"/>
      <c r="F65"/>
      <c r="G65"/>
      <c r="H65"/>
      <c r="I65"/>
      <c r="J65"/>
      <c r="K65"/>
      <c r="L65"/>
      <c r="M65"/>
      <c r="N65"/>
    </row>
    <row r="66" spans="1:14" x14ac:dyDescent="0.25">
      <c r="A66"/>
      <c r="B66"/>
      <c r="C66"/>
      <c r="D66"/>
      <c r="E66"/>
      <c r="F66"/>
      <c r="G66"/>
      <c r="H66"/>
      <c r="I66"/>
      <c r="J66"/>
      <c r="K66"/>
      <c r="L66"/>
      <c r="M66"/>
      <c r="N66"/>
    </row>
    <row r="67" spans="1:14" x14ac:dyDescent="0.25">
      <c r="A67"/>
      <c r="B67"/>
      <c r="C67"/>
      <c r="D67"/>
      <c r="E67"/>
      <c r="F67"/>
      <c r="G67"/>
      <c r="H67"/>
      <c r="I67"/>
      <c r="J67"/>
      <c r="K67"/>
      <c r="L67"/>
      <c r="M67"/>
      <c r="N67"/>
    </row>
    <row r="68" spans="1:14" x14ac:dyDescent="0.25">
      <c r="A68"/>
      <c r="B68"/>
      <c r="C68"/>
      <c r="D68"/>
      <c r="E68"/>
      <c r="F68"/>
      <c r="G68"/>
      <c r="H68"/>
      <c r="I68"/>
      <c r="J68"/>
      <c r="K68"/>
      <c r="L68"/>
      <c r="M68"/>
      <c r="N68"/>
    </row>
    <row r="69" spans="1:14" x14ac:dyDescent="0.25">
      <c r="A69"/>
      <c r="B69"/>
      <c r="C69"/>
      <c r="D69"/>
      <c r="E69"/>
      <c r="F69"/>
      <c r="G69"/>
      <c r="H69"/>
      <c r="I69"/>
      <c r="J69"/>
      <c r="K69"/>
      <c r="L69"/>
      <c r="M69"/>
      <c r="N69"/>
    </row>
    <row r="70" spans="1:14" x14ac:dyDescent="0.25">
      <c r="A70"/>
      <c r="B70"/>
      <c r="C70"/>
      <c r="D70"/>
      <c r="E70"/>
      <c r="F70"/>
      <c r="G70"/>
      <c r="H70"/>
      <c r="I70"/>
      <c r="J70"/>
      <c r="K70"/>
      <c r="L70"/>
      <c r="M70"/>
      <c r="N70"/>
    </row>
    <row r="71" spans="1:14" x14ac:dyDescent="0.25">
      <c r="A71"/>
      <c r="B71"/>
      <c r="C71"/>
      <c r="D71"/>
      <c r="E71"/>
      <c r="F71"/>
      <c r="G71"/>
      <c r="H71"/>
      <c r="I71"/>
      <c r="J71"/>
      <c r="K71"/>
      <c r="L71"/>
      <c r="M71"/>
      <c r="N71"/>
    </row>
    <row r="72" spans="1:14" x14ac:dyDescent="0.25">
      <c r="A72"/>
      <c r="B72"/>
      <c r="C72"/>
      <c r="D72"/>
      <c r="E72"/>
      <c r="F72"/>
      <c r="G72"/>
      <c r="H72"/>
      <c r="I72"/>
      <c r="J72"/>
      <c r="K72"/>
      <c r="L72"/>
      <c r="M72"/>
      <c r="N72"/>
    </row>
    <row r="73" spans="1:14" x14ac:dyDescent="0.25">
      <c r="A73"/>
      <c r="B73"/>
      <c r="C73"/>
      <c r="D73"/>
      <c r="E73"/>
      <c r="F73"/>
      <c r="G73"/>
      <c r="H73"/>
      <c r="I73"/>
      <c r="J73"/>
      <c r="K73"/>
      <c r="L73"/>
      <c r="M73"/>
      <c r="N73"/>
    </row>
    <row r="74" spans="1:14" x14ac:dyDescent="0.25">
      <c r="A74"/>
      <c r="B74"/>
      <c r="C74"/>
      <c r="D74"/>
      <c r="E74"/>
      <c r="F74"/>
      <c r="G74"/>
      <c r="H74"/>
      <c r="I74"/>
      <c r="J74"/>
      <c r="K74"/>
      <c r="L74"/>
      <c r="M74"/>
      <c r="N74"/>
    </row>
    <row r="75" spans="1:14" x14ac:dyDescent="0.25">
      <c r="A75"/>
      <c r="B75"/>
      <c r="C75"/>
      <c r="D75"/>
      <c r="E75"/>
      <c r="F75"/>
      <c r="G75"/>
      <c r="H75"/>
      <c r="I75"/>
      <c r="J75"/>
      <c r="K75"/>
      <c r="L75"/>
      <c r="M75"/>
      <c r="N75"/>
    </row>
    <row r="76" spans="1:14" x14ac:dyDescent="0.25">
      <c r="A76"/>
      <c r="B76"/>
      <c r="C76"/>
      <c r="D76"/>
      <c r="E76"/>
      <c r="F76"/>
      <c r="G76"/>
      <c r="H76"/>
      <c r="I76"/>
      <c r="J76"/>
      <c r="K76"/>
      <c r="L76"/>
      <c r="M76"/>
      <c r="N76"/>
    </row>
    <row r="77" spans="1:14" x14ac:dyDescent="0.25">
      <c r="A77"/>
      <c r="B77"/>
      <c r="C77"/>
      <c r="D77"/>
      <c r="E77"/>
      <c r="F77"/>
      <c r="G77"/>
      <c r="H77"/>
      <c r="I77"/>
      <c r="J77"/>
      <c r="K77"/>
      <c r="L77"/>
      <c r="M77"/>
      <c r="N77"/>
    </row>
    <row r="78" spans="1:14" x14ac:dyDescent="0.25">
      <c r="A78"/>
      <c r="B78"/>
      <c r="C78"/>
      <c r="D78"/>
      <c r="E78"/>
      <c r="F78"/>
      <c r="G78"/>
      <c r="H78"/>
      <c r="I78"/>
      <c r="J78"/>
      <c r="K78"/>
      <c r="L78"/>
      <c r="M78"/>
      <c r="N78"/>
    </row>
    <row r="79" spans="1:14" x14ac:dyDescent="0.25">
      <c r="A79"/>
      <c r="B79"/>
      <c r="C79"/>
      <c r="D79"/>
      <c r="E79"/>
      <c r="F79"/>
      <c r="G79"/>
      <c r="H79"/>
      <c r="I79"/>
      <c r="J79"/>
      <c r="K79"/>
      <c r="L79"/>
      <c r="M79"/>
      <c r="N79"/>
    </row>
    <row r="80" spans="1:14" x14ac:dyDescent="0.25">
      <c r="A80"/>
      <c r="B80"/>
      <c r="C80"/>
      <c r="D80"/>
      <c r="E80"/>
      <c r="F80"/>
      <c r="G80"/>
      <c r="H80"/>
      <c r="I80"/>
      <c r="J80"/>
      <c r="K80"/>
      <c r="L80"/>
      <c r="M80"/>
      <c r="N80"/>
    </row>
    <row r="81" spans="1:14" x14ac:dyDescent="0.25">
      <c r="A81"/>
      <c r="B81"/>
      <c r="C81"/>
      <c r="D81"/>
      <c r="E81"/>
      <c r="F81"/>
      <c r="G81"/>
      <c r="H81"/>
      <c r="I81"/>
      <c r="J81"/>
      <c r="K81"/>
      <c r="L81"/>
      <c r="M81"/>
      <c r="N81"/>
    </row>
    <row r="82" spans="1:14" x14ac:dyDescent="0.25">
      <c r="A82"/>
      <c r="B82"/>
      <c r="C82"/>
      <c r="D82"/>
      <c r="E82"/>
      <c r="F82"/>
      <c r="G82"/>
      <c r="H82"/>
      <c r="I82"/>
      <c r="J82"/>
      <c r="K82"/>
      <c r="L82"/>
      <c r="M82"/>
      <c r="N82"/>
    </row>
    <row r="83" spans="1:14" x14ac:dyDescent="0.25">
      <c r="A83"/>
      <c r="B83"/>
      <c r="C83"/>
      <c r="D83"/>
      <c r="E83"/>
      <c r="F83"/>
      <c r="G83"/>
      <c r="H83"/>
      <c r="I83"/>
      <c r="J83"/>
      <c r="K83"/>
      <c r="L83"/>
      <c r="M83"/>
      <c r="N83"/>
    </row>
    <row r="84" spans="1:14" x14ac:dyDescent="0.25">
      <c r="A84"/>
      <c r="B84"/>
      <c r="C84"/>
      <c r="D84"/>
      <c r="E84"/>
      <c r="F84"/>
      <c r="G84"/>
      <c r="H84"/>
      <c r="I84"/>
      <c r="J84"/>
      <c r="K84"/>
      <c r="L84"/>
      <c r="M84"/>
      <c r="N84"/>
    </row>
    <row r="85" spans="1:14" x14ac:dyDescent="0.25">
      <c r="A85"/>
      <c r="B85"/>
      <c r="C85"/>
      <c r="D85"/>
      <c r="E85"/>
      <c r="F85"/>
      <c r="G85"/>
      <c r="H85"/>
      <c r="I85"/>
      <c r="J85"/>
      <c r="K85"/>
      <c r="L85"/>
      <c r="M85"/>
      <c r="N85"/>
    </row>
    <row r="86" spans="1:14" x14ac:dyDescent="0.25">
      <c r="A86"/>
      <c r="B86"/>
      <c r="C86"/>
      <c r="D86"/>
      <c r="E86"/>
      <c r="F86"/>
      <c r="G86"/>
      <c r="H86"/>
      <c r="I86"/>
      <c r="J86"/>
      <c r="K86"/>
      <c r="L86"/>
      <c r="M86"/>
      <c r="N86"/>
    </row>
    <row r="87" spans="1:14" x14ac:dyDescent="0.25">
      <c r="A87"/>
      <c r="B87"/>
      <c r="C87"/>
      <c r="D87"/>
      <c r="E87"/>
      <c r="F87"/>
      <c r="G87"/>
      <c r="H87"/>
      <c r="I87"/>
      <c r="J87"/>
      <c r="K87"/>
      <c r="L87"/>
      <c r="M87"/>
      <c r="N87"/>
    </row>
    <row r="88" spans="1:14" x14ac:dyDescent="0.25">
      <c r="A88"/>
      <c r="B88"/>
      <c r="C88"/>
      <c r="D88"/>
      <c r="E88"/>
      <c r="F88"/>
      <c r="G88"/>
      <c r="H88"/>
      <c r="I88"/>
      <c r="J88"/>
      <c r="K88"/>
      <c r="L88"/>
      <c r="M88"/>
      <c r="N88"/>
    </row>
    <row r="89" spans="1:14" x14ac:dyDescent="0.25">
      <c r="A89"/>
      <c r="B89"/>
      <c r="C89"/>
      <c r="D89"/>
      <c r="E89"/>
      <c r="F89"/>
      <c r="G89"/>
      <c r="H89"/>
      <c r="I89"/>
      <c r="J89"/>
      <c r="K89"/>
      <c r="L89"/>
      <c r="M89"/>
      <c r="N89"/>
    </row>
    <row r="90" spans="1:14" x14ac:dyDescent="0.25">
      <c r="A90"/>
      <c r="B90"/>
      <c r="C90"/>
      <c r="D90"/>
      <c r="E90"/>
      <c r="F90"/>
      <c r="G90"/>
      <c r="H90"/>
      <c r="I90"/>
      <c r="J90"/>
      <c r="K90"/>
      <c r="L90"/>
      <c r="M90"/>
      <c r="N90"/>
    </row>
    <row r="91" spans="1:14" x14ac:dyDescent="0.25">
      <c r="A91"/>
      <c r="B91"/>
      <c r="C91"/>
      <c r="D91"/>
      <c r="E91"/>
      <c r="F91"/>
      <c r="G91"/>
      <c r="H91"/>
      <c r="I91"/>
      <c r="J91"/>
      <c r="K91"/>
      <c r="L91"/>
      <c r="M91"/>
      <c r="N91"/>
    </row>
    <row r="92" spans="1:14" x14ac:dyDescent="0.25">
      <c r="A92"/>
      <c r="B92"/>
      <c r="C92"/>
      <c r="D92"/>
      <c r="E92"/>
      <c r="F92"/>
      <c r="G92"/>
      <c r="H92"/>
      <c r="I92"/>
      <c r="J92"/>
      <c r="K92"/>
      <c r="L92"/>
      <c r="M92"/>
      <c r="N92"/>
    </row>
    <row r="93" spans="1:14" x14ac:dyDescent="0.25">
      <c r="A93"/>
      <c r="B93"/>
      <c r="C93"/>
      <c r="D93"/>
      <c r="E93"/>
      <c r="F93"/>
      <c r="G93"/>
      <c r="H93"/>
      <c r="I93"/>
      <c r="J93"/>
      <c r="K93"/>
      <c r="L93"/>
      <c r="M93"/>
      <c r="N93"/>
    </row>
    <row r="94" spans="1:14" x14ac:dyDescent="0.25">
      <c r="A94"/>
      <c r="B94"/>
      <c r="C94"/>
      <c r="D94"/>
      <c r="E94"/>
      <c r="F94"/>
      <c r="G94"/>
      <c r="H94"/>
      <c r="I94"/>
      <c r="J94"/>
      <c r="K94"/>
      <c r="L94"/>
      <c r="M94"/>
      <c r="N94"/>
    </row>
    <row r="95" spans="1:14" x14ac:dyDescent="0.25">
      <c r="A95"/>
      <c r="B95"/>
      <c r="C95"/>
      <c r="D95"/>
      <c r="E95"/>
      <c r="F95"/>
      <c r="G95"/>
      <c r="H95"/>
      <c r="I95"/>
      <c r="J95"/>
      <c r="K95"/>
      <c r="L95"/>
      <c r="M95"/>
      <c r="N95"/>
    </row>
    <row r="96" spans="1:14" x14ac:dyDescent="0.25">
      <c r="A96"/>
      <c r="B96"/>
      <c r="C96"/>
      <c r="D96"/>
      <c r="E96"/>
      <c r="F96"/>
      <c r="G96"/>
      <c r="H96"/>
      <c r="I96"/>
      <c r="J96"/>
      <c r="K96"/>
      <c r="L96"/>
      <c r="M96"/>
      <c r="N96"/>
    </row>
    <row r="97" spans="1:14" x14ac:dyDescent="0.25">
      <c r="A97"/>
      <c r="B97"/>
      <c r="C97"/>
      <c r="D97"/>
      <c r="E97"/>
      <c r="F97"/>
      <c r="G97"/>
      <c r="H97"/>
      <c r="I97"/>
      <c r="J97"/>
      <c r="K97"/>
      <c r="L97"/>
      <c r="M97"/>
      <c r="N97"/>
    </row>
    <row r="98" spans="1:14" x14ac:dyDescent="0.25">
      <c r="A98"/>
      <c r="B98"/>
      <c r="C98"/>
      <c r="D98"/>
      <c r="E98"/>
      <c r="F98"/>
      <c r="G98"/>
      <c r="H98"/>
      <c r="I98"/>
      <c r="J98"/>
      <c r="K98"/>
      <c r="L98"/>
      <c r="M98"/>
      <c r="N98"/>
    </row>
    <row r="99" spans="1:14" x14ac:dyDescent="0.25">
      <c r="A99"/>
      <c r="B99"/>
      <c r="C99"/>
      <c r="D99"/>
      <c r="E99"/>
      <c r="F99"/>
      <c r="G99"/>
      <c r="H99"/>
      <c r="I99"/>
      <c r="J99"/>
      <c r="K99"/>
      <c r="L99"/>
      <c r="M99"/>
      <c r="N99"/>
    </row>
    <row r="100" spans="1:14" x14ac:dyDescent="0.25">
      <c r="A100"/>
      <c r="B100"/>
      <c r="C100"/>
      <c r="D100"/>
      <c r="E100"/>
      <c r="F100"/>
      <c r="G100"/>
      <c r="H100"/>
      <c r="I100"/>
      <c r="J100"/>
      <c r="K100"/>
      <c r="L100"/>
      <c r="M100"/>
      <c r="N100"/>
    </row>
    <row r="101" spans="1:14" x14ac:dyDescent="0.25">
      <c r="A101"/>
      <c r="B101"/>
      <c r="C101"/>
      <c r="D101"/>
      <c r="E101"/>
      <c r="F101"/>
      <c r="G101"/>
      <c r="H101"/>
      <c r="I101"/>
      <c r="J101"/>
      <c r="K101"/>
      <c r="L101"/>
      <c r="M101"/>
      <c r="N101"/>
    </row>
    <row r="102" spans="1:14" x14ac:dyDescent="0.25">
      <c r="A102"/>
      <c r="B102"/>
      <c r="C102"/>
      <c r="D102"/>
      <c r="E102"/>
      <c r="F102"/>
      <c r="G102"/>
      <c r="H102"/>
      <c r="I102"/>
      <c r="J102"/>
      <c r="K102"/>
      <c r="L102"/>
      <c r="M102"/>
      <c r="N102"/>
    </row>
    <row r="103" spans="1:14" x14ac:dyDescent="0.25">
      <c r="A103"/>
      <c r="B103"/>
      <c r="C103"/>
      <c r="D103"/>
      <c r="E103"/>
      <c r="F103"/>
      <c r="G103"/>
      <c r="H103"/>
      <c r="I103"/>
      <c r="J103"/>
      <c r="K103"/>
      <c r="L103"/>
      <c r="M103"/>
      <c r="N103"/>
    </row>
    <row r="104" spans="1:14" x14ac:dyDescent="0.25">
      <c r="A104"/>
      <c r="B104"/>
      <c r="C104"/>
      <c r="D104"/>
      <c r="E104"/>
      <c r="F104"/>
      <c r="G104"/>
      <c r="H104"/>
      <c r="I104"/>
      <c r="J104"/>
      <c r="K104"/>
      <c r="L104"/>
      <c r="M104"/>
      <c r="N104"/>
    </row>
    <row r="105" spans="1:14" x14ac:dyDescent="0.25">
      <c r="A105"/>
      <c r="B105"/>
      <c r="C105"/>
      <c r="D105"/>
      <c r="E105"/>
      <c r="F105"/>
      <c r="G105"/>
      <c r="H105"/>
      <c r="I105"/>
      <c r="J105"/>
      <c r="K105"/>
      <c r="L105"/>
      <c r="M105"/>
      <c r="N105"/>
    </row>
    <row r="106" spans="1:14" x14ac:dyDescent="0.25">
      <c r="A106"/>
      <c r="B106"/>
      <c r="C106"/>
      <c r="D106"/>
      <c r="E106"/>
      <c r="F106"/>
      <c r="G106"/>
      <c r="H106"/>
      <c r="I106"/>
      <c r="J106"/>
      <c r="K106"/>
      <c r="L106"/>
      <c r="M106"/>
      <c r="N106"/>
    </row>
    <row r="107" spans="1:14" x14ac:dyDescent="0.25">
      <c r="A107"/>
      <c r="B107"/>
      <c r="C107"/>
      <c r="D107"/>
      <c r="E107"/>
      <c r="F107"/>
      <c r="G107"/>
      <c r="H107"/>
      <c r="I107"/>
      <c r="J107"/>
      <c r="K107"/>
      <c r="L107"/>
      <c r="M107"/>
      <c r="N107"/>
    </row>
    <row r="108" spans="1:14" x14ac:dyDescent="0.25">
      <c r="A108"/>
      <c r="B108"/>
      <c r="C108"/>
      <c r="D108"/>
      <c r="E108"/>
      <c r="F108"/>
      <c r="G108"/>
      <c r="H108"/>
      <c r="I108"/>
      <c r="J108"/>
      <c r="K108"/>
      <c r="L108"/>
      <c r="M108"/>
      <c r="N108"/>
    </row>
    <row r="109" spans="1:14" x14ac:dyDescent="0.25">
      <c r="A109"/>
      <c r="B109"/>
      <c r="C109"/>
      <c r="D109"/>
      <c r="E109"/>
      <c r="F109"/>
      <c r="G109"/>
      <c r="H109"/>
      <c r="I109"/>
      <c r="J109"/>
      <c r="K109"/>
      <c r="L109"/>
      <c r="M109"/>
      <c r="N109"/>
    </row>
    <row r="110" spans="1:14" x14ac:dyDescent="0.25">
      <c r="A110"/>
      <c r="B110"/>
      <c r="C110"/>
      <c r="D110"/>
      <c r="E110"/>
      <c r="F110"/>
      <c r="G110"/>
      <c r="H110"/>
      <c r="I110"/>
      <c r="J110"/>
      <c r="K110"/>
      <c r="L110"/>
      <c r="M110"/>
      <c r="N110"/>
    </row>
    <row r="111" spans="1:14" x14ac:dyDescent="0.25">
      <c r="A111"/>
      <c r="B111"/>
      <c r="C111"/>
      <c r="D111"/>
      <c r="E111"/>
      <c r="F111"/>
      <c r="G111"/>
      <c r="H111"/>
      <c r="I111"/>
      <c r="J111"/>
      <c r="K111"/>
      <c r="L111"/>
      <c r="M111"/>
      <c r="N111"/>
    </row>
    <row r="112" spans="1:14" x14ac:dyDescent="0.25">
      <c r="A112"/>
      <c r="B112"/>
      <c r="C112"/>
      <c r="D112"/>
      <c r="E112"/>
      <c r="F112"/>
      <c r="G112"/>
      <c r="H112"/>
      <c r="I112"/>
      <c r="J112"/>
      <c r="K112"/>
      <c r="L112"/>
      <c r="M112"/>
      <c r="N112"/>
    </row>
    <row r="113" spans="1:14" x14ac:dyDescent="0.25">
      <c r="A113"/>
      <c r="B113"/>
      <c r="C113"/>
      <c r="D113"/>
      <c r="E113"/>
      <c r="F113"/>
      <c r="G113"/>
      <c r="H113"/>
      <c r="I113"/>
      <c r="J113"/>
      <c r="K113"/>
      <c r="L113"/>
      <c r="M113"/>
      <c r="N113"/>
    </row>
    <row r="114" spans="1:14" x14ac:dyDescent="0.25">
      <c r="A114"/>
      <c r="B114"/>
      <c r="C114"/>
      <c r="D114"/>
      <c r="E114"/>
      <c r="F114"/>
      <c r="G114"/>
      <c r="H114"/>
      <c r="I114"/>
      <c r="J114"/>
      <c r="K114"/>
      <c r="L114"/>
      <c r="M114"/>
      <c r="N114"/>
    </row>
  </sheetData>
  <pageMargins left="0.7" right="0.7" top="0.75" bottom="0.75" header="0.3" footer="0.3"/>
  <pageSetup orientation="landscape" r:id="rId1"/>
  <headerFooter>
    <oddHeader>&amp;CAMI Work Orders- Ending Balance, Total Reserve, and Depreciation Expense</oddHeader>
    <oddFooter>&amp;LPrepared By: Colleen Oliver
Date: 04/12/19&amp;R&amp;Z&amp;F</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zoomScale="90" zoomScaleNormal="90" workbookViewId="0"/>
  </sheetViews>
  <sheetFormatPr defaultColWidth="9.140625" defaultRowHeight="15.75" x14ac:dyDescent="0.25"/>
  <cols>
    <col min="1" max="1" width="5.85546875" style="98" bestFit="1" customWidth="1"/>
    <col min="2" max="2" width="62.140625" style="98" customWidth="1"/>
    <col min="3" max="3" width="7.7109375" style="98" bestFit="1" customWidth="1"/>
    <col min="4" max="4" width="22.7109375" style="98" customWidth="1"/>
    <col min="5" max="5" width="19.85546875" style="98" customWidth="1"/>
    <col min="6" max="8" width="23.5703125" style="98" customWidth="1"/>
    <col min="9" max="9" width="13.140625" style="98" bestFit="1" customWidth="1"/>
    <col min="10" max="10" width="20.42578125" style="98" bestFit="1" customWidth="1"/>
    <col min="11" max="11" width="12.5703125" style="98" bestFit="1" customWidth="1"/>
    <col min="12" max="12" width="8.28515625" style="98" bestFit="1" customWidth="1"/>
    <col min="13" max="14" width="12.5703125" style="98" bestFit="1" customWidth="1"/>
    <col min="15" max="16384" width="9.140625" style="98"/>
  </cols>
  <sheetData>
    <row r="1" spans="1:9" x14ac:dyDescent="0.25">
      <c r="A1" s="131"/>
      <c r="B1" s="132"/>
      <c r="C1" s="132"/>
      <c r="D1" s="132"/>
      <c r="E1" s="133"/>
    </row>
    <row r="2" spans="1:9" x14ac:dyDescent="0.25">
      <c r="A2" s="134"/>
      <c r="B2" s="135"/>
      <c r="C2" s="135"/>
      <c r="D2" s="137" t="s">
        <v>102</v>
      </c>
      <c r="E2" s="138"/>
      <c r="H2" s="99"/>
    </row>
    <row r="3" spans="1:9" x14ac:dyDescent="0.25">
      <c r="A3" s="134"/>
      <c r="B3" s="135"/>
      <c r="C3" s="135"/>
      <c r="D3" s="136"/>
      <c r="E3" s="139"/>
    </row>
    <row r="4" spans="1:9" x14ac:dyDescent="0.25">
      <c r="A4" s="140"/>
      <c r="B4" s="141"/>
      <c r="C4" s="141"/>
      <c r="D4" s="136"/>
      <c r="E4" s="139"/>
    </row>
    <row r="5" spans="1:9" x14ac:dyDescent="0.25">
      <c r="A5" s="142" t="s">
        <v>39</v>
      </c>
      <c r="B5" s="143"/>
      <c r="C5" s="143"/>
      <c r="D5" s="143"/>
      <c r="E5" s="144"/>
      <c r="F5" s="100"/>
      <c r="G5" s="100"/>
      <c r="H5" s="100"/>
    </row>
    <row r="6" spans="1:9" x14ac:dyDescent="0.25">
      <c r="A6" s="145" t="s">
        <v>84</v>
      </c>
      <c r="B6" s="143"/>
      <c r="C6" s="143"/>
      <c r="D6" s="143"/>
      <c r="E6" s="144"/>
      <c r="F6" s="100"/>
      <c r="G6" s="100"/>
      <c r="H6" s="100"/>
    </row>
    <row r="7" spans="1:9" x14ac:dyDescent="0.25">
      <c r="A7" s="145" t="s">
        <v>101</v>
      </c>
      <c r="B7" s="143"/>
      <c r="C7" s="143"/>
      <c r="D7" s="143"/>
      <c r="E7" s="144"/>
      <c r="F7" s="100"/>
      <c r="G7" s="100"/>
      <c r="H7" s="100"/>
    </row>
    <row r="8" spans="1:9" x14ac:dyDescent="0.25">
      <c r="A8" s="145" t="s">
        <v>91</v>
      </c>
      <c r="B8" s="143"/>
      <c r="C8" s="143"/>
      <c r="D8" s="143"/>
      <c r="E8" s="144"/>
      <c r="F8" s="100"/>
      <c r="G8" s="100"/>
      <c r="H8" s="100"/>
    </row>
    <row r="9" spans="1:9" x14ac:dyDescent="0.25">
      <c r="A9" s="249" t="s">
        <v>150</v>
      </c>
      <c r="B9" s="143"/>
      <c r="C9" s="143"/>
      <c r="D9" s="143"/>
      <c r="E9" s="146"/>
      <c r="F9" s="101"/>
      <c r="G9" s="101"/>
      <c r="H9" s="101"/>
    </row>
    <row r="10" spans="1:9" x14ac:dyDescent="0.25">
      <c r="A10" s="145"/>
      <c r="B10" s="143"/>
      <c r="C10" s="143"/>
      <c r="D10" s="143" t="s">
        <v>90</v>
      </c>
      <c r="E10" s="146">
        <v>44926</v>
      </c>
      <c r="F10" s="102"/>
      <c r="G10" s="102"/>
      <c r="H10" s="102"/>
      <c r="I10" s="102"/>
    </row>
    <row r="11" spans="1:9" x14ac:dyDescent="0.25">
      <c r="A11" s="147"/>
      <c r="B11" s="148"/>
      <c r="C11" s="149"/>
      <c r="D11" s="150" t="s">
        <v>82</v>
      </c>
      <c r="E11" s="144" t="s">
        <v>104</v>
      </c>
      <c r="F11" s="102"/>
      <c r="G11" s="102"/>
      <c r="H11" s="102"/>
      <c r="I11" s="102"/>
    </row>
    <row r="12" spans="1:9" x14ac:dyDescent="0.25">
      <c r="A12" s="151" t="s">
        <v>3</v>
      </c>
      <c r="B12" s="152"/>
      <c r="C12" s="153"/>
      <c r="D12" s="150" t="s">
        <v>83</v>
      </c>
      <c r="E12" s="154" t="s">
        <v>105</v>
      </c>
      <c r="F12" s="102"/>
      <c r="G12" s="102"/>
      <c r="H12" s="102"/>
      <c r="I12" s="102"/>
    </row>
    <row r="13" spans="1:9" x14ac:dyDescent="0.25">
      <c r="A13" s="155" t="s">
        <v>4</v>
      </c>
      <c r="B13" s="156" t="s">
        <v>5</v>
      </c>
      <c r="C13" s="157" t="s">
        <v>61</v>
      </c>
      <c r="D13" s="158"/>
      <c r="E13" s="159"/>
      <c r="F13" s="102"/>
      <c r="G13" s="102"/>
      <c r="H13" s="102"/>
      <c r="I13" s="102"/>
    </row>
    <row r="14" spans="1:9" x14ac:dyDescent="0.25">
      <c r="A14" s="160"/>
      <c r="B14" s="161"/>
      <c r="C14" s="161"/>
      <c r="D14" s="161"/>
      <c r="E14" s="162"/>
      <c r="F14" s="102"/>
      <c r="G14" s="102"/>
      <c r="H14" s="102"/>
      <c r="I14" s="102"/>
    </row>
    <row r="15" spans="1:9" x14ac:dyDescent="0.25">
      <c r="A15" s="163">
        <v>1</v>
      </c>
      <c r="B15" s="164" t="s">
        <v>6</v>
      </c>
      <c r="C15" s="164"/>
      <c r="D15" s="165"/>
      <c r="E15" s="166"/>
      <c r="F15" s="102"/>
      <c r="G15" s="102"/>
      <c r="H15" s="102"/>
      <c r="I15" s="102"/>
    </row>
    <row r="16" spans="1:9" ht="16.5" thickBot="1" x14ac:dyDescent="0.3">
      <c r="A16" s="163">
        <f>A15+1</f>
        <v>2</v>
      </c>
      <c r="B16" s="164" t="s">
        <v>141</v>
      </c>
      <c r="C16" s="164"/>
      <c r="D16" s="165"/>
      <c r="E16" s="166"/>
      <c r="F16" s="102"/>
      <c r="G16" s="102"/>
      <c r="H16" s="102"/>
      <c r="I16" s="102"/>
    </row>
    <row r="17" spans="1:10" ht="16.5" thickTop="1" x14ac:dyDescent="0.25">
      <c r="A17" s="163">
        <f t="shared" ref="A17:A29" si="0">A16+1</f>
        <v>3</v>
      </c>
      <c r="B17" s="167" t="s">
        <v>64</v>
      </c>
      <c r="C17" s="167"/>
      <c r="D17" s="255"/>
      <c r="E17" s="169"/>
      <c r="F17" s="102"/>
      <c r="G17" s="102"/>
      <c r="H17" s="102"/>
      <c r="I17" s="102"/>
    </row>
    <row r="18" spans="1:10" x14ac:dyDescent="0.25">
      <c r="A18" s="163">
        <f t="shared" si="0"/>
        <v>4</v>
      </c>
      <c r="B18" s="167" t="s">
        <v>65</v>
      </c>
      <c r="C18" s="167"/>
      <c r="D18" s="256"/>
      <c r="E18" s="170"/>
      <c r="F18" s="102"/>
      <c r="G18" s="102"/>
      <c r="H18" s="102"/>
      <c r="I18" s="102"/>
    </row>
    <row r="19" spans="1:10" x14ac:dyDescent="0.25">
      <c r="A19" s="163">
        <f t="shared" si="0"/>
        <v>5</v>
      </c>
      <c r="B19" s="167" t="s">
        <v>66</v>
      </c>
      <c r="C19" s="167"/>
      <c r="D19" s="257"/>
      <c r="E19" s="170"/>
      <c r="F19" s="102"/>
      <c r="G19" s="102"/>
      <c r="H19" s="102"/>
      <c r="I19" s="102"/>
    </row>
    <row r="20" spans="1:10" ht="16.5" thickBot="1" x14ac:dyDescent="0.3">
      <c r="A20" s="163">
        <f t="shared" si="0"/>
        <v>6</v>
      </c>
      <c r="B20" s="171" t="s">
        <v>86</v>
      </c>
      <c r="C20" s="171"/>
      <c r="D20" s="258"/>
      <c r="E20" s="169"/>
      <c r="F20" s="102"/>
      <c r="G20" s="102"/>
      <c r="H20" s="102"/>
      <c r="I20" s="102"/>
    </row>
    <row r="21" spans="1:10" ht="17.25" thickTop="1" thickBot="1" x14ac:dyDescent="0.3">
      <c r="A21" s="163">
        <f t="shared" si="0"/>
        <v>7</v>
      </c>
      <c r="B21" s="171"/>
      <c r="C21" s="171"/>
      <c r="D21" s="168"/>
      <c r="E21" s="169"/>
      <c r="F21" s="102"/>
      <c r="G21" s="102"/>
      <c r="H21" s="102"/>
      <c r="I21" s="102"/>
    </row>
    <row r="22" spans="1:10" ht="17.25" thickTop="1" thickBot="1" x14ac:dyDescent="0.3">
      <c r="A22" s="163">
        <f t="shared" si="0"/>
        <v>8</v>
      </c>
      <c r="B22" s="172" t="s">
        <v>103</v>
      </c>
      <c r="C22" s="173">
        <f>ROR!E20/0.79</f>
        <v>8.6075949367088608E-2</v>
      </c>
      <c r="D22" s="259"/>
      <c r="E22" s="233"/>
      <c r="F22" s="102"/>
      <c r="G22" s="102"/>
      <c r="H22" s="102"/>
      <c r="I22" s="102"/>
    </row>
    <row r="23" spans="1:10" ht="16.5" thickTop="1" x14ac:dyDescent="0.25">
      <c r="A23" s="163">
        <f t="shared" si="0"/>
        <v>9</v>
      </c>
      <c r="B23" s="174"/>
      <c r="C23" s="174"/>
      <c r="D23" s="175"/>
      <c r="E23" s="176"/>
      <c r="F23" s="102"/>
      <c r="G23" s="102"/>
      <c r="H23" s="102"/>
      <c r="I23" s="102"/>
      <c r="J23" s="103"/>
    </row>
    <row r="24" spans="1:10" ht="16.5" thickBot="1" x14ac:dyDescent="0.3">
      <c r="A24" s="163">
        <f t="shared" si="0"/>
        <v>10</v>
      </c>
      <c r="B24" s="164" t="s">
        <v>7</v>
      </c>
      <c r="C24" s="164"/>
      <c r="D24" s="177"/>
      <c r="E24" s="178"/>
      <c r="F24" s="102"/>
      <c r="G24" s="102"/>
      <c r="H24" s="102"/>
      <c r="I24" s="102"/>
    </row>
    <row r="25" spans="1:10" ht="16.5" thickTop="1" x14ac:dyDescent="0.25">
      <c r="A25" s="163">
        <f t="shared" si="0"/>
        <v>11</v>
      </c>
      <c r="B25" s="179" t="s">
        <v>89</v>
      </c>
      <c r="C25" s="179"/>
      <c r="D25" s="260"/>
      <c r="E25" s="232"/>
      <c r="F25" s="102"/>
      <c r="G25" s="102"/>
      <c r="H25" s="102"/>
      <c r="I25" s="102"/>
    </row>
    <row r="26" spans="1:10" ht="16.5" thickBot="1" x14ac:dyDescent="0.3">
      <c r="A26" s="163">
        <f t="shared" si="0"/>
        <v>12</v>
      </c>
      <c r="B26" s="179" t="s">
        <v>85</v>
      </c>
      <c r="C26" s="179"/>
      <c r="D26" s="261"/>
      <c r="E26" s="234"/>
      <c r="F26" s="102"/>
      <c r="G26" s="102"/>
      <c r="H26" s="102"/>
      <c r="I26" s="102"/>
    </row>
    <row r="27" spans="1:10" ht="17.25" thickTop="1" thickBot="1" x14ac:dyDescent="0.3">
      <c r="A27" s="163">
        <f t="shared" si="0"/>
        <v>13</v>
      </c>
      <c r="B27" s="179"/>
      <c r="C27" s="179"/>
      <c r="D27" s="183"/>
      <c r="E27" s="183"/>
      <c r="F27" s="102"/>
      <c r="G27" s="102"/>
      <c r="H27" s="102"/>
      <c r="I27" s="102"/>
    </row>
    <row r="28" spans="1:10" ht="17.25" thickTop="1" thickBot="1" x14ac:dyDescent="0.3">
      <c r="A28" s="163">
        <f t="shared" si="0"/>
        <v>14</v>
      </c>
      <c r="B28" s="172" t="s">
        <v>67</v>
      </c>
      <c r="C28" s="180"/>
      <c r="D28" s="262"/>
      <c r="E28" s="235"/>
      <c r="F28" s="102"/>
      <c r="G28" s="102"/>
      <c r="H28" s="102"/>
      <c r="I28" s="102"/>
    </row>
    <row r="29" spans="1:10" ht="16.5" thickTop="1" x14ac:dyDescent="0.25">
      <c r="A29" s="163">
        <f t="shared" si="0"/>
        <v>15</v>
      </c>
      <c r="B29" s="172"/>
      <c r="C29" s="172"/>
      <c r="D29" s="181"/>
      <c r="E29" s="182"/>
      <c r="F29" s="102"/>
      <c r="G29" s="102"/>
      <c r="H29" s="102"/>
      <c r="I29" s="102"/>
    </row>
    <row r="30" spans="1:10" x14ac:dyDescent="0.25">
      <c r="A30" s="104"/>
      <c r="B30" s="105"/>
      <c r="C30" s="105"/>
      <c r="D30" s="106"/>
      <c r="E30" s="106"/>
      <c r="F30" s="102"/>
      <c r="G30" s="102"/>
      <c r="H30" s="102"/>
      <c r="I30" s="102"/>
    </row>
    <row r="31" spans="1:10" ht="15.75" customHeight="1" x14ac:dyDescent="0.25">
      <c r="A31" s="104"/>
      <c r="B31" s="263" t="s">
        <v>151</v>
      </c>
      <c r="C31" s="263"/>
      <c r="D31" s="263"/>
      <c r="E31" s="263"/>
      <c r="F31" s="102"/>
      <c r="G31" s="102"/>
      <c r="H31" s="102"/>
      <c r="I31" s="102"/>
    </row>
    <row r="32" spans="1:10" x14ac:dyDescent="0.25">
      <c r="A32" s="104"/>
      <c r="B32" s="263"/>
      <c r="C32" s="263"/>
      <c r="D32" s="263"/>
      <c r="E32" s="263"/>
      <c r="F32" s="102"/>
      <c r="G32" s="102"/>
      <c r="H32" s="102"/>
      <c r="I32" s="102"/>
    </row>
    <row r="33" spans="1:9" x14ac:dyDescent="0.25">
      <c r="A33" s="104"/>
      <c r="B33" s="263"/>
      <c r="C33" s="263"/>
      <c r="D33" s="263"/>
      <c r="E33" s="263"/>
      <c r="F33" s="102"/>
      <c r="G33" s="102"/>
      <c r="H33" s="102"/>
      <c r="I33" s="102"/>
    </row>
    <row r="34" spans="1:9" x14ac:dyDescent="0.25">
      <c r="A34" s="104"/>
      <c r="B34" s="263"/>
      <c r="C34" s="263"/>
      <c r="D34" s="263"/>
      <c r="E34" s="263"/>
      <c r="F34" s="102"/>
      <c r="G34" s="102"/>
      <c r="H34" s="102"/>
      <c r="I34" s="102"/>
    </row>
    <row r="35" spans="1:9" x14ac:dyDescent="0.25">
      <c r="B35" s="263"/>
      <c r="C35" s="263"/>
      <c r="D35" s="263"/>
      <c r="E35" s="263"/>
      <c r="F35" s="102"/>
      <c r="G35" s="102"/>
      <c r="H35" s="102"/>
      <c r="I35" s="102"/>
    </row>
    <row r="36" spans="1:9" x14ac:dyDescent="0.25">
      <c r="F36" s="102"/>
      <c r="G36" s="102"/>
      <c r="H36" s="102"/>
      <c r="I36" s="102"/>
    </row>
    <row r="37" spans="1:9" x14ac:dyDescent="0.25">
      <c r="F37" s="102"/>
      <c r="G37" s="102"/>
      <c r="H37" s="102"/>
      <c r="I37" s="102"/>
    </row>
    <row r="38" spans="1:9" x14ac:dyDescent="0.25">
      <c r="F38" s="102"/>
      <c r="G38" s="102"/>
      <c r="H38" s="102"/>
      <c r="I38" s="102"/>
    </row>
    <row r="39" spans="1:9" x14ac:dyDescent="0.25">
      <c r="F39" s="102"/>
      <c r="G39" s="102"/>
      <c r="H39" s="102"/>
    </row>
    <row r="40" spans="1:9" x14ac:dyDescent="0.25">
      <c r="F40" s="102"/>
      <c r="G40" s="102"/>
      <c r="H40" s="102"/>
    </row>
  </sheetData>
  <mergeCells count="1">
    <mergeCell ref="B31:E35"/>
  </mergeCells>
  <pageMargins left="0.7" right="0.7" top="0.75" bottom="0.75" header="0.3" footer="0.3"/>
  <pageSetup scale="64"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heetViews>
  <sheetFormatPr defaultRowHeight="15" x14ac:dyDescent="0.25"/>
  <cols>
    <col min="2" max="2" width="48.5703125" bestFit="1" customWidth="1"/>
    <col min="3" max="5" width="15.28515625" bestFit="1" customWidth="1"/>
    <col min="6" max="6" width="15.28515625" customWidth="1"/>
  </cols>
  <sheetData>
    <row r="1" spans="1:6" x14ac:dyDescent="0.25">
      <c r="C1" s="108" t="s">
        <v>126</v>
      </c>
      <c r="D1" s="108"/>
      <c r="E1" s="108"/>
      <c r="F1" s="128"/>
    </row>
    <row r="2" spans="1:6" x14ac:dyDescent="0.25">
      <c r="A2" s="107" t="s">
        <v>120</v>
      </c>
      <c r="B2" s="107" t="s">
        <v>121</v>
      </c>
      <c r="C2" s="109" t="s">
        <v>122</v>
      </c>
      <c r="D2" s="109" t="s">
        <v>123</v>
      </c>
      <c r="E2" s="109" t="s">
        <v>124</v>
      </c>
      <c r="F2" s="129" t="s">
        <v>142</v>
      </c>
    </row>
    <row r="3" spans="1:6" ht="15.75" thickBot="1" x14ac:dyDescent="0.3"/>
    <row r="4" spans="1:6" ht="15.75" thickTop="1" x14ac:dyDescent="0.25">
      <c r="A4" t="s">
        <v>72</v>
      </c>
      <c r="B4" t="s">
        <v>106</v>
      </c>
      <c r="C4" s="240"/>
      <c r="D4" s="241"/>
      <c r="E4" s="241"/>
      <c r="F4" s="242"/>
    </row>
    <row r="5" spans="1:6" x14ac:dyDescent="0.25">
      <c r="A5" t="s">
        <v>107</v>
      </c>
      <c r="B5" t="s">
        <v>108</v>
      </c>
      <c r="C5" s="243"/>
      <c r="D5" s="244"/>
      <c r="E5" s="244"/>
      <c r="F5" s="245"/>
    </row>
    <row r="6" spans="1:6" x14ac:dyDescent="0.25">
      <c r="A6" t="s">
        <v>109</v>
      </c>
      <c r="B6" t="s">
        <v>110</v>
      </c>
      <c r="C6" s="243"/>
      <c r="D6" s="244"/>
      <c r="E6" s="244"/>
      <c r="F6" s="245"/>
    </row>
    <row r="7" spans="1:6" x14ac:dyDescent="0.25">
      <c r="A7" t="s">
        <v>111</v>
      </c>
      <c r="B7" t="s">
        <v>112</v>
      </c>
      <c r="C7" s="243"/>
      <c r="D7" s="244"/>
      <c r="E7" s="244"/>
      <c r="F7" s="245"/>
    </row>
    <row r="8" spans="1:6" x14ac:dyDescent="0.25">
      <c r="A8" t="s">
        <v>113</v>
      </c>
      <c r="B8" t="s">
        <v>114</v>
      </c>
      <c r="C8" s="243"/>
      <c r="D8" s="244"/>
      <c r="E8" s="244"/>
      <c r="F8" s="245"/>
    </row>
    <row r="9" spans="1:6" x14ac:dyDescent="0.25">
      <c r="A9" t="s">
        <v>115</v>
      </c>
      <c r="B9" t="s">
        <v>116</v>
      </c>
      <c r="C9" s="243"/>
      <c r="D9" s="244"/>
      <c r="E9" s="244"/>
      <c r="F9" s="245"/>
    </row>
    <row r="10" spans="1:6" x14ac:dyDescent="0.25">
      <c r="A10" t="s">
        <v>117</v>
      </c>
      <c r="B10" t="s">
        <v>118</v>
      </c>
      <c r="C10" s="243"/>
      <c r="D10" s="244"/>
      <c r="E10" s="244"/>
      <c r="F10" s="245"/>
    </row>
    <row r="11" spans="1:6" x14ac:dyDescent="0.25">
      <c r="A11" t="s">
        <v>73</v>
      </c>
      <c r="B11" t="s">
        <v>119</v>
      </c>
      <c r="C11" s="243"/>
      <c r="D11" s="244"/>
      <c r="E11" s="244"/>
      <c r="F11" s="245"/>
    </row>
    <row r="12" spans="1:6" x14ac:dyDescent="0.25">
      <c r="A12" t="s">
        <v>76</v>
      </c>
      <c r="B12" t="s">
        <v>125</v>
      </c>
      <c r="C12" s="243"/>
      <c r="D12" s="244"/>
      <c r="E12" s="244"/>
      <c r="F12" s="245"/>
    </row>
    <row r="13" spans="1:6" ht="15.75" thickBot="1" x14ac:dyDescent="0.3">
      <c r="A13" t="s">
        <v>2</v>
      </c>
      <c r="C13" s="246"/>
      <c r="D13" s="247"/>
      <c r="E13" s="247"/>
      <c r="F13" s="248"/>
    </row>
    <row r="14" spans="1:6" ht="15.75" thickTop="1" x14ac:dyDescent="0.25"/>
  </sheetData>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heetViews>
  <sheetFormatPr defaultRowHeight="15" x14ac:dyDescent="0.25"/>
  <cols>
    <col min="1" max="1" width="5.7109375" customWidth="1"/>
    <col min="2" max="2" width="38.140625" customWidth="1"/>
    <col min="3" max="5" width="11.42578125" customWidth="1"/>
  </cols>
  <sheetData>
    <row r="1" spans="1:5" x14ac:dyDescent="0.25">
      <c r="A1" s="110"/>
      <c r="B1" s="110"/>
      <c r="C1" s="110"/>
      <c r="D1" s="110"/>
      <c r="E1" s="111" t="s">
        <v>127</v>
      </c>
    </row>
    <row r="2" spans="1:5" x14ac:dyDescent="0.25">
      <c r="A2" s="112"/>
      <c r="B2" s="112"/>
      <c r="C2" s="112"/>
      <c r="D2" s="110"/>
      <c r="E2" s="113"/>
    </row>
    <row r="3" spans="1:5" x14ac:dyDescent="0.25">
      <c r="A3" s="114" t="s">
        <v>128</v>
      </c>
      <c r="B3" s="115"/>
      <c r="C3" s="115"/>
      <c r="D3" s="115"/>
      <c r="E3" s="116"/>
    </row>
    <row r="4" spans="1:5" x14ac:dyDescent="0.25">
      <c r="A4" s="114" t="s">
        <v>129</v>
      </c>
      <c r="B4" s="115"/>
      <c r="C4" s="117"/>
      <c r="D4" s="115"/>
      <c r="E4" s="115"/>
    </row>
    <row r="5" spans="1:5" x14ac:dyDescent="0.25">
      <c r="A5" s="115" t="s">
        <v>130</v>
      </c>
      <c r="B5" s="115"/>
      <c r="C5" s="115"/>
      <c r="D5" s="115"/>
      <c r="E5" s="115"/>
    </row>
    <row r="6" spans="1:5" x14ac:dyDescent="0.25">
      <c r="A6" s="114"/>
      <c r="B6" s="115"/>
      <c r="C6" s="115"/>
      <c r="D6" s="115"/>
      <c r="E6" s="115"/>
    </row>
    <row r="7" spans="1:5" x14ac:dyDescent="0.25">
      <c r="A7" s="112"/>
      <c r="B7" s="112"/>
      <c r="C7" s="112"/>
      <c r="D7" s="112"/>
      <c r="E7" s="112"/>
    </row>
    <row r="8" spans="1:5" x14ac:dyDescent="0.25">
      <c r="A8" s="112"/>
      <c r="B8" s="112"/>
      <c r="C8" s="112"/>
      <c r="D8" s="112"/>
      <c r="E8" s="112"/>
    </row>
    <row r="9" spans="1:5" x14ac:dyDescent="0.25">
      <c r="A9" s="118" t="s">
        <v>3</v>
      </c>
      <c r="B9" s="112"/>
      <c r="C9" s="118" t="s">
        <v>131</v>
      </c>
      <c r="D9" s="118"/>
      <c r="E9" s="118" t="s">
        <v>132</v>
      </c>
    </row>
    <row r="10" spans="1:5" x14ac:dyDescent="0.25">
      <c r="A10" s="119" t="s">
        <v>4</v>
      </c>
      <c r="B10" s="120" t="s">
        <v>5</v>
      </c>
      <c r="C10" s="119" t="s">
        <v>133</v>
      </c>
      <c r="D10" s="119" t="s">
        <v>134</v>
      </c>
      <c r="E10" s="119" t="s">
        <v>135</v>
      </c>
    </row>
    <row r="11" spans="1:5" x14ac:dyDescent="0.25">
      <c r="A11" s="121"/>
      <c r="B11" s="121"/>
      <c r="C11" s="121"/>
      <c r="D11" s="121"/>
      <c r="E11" s="121"/>
    </row>
    <row r="12" spans="1:5" x14ac:dyDescent="0.25">
      <c r="A12" s="122">
        <v>1</v>
      </c>
      <c r="B12" s="123"/>
      <c r="C12" s="124"/>
      <c r="D12" s="124"/>
      <c r="E12" s="124"/>
    </row>
    <row r="13" spans="1:5" x14ac:dyDescent="0.25">
      <c r="A13" s="122">
        <v>2</v>
      </c>
      <c r="B13" s="123" t="s">
        <v>136</v>
      </c>
      <c r="C13" s="124">
        <v>0.51500000000000001</v>
      </c>
      <c r="D13" s="124">
        <v>5.4951456310679617E-2</v>
      </c>
      <c r="E13" s="124">
        <v>2.8299999999999999E-2</v>
      </c>
    </row>
    <row r="14" spans="1:5" x14ac:dyDescent="0.25">
      <c r="A14" s="122">
        <v>3</v>
      </c>
      <c r="B14" s="123" t="s">
        <v>137</v>
      </c>
      <c r="C14" s="124">
        <v>0.48499999999999999</v>
      </c>
      <c r="D14" s="124">
        <v>9.4E-2</v>
      </c>
      <c r="E14" s="124">
        <f>ROUND(+C14*D14,4)</f>
        <v>4.5600000000000002E-2</v>
      </c>
    </row>
    <row r="15" spans="1:5" x14ac:dyDescent="0.25">
      <c r="A15" s="122">
        <v>4</v>
      </c>
      <c r="B15" s="123" t="s">
        <v>138</v>
      </c>
      <c r="C15" s="125">
        <f>SUM(C12:C14)</f>
        <v>1</v>
      </c>
      <c r="D15" s="125"/>
      <c r="E15" s="125">
        <f>SUM(E13:E14)</f>
        <v>7.3899999999999993E-2</v>
      </c>
    </row>
    <row r="16" spans="1:5" x14ac:dyDescent="0.25">
      <c r="A16" s="122">
        <v>5</v>
      </c>
      <c r="B16" s="126"/>
      <c r="C16" s="123"/>
      <c r="D16" s="123"/>
      <c r="E16" s="123"/>
    </row>
    <row r="17" spans="1:5" x14ac:dyDescent="0.25">
      <c r="A17" s="122">
        <v>6</v>
      </c>
      <c r="B17" s="123"/>
      <c r="C17" s="127"/>
      <c r="D17" s="127"/>
      <c r="E17" s="127"/>
    </row>
    <row r="18" spans="1:5" x14ac:dyDescent="0.25">
      <c r="A18" s="122">
        <v>7</v>
      </c>
      <c r="B18" s="123" t="s">
        <v>139</v>
      </c>
      <c r="C18" s="127">
        <f>C13</f>
        <v>0.51500000000000001</v>
      </c>
      <c r="D18" s="127">
        <f>+ROUND(D13*0.79,4)</f>
        <v>4.3400000000000001E-2</v>
      </c>
      <c r="E18" s="127">
        <f>ROUND(+C18*D18,4)</f>
        <v>2.24E-2</v>
      </c>
    </row>
    <row r="19" spans="1:5" x14ac:dyDescent="0.25">
      <c r="A19" s="122">
        <v>8</v>
      </c>
      <c r="B19" s="123" t="s">
        <v>137</v>
      </c>
      <c r="C19" s="127">
        <f>C14</f>
        <v>0.48499999999999999</v>
      </c>
      <c r="D19" s="127">
        <f t="shared" ref="D19" si="0">+D14</f>
        <v>9.4E-2</v>
      </c>
      <c r="E19" s="127">
        <f>ROUND(C19*D19,4)</f>
        <v>4.5600000000000002E-2</v>
      </c>
    </row>
    <row r="20" spans="1:5" x14ac:dyDescent="0.25">
      <c r="A20" s="122">
        <v>9</v>
      </c>
      <c r="B20" s="123" t="s">
        <v>140</v>
      </c>
      <c r="C20" s="125">
        <f>SUM(C17:C19)</f>
        <v>1</v>
      </c>
      <c r="D20" s="125"/>
      <c r="E20" s="125">
        <f>SUM(E17:E19)</f>
        <v>6.8000000000000005E-2</v>
      </c>
    </row>
  </sheetData>
  <conditionalFormatting sqref="A1:D1">
    <cfRule type="cellIs" dxfId="1" priority="2" stopIfTrue="1" operator="notEqual">
      <formula>0</formula>
    </cfRule>
  </conditionalFormatting>
  <conditionalFormatting sqref="D2:E2">
    <cfRule type="cellIs" dxfId="0" priority="1" stopIfTrue="1" operator="not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4" sqref="H34"/>
    </sheetView>
  </sheetViews>
  <sheetFormatPr defaultColWidth="9.140625" defaultRowHeight="15" x14ac:dyDescent="0.25"/>
  <cols>
    <col min="1" max="16384" width="9.140625" style="5"/>
  </cols>
  <sheetData/>
  <pageMargins left="0.7" right="0.7" top="0.75" bottom="0.75" header="0.3" footer="0.3"/>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5"/>
  <sheetViews>
    <sheetView workbookViewId="0">
      <pane xSplit="1" ySplit="13" topLeftCell="B32" activePane="bottomRight" state="frozen"/>
      <selection activeCell="E9" sqref="E9:E10"/>
      <selection pane="topRight" activeCell="E9" sqref="E9:E10"/>
      <selection pane="bottomLeft" activeCell="E9" sqref="E9:E10"/>
      <selection pane="bottomRight" activeCell="A2" sqref="A2"/>
    </sheetView>
  </sheetViews>
  <sheetFormatPr defaultColWidth="8.85546875" defaultRowHeight="12.75" x14ac:dyDescent="0.2"/>
  <cols>
    <col min="1" max="1" width="24.42578125" style="32" customWidth="1"/>
    <col min="2" max="2" width="14.28515625" style="32" customWidth="1"/>
    <col min="3" max="3" width="12.28515625" style="32" bestFit="1" customWidth="1"/>
    <col min="4" max="4" width="11.85546875" style="32" bestFit="1" customWidth="1"/>
    <col min="5" max="5" width="13.28515625" style="32" bestFit="1" customWidth="1"/>
    <col min="6" max="7" width="11.85546875" style="32" bestFit="1" customWidth="1"/>
    <col min="8" max="8" width="12.42578125" style="32" bestFit="1" customWidth="1"/>
    <col min="9" max="9" width="12.28515625" style="32" bestFit="1" customWidth="1"/>
    <col min="10" max="10" width="11.28515625" style="32" bestFit="1" customWidth="1"/>
    <col min="11" max="11" width="9.28515625" style="32" bestFit="1" customWidth="1"/>
    <col min="12" max="12" width="11.7109375" style="32" bestFit="1" customWidth="1"/>
    <col min="13" max="13" width="9.7109375" style="97" bestFit="1" customWidth="1"/>
    <col min="14" max="22" width="7.28515625" style="32" bestFit="1" customWidth="1"/>
    <col min="23" max="23" width="9.28515625" style="32" bestFit="1" customWidth="1"/>
    <col min="24" max="41" width="8.85546875" style="32"/>
    <col min="42" max="42" width="9.28515625" style="32" bestFit="1" customWidth="1"/>
    <col min="43" max="16384" width="8.85546875" style="32"/>
  </cols>
  <sheetData>
    <row r="1" spans="1:42" s="6" customFormat="1" x14ac:dyDescent="0.2">
      <c r="A1" s="19" t="s">
        <v>69</v>
      </c>
      <c r="B1" s="19" t="s">
        <v>92</v>
      </c>
      <c r="C1" s="20"/>
      <c r="D1" s="20"/>
      <c r="E1" s="20"/>
      <c r="J1" s="20"/>
      <c r="K1" s="20"/>
      <c r="L1" s="21"/>
      <c r="M1" s="22"/>
      <c r="N1" s="21"/>
    </row>
    <row r="2" spans="1:42" s="6" customFormat="1" ht="9" customHeight="1" x14ac:dyDescent="0.2">
      <c r="A2" s="19"/>
      <c r="B2" s="23"/>
      <c r="C2" s="8"/>
      <c r="D2" s="23"/>
      <c r="F2" s="20"/>
      <c r="G2" s="24"/>
      <c r="H2" s="25"/>
      <c r="I2" s="20"/>
      <c r="J2" s="20"/>
      <c r="K2" s="20"/>
      <c r="L2" s="26"/>
      <c r="M2" s="22"/>
      <c r="N2" s="21"/>
    </row>
    <row r="3" spans="1:42" s="6" customFormat="1" x14ac:dyDescent="0.2">
      <c r="A3" s="27"/>
      <c r="B3" s="28"/>
      <c r="C3" s="29"/>
      <c r="D3" s="28"/>
      <c r="E3" s="30"/>
      <c r="F3" s="20"/>
      <c r="G3" s="31"/>
      <c r="J3" s="7"/>
      <c r="K3" s="7"/>
      <c r="L3" s="26"/>
      <c r="M3" s="22"/>
      <c r="N3" s="24"/>
    </row>
    <row r="4" spans="1:42" s="6" customFormat="1" ht="6.6" customHeight="1" x14ac:dyDescent="0.2">
      <c r="A4" s="32"/>
      <c r="B4" s="33"/>
      <c r="C4" s="33"/>
      <c r="D4" s="33"/>
      <c r="E4" s="33"/>
      <c r="F4" s="33"/>
      <c r="G4" s="33"/>
      <c r="H4" s="33"/>
      <c r="I4" s="33"/>
      <c r="J4" s="33"/>
      <c r="K4" s="33"/>
      <c r="L4" s="33"/>
      <c r="M4" s="33"/>
      <c r="N4" s="33"/>
    </row>
    <row r="5" spans="1:42" s="6" customFormat="1" x14ac:dyDescent="0.2">
      <c r="A5" s="34" t="s">
        <v>70</v>
      </c>
      <c r="B5" s="35">
        <v>1</v>
      </c>
      <c r="C5" s="35">
        <v>2</v>
      </c>
      <c r="D5" s="35">
        <v>3</v>
      </c>
      <c r="E5" s="35">
        <v>4</v>
      </c>
      <c r="F5" s="35">
        <v>5</v>
      </c>
      <c r="G5" s="35">
        <v>6</v>
      </c>
      <c r="H5" s="35">
        <v>7</v>
      </c>
      <c r="I5" s="35">
        <v>8</v>
      </c>
      <c r="J5" s="35">
        <v>9</v>
      </c>
      <c r="K5" s="35">
        <v>10</v>
      </c>
      <c r="L5" s="35">
        <v>11</v>
      </c>
      <c r="M5" s="35">
        <v>12</v>
      </c>
      <c r="N5" s="35">
        <v>13</v>
      </c>
      <c r="O5" s="35">
        <v>14</v>
      </c>
      <c r="P5" s="35">
        <v>15</v>
      </c>
      <c r="Q5" s="35">
        <v>16</v>
      </c>
      <c r="R5" s="35">
        <v>17</v>
      </c>
      <c r="S5" s="35">
        <v>18</v>
      </c>
      <c r="T5" s="35">
        <v>19</v>
      </c>
      <c r="U5" s="35">
        <v>20</v>
      </c>
      <c r="V5" s="35">
        <v>21</v>
      </c>
      <c r="W5" s="35">
        <v>22</v>
      </c>
      <c r="X5" s="35">
        <v>23</v>
      </c>
      <c r="Y5" s="35">
        <v>24</v>
      </c>
      <c r="Z5" s="35">
        <v>25</v>
      </c>
      <c r="AA5" s="35">
        <v>26</v>
      </c>
      <c r="AB5" s="35">
        <v>27</v>
      </c>
      <c r="AC5" s="35">
        <v>28</v>
      </c>
      <c r="AD5" s="35">
        <v>29</v>
      </c>
      <c r="AE5" s="35">
        <v>30</v>
      </c>
      <c r="AF5" s="35">
        <v>31</v>
      </c>
      <c r="AG5" s="35">
        <v>32</v>
      </c>
      <c r="AH5" s="35">
        <v>33</v>
      </c>
      <c r="AI5" s="35">
        <v>34</v>
      </c>
      <c r="AJ5" s="35">
        <v>35</v>
      </c>
      <c r="AK5" s="35">
        <v>36</v>
      </c>
      <c r="AL5" s="35">
        <v>37</v>
      </c>
      <c r="AM5" s="35">
        <v>38</v>
      </c>
      <c r="AN5" s="35">
        <v>39</v>
      </c>
      <c r="AO5" s="35">
        <v>40</v>
      </c>
      <c r="AP5" s="35" t="s">
        <v>2</v>
      </c>
    </row>
    <row r="6" spans="1:42" s="6" customFormat="1" x14ac:dyDescent="0.2">
      <c r="A6" s="36" t="s">
        <v>58</v>
      </c>
      <c r="B6" s="83">
        <v>1.2840000000000001E-2</v>
      </c>
      <c r="C6" s="83">
        <v>2.564E-2</v>
      </c>
      <c r="D6" s="83">
        <v>2.564E-2</v>
      </c>
      <c r="E6" s="83">
        <v>2.564E-2</v>
      </c>
      <c r="F6" s="83">
        <v>2.564E-2</v>
      </c>
      <c r="G6" s="83">
        <v>2.564E-2</v>
      </c>
      <c r="H6" s="83">
        <v>2.564E-2</v>
      </c>
      <c r="I6" s="83">
        <v>2.564E-2</v>
      </c>
      <c r="J6" s="83">
        <v>2.564E-2</v>
      </c>
      <c r="K6" s="83">
        <v>2.564E-2</v>
      </c>
      <c r="L6" s="83">
        <v>2.564E-2</v>
      </c>
      <c r="M6" s="83">
        <v>2.564E-2</v>
      </c>
      <c r="N6" s="83">
        <v>2.564E-2</v>
      </c>
      <c r="O6" s="83">
        <v>2.564E-2</v>
      </c>
      <c r="P6" s="83">
        <v>2.564E-2</v>
      </c>
      <c r="Q6" s="83">
        <v>2.564E-2</v>
      </c>
      <c r="R6" s="83">
        <v>2.564E-2</v>
      </c>
      <c r="S6" s="83">
        <v>2.564E-2</v>
      </c>
      <c r="T6" s="83">
        <v>2.564E-2</v>
      </c>
      <c r="U6" s="83">
        <v>2.564E-2</v>
      </c>
      <c r="V6" s="83">
        <v>2.564E-2</v>
      </c>
      <c r="W6" s="83">
        <v>2.564E-2</v>
      </c>
      <c r="X6" s="83">
        <v>2.564E-2</v>
      </c>
      <c r="Y6" s="83">
        <v>2.564E-2</v>
      </c>
      <c r="Z6" s="83">
        <v>2.564E-2</v>
      </c>
      <c r="AA6" s="83">
        <v>2.564E-2</v>
      </c>
      <c r="AB6" s="83">
        <v>2.564E-2</v>
      </c>
      <c r="AC6" s="83">
        <v>2.564E-2</v>
      </c>
      <c r="AD6" s="83">
        <v>2.564E-2</v>
      </c>
      <c r="AE6" s="83">
        <v>2.564E-2</v>
      </c>
      <c r="AF6" s="83">
        <v>2.564E-2</v>
      </c>
      <c r="AG6" s="83">
        <v>2.564E-2</v>
      </c>
      <c r="AH6" s="83">
        <v>2.564E-2</v>
      </c>
      <c r="AI6" s="83">
        <v>2.564E-2</v>
      </c>
      <c r="AJ6" s="83">
        <v>2.564E-2</v>
      </c>
      <c r="AK6" s="83">
        <v>2.564E-2</v>
      </c>
      <c r="AL6" s="83">
        <v>2.564E-2</v>
      </c>
      <c r="AM6" s="83">
        <v>2.564E-2</v>
      </c>
      <c r="AN6" s="83">
        <v>2.564E-2</v>
      </c>
      <c r="AO6" s="83">
        <v>1.2840000000000001E-2</v>
      </c>
      <c r="AP6" s="83">
        <f>SUM(B6:AO6)</f>
        <v>0.99999999999999989</v>
      </c>
    </row>
    <row r="7" spans="1:42" s="6" customFormat="1" ht="7.15" customHeight="1" x14ac:dyDescent="0.2">
      <c r="A7" s="37"/>
      <c r="B7" s="33"/>
      <c r="C7" s="33"/>
      <c r="D7" s="33"/>
      <c r="E7" s="33"/>
      <c r="F7" s="33"/>
      <c r="G7" s="33"/>
      <c r="H7" s="38"/>
      <c r="I7" s="38"/>
      <c r="J7" s="38"/>
    </row>
    <row r="8" spans="1:42" ht="13.5" thickBot="1" x14ac:dyDescent="0.25">
      <c r="A8" s="39" t="s">
        <v>8</v>
      </c>
      <c r="B8" s="40" t="s">
        <v>9</v>
      </c>
      <c r="C8" s="41"/>
      <c r="D8" s="40" t="s">
        <v>10</v>
      </c>
      <c r="E8" s="42"/>
      <c r="F8" s="40" t="s">
        <v>11</v>
      </c>
      <c r="G8" s="41"/>
      <c r="H8" s="40" t="s">
        <v>0</v>
      </c>
      <c r="I8" s="41"/>
      <c r="J8" s="43" t="s">
        <v>12</v>
      </c>
      <c r="K8" s="43" t="s">
        <v>13</v>
      </c>
      <c r="L8" s="44" t="s">
        <v>14</v>
      </c>
      <c r="M8" s="32"/>
    </row>
    <row r="9" spans="1:42" ht="13.5" thickBot="1" x14ac:dyDescent="0.25">
      <c r="A9" s="45"/>
      <c r="B9" s="46"/>
      <c r="C9" s="47"/>
      <c r="D9" s="46" t="s">
        <v>40</v>
      </c>
      <c r="E9" s="198">
        <f>'Forecast Additions (R)'!C6</f>
        <v>2.5000000000000001E-2</v>
      </c>
      <c r="F9" s="48"/>
      <c r="G9" s="47"/>
      <c r="H9" s="49"/>
      <c r="I9" s="50"/>
      <c r="J9" s="51"/>
      <c r="K9" s="51"/>
      <c r="L9" s="52" t="s">
        <v>15</v>
      </c>
      <c r="M9" s="32"/>
    </row>
    <row r="10" spans="1:42" ht="13.5" thickBot="1" x14ac:dyDescent="0.25">
      <c r="A10" s="45"/>
      <c r="B10" s="46"/>
      <c r="C10" s="47"/>
      <c r="D10" s="46" t="s">
        <v>41</v>
      </c>
      <c r="E10" s="198">
        <f>E9</f>
        <v>2.5000000000000001E-2</v>
      </c>
      <c r="F10" s="48"/>
      <c r="G10" s="47"/>
      <c r="H10" s="49"/>
      <c r="I10" s="50"/>
      <c r="J10" s="51"/>
      <c r="K10" s="53" t="s">
        <v>42</v>
      </c>
      <c r="L10" s="52"/>
      <c r="M10" s="32"/>
    </row>
    <row r="11" spans="1:42" x14ac:dyDescent="0.2">
      <c r="A11" s="54"/>
      <c r="B11" s="49" t="s">
        <v>16</v>
      </c>
      <c r="C11" s="50" t="s">
        <v>17</v>
      </c>
      <c r="D11" s="49" t="s">
        <v>18</v>
      </c>
      <c r="E11" s="50" t="s">
        <v>19</v>
      </c>
      <c r="F11" s="49" t="s">
        <v>16</v>
      </c>
      <c r="G11" s="50" t="s">
        <v>17</v>
      </c>
      <c r="H11" s="49" t="s">
        <v>16</v>
      </c>
      <c r="I11" s="50" t="s">
        <v>20</v>
      </c>
      <c r="J11" s="51" t="s">
        <v>21</v>
      </c>
      <c r="K11" s="53">
        <v>0.21</v>
      </c>
      <c r="L11" s="52" t="s">
        <v>22</v>
      </c>
      <c r="M11" s="32"/>
    </row>
    <row r="12" spans="1:42" x14ac:dyDescent="0.2">
      <c r="A12" s="54"/>
      <c r="B12" s="49"/>
      <c r="C12" s="50"/>
      <c r="D12" s="49" t="s">
        <v>23</v>
      </c>
      <c r="E12" s="50" t="s">
        <v>24</v>
      </c>
      <c r="F12" s="49" t="s">
        <v>25</v>
      </c>
      <c r="G12" s="50" t="s">
        <v>26</v>
      </c>
      <c r="H12" s="49"/>
      <c r="I12" s="50"/>
      <c r="J12" s="51"/>
      <c r="K12" s="53" t="s">
        <v>27</v>
      </c>
      <c r="L12" s="52" t="s">
        <v>28</v>
      </c>
      <c r="M12" s="32"/>
    </row>
    <row r="13" spans="1:42" ht="15.75" thickBot="1" x14ac:dyDescent="0.3">
      <c r="A13" s="55"/>
      <c r="B13" s="56" t="s">
        <v>29</v>
      </c>
      <c r="C13" s="57" t="s">
        <v>30</v>
      </c>
      <c r="D13" s="56"/>
      <c r="E13" s="57" t="s">
        <v>31</v>
      </c>
      <c r="F13" s="56" t="s">
        <v>32</v>
      </c>
      <c r="G13" s="57" t="s">
        <v>33</v>
      </c>
      <c r="H13" s="56" t="s">
        <v>34</v>
      </c>
      <c r="I13" s="57" t="s">
        <v>35</v>
      </c>
      <c r="J13" s="58" t="s">
        <v>36</v>
      </c>
      <c r="K13" s="59">
        <v>0.21</v>
      </c>
      <c r="L13" s="60" t="s">
        <v>37</v>
      </c>
      <c r="M13"/>
    </row>
    <row r="14" spans="1:42" ht="15.75" thickTop="1" x14ac:dyDescent="0.25">
      <c r="A14" s="61">
        <v>44408</v>
      </c>
      <c r="B14" s="65">
        <f t="shared" ref="B14:B17" si="0">C14</f>
        <v>0</v>
      </c>
      <c r="C14" s="94">
        <f>'Forecast Additions (R)'!C14</f>
        <v>0</v>
      </c>
      <c r="D14" s="205"/>
      <c r="E14" s="184">
        <f>(+C14*$E$9/12)*0.5</f>
        <v>0</v>
      </c>
      <c r="F14" s="205"/>
      <c r="G14" s="62">
        <f>-E14</f>
        <v>0</v>
      </c>
      <c r="H14" s="205"/>
      <c r="I14" s="62">
        <f t="shared" ref="I14:I19" si="1">C14+G14</f>
        <v>0</v>
      </c>
      <c r="J14" s="208"/>
      <c r="K14" s="209"/>
      <c r="L14" s="210"/>
      <c r="M14" s="96"/>
    </row>
    <row r="15" spans="1:42" ht="15" x14ac:dyDescent="0.25">
      <c r="A15" s="77">
        <v>44439</v>
      </c>
      <c r="B15" s="65">
        <f t="shared" si="0"/>
        <v>0</v>
      </c>
      <c r="C15" s="94">
        <f>'Forecast Additions (R)'!C15+C14</f>
        <v>0</v>
      </c>
      <c r="D15" s="206"/>
      <c r="E15" s="92">
        <f t="shared" ref="E15:E19" si="2">+(C14*$E$9/12)+(((C15-C14)*$E$9/12)*0.5)</f>
        <v>0</v>
      </c>
      <c r="F15" s="206"/>
      <c r="G15" s="62">
        <f t="shared" ref="G15:G19" si="3">+G14-E15</f>
        <v>0</v>
      </c>
      <c r="H15" s="206"/>
      <c r="I15" s="62">
        <f t="shared" si="1"/>
        <v>0</v>
      </c>
      <c r="J15" s="211"/>
      <c r="K15" s="212"/>
      <c r="L15" s="213"/>
      <c r="M15" s="96"/>
    </row>
    <row r="16" spans="1:42" ht="15" x14ac:dyDescent="0.25">
      <c r="A16" s="77">
        <v>44469</v>
      </c>
      <c r="B16" s="65">
        <f t="shared" si="0"/>
        <v>0</v>
      </c>
      <c r="C16" s="94">
        <f>'Forecast Additions (R)'!C16+C15</f>
        <v>0</v>
      </c>
      <c r="D16" s="206"/>
      <c r="E16" s="92">
        <f t="shared" si="2"/>
        <v>0</v>
      </c>
      <c r="F16" s="206"/>
      <c r="G16" s="62">
        <f t="shared" si="3"/>
        <v>0</v>
      </c>
      <c r="H16" s="206"/>
      <c r="I16" s="62">
        <f t="shared" si="1"/>
        <v>0</v>
      </c>
      <c r="J16" s="211"/>
      <c r="K16" s="212"/>
      <c r="L16" s="213"/>
      <c r="M16" s="96"/>
    </row>
    <row r="17" spans="1:15" ht="15" x14ac:dyDescent="0.25">
      <c r="A17" s="61">
        <v>44500</v>
      </c>
      <c r="B17" s="65">
        <f t="shared" si="0"/>
        <v>0</v>
      </c>
      <c r="C17" s="94">
        <f>'Forecast Additions (R)'!C17+C16</f>
        <v>0</v>
      </c>
      <c r="D17" s="206"/>
      <c r="E17" s="92">
        <f t="shared" si="2"/>
        <v>0</v>
      </c>
      <c r="F17" s="206"/>
      <c r="G17" s="62">
        <f t="shared" si="3"/>
        <v>0</v>
      </c>
      <c r="H17" s="206"/>
      <c r="I17" s="62">
        <f t="shared" si="1"/>
        <v>0</v>
      </c>
      <c r="J17" s="211"/>
      <c r="K17" s="212"/>
      <c r="L17" s="213"/>
      <c r="M17" s="96"/>
    </row>
    <row r="18" spans="1:15" ht="15" x14ac:dyDescent="0.25">
      <c r="A18" s="61">
        <v>44530</v>
      </c>
      <c r="B18" s="65">
        <f t="shared" ref="B18:B19" si="4">C18</f>
        <v>0</v>
      </c>
      <c r="C18" s="94">
        <f>'Forecast Additions (R)'!C18+C17</f>
        <v>0</v>
      </c>
      <c r="D18" s="251"/>
      <c r="E18" s="65">
        <f t="shared" si="2"/>
        <v>0</v>
      </c>
      <c r="F18" s="251"/>
      <c r="G18" s="65">
        <f t="shared" si="3"/>
        <v>0</v>
      </c>
      <c r="H18" s="251"/>
      <c r="I18" s="65">
        <f t="shared" si="1"/>
        <v>0</v>
      </c>
      <c r="J18" s="252"/>
      <c r="K18" s="212"/>
      <c r="L18" s="213"/>
      <c r="M18" s="96"/>
    </row>
    <row r="19" spans="1:15" ht="15.75" thickBot="1" x14ac:dyDescent="0.3">
      <c r="A19" s="77">
        <v>44561</v>
      </c>
      <c r="B19" s="65">
        <f t="shared" si="4"/>
        <v>0</v>
      </c>
      <c r="C19" s="94">
        <f>'Forecast Additions (R)'!C19+C18</f>
        <v>0</v>
      </c>
      <c r="D19" s="206"/>
      <c r="E19" s="65">
        <f t="shared" si="2"/>
        <v>0</v>
      </c>
      <c r="F19" s="206"/>
      <c r="G19" s="65">
        <f t="shared" si="3"/>
        <v>0</v>
      </c>
      <c r="H19" s="206"/>
      <c r="I19" s="65">
        <f t="shared" si="1"/>
        <v>0</v>
      </c>
      <c r="J19" s="211"/>
      <c r="K19" s="212"/>
      <c r="L19" s="213"/>
      <c r="M19" s="96"/>
    </row>
    <row r="20" spans="1:15" ht="15.75" thickTop="1" x14ac:dyDescent="0.25">
      <c r="A20" s="61">
        <v>44592</v>
      </c>
      <c r="B20" s="208"/>
      <c r="C20" s="209"/>
      <c r="D20" s="250"/>
      <c r="E20" s="253"/>
      <c r="F20" s="216"/>
      <c r="G20" s="253"/>
      <c r="H20" s="216"/>
      <c r="I20" s="254"/>
      <c r="J20" s="216"/>
      <c r="K20" s="216"/>
      <c r="L20" s="220"/>
      <c r="M20" s="96"/>
      <c r="N20" s="4"/>
      <c r="O20" s="5"/>
    </row>
    <row r="21" spans="1:15" ht="15" x14ac:dyDescent="0.25">
      <c r="A21" s="61">
        <v>44620</v>
      </c>
      <c r="B21" s="215"/>
      <c r="C21" s="207"/>
      <c r="D21" s="216"/>
      <c r="E21" s="219"/>
      <c r="F21" s="216"/>
      <c r="G21" s="219"/>
      <c r="H21" s="216"/>
      <c r="I21" s="216"/>
      <c r="J21" s="216"/>
      <c r="K21" s="216"/>
      <c r="L21" s="220"/>
      <c r="M21" s="96"/>
    </row>
    <row r="22" spans="1:15" ht="15" x14ac:dyDescent="0.25">
      <c r="A22" s="61">
        <v>44651</v>
      </c>
      <c r="B22" s="215"/>
      <c r="C22" s="207"/>
      <c r="D22" s="216"/>
      <c r="E22" s="219"/>
      <c r="F22" s="216"/>
      <c r="G22" s="219"/>
      <c r="H22" s="216"/>
      <c r="I22" s="216"/>
      <c r="J22" s="216"/>
      <c r="K22" s="216"/>
      <c r="L22" s="220"/>
      <c r="M22" s="96"/>
    </row>
    <row r="23" spans="1:15" ht="15" x14ac:dyDescent="0.25">
      <c r="A23" s="61">
        <v>44681</v>
      </c>
      <c r="B23" s="215"/>
      <c r="C23" s="207"/>
      <c r="D23" s="216"/>
      <c r="E23" s="219"/>
      <c r="F23" s="216"/>
      <c r="G23" s="219"/>
      <c r="H23" s="216"/>
      <c r="I23" s="216"/>
      <c r="J23" s="216"/>
      <c r="K23" s="216"/>
      <c r="L23" s="220"/>
      <c r="M23" s="96"/>
    </row>
    <row r="24" spans="1:15" ht="15" x14ac:dyDescent="0.25">
      <c r="A24" s="61">
        <v>44712</v>
      </c>
      <c r="B24" s="215"/>
      <c r="C24" s="207"/>
      <c r="D24" s="216"/>
      <c r="E24" s="219"/>
      <c r="F24" s="216"/>
      <c r="G24" s="219"/>
      <c r="H24" s="216"/>
      <c r="I24" s="216"/>
      <c r="J24" s="216"/>
      <c r="K24" s="216"/>
      <c r="L24" s="220"/>
      <c r="M24" s="96"/>
    </row>
    <row r="25" spans="1:15" ht="15" x14ac:dyDescent="0.25">
      <c r="A25" s="61">
        <v>44742</v>
      </c>
      <c r="B25" s="215"/>
      <c r="C25" s="207"/>
      <c r="D25" s="216"/>
      <c r="E25" s="219"/>
      <c r="F25" s="216"/>
      <c r="G25" s="219"/>
      <c r="H25" s="216"/>
      <c r="I25" s="216"/>
      <c r="J25" s="216"/>
      <c r="K25" s="216"/>
      <c r="L25" s="220"/>
      <c r="M25" s="96"/>
    </row>
    <row r="26" spans="1:15" ht="15" x14ac:dyDescent="0.25">
      <c r="A26" s="61">
        <v>44773</v>
      </c>
      <c r="B26" s="215"/>
      <c r="C26" s="207"/>
      <c r="D26" s="216"/>
      <c r="E26" s="219"/>
      <c r="F26" s="216"/>
      <c r="G26" s="219"/>
      <c r="H26" s="216"/>
      <c r="I26" s="216"/>
      <c r="J26" s="216"/>
      <c r="K26" s="216"/>
      <c r="L26" s="220"/>
      <c r="M26" s="96"/>
    </row>
    <row r="27" spans="1:15" ht="15" x14ac:dyDescent="0.25">
      <c r="A27" s="61">
        <v>44804</v>
      </c>
      <c r="B27" s="215"/>
      <c r="C27" s="207"/>
      <c r="D27" s="216"/>
      <c r="E27" s="219"/>
      <c r="F27" s="216"/>
      <c r="G27" s="219"/>
      <c r="H27" s="216"/>
      <c r="I27" s="216"/>
      <c r="J27" s="212"/>
      <c r="K27" s="216"/>
      <c r="L27" s="220"/>
      <c r="M27" s="96"/>
      <c r="N27" s="66"/>
    </row>
    <row r="28" spans="1:15" ht="15" x14ac:dyDescent="0.25">
      <c r="A28" s="61">
        <v>44834</v>
      </c>
      <c r="B28" s="215"/>
      <c r="C28" s="207"/>
      <c r="D28" s="216"/>
      <c r="E28" s="219"/>
      <c r="F28" s="216"/>
      <c r="G28" s="219"/>
      <c r="H28" s="216"/>
      <c r="I28" s="216"/>
      <c r="J28" s="216"/>
      <c r="K28" s="216"/>
      <c r="L28" s="220"/>
      <c r="M28" s="96"/>
    </row>
    <row r="29" spans="1:15" ht="15" x14ac:dyDescent="0.25">
      <c r="A29" s="61">
        <v>44865</v>
      </c>
      <c r="B29" s="215"/>
      <c r="C29" s="207"/>
      <c r="D29" s="216"/>
      <c r="E29" s="219"/>
      <c r="F29" s="216"/>
      <c r="G29" s="219"/>
      <c r="H29" s="216"/>
      <c r="I29" s="216"/>
      <c r="J29" s="216"/>
      <c r="K29" s="216"/>
      <c r="L29" s="220"/>
      <c r="M29" s="96"/>
    </row>
    <row r="30" spans="1:15" ht="15" x14ac:dyDescent="0.25">
      <c r="A30" s="61">
        <v>44895</v>
      </c>
      <c r="B30" s="215"/>
      <c r="C30" s="207"/>
      <c r="D30" s="216"/>
      <c r="E30" s="219"/>
      <c r="F30" s="216"/>
      <c r="G30" s="219"/>
      <c r="H30" s="216"/>
      <c r="I30" s="216"/>
      <c r="J30" s="216"/>
      <c r="K30" s="216"/>
      <c r="L30" s="220"/>
      <c r="M30" s="96"/>
    </row>
    <row r="31" spans="1:15" ht="15" x14ac:dyDescent="0.25">
      <c r="A31" s="61">
        <v>44926</v>
      </c>
      <c r="B31" s="215"/>
      <c r="C31" s="207"/>
      <c r="D31" s="216"/>
      <c r="E31" s="219"/>
      <c r="F31" s="216"/>
      <c r="G31" s="219"/>
      <c r="H31" s="216"/>
      <c r="I31" s="216"/>
      <c r="J31" s="216"/>
      <c r="K31" s="216"/>
      <c r="L31" s="220"/>
      <c r="M31" s="96"/>
    </row>
    <row r="32" spans="1:15" ht="15" x14ac:dyDescent="0.25">
      <c r="A32" s="61">
        <v>44957</v>
      </c>
      <c r="B32" s="215"/>
      <c r="C32" s="207"/>
      <c r="D32" s="216"/>
      <c r="E32" s="219"/>
      <c r="F32" s="216"/>
      <c r="G32" s="219"/>
      <c r="H32" s="216"/>
      <c r="I32" s="216"/>
      <c r="J32" s="216"/>
      <c r="K32" s="216"/>
      <c r="L32" s="220"/>
      <c r="M32" s="96"/>
    </row>
    <row r="33" spans="1:15" ht="15" x14ac:dyDescent="0.25">
      <c r="A33" s="61">
        <v>44985</v>
      </c>
      <c r="B33" s="215"/>
      <c r="C33" s="207"/>
      <c r="D33" s="216"/>
      <c r="E33" s="219"/>
      <c r="F33" s="216"/>
      <c r="G33" s="219"/>
      <c r="H33" s="216"/>
      <c r="I33" s="216"/>
      <c r="J33" s="216"/>
      <c r="K33" s="216"/>
      <c r="L33" s="220"/>
      <c r="M33" s="96"/>
      <c r="O33" s="64"/>
    </row>
    <row r="34" spans="1:15" ht="15" x14ac:dyDescent="0.25">
      <c r="A34" s="61">
        <v>45016</v>
      </c>
      <c r="B34" s="215"/>
      <c r="C34" s="207"/>
      <c r="D34" s="216"/>
      <c r="E34" s="219"/>
      <c r="F34" s="216"/>
      <c r="G34" s="219"/>
      <c r="H34" s="216"/>
      <c r="I34" s="216"/>
      <c r="J34" s="216"/>
      <c r="K34" s="216"/>
      <c r="L34" s="220"/>
      <c r="M34" s="96"/>
      <c r="N34" s="64"/>
      <c r="O34" s="64"/>
    </row>
    <row r="35" spans="1:15" ht="15" x14ac:dyDescent="0.25">
      <c r="A35" s="61">
        <v>45046</v>
      </c>
      <c r="B35" s="215"/>
      <c r="C35" s="207"/>
      <c r="D35" s="216"/>
      <c r="E35" s="219"/>
      <c r="F35" s="216"/>
      <c r="G35" s="219"/>
      <c r="H35" s="216"/>
      <c r="I35" s="216"/>
      <c r="J35" s="216"/>
      <c r="K35" s="216"/>
      <c r="L35" s="220"/>
      <c r="M35" s="96"/>
      <c r="N35" s="67"/>
      <c r="O35" s="64"/>
    </row>
    <row r="36" spans="1:15" ht="15" x14ac:dyDescent="0.25">
      <c r="A36" s="61">
        <v>45077</v>
      </c>
      <c r="B36" s="215"/>
      <c r="C36" s="207"/>
      <c r="D36" s="216"/>
      <c r="E36" s="219"/>
      <c r="F36" s="216"/>
      <c r="G36" s="219"/>
      <c r="H36" s="216"/>
      <c r="I36" s="216"/>
      <c r="J36" s="216"/>
      <c r="K36" s="216"/>
      <c r="L36" s="220"/>
      <c r="M36" s="96"/>
      <c r="O36" s="64"/>
    </row>
    <row r="37" spans="1:15" ht="15" x14ac:dyDescent="0.25">
      <c r="A37" s="61">
        <v>45107</v>
      </c>
      <c r="B37" s="215"/>
      <c r="C37" s="207"/>
      <c r="D37" s="216"/>
      <c r="E37" s="219"/>
      <c r="F37" s="216"/>
      <c r="G37" s="219"/>
      <c r="H37" s="216"/>
      <c r="I37" s="216"/>
      <c r="J37" s="216"/>
      <c r="K37" s="216"/>
      <c r="L37" s="220"/>
      <c r="M37" s="96"/>
      <c r="O37" s="64"/>
    </row>
    <row r="38" spans="1:15" ht="15" x14ac:dyDescent="0.25">
      <c r="A38" s="61">
        <v>45138</v>
      </c>
      <c r="B38" s="215"/>
      <c r="C38" s="207"/>
      <c r="D38" s="216"/>
      <c r="E38" s="219"/>
      <c r="F38" s="216"/>
      <c r="G38" s="219"/>
      <c r="H38" s="216"/>
      <c r="I38" s="216"/>
      <c r="J38" s="216"/>
      <c r="K38" s="216"/>
      <c r="L38" s="220"/>
      <c r="M38" s="96"/>
      <c r="N38" s="64"/>
      <c r="O38" s="64"/>
    </row>
    <row r="39" spans="1:15" ht="15" x14ac:dyDescent="0.25">
      <c r="A39" s="61">
        <v>45169</v>
      </c>
      <c r="B39" s="215"/>
      <c r="C39" s="207"/>
      <c r="D39" s="216"/>
      <c r="E39" s="219"/>
      <c r="F39" s="216"/>
      <c r="G39" s="219"/>
      <c r="H39" s="216"/>
      <c r="I39" s="216"/>
      <c r="J39" s="212"/>
      <c r="K39" s="216"/>
      <c r="L39" s="220"/>
      <c r="M39" s="96"/>
      <c r="N39" s="64"/>
      <c r="O39" s="64"/>
    </row>
    <row r="40" spans="1:15" ht="15" x14ac:dyDescent="0.25">
      <c r="A40" s="61">
        <v>45199</v>
      </c>
      <c r="B40" s="215"/>
      <c r="C40" s="207"/>
      <c r="D40" s="216"/>
      <c r="E40" s="219"/>
      <c r="F40" s="216"/>
      <c r="G40" s="219"/>
      <c r="H40" s="216"/>
      <c r="I40" s="216"/>
      <c r="J40" s="216"/>
      <c r="K40" s="216"/>
      <c r="L40" s="220"/>
      <c r="M40" s="96"/>
      <c r="N40" s="64"/>
      <c r="O40" s="64"/>
    </row>
    <row r="41" spans="1:15" ht="15" x14ac:dyDescent="0.25">
      <c r="A41" s="61">
        <v>45230</v>
      </c>
      <c r="B41" s="215"/>
      <c r="C41" s="207"/>
      <c r="D41" s="216"/>
      <c r="E41" s="219"/>
      <c r="F41" s="216"/>
      <c r="G41" s="219"/>
      <c r="H41" s="216"/>
      <c r="I41" s="216"/>
      <c r="J41" s="216"/>
      <c r="K41" s="216"/>
      <c r="L41" s="220"/>
      <c r="M41" s="96"/>
      <c r="N41" s="64"/>
      <c r="O41" s="64"/>
    </row>
    <row r="42" spans="1:15" ht="15" x14ac:dyDescent="0.25">
      <c r="A42" s="61">
        <v>45260</v>
      </c>
      <c r="B42" s="215"/>
      <c r="C42" s="207"/>
      <c r="D42" s="216"/>
      <c r="E42" s="219"/>
      <c r="F42" s="216"/>
      <c r="G42" s="219"/>
      <c r="H42" s="216"/>
      <c r="I42" s="216"/>
      <c r="J42" s="216"/>
      <c r="K42" s="216"/>
      <c r="L42" s="220"/>
      <c r="M42" s="96"/>
      <c r="N42" s="64"/>
      <c r="O42" s="64"/>
    </row>
    <row r="43" spans="1:15" ht="15" x14ac:dyDescent="0.25">
      <c r="A43" s="61">
        <v>45291</v>
      </c>
      <c r="B43" s="215"/>
      <c r="C43" s="207"/>
      <c r="D43" s="216"/>
      <c r="E43" s="219"/>
      <c r="F43" s="216"/>
      <c r="G43" s="219"/>
      <c r="H43" s="216"/>
      <c r="I43" s="216"/>
      <c r="J43" s="216"/>
      <c r="K43" s="216"/>
      <c r="L43" s="220"/>
      <c r="M43" s="96"/>
      <c r="N43" s="64"/>
      <c r="O43" s="64"/>
    </row>
    <row r="44" spans="1:15" ht="15" x14ac:dyDescent="0.25">
      <c r="A44" s="61">
        <v>45322</v>
      </c>
      <c r="B44" s="215"/>
      <c r="C44" s="207"/>
      <c r="D44" s="216"/>
      <c r="E44" s="219"/>
      <c r="F44" s="216"/>
      <c r="G44" s="219"/>
      <c r="H44" s="216"/>
      <c r="I44" s="216"/>
      <c r="J44" s="216"/>
      <c r="K44" s="216"/>
      <c r="L44" s="220"/>
      <c r="M44" s="96"/>
      <c r="N44" s="64"/>
      <c r="O44" s="64"/>
    </row>
    <row r="45" spans="1:15" ht="15" x14ac:dyDescent="0.25">
      <c r="A45" s="61">
        <v>45351</v>
      </c>
      <c r="B45" s="215"/>
      <c r="C45" s="207"/>
      <c r="D45" s="216"/>
      <c r="E45" s="219"/>
      <c r="F45" s="216"/>
      <c r="G45" s="219"/>
      <c r="H45" s="216"/>
      <c r="I45" s="216"/>
      <c r="J45" s="216"/>
      <c r="K45" s="216"/>
      <c r="L45" s="220"/>
      <c r="M45" s="96"/>
      <c r="N45" s="64"/>
      <c r="O45" s="64"/>
    </row>
    <row r="46" spans="1:15" ht="15" x14ac:dyDescent="0.25">
      <c r="A46" s="61">
        <v>45382</v>
      </c>
      <c r="B46" s="215"/>
      <c r="C46" s="207"/>
      <c r="D46" s="216"/>
      <c r="E46" s="219"/>
      <c r="F46" s="216"/>
      <c r="G46" s="219"/>
      <c r="H46" s="216"/>
      <c r="I46" s="216"/>
      <c r="J46" s="216"/>
      <c r="K46" s="216"/>
      <c r="L46" s="220"/>
      <c r="M46" s="96"/>
      <c r="N46" s="64"/>
      <c r="O46" s="64"/>
    </row>
    <row r="47" spans="1:15" ht="15" x14ac:dyDescent="0.25">
      <c r="A47" s="61">
        <v>45412</v>
      </c>
      <c r="B47" s="215"/>
      <c r="C47" s="207"/>
      <c r="D47" s="216"/>
      <c r="E47" s="219"/>
      <c r="F47" s="216"/>
      <c r="G47" s="219"/>
      <c r="H47" s="216"/>
      <c r="I47" s="216"/>
      <c r="J47" s="216"/>
      <c r="K47" s="216"/>
      <c r="L47" s="220"/>
      <c r="M47" s="96"/>
      <c r="N47" s="64"/>
      <c r="O47" s="64"/>
    </row>
    <row r="48" spans="1:15" ht="15" x14ac:dyDescent="0.25">
      <c r="A48" s="61">
        <v>45443</v>
      </c>
      <c r="B48" s="215"/>
      <c r="C48" s="207"/>
      <c r="D48" s="216"/>
      <c r="E48" s="219"/>
      <c r="F48" s="216"/>
      <c r="G48" s="219"/>
      <c r="H48" s="216"/>
      <c r="I48" s="216"/>
      <c r="J48" s="216"/>
      <c r="K48" s="216"/>
      <c r="L48" s="220"/>
      <c r="M48" s="96"/>
      <c r="N48" s="64"/>
      <c r="O48" s="64"/>
    </row>
    <row r="49" spans="1:15" ht="15" x14ac:dyDescent="0.25">
      <c r="A49" s="61">
        <v>45473</v>
      </c>
      <c r="B49" s="215"/>
      <c r="C49" s="207"/>
      <c r="D49" s="216"/>
      <c r="E49" s="219"/>
      <c r="F49" s="216"/>
      <c r="G49" s="219"/>
      <c r="H49" s="216"/>
      <c r="I49" s="216"/>
      <c r="J49" s="216"/>
      <c r="K49" s="216"/>
      <c r="L49" s="220"/>
      <c r="M49" s="96"/>
      <c r="N49" s="64"/>
      <c r="O49" s="64"/>
    </row>
    <row r="50" spans="1:15" ht="15" x14ac:dyDescent="0.25">
      <c r="A50" s="61">
        <v>45504</v>
      </c>
      <c r="B50" s="215"/>
      <c r="C50" s="207"/>
      <c r="D50" s="216"/>
      <c r="E50" s="219"/>
      <c r="F50" s="216"/>
      <c r="G50" s="219"/>
      <c r="H50" s="216"/>
      <c r="I50" s="216"/>
      <c r="J50" s="216"/>
      <c r="K50" s="216"/>
      <c r="L50" s="220"/>
      <c r="M50" s="96"/>
      <c r="N50" s="64"/>
      <c r="O50" s="64"/>
    </row>
    <row r="51" spans="1:15" ht="15" x14ac:dyDescent="0.25">
      <c r="A51" s="61">
        <v>45535</v>
      </c>
      <c r="B51" s="215"/>
      <c r="C51" s="207"/>
      <c r="D51" s="216"/>
      <c r="E51" s="219"/>
      <c r="F51" s="216"/>
      <c r="G51" s="219"/>
      <c r="H51" s="216"/>
      <c r="I51" s="216"/>
      <c r="J51" s="216"/>
      <c r="K51" s="216"/>
      <c r="L51" s="220"/>
      <c r="M51" s="96"/>
      <c r="N51" s="64"/>
      <c r="O51" s="64"/>
    </row>
    <row r="52" spans="1:15" ht="15" x14ac:dyDescent="0.25">
      <c r="A52" s="61">
        <v>45565</v>
      </c>
      <c r="B52" s="215"/>
      <c r="C52" s="207"/>
      <c r="D52" s="216"/>
      <c r="E52" s="219"/>
      <c r="F52" s="216"/>
      <c r="G52" s="219"/>
      <c r="H52" s="216"/>
      <c r="I52" s="216"/>
      <c r="J52" s="216"/>
      <c r="K52" s="216"/>
      <c r="L52" s="220"/>
      <c r="M52" s="96"/>
      <c r="N52" s="64"/>
      <c r="O52" s="64"/>
    </row>
    <row r="53" spans="1:15" ht="15" x14ac:dyDescent="0.25">
      <c r="A53" s="61">
        <v>45596</v>
      </c>
      <c r="B53" s="215"/>
      <c r="C53" s="207"/>
      <c r="D53" s="216"/>
      <c r="E53" s="219"/>
      <c r="F53" s="216"/>
      <c r="G53" s="219"/>
      <c r="H53" s="216"/>
      <c r="I53" s="216"/>
      <c r="J53" s="216"/>
      <c r="K53" s="216"/>
      <c r="L53" s="220"/>
      <c r="M53" s="96"/>
      <c r="N53" s="64"/>
      <c r="O53" s="64"/>
    </row>
    <row r="54" spans="1:15" ht="15" x14ac:dyDescent="0.25">
      <c r="A54" s="61">
        <v>45626</v>
      </c>
      <c r="B54" s="215"/>
      <c r="C54" s="207"/>
      <c r="D54" s="216"/>
      <c r="E54" s="219"/>
      <c r="F54" s="216"/>
      <c r="G54" s="219"/>
      <c r="H54" s="216"/>
      <c r="I54" s="216"/>
      <c r="J54" s="216"/>
      <c r="K54" s="216"/>
      <c r="L54" s="220"/>
      <c r="M54" s="96"/>
      <c r="N54" s="64"/>
      <c r="O54" s="64"/>
    </row>
    <row r="55" spans="1:15" ht="15" x14ac:dyDescent="0.25">
      <c r="A55" s="61">
        <v>45657</v>
      </c>
      <c r="B55" s="215"/>
      <c r="C55" s="207"/>
      <c r="D55" s="216"/>
      <c r="E55" s="219"/>
      <c r="F55" s="216"/>
      <c r="G55" s="219"/>
      <c r="H55" s="216"/>
      <c r="I55" s="216"/>
      <c r="J55" s="216"/>
      <c r="K55" s="216"/>
      <c r="L55" s="220"/>
      <c r="M55" s="96"/>
      <c r="N55" s="64"/>
      <c r="O55" s="64"/>
    </row>
    <row r="56" spans="1:15" ht="15" x14ac:dyDescent="0.25">
      <c r="A56" s="61">
        <v>45688</v>
      </c>
      <c r="B56" s="215"/>
      <c r="C56" s="207"/>
      <c r="D56" s="216"/>
      <c r="E56" s="219"/>
      <c r="F56" s="216"/>
      <c r="G56" s="219"/>
      <c r="H56" s="216"/>
      <c r="I56" s="216"/>
      <c r="J56" s="216"/>
      <c r="K56" s="216"/>
      <c r="L56" s="220"/>
      <c r="M56" s="96"/>
      <c r="N56" s="64"/>
      <c r="O56" s="64"/>
    </row>
    <row r="57" spans="1:15" ht="15" x14ac:dyDescent="0.25">
      <c r="A57" s="61">
        <v>45716</v>
      </c>
      <c r="B57" s="215"/>
      <c r="C57" s="207"/>
      <c r="D57" s="216"/>
      <c r="E57" s="219"/>
      <c r="F57" s="216"/>
      <c r="G57" s="219"/>
      <c r="H57" s="216"/>
      <c r="I57" s="216"/>
      <c r="J57" s="216"/>
      <c r="K57" s="216"/>
      <c r="L57" s="220"/>
      <c r="M57" s="96"/>
      <c r="N57" s="64"/>
      <c r="O57" s="64"/>
    </row>
    <row r="58" spans="1:15" ht="15" x14ac:dyDescent="0.25">
      <c r="A58" s="61">
        <v>45747</v>
      </c>
      <c r="B58" s="215"/>
      <c r="C58" s="207"/>
      <c r="D58" s="216"/>
      <c r="E58" s="219"/>
      <c r="F58" s="216"/>
      <c r="G58" s="219"/>
      <c r="H58" s="216"/>
      <c r="I58" s="216"/>
      <c r="J58" s="216"/>
      <c r="K58" s="216"/>
      <c r="L58" s="220"/>
      <c r="M58" s="96"/>
      <c r="N58" s="64"/>
      <c r="O58" s="64"/>
    </row>
    <row r="59" spans="1:15" ht="15" x14ac:dyDescent="0.25">
      <c r="A59" s="61">
        <v>45777</v>
      </c>
      <c r="B59" s="215"/>
      <c r="C59" s="207"/>
      <c r="D59" s="216"/>
      <c r="E59" s="219"/>
      <c r="F59" s="216"/>
      <c r="G59" s="219"/>
      <c r="H59" s="216"/>
      <c r="I59" s="216"/>
      <c r="J59" s="216"/>
      <c r="K59" s="216"/>
      <c r="L59" s="220"/>
      <c r="M59" s="96"/>
      <c r="N59" s="64"/>
      <c r="O59" s="64"/>
    </row>
    <row r="60" spans="1:15" ht="15" x14ac:dyDescent="0.25">
      <c r="A60" s="61">
        <v>45808</v>
      </c>
      <c r="B60" s="215"/>
      <c r="C60" s="207"/>
      <c r="D60" s="216"/>
      <c r="E60" s="219"/>
      <c r="F60" s="216"/>
      <c r="G60" s="219"/>
      <c r="H60" s="216"/>
      <c r="I60" s="216"/>
      <c r="J60" s="216"/>
      <c r="K60" s="216"/>
      <c r="L60" s="220"/>
      <c r="M60" s="96"/>
      <c r="N60" s="64"/>
      <c r="O60" s="64"/>
    </row>
    <row r="61" spans="1:15" ht="15" x14ac:dyDescent="0.25">
      <c r="A61" s="61">
        <v>45838</v>
      </c>
      <c r="B61" s="215"/>
      <c r="C61" s="207"/>
      <c r="D61" s="216"/>
      <c r="E61" s="219"/>
      <c r="F61" s="216"/>
      <c r="G61" s="219"/>
      <c r="H61" s="216"/>
      <c r="I61" s="216"/>
      <c r="J61" s="216"/>
      <c r="K61" s="216"/>
      <c r="L61" s="220"/>
      <c r="M61" s="96"/>
      <c r="N61" s="64"/>
      <c r="O61" s="64"/>
    </row>
    <row r="62" spans="1:15" ht="15" x14ac:dyDescent="0.25">
      <c r="A62" s="61">
        <v>45869</v>
      </c>
      <c r="B62" s="215"/>
      <c r="C62" s="207"/>
      <c r="D62" s="216"/>
      <c r="E62" s="219"/>
      <c r="F62" s="216"/>
      <c r="G62" s="219"/>
      <c r="H62" s="216"/>
      <c r="I62" s="216"/>
      <c r="J62" s="216"/>
      <c r="K62" s="216"/>
      <c r="L62" s="220"/>
      <c r="M62" s="96"/>
      <c r="N62" s="64"/>
      <c r="O62" s="64"/>
    </row>
    <row r="63" spans="1:15" ht="15" customHeight="1" x14ac:dyDescent="0.25">
      <c r="A63" s="61">
        <v>45900</v>
      </c>
      <c r="B63" s="215"/>
      <c r="C63" s="207"/>
      <c r="D63" s="216"/>
      <c r="E63" s="219"/>
      <c r="F63" s="216"/>
      <c r="G63" s="219"/>
      <c r="H63" s="216"/>
      <c r="I63" s="216"/>
      <c r="J63" s="216"/>
      <c r="K63" s="216"/>
      <c r="L63" s="220"/>
      <c r="M63" s="96"/>
      <c r="N63" s="64"/>
      <c r="O63" s="64"/>
    </row>
    <row r="64" spans="1:15" ht="15" customHeight="1" x14ac:dyDescent="0.25">
      <c r="A64" s="61">
        <v>45930</v>
      </c>
      <c r="B64" s="215"/>
      <c r="C64" s="207"/>
      <c r="D64" s="216"/>
      <c r="E64" s="219"/>
      <c r="F64" s="216"/>
      <c r="G64" s="219"/>
      <c r="H64" s="216"/>
      <c r="I64" s="216"/>
      <c r="J64" s="216"/>
      <c r="K64" s="216"/>
      <c r="L64" s="220"/>
      <c r="M64" s="96"/>
      <c r="N64" s="64"/>
      <c r="O64" s="64"/>
    </row>
    <row r="65" spans="1:15" ht="15" customHeight="1" x14ac:dyDescent="0.25">
      <c r="A65" s="61">
        <v>45961</v>
      </c>
      <c r="B65" s="215"/>
      <c r="C65" s="207"/>
      <c r="D65" s="216"/>
      <c r="E65" s="219"/>
      <c r="F65" s="216"/>
      <c r="G65" s="219"/>
      <c r="H65" s="216"/>
      <c r="I65" s="216"/>
      <c r="J65" s="216"/>
      <c r="K65" s="216"/>
      <c r="L65" s="220"/>
      <c r="M65" s="96"/>
      <c r="N65" s="64"/>
      <c r="O65" s="64"/>
    </row>
    <row r="66" spans="1:15" ht="15" x14ac:dyDescent="0.25">
      <c r="A66" s="61">
        <v>45991</v>
      </c>
      <c r="B66" s="215"/>
      <c r="C66" s="207"/>
      <c r="D66" s="216"/>
      <c r="E66" s="219"/>
      <c r="F66" s="216"/>
      <c r="G66" s="219"/>
      <c r="H66" s="216"/>
      <c r="I66" s="216"/>
      <c r="J66" s="216"/>
      <c r="K66" s="216"/>
      <c r="L66" s="220"/>
      <c r="M66" s="96"/>
      <c r="N66" s="64"/>
      <c r="O66" s="64"/>
    </row>
    <row r="67" spans="1:15" ht="15.75" thickBot="1" x14ac:dyDescent="0.3">
      <c r="A67" s="61">
        <v>46022</v>
      </c>
      <c r="B67" s="221"/>
      <c r="C67" s="222"/>
      <c r="D67" s="223"/>
      <c r="E67" s="224"/>
      <c r="F67" s="223"/>
      <c r="G67" s="224"/>
      <c r="H67" s="223"/>
      <c r="I67" s="223"/>
      <c r="J67" s="223"/>
      <c r="K67" s="223"/>
      <c r="L67" s="225"/>
      <c r="M67" s="96"/>
      <c r="N67" s="64"/>
      <c r="O67" s="64"/>
    </row>
    <row r="68" spans="1:15" ht="13.5" thickTop="1" x14ac:dyDescent="0.2">
      <c r="A68" s="81" t="s">
        <v>63</v>
      </c>
      <c r="B68" s="62"/>
      <c r="C68" s="82">
        <f>C67-SUM('Forecast Additions (R)'!C14:C67)</f>
        <v>0</v>
      </c>
      <c r="D68" s="84">
        <f>F67+SUM(D14:D67)</f>
        <v>0</v>
      </c>
      <c r="E68" s="85">
        <f>G67+SUM(E14:E67)</f>
        <v>0</v>
      </c>
      <c r="F68" s="62"/>
      <c r="G68" s="63"/>
      <c r="H68" s="62"/>
      <c r="I68" s="62"/>
      <c r="J68" s="62"/>
      <c r="K68" s="62"/>
      <c r="L68" s="94"/>
      <c r="M68" s="7"/>
      <c r="N68" s="64"/>
      <c r="O68" s="64"/>
    </row>
    <row r="69" spans="1:15" ht="13.5" thickBot="1" x14ac:dyDescent="0.25">
      <c r="A69" s="68" t="s">
        <v>144</v>
      </c>
      <c r="B69" s="187"/>
      <c r="C69" s="188"/>
      <c r="D69" s="187"/>
      <c r="E69" s="187"/>
      <c r="F69" s="187"/>
      <c r="G69" s="189"/>
      <c r="H69" s="187"/>
      <c r="I69" s="187"/>
      <c r="J69" s="187"/>
      <c r="K69" s="187"/>
      <c r="L69" s="95"/>
      <c r="M69" s="7"/>
      <c r="N69" s="64"/>
      <c r="O69" s="64"/>
    </row>
    <row r="70" spans="1:15" ht="13.5" thickTop="1" x14ac:dyDescent="0.2">
      <c r="A70" s="185" t="s">
        <v>145</v>
      </c>
      <c r="B70" s="226"/>
      <c r="C70" s="214"/>
      <c r="D70" s="214"/>
      <c r="E70" s="214"/>
      <c r="F70" s="214"/>
      <c r="G70" s="214"/>
      <c r="H70" s="214"/>
      <c r="I70" s="214"/>
      <c r="J70" s="214"/>
      <c r="K70" s="214"/>
      <c r="L70" s="227"/>
      <c r="M70" s="7"/>
      <c r="N70" s="64"/>
      <c r="O70" s="64"/>
    </row>
    <row r="71" spans="1:15" ht="13.5" thickBot="1" x14ac:dyDescent="0.25">
      <c r="A71" s="186" t="s">
        <v>146</v>
      </c>
      <c r="B71" s="228"/>
      <c r="C71" s="229"/>
      <c r="D71" s="229"/>
      <c r="E71" s="230"/>
      <c r="F71" s="229"/>
      <c r="G71" s="229"/>
      <c r="H71" s="229"/>
      <c r="I71" s="229"/>
      <c r="J71" s="229"/>
      <c r="K71" s="229"/>
      <c r="L71" s="231"/>
      <c r="M71" s="7"/>
      <c r="N71" s="64"/>
      <c r="O71" s="130"/>
    </row>
    <row r="72" spans="1:15" ht="14.25" thickTop="1" thickBot="1" x14ac:dyDescent="0.25">
      <c r="A72" s="68" t="s">
        <v>143</v>
      </c>
      <c r="B72" s="71"/>
      <c r="C72" s="190"/>
      <c r="D72" s="71"/>
      <c r="E72" s="71"/>
      <c r="F72" s="71"/>
      <c r="G72" s="191"/>
      <c r="H72" s="71"/>
      <c r="I72" s="71"/>
      <c r="J72" s="71"/>
      <c r="K72" s="71"/>
      <c r="L72" s="192"/>
      <c r="M72" s="7"/>
      <c r="N72" s="64"/>
      <c r="O72" s="64"/>
    </row>
    <row r="73" spans="1:15" ht="13.5" thickTop="1" x14ac:dyDescent="0.2">
      <c r="A73" s="69" t="s">
        <v>147</v>
      </c>
      <c r="B73" s="226"/>
      <c r="C73" s="214"/>
      <c r="D73" s="214"/>
      <c r="E73" s="214"/>
      <c r="F73" s="214"/>
      <c r="G73" s="214"/>
      <c r="H73" s="214"/>
      <c r="I73" s="214"/>
      <c r="J73" s="214"/>
      <c r="K73" s="214"/>
      <c r="L73" s="227"/>
      <c r="M73" s="7"/>
      <c r="N73" s="64"/>
      <c r="O73" s="64"/>
    </row>
    <row r="74" spans="1:15" ht="13.5" thickBot="1" x14ac:dyDescent="0.25">
      <c r="A74" s="70" t="s">
        <v>148</v>
      </c>
      <c r="B74" s="228"/>
      <c r="C74" s="229"/>
      <c r="D74" s="229"/>
      <c r="E74" s="230"/>
      <c r="F74" s="229"/>
      <c r="G74" s="229"/>
      <c r="H74" s="229"/>
      <c r="I74" s="229"/>
      <c r="J74" s="229"/>
      <c r="K74" s="229"/>
      <c r="L74" s="231"/>
      <c r="M74" s="7"/>
      <c r="N74" s="64"/>
    </row>
    <row r="75" spans="1:15" ht="15.75" thickTop="1" x14ac:dyDescent="0.25">
      <c r="A75"/>
      <c r="B75"/>
      <c r="C75"/>
      <c r="D75"/>
      <c r="E75"/>
      <c r="F75"/>
      <c r="G75"/>
      <c r="H75"/>
      <c r="I75"/>
      <c r="J75"/>
      <c r="K75"/>
      <c r="L75"/>
      <c r="M75" s="7"/>
    </row>
    <row r="76" spans="1:15" ht="15" x14ac:dyDescent="0.25">
      <c r="A76"/>
      <c r="B76"/>
      <c r="C76"/>
      <c r="D76"/>
      <c r="E76"/>
      <c r="F76"/>
      <c r="G76"/>
      <c r="H76"/>
      <c r="I76"/>
      <c r="J76"/>
      <c r="K76"/>
      <c r="L76"/>
      <c r="M76" s="7"/>
    </row>
    <row r="77" spans="1:15" ht="15" x14ac:dyDescent="0.25">
      <c r="A77"/>
      <c r="B77"/>
      <c r="C77"/>
      <c r="D77"/>
      <c r="E77"/>
      <c r="F77"/>
      <c r="G77"/>
      <c r="H77"/>
      <c r="I77"/>
      <c r="J77"/>
      <c r="K77"/>
      <c r="L77"/>
      <c r="M77" s="7"/>
    </row>
    <row r="78" spans="1:15" ht="15" x14ac:dyDescent="0.25">
      <c r="A78"/>
      <c r="B78"/>
      <c r="C78"/>
      <c r="D78"/>
      <c r="E78"/>
      <c r="F78"/>
      <c r="G78"/>
      <c r="H78"/>
      <c r="I78"/>
      <c r="J78"/>
      <c r="K78"/>
      <c r="L78"/>
      <c r="M78" s="7"/>
      <c r="N78" s="6"/>
    </row>
    <row r="79" spans="1:15" ht="15" x14ac:dyDescent="0.25">
      <c r="A79"/>
      <c r="B79"/>
      <c r="C79"/>
      <c r="D79"/>
      <c r="E79"/>
      <c r="F79"/>
      <c r="G79"/>
      <c r="H79"/>
      <c r="I79"/>
      <c r="J79"/>
      <c r="K79"/>
      <c r="L79"/>
    </row>
    <row r="80" spans="1:15" ht="15" x14ac:dyDescent="0.25">
      <c r="A80"/>
      <c r="B80"/>
      <c r="C80"/>
      <c r="D80"/>
      <c r="E80"/>
      <c r="F80"/>
      <c r="G80"/>
      <c r="H80"/>
      <c r="I80"/>
      <c r="J80"/>
      <c r="K80"/>
      <c r="L80"/>
    </row>
    <row r="81" spans="1:12" ht="15" x14ac:dyDescent="0.25">
      <c r="A81"/>
      <c r="B81"/>
      <c r="C81"/>
      <c r="D81"/>
      <c r="E81"/>
      <c r="F81"/>
      <c r="G81"/>
      <c r="H81"/>
      <c r="I81"/>
      <c r="J81"/>
      <c r="K81"/>
      <c r="L81"/>
    </row>
    <row r="82" spans="1:12" ht="15" x14ac:dyDescent="0.25">
      <c r="A82"/>
      <c r="B82"/>
      <c r="C82"/>
      <c r="D82"/>
      <c r="E82"/>
      <c r="F82"/>
      <c r="G82"/>
      <c r="H82"/>
      <c r="I82"/>
      <c r="J82"/>
      <c r="K82"/>
      <c r="L82"/>
    </row>
    <row r="83" spans="1:12" ht="15" x14ac:dyDescent="0.25">
      <c r="A83"/>
      <c r="B83"/>
      <c r="C83"/>
      <c r="D83"/>
      <c r="E83"/>
      <c r="F83"/>
      <c r="G83"/>
      <c r="H83"/>
      <c r="I83"/>
      <c r="J83"/>
      <c r="K83"/>
      <c r="L83"/>
    </row>
    <row r="84" spans="1:12" ht="15" x14ac:dyDescent="0.25">
      <c r="A84"/>
      <c r="B84"/>
      <c r="C84"/>
      <c r="D84"/>
      <c r="E84"/>
      <c r="F84"/>
      <c r="G84"/>
      <c r="H84"/>
      <c r="I84"/>
      <c r="J84"/>
      <c r="K84"/>
      <c r="L84"/>
    </row>
    <row r="85" spans="1:12" ht="15" x14ac:dyDescent="0.25">
      <c r="A85"/>
      <c r="B85"/>
      <c r="C85"/>
      <c r="D85"/>
      <c r="E85"/>
      <c r="F85"/>
      <c r="G85"/>
      <c r="H85"/>
      <c r="I85"/>
      <c r="J85"/>
      <c r="K85"/>
      <c r="L85"/>
    </row>
  </sheetData>
  <dataConsolidate/>
  <pageMargins left="0.25" right="0.25" top="0.25" bottom="0.25" header="0.3" footer="0.3"/>
  <pageSetup scale="65" orientation="landscape" r:id="rId1"/>
  <colBreaks count="1" manualBreakCount="1">
    <brk id="12" max="1048575" man="1"/>
  </colBreaks>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workbookViewId="0">
      <pane xSplit="1" ySplit="13" topLeftCell="B62" activePane="bottomRight" state="frozen"/>
      <selection activeCell="E9" sqref="E9:E10"/>
      <selection pane="topRight" activeCell="E9" sqref="E9:E10"/>
      <selection pane="bottomLeft" activeCell="E9" sqref="E9:E10"/>
      <selection pane="bottomRight" activeCell="A2" sqref="A2"/>
    </sheetView>
  </sheetViews>
  <sheetFormatPr defaultColWidth="8.85546875" defaultRowHeight="12.75" x14ac:dyDescent="0.2"/>
  <cols>
    <col min="1" max="1" width="26" style="32" customWidth="1"/>
    <col min="2" max="2" width="13.28515625" style="32" customWidth="1"/>
    <col min="3" max="3" width="15.140625" style="32" bestFit="1" customWidth="1"/>
    <col min="4" max="4" width="11.7109375" style="32" bestFit="1" customWidth="1"/>
    <col min="5" max="5" width="13.28515625" style="32" bestFit="1" customWidth="1"/>
    <col min="6" max="6" width="13.7109375" style="32" customWidth="1"/>
    <col min="7" max="7" width="14.5703125" style="32" bestFit="1" customWidth="1"/>
    <col min="8" max="9" width="13.7109375" style="32" customWidth="1"/>
    <col min="10" max="10" width="12.140625" style="32" bestFit="1" customWidth="1"/>
    <col min="11" max="11" width="12.5703125" style="32" customWidth="1"/>
    <col min="12" max="12" width="13.140625" style="32" bestFit="1" customWidth="1"/>
    <col min="13" max="13" width="9.7109375" style="32" bestFit="1" customWidth="1"/>
    <col min="14" max="22" width="7.28515625" style="32" bestFit="1" customWidth="1"/>
    <col min="23" max="23" width="9.28515625" style="32" bestFit="1" customWidth="1"/>
    <col min="24" max="16384" width="8.85546875" style="32"/>
  </cols>
  <sheetData>
    <row r="1" spans="1:23" s="6" customFormat="1" x14ac:dyDescent="0.2">
      <c r="A1" s="19" t="s">
        <v>71</v>
      </c>
      <c r="B1" s="19" t="s">
        <v>93</v>
      </c>
      <c r="C1" s="20"/>
      <c r="D1" s="20"/>
      <c r="E1" s="20"/>
      <c r="J1" s="20"/>
      <c r="K1" s="20"/>
      <c r="L1" s="21"/>
      <c r="M1" s="22"/>
      <c r="N1" s="21"/>
    </row>
    <row r="2" spans="1:23" s="6" customFormat="1" ht="9" customHeight="1" x14ac:dyDescent="0.2">
      <c r="A2" s="19"/>
      <c r="B2" s="23"/>
      <c r="C2" s="8"/>
      <c r="D2" s="23"/>
      <c r="F2" s="20"/>
      <c r="G2" s="24"/>
      <c r="H2" s="25"/>
      <c r="I2" s="20"/>
      <c r="J2" s="20"/>
      <c r="K2" s="20"/>
      <c r="L2" s="26"/>
      <c r="M2" s="22"/>
      <c r="N2" s="21"/>
    </row>
    <row r="3" spans="1:23" s="6" customFormat="1" x14ac:dyDescent="0.2">
      <c r="A3" s="27"/>
      <c r="B3" s="28"/>
      <c r="C3" s="29"/>
      <c r="D3" s="28"/>
      <c r="E3" s="30"/>
      <c r="F3" s="20"/>
      <c r="G3" s="31"/>
      <c r="J3" s="7"/>
      <c r="K3" s="7"/>
      <c r="L3" s="26"/>
      <c r="M3" s="22"/>
      <c r="N3" s="24"/>
    </row>
    <row r="4" spans="1:23" s="6" customFormat="1" ht="6.6" customHeight="1" x14ac:dyDescent="0.2">
      <c r="A4" s="32"/>
      <c r="B4" s="33"/>
      <c r="C4" s="33"/>
      <c r="D4" s="33"/>
      <c r="E4" s="33"/>
      <c r="F4" s="33"/>
      <c r="G4" s="33"/>
      <c r="H4" s="33"/>
      <c r="I4" s="33"/>
      <c r="J4" s="33"/>
      <c r="K4" s="33"/>
      <c r="L4" s="33"/>
      <c r="M4" s="33"/>
      <c r="N4" s="33"/>
    </row>
    <row r="5" spans="1:23" s="6" customFormat="1" x14ac:dyDescent="0.2">
      <c r="A5" s="34" t="s">
        <v>70</v>
      </c>
      <c r="B5" s="35">
        <v>2022</v>
      </c>
      <c r="C5" s="35">
        <v>2023</v>
      </c>
      <c r="D5" s="35">
        <v>2024</v>
      </c>
      <c r="E5" s="35">
        <v>2025</v>
      </c>
      <c r="F5" s="35">
        <v>2026</v>
      </c>
      <c r="G5" s="35">
        <v>2027</v>
      </c>
      <c r="H5" s="35">
        <v>2028</v>
      </c>
      <c r="I5" s="35">
        <v>2029</v>
      </c>
      <c r="J5" s="35">
        <v>2030</v>
      </c>
      <c r="K5" s="35">
        <v>2031</v>
      </c>
      <c r="L5" s="35">
        <v>2032</v>
      </c>
      <c r="M5" s="35">
        <v>2033</v>
      </c>
      <c r="N5" s="35">
        <v>2034</v>
      </c>
      <c r="O5" s="35">
        <v>2035</v>
      </c>
      <c r="P5" s="35">
        <v>2036</v>
      </c>
      <c r="Q5" s="35">
        <v>2037</v>
      </c>
      <c r="R5" s="35">
        <v>2038</v>
      </c>
      <c r="S5" s="35">
        <v>2039</v>
      </c>
      <c r="T5" s="35">
        <v>2040</v>
      </c>
      <c r="U5" s="35">
        <v>2041</v>
      </c>
      <c r="V5" s="35">
        <v>2042</v>
      </c>
      <c r="W5" s="35" t="s">
        <v>2</v>
      </c>
    </row>
    <row r="6" spans="1:23" s="6" customFormat="1" x14ac:dyDescent="0.2">
      <c r="A6" s="36" t="s">
        <v>58</v>
      </c>
      <c r="B6" s="83">
        <v>0.05</v>
      </c>
      <c r="C6" s="83">
        <v>9.5000000000000001E-2</v>
      </c>
      <c r="D6" s="83">
        <v>8.5500000000000007E-2</v>
      </c>
      <c r="E6" s="83">
        <v>7.6999999999999999E-2</v>
      </c>
      <c r="F6" s="83">
        <v>6.93E-2</v>
      </c>
      <c r="G6" s="83">
        <v>6.2300000000000001E-2</v>
      </c>
      <c r="H6" s="83">
        <v>5.8999999999999997E-2</v>
      </c>
      <c r="I6" s="83">
        <v>5.8999999999999997E-2</v>
      </c>
      <c r="J6" s="83">
        <v>5.91E-2</v>
      </c>
      <c r="K6" s="83">
        <v>5.8999999999999997E-2</v>
      </c>
      <c r="L6" s="83">
        <v>5.91E-2</v>
      </c>
      <c r="M6" s="83">
        <v>5.8999999999999997E-2</v>
      </c>
      <c r="N6" s="83">
        <v>5.91E-2</v>
      </c>
      <c r="O6" s="83">
        <v>5.8999999999999997E-2</v>
      </c>
      <c r="P6" s="83">
        <v>5.91E-2</v>
      </c>
      <c r="Q6" s="83">
        <v>2.9499999999999998E-2</v>
      </c>
      <c r="R6" s="83"/>
      <c r="S6" s="83"/>
      <c r="T6" s="83"/>
      <c r="U6" s="83"/>
      <c r="V6" s="83"/>
      <c r="W6" s="83">
        <f>SUM(B6:V6)</f>
        <v>1.0000000000000002</v>
      </c>
    </row>
    <row r="7" spans="1:23" s="6" customFormat="1" ht="7.15" customHeight="1" x14ac:dyDescent="0.2">
      <c r="A7" s="37"/>
      <c r="B7" s="33"/>
      <c r="C7" s="33"/>
      <c r="D7" s="33"/>
      <c r="E7" s="33"/>
      <c r="F7" s="33"/>
      <c r="G7" s="33"/>
      <c r="H7" s="38"/>
      <c r="I7" s="38"/>
      <c r="J7" s="38"/>
    </row>
    <row r="8" spans="1:23" ht="13.5" thickBot="1" x14ac:dyDescent="0.25">
      <c r="A8" s="39" t="s">
        <v>8</v>
      </c>
      <c r="B8" s="40" t="s">
        <v>9</v>
      </c>
      <c r="C8" s="41"/>
      <c r="D8" s="40" t="s">
        <v>10</v>
      </c>
      <c r="E8" s="42"/>
      <c r="F8" s="40" t="s">
        <v>11</v>
      </c>
      <c r="G8" s="41"/>
      <c r="H8" s="40" t="s">
        <v>0</v>
      </c>
      <c r="I8" s="41"/>
      <c r="J8" s="43" t="s">
        <v>12</v>
      </c>
      <c r="K8" s="43" t="s">
        <v>13</v>
      </c>
      <c r="L8" s="44" t="s">
        <v>14</v>
      </c>
    </row>
    <row r="9" spans="1:23" ht="13.5" thickBot="1" x14ac:dyDescent="0.25">
      <c r="A9" s="45"/>
      <c r="B9" s="46"/>
      <c r="C9" s="47"/>
      <c r="D9" s="46" t="s">
        <v>40</v>
      </c>
      <c r="E9" s="198">
        <f>'Forecast Additions (R)'!D6</f>
        <v>3.4799999999999998E-2</v>
      </c>
      <c r="F9" s="48"/>
      <c r="G9" s="47"/>
      <c r="H9" s="49"/>
      <c r="I9" s="50"/>
      <c r="J9" s="51"/>
      <c r="K9" s="51"/>
      <c r="L9" s="52" t="s">
        <v>15</v>
      </c>
    </row>
    <row r="10" spans="1:23" ht="13.5" thickBot="1" x14ac:dyDescent="0.25">
      <c r="A10" s="45"/>
      <c r="B10" s="46"/>
      <c r="C10" s="47"/>
      <c r="D10" s="46" t="s">
        <v>41</v>
      </c>
      <c r="E10" s="198">
        <f>E9</f>
        <v>3.4799999999999998E-2</v>
      </c>
      <c r="F10" s="48"/>
      <c r="G10" s="47"/>
      <c r="H10" s="49"/>
      <c r="I10" s="50"/>
      <c r="J10" s="51"/>
      <c r="K10" s="53" t="s">
        <v>42</v>
      </c>
      <c r="L10" s="52"/>
    </row>
    <row r="11" spans="1:23" x14ac:dyDescent="0.2">
      <c r="A11" s="54"/>
      <c r="B11" s="49" t="s">
        <v>16</v>
      </c>
      <c r="C11" s="50" t="s">
        <v>17</v>
      </c>
      <c r="D11" s="49" t="s">
        <v>18</v>
      </c>
      <c r="E11" s="50" t="s">
        <v>19</v>
      </c>
      <c r="F11" s="49" t="s">
        <v>16</v>
      </c>
      <c r="G11" s="50" t="s">
        <v>17</v>
      </c>
      <c r="H11" s="49" t="s">
        <v>16</v>
      </c>
      <c r="I11" s="50" t="s">
        <v>20</v>
      </c>
      <c r="J11" s="51" t="s">
        <v>21</v>
      </c>
      <c r="K11" s="53">
        <v>0.21</v>
      </c>
      <c r="L11" s="52" t="s">
        <v>22</v>
      </c>
    </row>
    <row r="12" spans="1:23" x14ac:dyDescent="0.2">
      <c r="A12" s="54"/>
      <c r="B12" s="49"/>
      <c r="C12" s="50"/>
      <c r="D12" s="49" t="s">
        <v>23</v>
      </c>
      <c r="E12" s="50" t="s">
        <v>24</v>
      </c>
      <c r="F12" s="49" t="s">
        <v>25</v>
      </c>
      <c r="G12" s="50" t="s">
        <v>26</v>
      </c>
      <c r="H12" s="49"/>
      <c r="I12" s="50"/>
      <c r="J12" s="51"/>
      <c r="K12" s="53" t="s">
        <v>27</v>
      </c>
      <c r="L12" s="52" t="s">
        <v>28</v>
      </c>
    </row>
    <row r="13" spans="1:23" ht="13.5" thickBot="1" x14ac:dyDescent="0.25">
      <c r="A13" s="55"/>
      <c r="B13" s="56" t="s">
        <v>29</v>
      </c>
      <c r="C13" s="57" t="s">
        <v>30</v>
      </c>
      <c r="D13" s="56"/>
      <c r="E13" s="57" t="s">
        <v>31</v>
      </c>
      <c r="F13" s="56" t="s">
        <v>32</v>
      </c>
      <c r="G13" s="57" t="s">
        <v>33</v>
      </c>
      <c r="H13" s="56" t="s">
        <v>34</v>
      </c>
      <c r="I13" s="57" t="s">
        <v>35</v>
      </c>
      <c r="J13" s="58" t="s">
        <v>36</v>
      </c>
      <c r="K13" s="59">
        <v>0.21</v>
      </c>
      <c r="L13" s="60" t="s">
        <v>37</v>
      </c>
    </row>
    <row r="14" spans="1:23" ht="13.5" thickTop="1" x14ac:dyDescent="0.2">
      <c r="A14" s="61">
        <v>44408</v>
      </c>
      <c r="B14" s="65">
        <f t="shared" ref="B14:B17" si="0">C14</f>
        <v>0</v>
      </c>
      <c r="C14" s="94">
        <f>'Forecast Additions (R)'!D14</f>
        <v>0</v>
      </c>
      <c r="D14" s="205"/>
      <c r="E14" s="184">
        <f>(+C14*$E$9/12)*0.5</f>
        <v>0</v>
      </c>
      <c r="F14" s="205"/>
      <c r="G14" s="62">
        <f>-E14</f>
        <v>0</v>
      </c>
      <c r="H14" s="205"/>
      <c r="I14" s="62">
        <f t="shared" ref="I14:I19" si="1">C14+G14</f>
        <v>0</v>
      </c>
      <c r="J14" s="208"/>
      <c r="K14" s="209"/>
      <c r="L14" s="210"/>
      <c r="M14" s="89"/>
    </row>
    <row r="15" spans="1:23" ht="15" x14ac:dyDescent="0.25">
      <c r="A15" s="77">
        <v>44439</v>
      </c>
      <c r="B15" s="65">
        <f t="shared" si="0"/>
        <v>0</v>
      </c>
      <c r="C15" s="94">
        <f>'Forecast Additions (R)'!D15+C14</f>
        <v>0</v>
      </c>
      <c r="D15" s="206"/>
      <c r="E15" s="92">
        <f t="shared" ref="E15:E19" si="2">+(C14*$E$9/12)+(((C15-C14)*$E$9/12)*0.5)</f>
        <v>0</v>
      </c>
      <c r="F15" s="206"/>
      <c r="G15" s="62">
        <f t="shared" ref="G15:G19" si="3">+G14-E15</f>
        <v>0</v>
      </c>
      <c r="H15" s="206"/>
      <c r="I15" s="62">
        <f t="shared" si="1"/>
        <v>0</v>
      </c>
      <c r="J15" s="211"/>
      <c r="K15" s="212"/>
      <c r="L15" s="213"/>
      <c r="M15" s="89"/>
      <c r="N15" s="4"/>
      <c r="O15" s="5"/>
    </row>
    <row r="16" spans="1:23" ht="15" x14ac:dyDescent="0.25">
      <c r="A16" s="77">
        <v>44469</v>
      </c>
      <c r="B16" s="65">
        <f t="shared" si="0"/>
        <v>0</v>
      </c>
      <c r="C16" s="94">
        <f>'Forecast Additions (R)'!D16+C15</f>
        <v>0</v>
      </c>
      <c r="D16" s="206"/>
      <c r="E16" s="92">
        <f t="shared" si="2"/>
        <v>0</v>
      </c>
      <c r="F16" s="206"/>
      <c r="G16" s="62">
        <f t="shared" si="3"/>
        <v>0</v>
      </c>
      <c r="H16" s="206"/>
      <c r="I16" s="62">
        <f t="shared" si="1"/>
        <v>0</v>
      </c>
      <c r="J16" s="211"/>
      <c r="K16" s="212"/>
      <c r="L16" s="213"/>
      <c r="M16" s="90"/>
    </row>
    <row r="17" spans="1:15" ht="15" x14ac:dyDescent="0.25">
      <c r="A17" s="61">
        <v>44500</v>
      </c>
      <c r="B17" s="65">
        <f t="shared" si="0"/>
        <v>0</v>
      </c>
      <c r="C17" s="94">
        <f>'Forecast Additions (R)'!D17+C16</f>
        <v>0</v>
      </c>
      <c r="D17" s="206"/>
      <c r="E17" s="92">
        <f t="shared" si="2"/>
        <v>0</v>
      </c>
      <c r="F17" s="206"/>
      <c r="G17" s="62">
        <f t="shared" si="3"/>
        <v>0</v>
      </c>
      <c r="H17" s="206"/>
      <c r="I17" s="62">
        <f t="shared" si="1"/>
        <v>0</v>
      </c>
      <c r="J17" s="211"/>
      <c r="K17" s="212"/>
      <c r="L17" s="213"/>
      <c r="M17" s="90"/>
    </row>
    <row r="18" spans="1:15" ht="15" x14ac:dyDescent="0.25">
      <c r="A18" s="61">
        <v>44530</v>
      </c>
      <c r="B18" s="65">
        <f t="shared" ref="B18:B19" si="4">C18</f>
        <v>0</v>
      </c>
      <c r="C18" s="94">
        <f>'Forecast Additions (R)'!D18+C17</f>
        <v>0</v>
      </c>
      <c r="D18" s="251"/>
      <c r="E18" s="65">
        <f t="shared" si="2"/>
        <v>0</v>
      </c>
      <c r="F18" s="251"/>
      <c r="G18" s="65">
        <f t="shared" si="3"/>
        <v>0</v>
      </c>
      <c r="H18" s="251"/>
      <c r="I18" s="65">
        <f t="shared" si="1"/>
        <v>0</v>
      </c>
      <c r="J18" s="252"/>
      <c r="K18" s="212"/>
      <c r="L18" s="213"/>
      <c r="M18" s="90"/>
    </row>
    <row r="19" spans="1:15" ht="15.75" thickBot="1" x14ac:dyDescent="0.3">
      <c r="A19" s="77">
        <v>44561</v>
      </c>
      <c r="B19" s="65">
        <f t="shared" si="4"/>
        <v>0</v>
      </c>
      <c r="C19" s="94">
        <f>'Forecast Additions (R)'!D19+C18</f>
        <v>0</v>
      </c>
      <c r="D19" s="206"/>
      <c r="E19" s="65">
        <f t="shared" si="2"/>
        <v>0</v>
      </c>
      <c r="F19" s="206"/>
      <c r="G19" s="65">
        <f t="shared" si="3"/>
        <v>0</v>
      </c>
      <c r="H19" s="206"/>
      <c r="I19" s="65">
        <f t="shared" si="1"/>
        <v>0</v>
      </c>
      <c r="J19" s="211"/>
      <c r="K19" s="212"/>
      <c r="L19" s="213"/>
      <c r="M19" s="90"/>
    </row>
    <row r="20" spans="1:15" ht="13.5" thickTop="1" x14ac:dyDescent="0.2">
      <c r="A20" s="61">
        <v>44592</v>
      </c>
      <c r="B20" s="208"/>
      <c r="C20" s="209"/>
      <c r="D20" s="250"/>
      <c r="E20" s="253"/>
      <c r="F20" s="216"/>
      <c r="G20" s="253"/>
      <c r="H20" s="216"/>
      <c r="I20" s="254"/>
      <c r="J20" s="216"/>
      <c r="K20" s="216"/>
      <c r="L20" s="220"/>
      <c r="M20" s="89"/>
    </row>
    <row r="21" spans="1:15" x14ac:dyDescent="0.2">
      <c r="A21" s="61">
        <v>44620</v>
      </c>
      <c r="B21" s="215"/>
      <c r="C21" s="207"/>
      <c r="D21" s="216"/>
      <c r="E21" s="219"/>
      <c r="F21" s="216"/>
      <c r="G21" s="219"/>
      <c r="H21" s="216"/>
      <c r="I21" s="216"/>
      <c r="J21" s="216"/>
      <c r="K21" s="216"/>
      <c r="L21" s="220"/>
      <c r="M21" s="89"/>
    </row>
    <row r="22" spans="1:15" ht="15" x14ac:dyDescent="0.25">
      <c r="A22" s="61">
        <v>44651</v>
      </c>
      <c r="B22" s="215"/>
      <c r="C22" s="207"/>
      <c r="D22" s="216"/>
      <c r="E22" s="219"/>
      <c r="F22" s="216"/>
      <c r="G22" s="219"/>
      <c r="H22" s="216"/>
      <c r="I22" s="216"/>
      <c r="J22" s="216"/>
      <c r="K22" s="216"/>
      <c r="L22" s="220"/>
      <c r="M22" s="90"/>
      <c r="N22" s="66"/>
    </row>
    <row r="23" spans="1:15" ht="15" x14ac:dyDescent="0.25">
      <c r="A23" s="61">
        <v>44681</v>
      </c>
      <c r="B23" s="215"/>
      <c r="C23" s="207"/>
      <c r="D23" s="216"/>
      <c r="E23" s="219"/>
      <c r="F23" s="216"/>
      <c r="G23" s="219"/>
      <c r="H23" s="216"/>
      <c r="I23" s="216"/>
      <c r="J23" s="216"/>
      <c r="K23" s="216"/>
      <c r="L23" s="220"/>
      <c r="M23" s="90"/>
    </row>
    <row r="24" spans="1:15" ht="15" x14ac:dyDescent="0.25">
      <c r="A24" s="61">
        <v>44712</v>
      </c>
      <c r="B24" s="215"/>
      <c r="C24" s="207"/>
      <c r="D24" s="216"/>
      <c r="E24" s="219"/>
      <c r="F24" s="216"/>
      <c r="G24" s="219"/>
      <c r="H24" s="216"/>
      <c r="I24" s="216"/>
      <c r="J24" s="216"/>
      <c r="K24" s="216"/>
      <c r="L24" s="220"/>
      <c r="M24" s="90"/>
    </row>
    <row r="25" spans="1:15" ht="15" x14ac:dyDescent="0.25">
      <c r="A25" s="61">
        <v>44742</v>
      </c>
      <c r="B25" s="215"/>
      <c r="C25" s="207"/>
      <c r="D25" s="216"/>
      <c r="E25" s="219"/>
      <c r="F25" s="216"/>
      <c r="G25" s="219"/>
      <c r="H25" s="216"/>
      <c r="I25" s="216"/>
      <c r="J25" s="216"/>
      <c r="K25" s="216"/>
      <c r="L25" s="220"/>
      <c r="M25" s="90"/>
    </row>
    <row r="26" spans="1:15" ht="15" x14ac:dyDescent="0.25">
      <c r="A26" s="61">
        <v>44773</v>
      </c>
      <c r="B26" s="215"/>
      <c r="C26" s="207"/>
      <c r="D26" s="216"/>
      <c r="E26" s="219"/>
      <c r="F26" s="216"/>
      <c r="G26" s="219"/>
      <c r="H26" s="216"/>
      <c r="I26" s="216"/>
      <c r="J26" s="216"/>
      <c r="K26" s="216"/>
      <c r="L26" s="220"/>
      <c r="M26" s="90"/>
    </row>
    <row r="27" spans="1:15" ht="15" x14ac:dyDescent="0.25">
      <c r="A27" s="61">
        <v>44804</v>
      </c>
      <c r="B27" s="215"/>
      <c r="C27" s="207"/>
      <c r="D27" s="216"/>
      <c r="E27" s="219"/>
      <c r="F27" s="216"/>
      <c r="G27" s="219"/>
      <c r="H27" s="216"/>
      <c r="I27" s="216"/>
      <c r="J27" s="212"/>
      <c r="K27" s="216"/>
      <c r="L27" s="220"/>
      <c r="M27" s="90"/>
    </row>
    <row r="28" spans="1:15" ht="15" x14ac:dyDescent="0.25">
      <c r="A28" s="61">
        <v>44834</v>
      </c>
      <c r="B28" s="215"/>
      <c r="C28" s="207"/>
      <c r="D28" s="216"/>
      <c r="E28" s="219"/>
      <c r="F28" s="216"/>
      <c r="G28" s="219"/>
      <c r="H28" s="216"/>
      <c r="I28" s="216"/>
      <c r="J28" s="216"/>
      <c r="K28" s="216"/>
      <c r="L28" s="220"/>
      <c r="M28" s="90"/>
      <c r="O28" s="64"/>
    </row>
    <row r="29" spans="1:15" ht="15" x14ac:dyDescent="0.25">
      <c r="A29" s="61">
        <v>44865</v>
      </c>
      <c r="B29" s="215"/>
      <c r="C29" s="207"/>
      <c r="D29" s="216"/>
      <c r="E29" s="219"/>
      <c r="F29" s="216"/>
      <c r="G29" s="219"/>
      <c r="H29" s="216"/>
      <c r="I29" s="216"/>
      <c r="J29" s="216"/>
      <c r="K29" s="216"/>
      <c r="L29" s="220"/>
      <c r="M29" s="90"/>
      <c r="N29" s="64"/>
      <c r="O29" s="64"/>
    </row>
    <row r="30" spans="1:15" ht="15" x14ac:dyDescent="0.25">
      <c r="A30" s="61">
        <v>44895</v>
      </c>
      <c r="B30" s="215"/>
      <c r="C30" s="207"/>
      <c r="D30" s="216"/>
      <c r="E30" s="219"/>
      <c r="F30" s="216"/>
      <c r="G30" s="219"/>
      <c r="H30" s="216"/>
      <c r="I30" s="216"/>
      <c r="J30" s="216"/>
      <c r="K30" s="216"/>
      <c r="L30" s="220"/>
      <c r="M30" s="90"/>
      <c r="N30" s="67"/>
      <c r="O30" s="64"/>
    </row>
    <row r="31" spans="1:15" ht="15" x14ac:dyDescent="0.25">
      <c r="A31" s="61">
        <v>44926</v>
      </c>
      <c r="B31" s="215"/>
      <c r="C31" s="207"/>
      <c r="D31" s="216"/>
      <c r="E31" s="219"/>
      <c r="F31" s="216"/>
      <c r="G31" s="219"/>
      <c r="H31" s="216"/>
      <c r="I31" s="216"/>
      <c r="J31" s="216"/>
      <c r="K31" s="216"/>
      <c r="L31" s="220"/>
      <c r="M31" s="90"/>
      <c r="O31" s="64"/>
    </row>
    <row r="32" spans="1:15" ht="15" x14ac:dyDescent="0.25">
      <c r="A32" s="61">
        <v>44957</v>
      </c>
      <c r="B32" s="215"/>
      <c r="C32" s="207"/>
      <c r="D32" s="216"/>
      <c r="E32" s="219"/>
      <c r="F32" s="216"/>
      <c r="G32" s="219"/>
      <c r="H32" s="216"/>
      <c r="I32" s="216"/>
      <c r="J32" s="216"/>
      <c r="K32" s="216"/>
      <c r="L32" s="220"/>
      <c r="M32" s="90"/>
      <c r="O32" s="64"/>
    </row>
    <row r="33" spans="1:15" ht="15" x14ac:dyDescent="0.25">
      <c r="A33" s="61">
        <v>44985</v>
      </c>
      <c r="B33" s="215"/>
      <c r="C33" s="207"/>
      <c r="D33" s="216"/>
      <c r="E33" s="219"/>
      <c r="F33" s="216"/>
      <c r="G33" s="219"/>
      <c r="H33" s="216"/>
      <c r="I33" s="216"/>
      <c r="J33" s="216"/>
      <c r="K33" s="216"/>
      <c r="L33" s="220"/>
      <c r="M33" s="90"/>
      <c r="N33" s="64"/>
      <c r="O33" s="64"/>
    </row>
    <row r="34" spans="1:15" ht="15" x14ac:dyDescent="0.25">
      <c r="A34" s="61">
        <v>45016</v>
      </c>
      <c r="B34" s="215"/>
      <c r="C34" s="207"/>
      <c r="D34" s="216"/>
      <c r="E34" s="219"/>
      <c r="F34" s="216"/>
      <c r="G34" s="219"/>
      <c r="H34" s="216"/>
      <c r="I34" s="216"/>
      <c r="J34" s="216"/>
      <c r="K34" s="216"/>
      <c r="L34" s="220"/>
      <c r="M34" s="90"/>
      <c r="N34" s="64"/>
      <c r="O34" s="64"/>
    </row>
    <row r="35" spans="1:15" ht="15" x14ac:dyDescent="0.25">
      <c r="A35" s="61">
        <v>45046</v>
      </c>
      <c r="B35" s="215"/>
      <c r="C35" s="207"/>
      <c r="D35" s="216"/>
      <c r="E35" s="219"/>
      <c r="F35" s="216"/>
      <c r="G35" s="219"/>
      <c r="H35" s="216"/>
      <c r="I35" s="216"/>
      <c r="J35" s="216"/>
      <c r="K35" s="216"/>
      <c r="L35" s="220"/>
      <c r="M35" s="90"/>
      <c r="N35" s="64"/>
      <c r="O35" s="64"/>
    </row>
    <row r="36" spans="1:15" ht="15" x14ac:dyDescent="0.25">
      <c r="A36" s="61">
        <v>45077</v>
      </c>
      <c r="B36" s="215"/>
      <c r="C36" s="207"/>
      <c r="D36" s="216"/>
      <c r="E36" s="219"/>
      <c r="F36" s="216"/>
      <c r="G36" s="219"/>
      <c r="H36" s="216"/>
      <c r="I36" s="216"/>
      <c r="J36" s="216"/>
      <c r="K36" s="216"/>
      <c r="L36" s="220"/>
      <c r="M36" s="90"/>
      <c r="N36" s="64"/>
      <c r="O36" s="64"/>
    </row>
    <row r="37" spans="1:15" ht="15" x14ac:dyDescent="0.25">
      <c r="A37" s="61">
        <v>45107</v>
      </c>
      <c r="B37" s="215"/>
      <c r="C37" s="207"/>
      <c r="D37" s="216"/>
      <c r="E37" s="219"/>
      <c r="F37" s="216"/>
      <c r="G37" s="219"/>
      <c r="H37" s="216"/>
      <c r="I37" s="216"/>
      <c r="J37" s="216"/>
      <c r="K37" s="216"/>
      <c r="L37" s="220"/>
      <c r="M37" s="90"/>
      <c r="N37" s="64"/>
      <c r="O37" s="64"/>
    </row>
    <row r="38" spans="1:15" ht="15" x14ac:dyDescent="0.25">
      <c r="A38" s="61">
        <v>45138</v>
      </c>
      <c r="B38" s="215"/>
      <c r="C38" s="207"/>
      <c r="D38" s="216"/>
      <c r="E38" s="219"/>
      <c r="F38" s="216"/>
      <c r="G38" s="219"/>
      <c r="H38" s="216"/>
      <c r="I38" s="216"/>
      <c r="J38" s="216"/>
      <c r="K38" s="216"/>
      <c r="L38" s="220"/>
      <c r="M38" s="90"/>
      <c r="N38" s="64"/>
      <c r="O38" s="64"/>
    </row>
    <row r="39" spans="1:15" ht="15" x14ac:dyDescent="0.25">
      <c r="A39" s="61">
        <v>45169</v>
      </c>
      <c r="B39" s="215"/>
      <c r="C39" s="207"/>
      <c r="D39" s="216"/>
      <c r="E39" s="219"/>
      <c r="F39" s="216"/>
      <c r="G39" s="219"/>
      <c r="H39" s="216"/>
      <c r="I39" s="216"/>
      <c r="J39" s="212"/>
      <c r="K39" s="216"/>
      <c r="L39" s="220"/>
      <c r="M39" s="90"/>
      <c r="N39" s="64"/>
      <c r="O39" s="64"/>
    </row>
    <row r="40" spans="1:15" ht="15" x14ac:dyDescent="0.25">
      <c r="A40" s="61">
        <v>45199</v>
      </c>
      <c r="B40" s="215"/>
      <c r="C40" s="207"/>
      <c r="D40" s="216"/>
      <c r="E40" s="219"/>
      <c r="F40" s="216"/>
      <c r="G40" s="219"/>
      <c r="H40" s="216"/>
      <c r="I40" s="216"/>
      <c r="J40" s="216"/>
      <c r="K40" s="216"/>
      <c r="L40" s="220"/>
      <c r="M40" s="90"/>
      <c r="N40" s="64"/>
      <c r="O40" s="64"/>
    </row>
    <row r="41" spans="1:15" ht="15" x14ac:dyDescent="0.25">
      <c r="A41" s="61">
        <v>45230</v>
      </c>
      <c r="B41" s="215"/>
      <c r="C41" s="207"/>
      <c r="D41" s="216"/>
      <c r="E41" s="219"/>
      <c r="F41" s="216"/>
      <c r="G41" s="219"/>
      <c r="H41" s="216"/>
      <c r="I41" s="216"/>
      <c r="J41" s="216"/>
      <c r="K41" s="216"/>
      <c r="L41" s="220"/>
      <c r="M41" s="90"/>
      <c r="N41" s="64"/>
      <c r="O41" s="64"/>
    </row>
    <row r="42" spans="1:15" ht="15" x14ac:dyDescent="0.25">
      <c r="A42" s="61">
        <v>45260</v>
      </c>
      <c r="B42" s="215"/>
      <c r="C42" s="207"/>
      <c r="D42" s="216"/>
      <c r="E42" s="219"/>
      <c r="F42" s="216"/>
      <c r="G42" s="219"/>
      <c r="H42" s="216"/>
      <c r="I42" s="216"/>
      <c r="J42" s="216"/>
      <c r="K42" s="216"/>
      <c r="L42" s="220"/>
      <c r="M42" s="90"/>
      <c r="N42" s="64"/>
      <c r="O42" s="64"/>
    </row>
    <row r="43" spans="1:15" ht="15" x14ac:dyDescent="0.25">
      <c r="A43" s="61">
        <v>45291</v>
      </c>
      <c r="B43" s="215"/>
      <c r="C43" s="207"/>
      <c r="D43" s="216"/>
      <c r="E43" s="219"/>
      <c r="F43" s="216"/>
      <c r="G43" s="219"/>
      <c r="H43" s="216"/>
      <c r="I43" s="216"/>
      <c r="J43" s="216"/>
      <c r="K43" s="216"/>
      <c r="L43" s="220"/>
      <c r="M43" s="90"/>
      <c r="N43" s="64"/>
      <c r="O43" s="64"/>
    </row>
    <row r="44" spans="1:15" ht="15" x14ac:dyDescent="0.25">
      <c r="A44" s="61">
        <v>45322</v>
      </c>
      <c r="B44" s="215"/>
      <c r="C44" s="207"/>
      <c r="D44" s="216"/>
      <c r="E44" s="219"/>
      <c r="F44" s="216"/>
      <c r="G44" s="219"/>
      <c r="H44" s="216"/>
      <c r="I44" s="216"/>
      <c r="J44" s="216"/>
      <c r="K44" s="216"/>
      <c r="L44" s="220"/>
      <c r="M44" s="90"/>
      <c r="N44" s="64"/>
      <c r="O44" s="64"/>
    </row>
    <row r="45" spans="1:15" ht="15" x14ac:dyDescent="0.25">
      <c r="A45" s="61">
        <v>45351</v>
      </c>
      <c r="B45" s="215"/>
      <c r="C45" s="207"/>
      <c r="D45" s="216"/>
      <c r="E45" s="219"/>
      <c r="F45" s="216"/>
      <c r="G45" s="219"/>
      <c r="H45" s="216"/>
      <c r="I45" s="216"/>
      <c r="J45" s="216"/>
      <c r="K45" s="216"/>
      <c r="L45" s="220"/>
      <c r="M45" s="90"/>
      <c r="N45" s="64"/>
      <c r="O45" s="64"/>
    </row>
    <row r="46" spans="1:15" ht="15" x14ac:dyDescent="0.25">
      <c r="A46" s="61">
        <v>45382</v>
      </c>
      <c r="B46" s="215"/>
      <c r="C46" s="207"/>
      <c r="D46" s="216"/>
      <c r="E46" s="219"/>
      <c r="F46" s="216"/>
      <c r="G46" s="219"/>
      <c r="H46" s="216"/>
      <c r="I46" s="216"/>
      <c r="J46" s="216"/>
      <c r="K46" s="216"/>
      <c r="L46" s="220"/>
      <c r="M46" s="90"/>
      <c r="N46" s="64"/>
      <c r="O46" s="64"/>
    </row>
    <row r="47" spans="1:15" ht="15" x14ac:dyDescent="0.25">
      <c r="A47" s="61">
        <v>45412</v>
      </c>
      <c r="B47" s="215"/>
      <c r="C47" s="207"/>
      <c r="D47" s="216"/>
      <c r="E47" s="219"/>
      <c r="F47" s="216"/>
      <c r="G47" s="219"/>
      <c r="H47" s="216"/>
      <c r="I47" s="216"/>
      <c r="J47" s="216"/>
      <c r="K47" s="216"/>
      <c r="L47" s="220"/>
      <c r="M47" s="90"/>
      <c r="N47" s="64"/>
      <c r="O47" s="64"/>
    </row>
    <row r="48" spans="1:15" ht="15" x14ac:dyDescent="0.25">
      <c r="A48" s="61">
        <v>45443</v>
      </c>
      <c r="B48" s="215"/>
      <c r="C48" s="207"/>
      <c r="D48" s="216"/>
      <c r="E48" s="219"/>
      <c r="F48" s="216"/>
      <c r="G48" s="219"/>
      <c r="H48" s="216"/>
      <c r="I48" s="216"/>
      <c r="J48" s="216"/>
      <c r="K48" s="216"/>
      <c r="L48" s="220"/>
      <c r="M48" s="90"/>
      <c r="N48" s="64"/>
      <c r="O48" s="64"/>
    </row>
    <row r="49" spans="1:15" ht="15" x14ac:dyDescent="0.25">
      <c r="A49" s="61">
        <v>45473</v>
      </c>
      <c r="B49" s="215"/>
      <c r="C49" s="207"/>
      <c r="D49" s="216"/>
      <c r="E49" s="219"/>
      <c r="F49" s="216"/>
      <c r="G49" s="219"/>
      <c r="H49" s="216"/>
      <c r="I49" s="216"/>
      <c r="J49" s="216"/>
      <c r="K49" s="216"/>
      <c r="L49" s="220"/>
      <c r="M49" s="90"/>
      <c r="N49" s="64"/>
      <c r="O49" s="64"/>
    </row>
    <row r="50" spans="1:15" ht="15" x14ac:dyDescent="0.25">
      <c r="A50" s="61">
        <v>45504</v>
      </c>
      <c r="B50" s="215"/>
      <c r="C50" s="207"/>
      <c r="D50" s="216"/>
      <c r="E50" s="219"/>
      <c r="F50" s="216"/>
      <c r="G50" s="219"/>
      <c r="H50" s="216"/>
      <c r="I50" s="216"/>
      <c r="J50" s="216"/>
      <c r="K50" s="216"/>
      <c r="L50" s="220"/>
      <c r="M50" s="90"/>
      <c r="N50" s="64"/>
      <c r="O50" s="64"/>
    </row>
    <row r="51" spans="1:15" ht="15" x14ac:dyDescent="0.25">
      <c r="A51" s="61">
        <v>45535</v>
      </c>
      <c r="B51" s="215"/>
      <c r="C51" s="207"/>
      <c r="D51" s="216"/>
      <c r="E51" s="219"/>
      <c r="F51" s="216"/>
      <c r="G51" s="219"/>
      <c r="H51" s="216"/>
      <c r="I51" s="216"/>
      <c r="J51" s="216"/>
      <c r="K51" s="216"/>
      <c r="L51" s="220"/>
      <c r="M51" s="90"/>
      <c r="N51" s="64"/>
      <c r="O51" s="64"/>
    </row>
    <row r="52" spans="1:15" ht="15" x14ac:dyDescent="0.25">
      <c r="A52" s="61">
        <v>45565</v>
      </c>
      <c r="B52" s="215"/>
      <c r="C52" s="207"/>
      <c r="D52" s="216"/>
      <c r="E52" s="219"/>
      <c r="F52" s="216"/>
      <c r="G52" s="219"/>
      <c r="H52" s="216"/>
      <c r="I52" s="216"/>
      <c r="J52" s="216"/>
      <c r="K52" s="216"/>
      <c r="L52" s="220"/>
      <c r="M52" s="90"/>
      <c r="N52" s="64"/>
      <c r="O52" s="64"/>
    </row>
    <row r="53" spans="1:15" ht="15" x14ac:dyDescent="0.25">
      <c r="A53" s="61">
        <v>45596</v>
      </c>
      <c r="B53" s="215"/>
      <c r="C53" s="207"/>
      <c r="D53" s="216"/>
      <c r="E53" s="219"/>
      <c r="F53" s="216"/>
      <c r="G53" s="219"/>
      <c r="H53" s="216"/>
      <c r="I53" s="216"/>
      <c r="J53" s="216"/>
      <c r="K53" s="216"/>
      <c r="L53" s="220"/>
      <c r="M53" s="90"/>
      <c r="N53" s="64"/>
      <c r="O53" s="64"/>
    </row>
    <row r="54" spans="1:15" ht="15" x14ac:dyDescent="0.25">
      <c r="A54" s="61">
        <v>45626</v>
      </c>
      <c r="B54" s="215"/>
      <c r="C54" s="207"/>
      <c r="D54" s="216"/>
      <c r="E54" s="219"/>
      <c r="F54" s="216"/>
      <c r="G54" s="219"/>
      <c r="H54" s="216"/>
      <c r="I54" s="216"/>
      <c r="J54" s="216"/>
      <c r="K54" s="216"/>
      <c r="L54" s="220"/>
      <c r="M54" s="90"/>
      <c r="N54" s="64"/>
      <c r="O54" s="64"/>
    </row>
    <row r="55" spans="1:15" ht="15" x14ac:dyDescent="0.25">
      <c r="A55" s="61">
        <v>45657</v>
      </c>
      <c r="B55" s="215"/>
      <c r="C55" s="207"/>
      <c r="D55" s="216"/>
      <c r="E55" s="219"/>
      <c r="F55" s="216"/>
      <c r="G55" s="219"/>
      <c r="H55" s="216"/>
      <c r="I55" s="216"/>
      <c r="J55" s="216"/>
      <c r="K55" s="216"/>
      <c r="L55" s="220"/>
      <c r="M55" s="90"/>
      <c r="N55" s="64"/>
      <c r="O55" s="64"/>
    </row>
    <row r="56" spans="1:15" ht="15" x14ac:dyDescent="0.25">
      <c r="A56" s="61">
        <v>45688</v>
      </c>
      <c r="B56" s="215"/>
      <c r="C56" s="207"/>
      <c r="D56" s="216"/>
      <c r="E56" s="219"/>
      <c r="F56" s="216"/>
      <c r="G56" s="219"/>
      <c r="H56" s="216"/>
      <c r="I56" s="216"/>
      <c r="J56" s="216"/>
      <c r="K56" s="216"/>
      <c r="L56" s="220"/>
      <c r="M56" s="90"/>
      <c r="N56" s="64"/>
      <c r="O56" s="64"/>
    </row>
    <row r="57" spans="1:15" ht="15" x14ac:dyDescent="0.25">
      <c r="A57" s="61">
        <v>45716</v>
      </c>
      <c r="B57" s="215"/>
      <c r="C57" s="207"/>
      <c r="D57" s="216"/>
      <c r="E57" s="219"/>
      <c r="F57" s="216"/>
      <c r="G57" s="219"/>
      <c r="H57" s="216"/>
      <c r="I57" s="216"/>
      <c r="J57" s="216"/>
      <c r="K57" s="216"/>
      <c r="L57" s="220"/>
      <c r="M57" s="90"/>
      <c r="N57" s="64"/>
      <c r="O57" s="64"/>
    </row>
    <row r="58" spans="1:15" ht="15" customHeight="1" x14ac:dyDescent="0.25">
      <c r="A58" s="61">
        <v>45747</v>
      </c>
      <c r="B58" s="215"/>
      <c r="C58" s="207"/>
      <c r="D58" s="216"/>
      <c r="E58" s="219"/>
      <c r="F58" s="216"/>
      <c r="G58" s="219"/>
      <c r="H58" s="216"/>
      <c r="I58" s="216"/>
      <c r="J58" s="216"/>
      <c r="K58" s="216"/>
      <c r="L58" s="220"/>
      <c r="M58" s="90"/>
      <c r="N58" s="64"/>
      <c r="O58" s="64"/>
    </row>
    <row r="59" spans="1:15" ht="15" customHeight="1" x14ac:dyDescent="0.25">
      <c r="A59" s="61">
        <v>45777</v>
      </c>
      <c r="B59" s="215"/>
      <c r="C59" s="207"/>
      <c r="D59" s="216"/>
      <c r="E59" s="219"/>
      <c r="F59" s="216"/>
      <c r="G59" s="219"/>
      <c r="H59" s="216"/>
      <c r="I59" s="216"/>
      <c r="J59" s="216"/>
      <c r="K59" s="216"/>
      <c r="L59" s="220"/>
      <c r="M59" s="90"/>
      <c r="N59" s="64"/>
      <c r="O59" s="64"/>
    </row>
    <row r="60" spans="1:15" ht="15" customHeight="1" x14ac:dyDescent="0.25">
      <c r="A60" s="61">
        <v>45808</v>
      </c>
      <c r="B60" s="215"/>
      <c r="C60" s="207"/>
      <c r="D60" s="216"/>
      <c r="E60" s="219"/>
      <c r="F60" s="216"/>
      <c r="G60" s="219"/>
      <c r="H60" s="216"/>
      <c r="I60" s="216"/>
      <c r="J60" s="216"/>
      <c r="K60" s="216"/>
      <c r="L60" s="220"/>
      <c r="M60" s="90"/>
      <c r="N60" s="64"/>
      <c r="O60" s="64"/>
    </row>
    <row r="61" spans="1:15" ht="15" x14ac:dyDescent="0.25">
      <c r="A61" s="61">
        <v>45838</v>
      </c>
      <c r="B61" s="215"/>
      <c r="C61" s="207"/>
      <c r="D61" s="216"/>
      <c r="E61" s="219"/>
      <c r="F61" s="216"/>
      <c r="G61" s="219"/>
      <c r="H61" s="216"/>
      <c r="I61" s="216"/>
      <c r="J61" s="216"/>
      <c r="K61" s="216"/>
      <c r="L61" s="220"/>
      <c r="M61" s="90"/>
      <c r="N61" s="64"/>
      <c r="O61" s="64"/>
    </row>
    <row r="62" spans="1:15" ht="15" x14ac:dyDescent="0.25">
      <c r="A62" s="61">
        <v>45869</v>
      </c>
      <c r="B62" s="215"/>
      <c r="C62" s="207"/>
      <c r="D62" s="216"/>
      <c r="E62" s="219"/>
      <c r="F62" s="216"/>
      <c r="G62" s="219"/>
      <c r="H62" s="216"/>
      <c r="I62" s="216"/>
      <c r="J62" s="216"/>
      <c r="K62" s="216"/>
      <c r="L62" s="220"/>
      <c r="M62" s="90"/>
      <c r="N62" s="64"/>
      <c r="O62" s="64"/>
    </row>
    <row r="63" spans="1:15" ht="15" x14ac:dyDescent="0.25">
      <c r="A63" s="61">
        <v>45900</v>
      </c>
      <c r="B63" s="215"/>
      <c r="C63" s="207"/>
      <c r="D63" s="216"/>
      <c r="E63" s="219"/>
      <c r="F63" s="216"/>
      <c r="G63" s="219"/>
      <c r="H63" s="216"/>
      <c r="I63" s="216"/>
      <c r="J63" s="216"/>
      <c r="K63" s="216"/>
      <c r="L63" s="220"/>
      <c r="M63" s="90"/>
      <c r="N63" s="64"/>
      <c r="O63" s="64"/>
    </row>
    <row r="64" spans="1:15" ht="15" x14ac:dyDescent="0.25">
      <c r="A64" s="61">
        <v>45930</v>
      </c>
      <c r="B64" s="215"/>
      <c r="C64" s="207"/>
      <c r="D64" s="216"/>
      <c r="E64" s="219"/>
      <c r="F64" s="216"/>
      <c r="G64" s="219"/>
      <c r="H64" s="216"/>
      <c r="I64" s="216"/>
      <c r="J64" s="216"/>
      <c r="K64" s="216"/>
      <c r="L64" s="220"/>
      <c r="M64" s="90"/>
      <c r="N64" s="64"/>
      <c r="O64" s="64"/>
    </row>
    <row r="65" spans="1:15" ht="15" x14ac:dyDescent="0.25">
      <c r="A65" s="61">
        <v>45961</v>
      </c>
      <c r="B65" s="215"/>
      <c r="C65" s="207"/>
      <c r="D65" s="216"/>
      <c r="E65" s="219"/>
      <c r="F65" s="216"/>
      <c r="G65" s="219"/>
      <c r="H65" s="216"/>
      <c r="I65" s="216"/>
      <c r="J65" s="216"/>
      <c r="K65" s="216"/>
      <c r="L65" s="220"/>
      <c r="M65" s="90"/>
      <c r="N65" s="64"/>
      <c r="O65" s="64"/>
    </row>
    <row r="66" spans="1:15" ht="15" x14ac:dyDescent="0.25">
      <c r="A66" s="61">
        <v>45991</v>
      </c>
      <c r="B66" s="215"/>
      <c r="C66" s="207"/>
      <c r="D66" s="216"/>
      <c r="E66" s="219"/>
      <c r="F66" s="216"/>
      <c r="G66" s="219"/>
      <c r="H66" s="216"/>
      <c r="I66" s="216"/>
      <c r="J66" s="216"/>
      <c r="K66" s="216"/>
      <c r="L66" s="220"/>
      <c r="M66" s="90"/>
      <c r="N66" s="64"/>
    </row>
    <row r="67" spans="1:15" ht="15.75" thickBot="1" x14ac:dyDescent="0.3">
      <c r="A67" s="61">
        <v>46022</v>
      </c>
      <c r="B67" s="221"/>
      <c r="C67" s="222"/>
      <c r="D67" s="223"/>
      <c r="E67" s="224"/>
      <c r="F67" s="223"/>
      <c r="G67" s="224"/>
      <c r="H67" s="223"/>
      <c r="I67" s="223"/>
      <c r="J67" s="223"/>
      <c r="K67" s="223"/>
      <c r="L67" s="225"/>
      <c r="M67" s="90"/>
    </row>
    <row r="68" spans="1:15" ht="13.5" thickTop="1" x14ac:dyDescent="0.2">
      <c r="A68" s="81" t="s">
        <v>63</v>
      </c>
      <c r="B68" s="62"/>
      <c r="C68" s="82">
        <v>0</v>
      </c>
      <c r="D68" s="84">
        <v>0</v>
      </c>
      <c r="E68" s="85">
        <v>0</v>
      </c>
      <c r="F68" s="62"/>
      <c r="G68" s="63"/>
      <c r="H68" s="62"/>
      <c r="I68" s="62"/>
      <c r="J68" s="62"/>
      <c r="K68" s="62"/>
      <c r="L68" s="94"/>
      <c r="M68" s="6"/>
    </row>
    <row r="69" spans="1:15" ht="13.5" thickBot="1" x14ac:dyDescent="0.25">
      <c r="A69" s="68" t="s">
        <v>144</v>
      </c>
      <c r="B69" s="187"/>
      <c r="C69" s="188"/>
      <c r="D69" s="187"/>
      <c r="E69" s="187"/>
      <c r="F69" s="187"/>
      <c r="G69" s="189"/>
      <c r="H69" s="187"/>
      <c r="I69" s="187"/>
      <c r="J69" s="187"/>
      <c r="K69" s="187"/>
      <c r="L69" s="95"/>
      <c r="M69" s="6"/>
      <c r="N69" s="64"/>
      <c r="O69" s="64"/>
    </row>
    <row r="70" spans="1:15" ht="13.5" thickTop="1" x14ac:dyDescent="0.2">
      <c r="A70" s="185" t="s">
        <v>145</v>
      </c>
      <c r="B70" s="226"/>
      <c r="C70" s="214"/>
      <c r="D70" s="214"/>
      <c r="E70" s="214"/>
      <c r="F70" s="214"/>
      <c r="G70" s="214"/>
      <c r="H70" s="214"/>
      <c r="I70" s="214"/>
      <c r="J70" s="214"/>
      <c r="K70" s="214"/>
      <c r="L70" s="227"/>
      <c r="M70" s="6"/>
      <c r="N70" s="64"/>
      <c r="O70" s="64"/>
    </row>
    <row r="71" spans="1:15" ht="13.5" thickBot="1" x14ac:dyDescent="0.25">
      <c r="A71" s="186" t="s">
        <v>146</v>
      </c>
      <c r="B71" s="228"/>
      <c r="C71" s="229"/>
      <c r="D71" s="229"/>
      <c r="E71" s="230"/>
      <c r="F71" s="229"/>
      <c r="G71" s="229"/>
      <c r="H71" s="229"/>
      <c r="I71" s="229"/>
      <c r="J71" s="229"/>
      <c r="K71" s="229"/>
      <c r="L71" s="231"/>
      <c r="M71" s="6"/>
      <c r="N71" s="130"/>
      <c r="O71" s="64"/>
    </row>
    <row r="72" spans="1:15" ht="14.25" thickTop="1" thickBot="1" x14ac:dyDescent="0.25">
      <c r="A72" s="68" t="s">
        <v>143</v>
      </c>
      <c r="B72" s="71"/>
      <c r="C72" s="190"/>
      <c r="D72" s="71"/>
      <c r="E72" s="71"/>
      <c r="F72" s="71"/>
      <c r="G72" s="191"/>
      <c r="H72" s="71"/>
      <c r="I72" s="71"/>
      <c r="J72" s="71"/>
      <c r="K72" s="71"/>
      <c r="L72" s="192"/>
      <c r="M72" s="6"/>
    </row>
    <row r="73" spans="1:15" ht="13.5" thickTop="1" x14ac:dyDescent="0.2">
      <c r="A73" s="69" t="s">
        <v>147</v>
      </c>
      <c r="B73" s="226"/>
      <c r="C73" s="214"/>
      <c r="D73" s="214"/>
      <c r="E73" s="214"/>
      <c r="F73" s="214"/>
      <c r="G73" s="214"/>
      <c r="H73" s="214"/>
      <c r="I73" s="214"/>
      <c r="J73" s="214"/>
      <c r="K73" s="214"/>
      <c r="L73" s="227"/>
      <c r="M73" s="6"/>
      <c r="N73" s="6"/>
    </row>
    <row r="74" spans="1:15" ht="13.5" thickBot="1" x14ac:dyDescent="0.25">
      <c r="A74" s="70" t="s">
        <v>148</v>
      </c>
      <c r="B74" s="228"/>
      <c r="C74" s="229"/>
      <c r="D74" s="229"/>
      <c r="E74" s="230"/>
      <c r="F74" s="229"/>
      <c r="G74" s="229"/>
      <c r="H74" s="229"/>
      <c r="I74" s="229"/>
      <c r="J74" s="229"/>
      <c r="K74" s="229"/>
      <c r="L74" s="231"/>
      <c r="M74" s="6"/>
    </row>
    <row r="75" spans="1:15" ht="15.75" thickTop="1" x14ac:dyDescent="0.25">
      <c r="A75"/>
      <c r="B75"/>
      <c r="C75"/>
      <c r="D75"/>
      <c r="E75"/>
      <c r="F75"/>
      <c r="G75"/>
      <c r="H75"/>
      <c r="I75"/>
      <c r="J75"/>
      <c r="K75"/>
      <c r="L75"/>
      <c r="M75" s="6"/>
    </row>
    <row r="76" spans="1:15" ht="15" x14ac:dyDescent="0.25">
      <c r="A76"/>
      <c r="B76"/>
      <c r="C76"/>
      <c r="D76"/>
      <c r="E76"/>
      <c r="F76"/>
      <c r="G76"/>
      <c r="H76"/>
      <c r="I76"/>
      <c r="J76"/>
      <c r="K76"/>
      <c r="L76"/>
      <c r="M76" s="6"/>
    </row>
    <row r="77" spans="1:15" ht="15" x14ac:dyDescent="0.25">
      <c r="A77"/>
      <c r="B77"/>
      <c r="C77"/>
      <c r="D77"/>
      <c r="E77"/>
      <c r="F77"/>
      <c r="G77"/>
      <c r="H77"/>
      <c r="I77"/>
      <c r="J77"/>
      <c r="K77"/>
      <c r="L77"/>
      <c r="M77" s="6"/>
    </row>
    <row r="78" spans="1:15" ht="15" x14ac:dyDescent="0.25">
      <c r="A78"/>
      <c r="B78"/>
      <c r="C78"/>
      <c r="D78"/>
      <c r="E78"/>
      <c r="F78"/>
      <c r="G78"/>
      <c r="H78"/>
      <c r="I78"/>
      <c r="J78"/>
      <c r="K78"/>
      <c r="L78"/>
      <c r="M78" s="6"/>
    </row>
    <row r="79" spans="1:15" ht="15" x14ac:dyDescent="0.25">
      <c r="A79"/>
      <c r="B79"/>
      <c r="C79"/>
      <c r="D79"/>
      <c r="E79"/>
      <c r="F79"/>
      <c r="G79"/>
      <c r="H79"/>
      <c r="I79"/>
      <c r="J79"/>
      <c r="K79"/>
      <c r="L79"/>
    </row>
    <row r="80" spans="1:15" ht="15" x14ac:dyDescent="0.25">
      <c r="A80"/>
      <c r="B80"/>
      <c r="C80"/>
      <c r="D80"/>
      <c r="E80"/>
      <c r="F80"/>
      <c r="G80"/>
      <c r="H80"/>
      <c r="I80"/>
      <c r="J80"/>
      <c r="K80"/>
      <c r="L80"/>
    </row>
    <row r="81" spans="1:12" ht="15" x14ac:dyDescent="0.25">
      <c r="A81"/>
      <c r="B81"/>
      <c r="C81"/>
      <c r="D81"/>
      <c r="E81"/>
      <c r="F81"/>
      <c r="G81"/>
      <c r="H81"/>
      <c r="I81"/>
      <c r="J81"/>
      <c r="K81"/>
      <c r="L81"/>
    </row>
    <row r="82" spans="1:12" ht="15" x14ac:dyDescent="0.25">
      <c r="A82"/>
      <c r="B82"/>
      <c r="C82"/>
      <c r="D82"/>
      <c r="E82"/>
      <c r="F82"/>
      <c r="G82"/>
      <c r="H82"/>
      <c r="I82"/>
      <c r="J82"/>
      <c r="K82"/>
      <c r="L82"/>
    </row>
    <row r="83" spans="1:12" ht="15" x14ac:dyDescent="0.25">
      <c r="A83"/>
      <c r="B83"/>
      <c r="C83"/>
      <c r="D83"/>
      <c r="E83"/>
      <c r="F83"/>
      <c r="G83"/>
      <c r="H83"/>
      <c r="I83"/>
      <c r="J83"/>
      <c r="K83"/>
      <c r="L83"/>
    </row>
    <row r="84" spans="1:12" ht="15" x14ac:dyDescent="0.25">
      <c r="A84"/>
      <c r="B84"/>
      <c r="C84"/>
      <c r="D84"/>
      <c r="E84"/>
      <c r="F84"/>
      <c r="G84"/>
      <c r="H84"/>
      <c r="I84"/>
      <c r="J84"/>
      <c r="K84"/>
      <c r="L84"/>
    </row>
    <row r="85" spans="1:12" ht="15" x14ac:dyDescent="0.25">
      <c r="A85"/>
      <c r="B85"/>
      <c r="C85"/>
      <c r="D85"/>
      <c r="E85"/>
      <c r="F85"/>
      <c r="G85"/>
      <c r="H85"/>
      <c r="I85"/>
      <c r="J85"/>
      <c r="K85"/>
      <c r="L85"/>
    </row>
    <row r="86" spans="1:12" ht="15" x14ac:dyDescent="0.25">
      <c r="A86"/>
      <c r="B86"/>
      <c r="C86"/>
      <c r="D86"/>
      <c r="E86"/>
      <c r="F86"/>
      <c r="G86"/>
      <c r="H86"/>
      <c r="I86"/>
      <c r="J86"/>
      <c r="K86"/>
      <c r="L86"/>
    </row>
    <row r="87" spans="1:12" ht="15" x14ac:dyDescent="0.25">
      <c r="A87"/>
      <c r="B87"/>
      <c r="C87"/>
      <c r="D87"/>
      <c r="E87"/>
      <c r="F87"/>
      <c r="G87"/>
      <c r="H87"/>
      <c r="I87"/>
      <c r="J87"/>
      <c r="K87"/>
      <c r="L87"/>
    </row>
    <row r="88" spans="1:12" ht="15" x14ac:dyDescent="0.25">
      <c r="A88"/>
      <c r="B88"/>
      <c r="C88"/>
      <c r="D88"/>
      <c r="E88"/>
      <c r="F88"/>
      <c r="G88"/>
      <c r="H88"/>
      <c r="I88"/>
      <c r="J88"/>
      <c r="K88"/>
      <c r="L88"/>
    </row>
    <row r="89" spans="1:12" ht="15" x14ac:dyDescent="0.25">
      <c r="A89"/>
      <c r="B89"/>
      <c r="C89"/>
      <c r="D89"/>
      <c r="E89"/>
      <c r="F89"/>
      <c r="G89"/>
      <c r="H89"/>
      <c r="I89"/>
      <c r="J89"/>
      <c r="K89"/>
      <c r="L89"/>
    </row>
    <row r="90" spans="1:12" ht="15" x14ac:dyDescent="0.25">
      <c r="A90"/>
      <c r="B90"/>
      <c r="C90"/>
      <c r="D90"/>
      <c r="E90"/>
      <c r="F90"/>
      <c r="G90"/>
      <c r="H90"/>
      <c r="I90"/>
      <c r="J90"/>
      <c r="K90"/>
      <c r="L90"/>
    </row>
    <row r="91" spans="1:12" ht="15" x14ac:dyDescent="0.25">
      <c r="A91"/>
      <c r="B91"/>
      <c r="C91"/>
      <c r="D91"/>
      <c r="E91"/>
      <c r="F91"/>
      <c r="G91"/>
      <c r="H91"/>
      <c r="I91"/>
      <c r="J91"/>
      <c r="K91"/>
      <c r="L91"/>
    </row>
    <row r="92" spans="1:12" ht="15" x14ac:dyDescent="0.25">
      <c r="A92"/>
      <c r="B92"/>
      <c r="C92"/>
      <c r="D92"/>
      <c r="E92"/>
      <c r="F92"/>
      <c r="G92"/>
      <c r="H92"/>
      <c r="I92"/>
      <c r="J92"/>
      <c r="K92"/>
      <c r="L92"/>
    </row>
    <row r="93" spans="1:12" ht="15" x14ac:dyDescent="0.25">
      <c r="A93"/>
      <c r="B93"/>
      <c r="C93"/>
      <c r="D93"/>
      <c r="E93"/>
      <c r="F93"/>
      <c r="G93"/>
      <c r="H93"/>
      <c r="I93"/>
      <c r="J93"/>
      <c r="K93"/>
      <c r="L93"/>
    </row>
  </sheetData>
  <pageMargins left="0.25" right="0.25" top="0.25" bottom="0.25" header="0.3" footer="0.3"/>
  <pageSetup scale="65" orientation="landscape" r:id="rId1"/>
  <colBreaks count="1" manualBreakCount="1">
    <brk id="12" max="1048575" man="1"/>
  </colBreaks>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workbookViewId="0">
      <pane xSplit="1" ySplit="13" topLeftCell="B14" activePane="bottomRight" state="frozen"/>
      <selection activeCell="E9" sqref="E9:E10"/>
      <selection pane="topRight" activeCell="E9" sqref="E9:E10"/>
      <selection pane="bottomLeft" activeCell="E9" sqref="E9:E10"/>
      <selection pane="bottomRight" activeCell="A2" sqref="A2"/>
    </sheetView>
  </sheetViews>
  <sheetFormatPr defaultColWidth="8.85546875" defaultRowHeight="12.75" x14ac:dyDescent="0.2"/>
  <cols>
    <col min="1" max="1" width="25.7109375" style="32" customWidth="1"/>
    <col min="2" max="2" width="12.42578125" style="32" bestFit="1" customWidth="1"/>
    <col min="3" max="3" width="15.140625" style="32" bestFit="1" customWidth="1"/>
    <col min="4" max="4" width="11.7109375" style="32" bestFit="1" customWidth="1"/>
    <col min="5" max="5" width="13.28515625" style="32" bestFit="1" customWidth="1"/>
    <col min="6" max="6" width="12.140625" style="32" bestFit="1" customWidth="1"/>
    <col min="7" max="7" width="14.5703125" style="32" bestFit="1" customWidth="1"/>
    <col min="8" max="8" width="12.5703125" style="32" bestFit="1" customWidth="1"/>
    <col min="9" max="9" width="12.28515625" style="32" bestFit="1" customWidth="1"/>
    <col min="10" max="10" width="12.140625" style="32" bestFit="1" customWidth="1"/>
    <col min="11" max="11" width="11.140625" style="32" bestFit="1" customWidth="1"/>
    <col min="12" max="12" width="13.140625" style="32" bestFit="1" customWidth="1"/>
    <col min="13" max="13" width="9.7109375" style="32" bestFit="1" customWidth="1"/>
    <col min="14" max="22" width="7.28515625" style="32" bestFit="1" customWidth="1"/>
    <col min="23" max="23" width="9.28515625" style="32" bestFit="1" customWidth="1"/>
    <col min="24" max="16384" width="8.85546875" style="32"/>
  </cols>
  <sheetData>
    <row r="1" spans="1:23" s="6" customFormat="1" x14ac:dyDescent="0.2">
      <c r="A1" s="19" t="s">
        <v>71</v>
      </c>
      <c r="B1" s="19" t="s">
        <v>94</v>
      </c>
      <c r="C1" s="20"/>
      <c r="D1" s="20"/>
      <c r="E1" s="20"/>
      <c r="J1" s="20"/>
      <c r="K1" s="20"/>
      <c r="L1" s="21"/>
      <c r="M1" s="22"/>
      <c r="N1" s="21"/>
    </row>
    <row r="2" spans="1:23" s="6" customFormat="1" ht="9" customHeight="1" x14ac:dyDescent="0.2">
      <c r="A2" s="19"/>
      <c r="B2" s="23"/>
      <c r="C2" s="8"/>
      <c r="D2" s="23"/>
      <c r="F2" s="20"/>
      <c r="G2" s="24"/>
      <c r="H2" s="25"/>
      <c r="I2" s="20"/>
      <c r="J2" s="20"/>
      <c r="K2" s="20"/>
      <c r="L2" s="26"/>
      <c r="M2" s="22"/>
      <c r="N2" s="21"/>
    </row>
    <row r="3" spans="1:23" s="6" customFormat="1" x14ac:dyDescent="0.2">
      <c r="A3" s="27"/>
      <c r="B3" s="28"/>
      <c r="C3" s="29"/>
      <c r="D3" s="28"/>
      <c r="E3" s="30"/>
      <c r="F3" s="20"/>
      <c r="G3" s="31"/>
      <c r="J3" s="7"/>
      <c r="K3" s="7"/>
      <c r="L3" s="26"/>
      <c r="M3" s="22"/>
      <c r="N3" s="24"/>
    </row>
    <row r="4" spans="1:23" s="6" customFormat="1" ht="6.6" customHeight="1" x14ac:dyDescent="0.2">
      <c r="A4" s="32"/>
      <c r="B4" s="33"/>
      <c r="C4" s="33"/>
      <c r="D4" s="33"/>
      <c r="E4" s="33"/>
      <c r="F4" s="33"/>
      <c r="G4" s="33"/>
      <c r="H4" s="33"/>
      <c r="I4" s="33"/>
      <c r="J4" s="33"/>
      <c r="K4" s="33"/>
      <c r="L4" s="33"/>
      <c r="M4" s="33"/>
      <c r="N4" s="33"/>
    </row>
    <row r="5" spans="1:23" s="6" customFormat="1" x14ac:dyDescent="0.2">
      <c r="A5" s="34" t="s">
        <v>70</v>
      </c>
      <c r="B5" s="35">
        <v>2022</v>
      </c>
      <c r="C5" s="35">
        <v>2023</v>
      </c>
      <c r="D5" s="35">
        <v>2024</v>
      </c>
      <c r="E5" s="35">
        <v>2025</v>
      </c>
      <c r="F5" s="35">
        <v>2026</v>
      </c>
      <c r="G5" s="35">
        <v>2027</v>
      </c>
      <c r="H5" s="35">
        <v>2028</v>
      </c>
      <c r="I5" s="35">
        <v>2029</v>
      </c>
      <c r="J5" s="35">
        <v>2030</v>
      </c>
      <c r="K5" s="35">
        <v>2031</v>
      </c>
      <c r="L5" s="35">
        <v>2032</v>
      </c>
      <c r="M5" s="35">
        <v>2033</v>
      </c>
      <c r="N5" s="35">
        <v>2034</v>
      </c>
      <c r="O5" s="35">
        <v>2035</v>
      </c>
      <c r="P5" s="35">
        <v>2036</v>
      </c>
      <c r="Q5" s="35">
        <v>2037</v>
      </c>
      <c r="R5" s="35">
        <v>2038</v>
      </c>
      <c r="S5" s="35">
        <v>2039</v>
      </c>
      <c r="T5" s="35">
        <v>2040</v>
      </c>
      <c r="U5" s="35">
        <v>2041</v>
      </c>
      <c r="V5" s="35">
        <v>2042</v>
      </c>
      <c r="W5" s="35" t="s">
        <v>2</v>
      </c>
    </row>
    <row r="6" spans="1:23" s="6" customFormat="1" x14ac:dyDescent="0.2">
      <c r="A6" s="36" t="s">
        <v>58</v>
      </c>
      <c r="B6" s="83">
        <v>0.05</v>
      </c>
      <c r="C6" s="83">
        <v>9.5000000000000001E-2</v>
      </c>
      <c r="D6" s="83">
        <v>8.5500000000000007E-2</v>
      </c>
      <c r="E6" s="83">
        <v>7.6999999999999999E-2</v>
      </c>
      <c r="F6" s="83">
        <v>6.93E-2</v>
      </c>
      <c r="G6" s="83">
        <v>6.2300000000000001E-2</v>
      </c>
      <c r="H6" s="83">
        <v>5.8999999999999997E-2</v>
      </c>
      <c r="I6" s="83">
        <v>5.8999999999999997E-2</v>
      </c>
      <c r="J6" s="83">
        <v>5.91E-2</v>
      </c>
      <c r="K6" s="83">
        <v>5.8999999999999997E-2</v>
      </c>
      <c r="L6" s="83">
        <v>5.91E-2</v>
      </c>
      <c r="M6" s="83">
        <v>5.8999999999999997E-2</v>
      </c>
      <c r="N6" s="83">
        <v>5.91E-2</v>
      </c>
      <c r="O6" s="83">
        <v>5.8999999999999997E-2</v>
      </c>
      <c r="P6" s="83">
        <v>5.91E-2</v>
      </c>
      <c r="Q6" s="83">
        <v>2.9499999999999998E-2</v>
      </c>
      <c r="R6" s="83"/>
      <c r="S6" s="83"/>
      <c r="T6" s="83"/>
      <c r="U6" s="83"/>
      <c r="V6" s="83"/>
      <c r="W6" s="83">
        <f>SUM(B6:V6)</f>
        <v>1.0000000000000002</v>
      </c>
    </row>
    <row r="7" spans="1:23" s="6" customFormat="1" ht="7.15" customHeight="1" x14ac:dyDescent="0.2">
      <c r="A7" s="37"/>
      <c r="B7" s="33"/>
      <c r="C7" s="33"/>
      <c r="D7" s="33"/>
      <c r="E7" s="33"/>
      <c r="F7" s="33"/>
      <c r="G7" s="33"/>
      <c r="H7" s="38"/>
      <c r="I7" s="38"/>
      <c r="J7" s="38"/>
    </row>
    <row r="8" spans="1:23" ht="13.5" thickBot="1" x14ac:dyDescent="0.25">
      <c r="A8" s="39" t="s">
        <v>8</v>
      </c>
      <c r="B8" s="40" t="s">
        <v>9</v>
      </c>
      <c r="C8" s="41"/>
      <c r="D8" s="40" t="s">
        <v>10</v>
      </c>
      <c r="E8" s="42"/>
      <c r="F8" s="40" t="s">
        <v>11</v>
      </c>
      <c r="G8" s="41"/>
      <c r="H8" s="40" t="s">
        <v>0</v>
      </c>
      <c r="I8" s="41"/>
      <c r="J8" s="43" t="s">
        <v>12</v>
      </c>
      <c r="K8" s="43" t="s">
        <v>13</v>
      </c>
      <c r="L8" s="44" t="s">
        <v>14</v>
      </c>
    </row>
    <row r="9" spans="1:23" ht="13.5" thickBot="1" x14ac:dyDescent="0.25">
      <c r="A9" s="45"/>
      <c r="B9" s="46"/>
      <c r="C9" s="47"/>
      <c r="D9" s="46" t="s">
        <v>40</v>
      </c>
      <c r="E9" s="198">
        <f>'Forecast Additions (R)'!E6</f>
        <v>2.63E-2</v>
      </c>
      <c r="F9" s="48"/>
      <c r="G9" s="47"/>
      <c r="H9" s="49"/>
      <c r="I9" s="50"/>
      <c r="J9" s="51"/>
      <c r="K9" s="51"/>
      <c r="L9" s="52" t="s">
        <v>15</v>
      </c>
    </row>
    <row r="10" spans="1:23" ht="13.5" thickBot="1" x14ac:dyDescent="0.25">
      <c r="A10" s="45"/>
      <c r="B10" s="46"/>
      <c r="C10" s="47"/>
      <c r="D10" s="46" t="s">
        <v>41</v>
      </c>
      <c r="E10" s="198">
        <f>E9</f>
        <v>2.63E-2</v>
      </c>
      <c r="F10" s="48"/>
      <c r="G10" s="47"/>
      <c r="H10" s="49"/>
      <c r="I10" s="50"/>
      <c r="J10" s="51"/>
      <c r="K10" s="53" t="s">
        <v>42</v>
      </c>
      <c r="L10" s="52"/>
    </row>
    <row r="11" spans="1:23" x14ac:dyDescent="0.2">
      <c r="A11" s="54"/>
      <c r="B11" s="49" t="s">
        <v>16</v>
      </c>
      <c r="C11" s="50" t="s">
        <v>17</v>
      </c>
      <c r="D11" s="49" t="s">
        <v>18</v>
      </c>
      <c r="E11" s="50" t="s">
        <v>19</v>
      </c>
      <c r="F11" s="49" t="s">
        <v>16</v>
      </c>
      <c r="G11" s="50" t="s">
        <v>17</v>
      </c>
      <c r="H11" s="49" t="s">
        <v>16</v>
      </c>
      <c r="I11" s="50" t="s">
        <v>20</v>
      </c>
      <c r="J11" s="51" t="s">
        <v>21</v>
      </c>
      <c r="K11" s="53">
        <v>0.21</v>
      </c>
      <c r="L11" s="52" t="s">
        <v>22</v>
      </c>
    </row>
    <row r="12" spans="1:23" x14ac:dyDescent="0.2">
      <c r="A12" s="54"/>
      <c r="B12" s="49"/>
      <c r="C12" s="50"/>
      <c r="D12" s="49" t="s">
        <v>23</v>
      </c>
      <c r="E12" s="50" t="s">
        <v>24</v>
      </c>
      <c r="F12" s="49" t="s">
        <v>25</v>
      </c>
      <c r="G12" s="50" t="s">
        <v>26</v>
      </c>
      <c r="H12" s="49"/>
      <c r="I12" s="50"/>
      <c r="J12" s="51"/>
      <c r="K12" s="53" t="s">
        <v>27</v>
      </c>
      <c r="L12" s="52" t="s">
        <v>28</v>
      </c>
    </row>
    <row r="13" spans="1:23" ht="13.5" thickBot="1" x14ac:dyDescent="0.25">
      <c r="A13" s="55"/>
      <c r="B13" s="56" t="s">
        <v>29</v>
      </c>
      <c r="C13" s="57" t="s">
        <v>30</v>
      </c>
      <c r="D13" s="56"/>
      <c r="E13" s="57" t="s">
        <v>31</v>
      </c>
      <c r="F13" s="56" t="s">
        <v>32</v>
      </c>
      <c r="G13" s="57" t="s">
        <v>33</v>
      </c>
      <c r="H13" s="56" t="s">
        <v>34</v>
      </c>
      <c r="I13" s="57" t="s">
        <v>35</v>
      </c>
      <c r="J13" s="58" t="s">
        <v>36</v>
      </c>
      <c r="K13" s="59">
        <v>0.21</v>
      </c>
      <c r="L13" s="60" t="s">
        <v>37</v>
      </c>
    </row>
    <row r="14" spans="1:23" ht="13.5" thickTop="1" x14ac:dyDescent="0.2">
      <c r="A14" s="61">
        <v>44408</v>
      </c>
      <c r="B14" s="65">
        <f t="shared" ref="B14:B17" si="0">C14</f>
        <v>0</v>
      </c>
      <c r="C14" s="94">
        <f>'Forecast Additions (R)'!E14</f>
        <v>0</v>
      </c>
      <c r="D14" s="205"/>
      <c r="E14" s="184">
        <f>(+C14*$E$9/12)*0.5</f>
        <v>0</v>
      </c>
      <c r="F14" s="205"/>
      <c r="G14" s="62">
        <f>-E14</f>
        <v>0</v>
      </c>
      <c r="H14" s="205"/>
      <c r="I14" s="62">
        <f t="shared" ref="I14:I19" si="1">C14+G14</f>
        <v>0</v>
      </c>
      <c r="J14" s="208"/>
      <c r="K14" s="209"/>
      <c r="L14" s="210"/>
      <c r="M14" s="91"/>
    </row>
    <row r="15" spans="1:23" ht="15" x14ac:dyDescent="0.25">
      <c r="A15" s="77">
        <v>44439</v>
      </c>
      <c r="B15" s="65">
        <f t="shared" si="0"/>
        <v>0</v>
      </c>
      <c r="C15" s="94">
        <f>'Forecast Additions (R)'!E15+C14</f>
        <v>0</v>
      </c>
      <c r="D15" s="206"/>
      <c r="E15" s="92">
        <f t="shared" ref="E15:E19" si="2">+(C14*$E$9/12)+(((C15-C14)*$E$9/12)*0.5)</f>
        <v>0</v>
      </c>
      <c r="F15" s="206"/>
      <c r="G15" s="62">
        <f t="shared" ref="G15:G19" si="3">+G14-E15</f>
        <v>0</v>
      </c>
      <c r="H15" s="206"/>
      <c r="I15" s="62">
        <f t="shared" si="1"/>
        <v>0</v>
      </c>
      <c r="J15" s="211"/>
      <c r="K15" s="212"/>
      <c r="L15" s="213"/>
      <c r="M15" s="91"/>
      <c r="N15" s="4"/>
      <c r="O15" s="5"/>
    </row>
    <row r="16" spans="1:23" ht="15" x14ac:dyDescent="0.25">
      <c r="A16" s="77">
        <v>44469</v>
      </c>
      <c r="B16" s="65">
        <f t="shared" si="0"/>
        <v>0</v>
      </c>
      <c r="C16" s="94">
        <f>'Forecast Additions (R)'!E16+C15</f>
        <v>0</v>
      </c>
      <c r="D16" s="206"/>
      <c r="E16" s="92">
        <f t="shared" si="2"/>
        <v>0</v>
      </c>
      <c r="F16" s="206"/>
      <c r="G16" s="62">
        <f t="shared" si="3"/>
        <v>0</v>
      </c>
      <c r="H16" s="206"/>
      <c r="I16" s="62">
        <f t="shared" si="1"/>
        <v>0</v>
      </c>
      <c r="J16" s="211"/>
      <c r="K16" s="212"/>
      <c r="L16" s="213"/>
      <c r="M16" s="90"/>
    </row>
    <row r="17" spans="1:15" ht="15" x14ac:dyDescent="0.25">
      <c r="A17" s="61">
        <v>44500</v>
      </c>
      <c r="B17" s="65">
        <f t="shared" si="0"/>
        <v>0</v>
      </c>
      <c r="C17" s="94">
        <f>'Forecast Additions (R)'!E17+C16</f>
        <v>0</v>
      </c>
      <c r="D17" s="206"/>
      <c r="E17" s="92">
        <f t="shared" si="2"/>
        <v>0</v>
      </c>
      <c r="F17" s="206"/>
      <c r="G17" s="62">
        <f t="shared" si="3"/>
        <v>0</v>
      </c>
      <c r="H17" s="206"/>
      <c r="I17" s="62">
        <f t="shared" si="1"/>
        <v>0</v>
      </c>
      <c r="J17" s="211"/>
      <c r="K17" s="212"/>
      <c r="L17" s="213"/>
      <c r="M17" s="90"/>
    </row>
    <row r="18" spans="1:15" ht="15" x14ac:dyDescent="0.25">
      <c r="A18" s="61">
        <v>44530</v>
      </c>
      <c r="B18" s="65">
        <f t="shared" ref="B18:B19" si="4">C18</f>
        <v>0</v>
      </c>
      <c r="C18" s="94">
        <f>'Forecast Additions (R)'!E18+C17</f>
        <v>0</v>
      </c>
      <c r="D18" s="251"/>
      <c r="E18" s="65">
        <f t="shared" si="2"/>
        <v>0</v>
      </c>
      <c r="F18" s="251"/>
      <c r="G18" s="65">
        <f t="shared" si="3"/>
        <v>0</v>
      </c>
      <c r="H18" s="251"/>
      <c r="I18" s="65">
        <f t="shared" si="1"/>
        <v>0</v>
      </c>
      <c r="J18" s="252"/>
      <c r="K18" s="212"/>
      <c r="L18" s="213"/>
      <c r="M18" s="90"/>
    </row>
    <row r="19" spans="1:15" ht="15.75" thickBot="1" x14ac:dyDescent="0.3">
      <c r="A19" s="77">
        <v>44561</v>
      </c>
      <c r="B19" s="65">
        <f t="shared" si="4"/>
        <v>0</v>
      </c>
      <c r="C19" s="94">
        <f>'Forecast Additions (R)'!E19+C18</f>
        <v>0</v>
      </c>
      <c r="D19" s="206"/>
      <c r="E19" s="65">
        <f t="shared" si="2"/>
        <v>0</v>
      </c>
      <c r="F19" s="206"/>
      <c r="G19" s="65">
        <f t="shared" si="3"/>
        <v>0</v>
      </c>
      <c r="H19" s="206"/>
      <c r="I19" s="65">
        <f t="shared" si="1"/>
        <v>0</v>
      </c>
      <c r="J19" s="211"/>
      <c r="K19" s="212"/>
      <c r="L19" s="213"/>
      <c r="M19" s="90"/>
    </row>
    <row r="20" spans="1:15" ht="13.5" thickTop="1" x14ac:dyDescent="0.2">
      <c r="A20" s="61">
        <v>44592</v>
      </c>
      <c r="B20" s="208"/>
      <c r="C20" s="209"/>
      <c r="D20" s="250"/>
      <c r="E20" s="253"/>
      <c r="F20" s="216"/>
      <c r="G20" s="253"/>
      <c r="H20" s="216"/>
      <c r="I20" s="254"/>
      <c r="J20" s="216"/>
      <c r="K20" s="216"/>
      <c r="L20" s="220"/>
      <c r="M20" s="91"/>
    </row>
    <row r="21" spans="1:15" x14ac:dyDescent="0.2">
      <c r="A21" s="61">
        <v>44620</v>
      </c>
      <c r="B21" s="215"/>
      <c r="C21" s="207"/>
      <c r="D21" s="216"/>
      <c r="E21" s="219"/>
      <c r="F21" s="216"/>
      <c r="G21" s="219"/>
      <c r="H21" s="216"/>
      <c r="I21" s="216"/>
      <c r="J21" s="216"/>
      <c r="K21" s="216"/>
      <c r="L21" s="220"/>
      <c r="M21" s="91"/>
    </row>
    <row r="22" spans="1:15" ht="15" x14ac:dyDescent="0.25">
      <c r="A22" s="61">
        <v>44651</v>
      </c>
      <c r="B22" s="215"/>
      <c r="C22" s="207"/>
      <c r="D22" s="216"/>
      <c r="E22" s="219"/>
      <c r="F22" s="216"/>
      <c r="G22" s="219"/>
      <c r="H22" s="216"/>
      <c r="I22" s="216"/>
      <c r="J22" s="216"/>
      <c r="K22" s="216"/>
      <c r="L22" s="220"/>
      <c r="M22" s="90"/>
      <c r="N22" s="66"/>
    </row>
    <row r="23" spans="1:15" ht="15" x14ac:dyDescent="0.25">
      <c r="A23" s="61">
        <v>44681</v>
      </c>
      <c r="B23" s="215"/>
      <c r="C23" s="207"/>
      <c r="D23" s="216"/>
      <c r="E23" s="219"/>
      <c r="F23" s="216"/>
      <c r="G23" s="219"/>
      <c r="H23" s="216"/>
      <c r="I23" s="216"/>
      <c r="J23" s="216"/>
      <c r="K23" s="216"/>
      <c r="L23" s="220"/>
      <c r="M23" s="90"/>
    </row>
    <row r="24" spans="1:15" ht="15" x14ac:dyDescent="0.25">
      <c r="A24" s="61">
        <v>44712</v>
      </c>
      <c r="B24" s="215"/>
      <c r="C24" s="207"/>
      <c r="D24" s="216"/>
      <c r="E24" s="219"/>
      <c r="F24" s="216"/>
      <c r="G24" s="219"/>
      <c r="H24" s="216"/>
      <c r="I24" s="216"/>
      <c r="J24" s="216"/>
      <c r="K24" s="216"/>
      <c r="L24" s="220"/>
      <c r="M24" s="90"/>
    </row>
    <row r="25" spans="1:15" ht="15" x14ac:dyDescent="0.25">
      <c r="A25" s="61">
        <v>44742</v>
      </c>
      <c r="B25" s="215"/>
      <c r="C25" s="207"/>
      <c r="D25" s="216"/>
      <c r="E25" s="219"/>
      <c r="F25" s="216"/>
      <c r="G25" s="219"/>
      <c r="H25" s="216"/>
      <c r="I25" s="216"/>
      <c r="J25" s="216"/>
      <c r="K25" s="216"/>
      <c r="L25" s="220"/>
      <c r="M25" s="90"/>
    </row>
    <row r="26" spans="1:15" ht="15" x14ac:dyDescent="0.25">
      <c r="A26" s="61">
        <v>44773</v>
      </c>
      <c r="B26" s="215"/>
      <c r="C26" s="207"/>
      <c r="D26" s="216"/>
      <c r="E26" s="219"/>
      <c r="F26" s="216"/>
      <c r="G26" s="219"/>
      <c r="H26" s="216"/>
      <c r="I26" s="216"/>
      <c r="J26" s="216"/>
      <c r="K26" s="216"/>
      <c r="L26" s="220"/>
      <c r="M26" s="90"/>
    </row>
    <row r="27" spans="1:15" ht="15" x14ac:dyDescent="0.25">
      <c r="A27" s="61">
        <v>44804</v>
      </c>
      <c r="B27" s="215"/>
      <c r="C27" s="207"/>
      <c r="D27" s="216"/>
      <c r="E27" s="219"/>
      <c r="F27" s="216"/>
      <c r="G27" s="219"/>
      <c r="H27" s="216"/>
      <c r="I27" s="216"/>
      <c r="J27" s="212"/>
      <c r="K27" s="216"/>
      <c r="L27" s="220"/>
      <c r="M27" s="90"/>
    </row>
    <row r="28" spans="1:15" ht="15" x14ac:dyDescent="0.25">
      <c r="A28" s="61">
        <v>44834</v>
      </c>
      <c r="B28" s="215"/>
      <c r="C28" s="207"/>
      <c r="D28" s="216"/>
      <c r="E28" s="219"/>
      <c r="F28" s="216"/>
      <c r="G28" s="219"/>
      <c r="H28" s="216"/>
      <c r="I28" s="216"/>
      <c r="J28" s="216"/>
      <c r="K28" s="216"/>
      <c r="L28" s="220"/>
      <c r="M28" s="90"/>
      <c r="O28" s="64"/>
    </row>
    <row r="29" spans="1:15" ht="15" x14ac:dyDescent="0.25">
      <c r="A29" s="61">
        <v>44865</v>
      </c>
      <c r="B29" s="215"/>
      <c r="C29" s="207"/>
      <c r="D29" s="216"/>
      <c r="E29" s="219"/>
      <c r="F29" s="216"/>
      <c r="G29" s="219"/>
      <c r="H29" s="216"/>
      <c r="I29" s="216"/>
      <c r="J29" s="216"/>
      <c r="K29" s="216"/>
      <c r="L29" s="220"/>
      <c r="M29" s="90"/>
      <c r="N29" s="64"/>
      <c r="O29" s="64"/>
    </row>
    <row r="30" spans="1:15" ht="15" x14ac:dyDescent="0.25">
      <c r="A30" s="61">
        <v>44895</v>
      </c>
      <c r="B30" s="215"/>
      <c r="C30" s="207"/>
      <c r="D30" s="216"/>
      <c r="E30" s="219"/>
      <c r="F30" s="216"/>
      <c r="G30" s="219"/>
      <c r="H30" s="216"/>
      <c r="I30" s="216"/>
      <c r="J30" s="216"/>
      <c r="K30" s="216"/>
      <c r="L30" s="220"/>
      <c r="M30" s="90"/>
      <c r="N30" s="67"/>
      <c r="O30" s="64"/>
    </row>
    <row r="31" spans="1:15" ht="15" x14ac:dyDescent="0.25">
      <c r="A31" s="61">
        <v>44926</v>
      </c>
      <c r="B31" s="215"/>
      <c r="C31" s="207"/>
      <c r="D31" s="216"/>
      <c r="E31" s="219"/>
      <c r="F31" s="216"/>
      <c r="G31" s="219"/>
      <c r="H31" s="216"/>
      <c r="I31" s="216"/>
      <c r="J31" s="216"/>
      <c r="K31" s="216"/>
      <c r="L31" s="220"/>
      <c r="M31" s="90"/>
      <c r="O31" s="64"/>
    </row>
    <row r="32" spans="1:15" ht="15" x14ac:dyDescent="0.25">
      <c r="A32" s="61">
        <v>44957</v>
      </c>
      <c r="B32" s="215"/>
      <c r="C32" s="207"/>
      <c r="D32" s="216"/>
      <c r="E32" s="219"/>
      <c r="F32" s="216"/>
      <c r="G32" s="219"/>
      <c r="H32" s="216"/>
      <c r="I32" s="216"/>
      <c r="J32" s="216"/>
      <c r="K32" s="216"/>
      <c r="L32" s="220"/>
      <c r="M32" s="90"/>
      <c r="O32" s="64"/>
    </row>
    <row r="33" spans="1:15" ht="15" x14ac:dyDescent="0.25">
      <c r="A33" s="61">
        <v>44985</v>
      </c>
      <c r="B33" s="215"/>
      <c r="C33" s="207"/>
      <c r="D33" s="216"/>
      <c r="E33" s="219"/>
      <c r="F33" s="216"/>
      <c r="G33" s="219"/>
      <c r="H33" s="216"/>
      <c r="I33" s="216"/>
      <c r="J33" s="216"/>
      <c r="K33" s="216"/>
      <c r="L33" s="220"/>
      <c r="M33" s="90"/>
      <c r="N33" s="64"/>
      <c r="O33" s="64"/>
    </row>
    <row r="34" spans="1:15" ht="15" x14ac:dyDescent="0.25">
      <c r="A34" s="61">
        <v>45016</v>
      </c>
      <c r="B34" s="215"/>
      <c r="C34" s="207"/>
      <c r="D34" s="216"/>
      <c r="E34" s="219"/>
      <c r="F34" s="216"/>
      <c r="G34" s="219"/>
      <c r="H34" s="216"/>
      <c r="I34" s="216"/>
      <c r="J34" s="216"/>
      <c r="K34" s="216"/>
      <c r="L34" s="220"/>
      <c r="M34" s="90"/>
      <c r="N34" s="64"/>
      <c r="O34" s="64"/>
    </row>
    <row r="35" spans="1:15" ht="15" x14ac:dyDescent="0.25">
      <c r="A35" s="61">
        <v>45046</v>
      </c>
      <c r="B35" s="215"/>
      <c r="C35" s="207"/>
      <c r="D35" s="216"/>
      <c r="E35" s="219"/>
      <c r="F35" s="216"/>
      <c r="G35" s="219"/>
      <c r="H35" s="216"/>
      <c r="I35" s="216"/>
      <c r="J35" s="216"/>
      <c r="K35" s="216"/>
      <c r="L35" s="220"/>
      <c r="M35" s="90"/>
      <c r="N35" s="64"/>
      <c r="O35" s="64"/>
    </row>
    <row r="36" spans="1:15" ht="15" x14ac:dyDescent="0.25">
      <c r="A36" s="61">
        <v>45077</v>
      </c>
      <c r="B36" s="215"/>
      <c r="C36" s="207"/>
      <c r="D36" s="216"/>
      <c r="E36" s="219"/>
      <c r="F36" s="216"/>
      <c r="G36" s="219"/>
      <c r="H36" s="216"/>
      <c r="I36" s="216"/>
      <c r="J36" s="216"/>
      <c r="K36" s="216"/>
      <c r="L36" s="220"/>
      <c r="M36" s="90"/>
      <c r="N36" s="64"/>
      <c r="O36" s="64"/>
    </row>
    <row r="37" spans="1:15" ht="15" x14ac:dyDescent="0.25">
      <c r="A37" s="61">
        <v>45107</v>
      </c>
      <c r="B37" s="215"/>
      <c r="C37" s="207"/>
      <c r="D37" s="216"/>
      <c r="E37" s="219"/>
      <c r="F37" s="216"/>
      <c r="G37" s="219"/>
      <c r="H37" s="216"/>
      <c r="I37" s="216"/>
      <c r="J37" s="216"/>
      <c r="K37" s="216"/>
      <c r="L37" s="220"/>
      <c r="M37" s="90"/>
      <c r="N37" s="64"/>
      <c r="O37" s="64"/>
    </row>
    <row r="38" spans="1:15" ht="15" x14ac:dyDescent="0.25">
      <c r="A38" s="61">
        <v>45138</v>
      </c>
      <c r="B38" s="215"/>
      <c r="C38" s="207"/>
      <c r="D38" s="216"/>
      <c r="E38" s="219"/>
      <c r="F38" s="216"/>
      <c r="G38" s="219"/>
      <c r="H38" s="216"/>
      <c r="I38" s="216"/>
      <c r="J38" s="216"/>
      <c r="K38" s="216"/>
      <c r="L38" s="220"/>
      <c r="M38" s="90"/>
      <c r="N38" s="64"/>
      <c r="O38" s="64"/>
    </row>
    <row r="39" spans="1:15" ht="15" x14ac:dyDescent="0.25">
      <c r="A39" s="61">
        <v>45169</v>
      </c>
      <c r="B39" s="215"/>
      <c r="C39" s="207"/>
      <c r="D39" s="216"/>
      <c r="E39" s="219"/>
      <c r="F39" s="216"/>
      <c r="G39" s="219"/>
      <c r="H39" s="216"/>
      <c r="I39" s="216"/>
      <c r="J39" s="212"/>
      <c r="K39" s="216"/>
      <c r="L39" s="220"/>
      <c r="M39" s="90"/>
      <c r="N39" s="64"/>
      <c r="O39" s="64"/>
    </row>
    <row r="40" spans="1:15" ht="15" x14ac:dyDescent="0.25">
      <c r="A40" s="61">
        <v>45199</v>
      </c>
      <c r="B40" s="215"/>
      <c r="C40" s="207"/>
      <c r="D40" s="216"/>
      <c r="E40" s="219"/>
      <c r="F40" s="216"/>
      <c r="G40" s="219"/>
      <c r="H40" s="216"/>
      <c r="I40" s="216"/>
      <c r="J40" s="216"/>
      <c r="K40" s="216"/>
      <c r="L40" s="220"/>
      <c r="M40" s="90"/>
      <c r="N40" s="64"/>
      <c r="O40" s="64"/>
    </row>
    <row r="41" spans="1:15" ht="15" x14ac:dyDescent="0.25">
      <c r="A41" s="61">
        <v>45230</v>
      </c>
      <c r="B41" s="215"/>
      <c r="C41" s="207"/>
      <c r="D41" s="216"/>
      <c r="E41" s="219"/>
      <c r="F41" s="216"/>
      <c r="G41" s="219"/>
      <c r="H41" s="216"/>
      <c r="I41" s="216"/>
      <c r="J41" s="216"/>
      <c r="K41" s="216"/>
      <c r="L41" s="220"/>
      <c r="M41" s="90"/>
      <c r="N41" s="64"/>
      <c r="O41" s="64"/>
    </row>
    <row r="42" spans="1:15" ht="15" x14ac:dyDescent="0.25">
      <c r="A42" s="61">
        <v>45260</v>
      </c>
      <c r="B42" s="215"/>
      <c r="C42" s="207"/>
      <c r="D42" s="216"/>
      <c r="E42" s="219"/>
      <c r="F42" s="216"/>
      <c r="G42" s="219"/>
      <c r="H42" s="216"/>
      <c r="I42" s="216"/>
      <c r="J42" s="216"/>
      <c r="K42" s="216"/>
      <c r="L42" s="220"/>
      <c r="M42" s="90"/>
      <c r="N42" s="64"/>
      <c r="O42" s="64"/>
    </row>
    <row r="43" spans="1:15" ht="15" x14ac:dyDescent="0.25">
      <c r="A43" s="61">
        <v>45291</v>
      </c>
      <c r="B43" s="215"/>
      <c r="C43" s="207"/>
      <c r="D43" s="216"/>
      <c r="E43" s="219"/>
      <c r="F43" s="216"/>
      <c r="G43" s="219"/>
      <c r="H43" s="216"/>
      <c r="I43" s="216"/>
      <c r="J43" s="216"/>
      <c r="K43" s="216"/>
      <c r="L43" s="220"/>
      <c r="M43" s="90"/>
      <c r="N43" s="64"/>
      <c r="O43" s="64"/>
    </row>
    <row r="44" spans="1:15" ht="15" x14ac:dyDescent="0.25">
      <c r="A44" s="61">
        <v>45322</v>
      </c>
      <c r="B44" s="215"/>
      <c r="C44" s="207"/>
      <c r="D44" s="216"/>
      <c r="E44" s="219"/>
      <c r="F44" s="216"/>
      <c r="G44" s="219"/>
      <c r="H44" s="216"/>
      <c r="I44" s="216"/>
      <c r="J44" s="216"/>
      <c r="K44" s="216"/>
      <c r="L44" s="220"/>
      <c r="M44" s="90"/>
      <c r="N44" s="64"/>
      <c r="O44" s="64"/>
    </row>
    <row r="45" spans="1:15" ht="15" x14ac:dyDescent="0.25">
      <c r="A45" s="61">
        <v>45351</v>
      </c>
      <c r="B45" s="215"/>
      <c r="C45" s="207"/>
      <c r="D45" s="216"/>
      <c r="E45" s="219"/>
      <c r="F45" s="216"/>
      <c r="G45" s="219"/>
      <c r="H45" s="216"/>
      <c r="I45" s="216"/>
      <c r="J45" s="216"/>
      <c r="K45" s="216"/>
      <c r="L45" s="220"/>
      <c r="M45" s="90"/>
      <c r="N45" s="64"/>
      <c r="O45" s="64"/>
    </row>
    <row r="46" spans="1:15" ht="15" x14ac:dyDescent="0.25">
      <c r="A46" s="61">
        <v>45382</v>
      </c>
      <c r="B46" s="215"/>
      <c r="C46" s="207"/>
      <c r="D46" s="216"/>
      <c r="E46" s="219"/>
      <c r="F46" s="216"/>
      <c r="G46" s="219"/>
      <c r="H46" s="216"/>
      <c r="I46" s="216"/>
      <c r="J46" s="216"/>
      <c r="K46" s="216"/>
      <c r="L46" s="220"/>
      <c r="M46" s="90"/>
      <c r="N46" s="64"/>
      <c r="O46" s="64"/>
    </row>
    <row r="47" spans="1:15" ht="15" x14ac:dyDescent="0.25">
      <c r="A47" s="61">
        <v>45412</v>
      </c>
      <c r="B47" s="215"/>
      <c r="C47" s="207"/>
      <c r="D47" s="216"/>
      <c r="E47" s="219"/>
      <c r="F47" s="216"/>
      <c r="G47" s="219"/>
      <c r="H47" s="216"/>
      <c r="I47" s="216"/>
      <c r="J47" s="216"/>
      <c r="K47" s="216"/>
      <c r="L47" s="220"/>
      <c r="M47" s="90"/>
      <c r="N47" s="64"/>
      <c r="O47" s="64"/>
    </row>
    <row r="48" spans="1:15" ht="15" x14ac:dyDescent="0.25">
      <c r="A48" s="61">
        <v>45443</v>
      </c>
      <c r="B48" s="215"/>
      <c r="C48" s="207"/>
      <c r="D48" s="216"/>
      <c r="E48" s="219"/>
      <c r="F48" s="216"/>
      <c r="G48" s="219"/>
      <c r="H48" s="216"/>
      <c r="I48" s="216"/>
      <c r="J48" s="216"/>
      <c r="K48" s="216"/>
      <c r="L48" s="220"/>
      <c r="M48" s="90"/>
      <c r="N48" s="64"/>
      <c r="O48" s="64"/>
    </row>
    <row r="49" spans="1:15" ht="15" x14ac:dyDescent="0.25">
      <c r="A49" s="61">
        <v>45473</v>
      </c>
      <c r="B49" s="215"/>
      <c r="C49" s="207"/>
      <c r="D49" s="216"/>
      <c r="E49" s="219"/>
      <c r="F49" s="216"/>
      <c r="G49" s="219"/>
      <c r="H49" s="216"/>
      <c r="I49" s="216"/>
      <c r="J49" s="216"/>
      <c r="K49" s="216"/>
      <c r="L49" s="220"/>
      <c r="M49" s="90"/>
      <c r="N49" s="64"/>
      <c r="O49" s="64"/>
    </row>
    <row r="50" spans="1:15" ht="15" x14ac:dyDescent="0.25">
      <c r="A50" s="61">
        <v>45504</v>
      </c>
      <c r="B50" s="215"/>
      <c r="C50" s="207"/>
      <c r="D50" s="216"/>
      <c r="E50" s="219"/>
      <c r="F50" s="216"/>
      <c r="G50" s="219"/>
      <c r="H50" s="216"/>
      <c r="I50" s="216"/>
      <c r="J50" s="216"/>
      <c r="K50" s="216"/>
      <c r="L50" s="220"/>
      <c r="M50" s="90"/>
      <c r="N50" s="64"/>
      <c r="O50" s="64"/>
    </row>
    <row r="51" spans="1:15" ht="15" x14ac:dyDescent="0.25">
      <c r="A51" s="61">
        <v>45535</v>
      </c>
      <c r="B51" s="215"/>
      <c r="C51" s="207"/>
      <c r="D51" s="216"/>
      <c r="E51" s="219"/>
      <c r="F51" s="216"/>
      <c r="G51" s="219"/>
      <c r="H51" s="216"/>
      <c r="I51" s="216"/>
      <c r="J51" s="216"/>
      <c r="K51" s="216"/>
      <c r="L51" s="220"/>
      <c r="M51" s="90"/>
      <c r="N51" s="64"/>
      <c r="O51" s="64"/>
    </row>
    <row r="52" spans="1:15" ht="15" x14ac:dyDescent="0.25">
      <c r="A52" s="61">
        <v>45565</v>
      </c>
      <c r="B52" s="215"/>
      <c r="C52" s="207"/>
      <c r="D52" s="216"/>
      <c r="E52" s="219"/>
      <c r="F52" s="216"/>
      <c r="G52" s="219"/>
      <c r="H52" s="216"/>
      <c r="I52" s="216"/>
      <c r="J52" s="216"/>
      <c r="K52" s="216"/>
      <c r="L52" s="220"/>
      <c r="M52" s="90"/>
      <c r="N52" s="64"/>
      <c r="O52" s="64"/>
    </row>
    <row r="53" spans="1:15" ht="15" x14ac:dyDescent="0.25">
      <c r="A53" s="61">
        <v>45596</v>
      </c>
      <c r="B53" s="215"/>
      <c r="C53" s="207"/>
      <c r="D53" s="216"/>
      <c r="E53" s="219"/>
      <c r="F53" s="216"/>
      <c r="G53" s="219"/>
      <c r="H53" s="216"/>
      <c r="I53" s="216"/>
      <c r="J53" s="216"/>
      <c r="K53" s="216"/>
      <c r="L53" s="220"/>
      <c r="M53" s="90"/>
      <c r="N53" s="64"/>
      <c r="O53" s="64"/>
    </row>
    <row r="54" spans="1:15" ht="15" x14ac:dyDescent="0.25">
      <c r="A54" s="61">
        <v>45626</v>
      </c>
      <c r="B54" s="215"/>
      <c r="C54" s="207"/>
      <c r="D54" s="216"/>
      <c r="E54" s="219"/>
      <c r="F54" s="216"/>
      <c r="G54" s="219"/>
      <c r="H54" s="216"/>
      <c r="I54" s="216"/>
      <c r="J54" s="216"/>
      <c r="K54" s="216"/>
      <c r="L54" s="220"/>
      <c r="M54" s="90"/>
      <c r="N54" s="64"/>
      <c r="O54" s="64"/>
    </row>
    <row r="55" spans="1:15" ht="15" x14ac:dyDescent="0.25">
      <c r="A55" s="61">
        <v>45657</v>
      </c>
      <c r="B55" s="215"/>
      <c r="C55" s="207"/>
      <c r="D55" s="216"/>
      <c r="E55" s="219"/>
      <c r="F55" s="216"/>
      <c r="G55" s="219"/>
      <c r="H55" s="216"/>
      <c r="I55" s="216"/>
      <c r="J55" s="216"/>
      <c r="K55" s="216"/>
      <c r="L55" s="220"/>
      <c r="M55" s="90"/>
      <c r="N55" s="64"/>
      <c r="O55" s="64"/>
    </row>
    <row r="56" spans="1:15" ht="15" x14ac:dyDescent="0.25">
      <c r="A56" s="61">
        <v>45688</v>
      </c>
      <c r="B56" s="215"/>
      <c r="C56" s="207"/>
      <c r="D56" s="216"/>
      <c r="E56" s="219"/>
      <c r="F56" s="216"/>
      <c r="G56" s="219"/>
      <c r="H56" s="216"/>
      <c r="I56" s="216"/>
      <c r="J56" s="216"/>
      <c r="K56" s="216"/>
      <c r="L56" s="220"/>
      <c r="M56" s="90"/>
      <c r="N56" s="64"/>
      <c r="O56" s="64"/>
    </row>
    <row r="57" spans="1:15" ht="15" x14ac:dyDescent="0.25">
      <c r="A57" s="61">
        <v>45716</v>
      </c>
      <c r="B57" s="215"/>
      <c r="C57" s="207"/>
      <c r="D57" s="216"/>
      <c r="E57" s="219"/>
      <c r="F57" s="216"/>
      <c r="G57" s="219"/>
      <c r="H57" s="216"/>
      <c r="I57" s="216"/>
      <c r="J57" s="216"/>
      <c r="K57" s="216"/>
      <c r="L57" s="220"/>
      <c r="M57" s="90"/>
      <c r="N57" s="64"/>
      <c r="O57" s="64"/>
    </row>
    <row r="58" spans="1:15" ht="15" customHeight="1" x14ac:dyDescent="0.25">
      <c r="A58" s="61">
        <v>45747</v>
      </c>
      <c r="B58" s="215"/>
      <c r="C58" s="207"/>
      <c r="D58" s="216"/>
      <c r="E58" s="219"/>
      <c r="F58" s="216"/>
      <c r="G58" s="219"/>
      <c r="H58" s="216"/>
      <c r="I58" s="216"/>
      <c r="J58" s="216"/>
      <c r="K58" s="216"/>
      <c r="L58" s="220"/>
      <c r="M58" s="90"/>
      <c r="N58" s="64"/>
      <c r="O58" s="64"/>
    </row>
    <row r="59" spans="1:15" ht="15" customHeight="1" x14ac:dyDescent="0.25">
      <c r="A59" s="61">
        <v>45777</v>
      </c>
      <c r="B59" s="215"/>
      <c r="C59" s="207"/>
      <c r="D59" s="216"/>
      <c r="E59" s="219"/>
      <c r="F59" s="216"/>
      <c r="G59" s="219"/>
      <c r="H59" s="216"/>
      <c r="I59" s="216"/>
      <c r="J59" s="216"/>
      <c r="K59" s="216"/>
      <c r="L59" s="220"/>
      <c r="M59" s="90"/>
      <c r="N59" s="64"/>
      <c r="O59" s="64"/>
    </row>
    <row r="60" spans="1:15" ht="15" customHeight="1" x14ac:dyDescent="0.25">
      <c r="A60" s="61">
        <v>45808</v>
      </c>
      <c r="B60" s="215"/>
      <c r="C60" s="207"/>
      <c r="D60" s="216"/>
      <c r="E60" s="219"/>
      <c r="F60" s="216"/>
      <c r="G60" s="219"/>
      <c r="H60" s="216"/>
      <c r="I60" s="216"/>
      <c r="J60" s="216"/>
      <c r="K60" s="216"/>
      <c r="L60" s="220"/>
      <c r="M60" s="90"/>
      <c r="N60" s="64"/>
      <c r="O60" s="64"/>
    </row>
    <row r="61" spans="1:15" ht="15" x14ac:dyDescent="0.25">
      <c r="A61" s="61">
        <v>45838</v>
      </c>
      <c r="B61" s="215"/>
      <c r="C61" s="207"/>
      <c r="D61" s="216"/>
      <c r="E61" s="219"/>
      <c r="F61" s="216"/>
      <c r="G61" s="219"/>
      <c r="H61" s="216"/>
      <c r="I61" s="216"/>
      <c r="J61" s="216"/>
      <c r="K61" s="216"/>
      <c r="L61" s="220"/>
      <c r="M61" s="90"/>
      <c r="N61" s="64"/>
      <c r="O61" s="64"/>
    </row>
    <row r="62" spans="1:15" ht="15" x14ac:dyDescent="0.25">
      <c r="A62" s="61">
        <v>45869</v>
      </c>
      <c r="B62" s="215"/>
      <c r="C62" s="207"/>
      <c r="D62" s="216"/>
      <c r="E62" s="219"/>
      <c r="F62" s="216"/>
      <c r="G62" s="219"/>
      <c r="H62" s="216"/>
      <c r="I62" s="216"/>
      <c r="J62" s="216"/>
      <c r="K62" s="216"/>
      <c r="L62" s="220"/>
      <c r="M62" s="90"/>
      <c r="N62" s="64"/>
      <c r="O62" s="64"/>
    </row>
    <row r="63" spans="1:15" ht="15" x14ac:dyDescent="0.25">
      <c r="A63" s="61">
        <v>45900</v>
      </c>
      <c r="B63" s="215"/>
      <c r="C63" s="207"/>
      <c r="D63" s="216"/>
      <c r="E63" s="219"/>
      <c r="F63" s="216"/>
      <c r="G63" s="219"/>
      <c r="H63" s="216"/>
      <c r="I63" s="216"/>
      <c r="J63" s="216"/>
      <c r="K63" s="216"/>
      <c r="L63" s="220"/>
      <c r="M63" s="90"/>
      <c r="N63" s="64"/>
      <c r="O63" s="64"/>
    </row>
    <row r="64" spans="1:15" ht="15" x14ac:dyDescent="0.25">
      <c r="A64" s="61">
        <v>45930</v>
      </c>
      <c r="B64" s="215"/>
      <c r="C64" s="207"/>
      <c r="D64" s="216"/>
      <c r="E64" s="219"/>
      <c r="F64" s="216"/>
      <c r="G64" s="219"/>
      <c r="H64" s="216"/>
      <c r="I64" s="216"/>
      <c r="J64" s="216"/>
      <c r="K64" s="216"/>
      <c r="L64" s="220"/>
      <c r="M64" s="90"/>
      <c r="N64" s="64"/>
      <c r="O64" s="64"/>
    </row>
    <row r="65" spans="1:15" ht="15" x14ac:dyDescent="0.25">
      <c r="A65" s="61">
        <v>45961</v>
      </c>
      <c r="B65" s="215"/>
      <c r="C65" s="207"/>
      <c r="D65" s="216"/>
      <c r="E65" s="219"/>
      <c r="F65" s="216"/>
      <c r="G65" s="219"/>
      <c r="H65" s="216"/>
      <c r="I65" s="216"/>
      <c r="J65" s="216"/>
      <c r="K65" s="216"/>
      <c r="L65" s="220"/>
      <c r="M65" s="90"/>
      <c r="N65" s="64"/>
      <c r="O65" s="64"/>
    </row>
    <row r="66" spans="1:15" ht="15" x14ac:dyDescent="0.25">
      <c r="A66" s="61">
        <v>45991</v>
      </c>
      <c r="B66" s="215"/>
      <c r="C66" s="207"/>
      <c r="D66" s="216"/>
      <c r="E66" s="219"/>
      <c r="F66" s="216"/>
      <c r="G66" s="219"/>
      <c r="H66" s="216"/>
      <c r="I66" s="216"/>
      <c r="J66" s="216"/>
      <c r="K66" s="216"/>
      <c r="L66" s="220"/>
      <c r="M66" s="90"/>
      <c r="N66" s="64"/>
    </row>
    <row r="67" spans="1:15" ht="15.75" thickBot="1" x14ac:dyDescent="0.3">
      <c r="A67" s="61">
        <v>46022</v>
      </c>
      <c r="B67" s="221"/>
      <c r="C67" s="222"/>
      <c r="D67" s="223"/>
      <c r="E67" s="224"/>
      <c r="F67" s="223"/>
      <c r="G67" s="224"/>
      <c r="H67" s="223"/>
      <c r="I67" s="223"/>
      <c r="J67" s="223"/>
      <c r="K67" s="223"/>
      <c r="L67" s="225"/>
      <c r="M67" s="90"/>
    </row>
    <row r="68" spans="1:15" ht="13.5" thickTop="1" x14ac:dyDescent="0.2">
      <c r="A68" s="81" t="s">
        <v>63</v>
      </c>
      <c r="B68" s="62"/>
      <c r="C68" s="82">
        <v>0</v>
      </c>
      <c r="D68" s="84">
        <v>0</v>
      </c>
      <c r="E68" s="85">
        <v>0</v>
      </c>
      <c r="F68" s="62"/>
      <c r="G68" s="63"/>
      <c r="H68" s="62"/>
      <c r="I68" s="62"/>
      <c r="J68" s="62"/>
      <c r="K68" s="62"/>
      <c r="L68" s="94"/>
      <c r="M68" s="6"/>
    </row>
    <row r="69" spans="1:15" ht="13.5" thickBot="1" x14ac:dyDescent="0.25">
      <c r="A69" s="68" t="s">
        <v>144</v>
      </c>
      <c r="B69" s="187"/>
      <c r="C69" s="188"/>
      <c r="D69" s="187"/>
      <c r="E69" s="187"/>
      <c r="F69" s="187"/>
      <c r="G69" s="189"/>
      <c r="H69" s="187"/>
      <c r="I69" s="187"/>
      <c r="J69" s="187"/>
      <c r="K69" s="187"/>
      <c r="L69" s="95"/>
      <c r="M69" s="6"/>
      <c r="N69" s="64"/>
      <c r="O69" s="64"/>
    </row>
    <row r="70" spans="1:15" ht="13.5" thickTop="1" x14ac:dyDescent="0.2">
      <c r="A70" s="185" t="s">
        <v>145</v>
      </c>
      <c r="B70" s="226"/>
      <c r="C70" s="214"/>
      <c r="D70" s="214"/>
      <c r="E70" s="214"/>
      <c r="F70" s="214"/>
      <c r="G70" s="214"/>
      <c r="H70" s="214"/>
      <c r="I70" s="214"/>
      <c r="J70" s="214"/>
      <c r="K70" s="214"/>
      <c r="L70" s="227"/>
      <c r="M70" s="6"/>
      <c r="N70" s="64"/>
      <c r="O70" s="64"/>
    </row>
    <row r="71" spans="1:15" ht="13.5" thickBot="1" x14ac:dyDescent="0.25">
      <c r="A71" s="186" t="s">
        <v>146</v>
      </c>
      <c r="B71" s="228"/>
      <c r="C71" s="229"/>
      <c r="D71" s="229"/>
      <c r="E71" s="230"/>
      <c r="F71" s="229"/>
      <c r="G71" s="229"/>
      <c r="H71" s="229"/>
      <c r="I71" s="229"/>
      <c r="J71" s="229"/>
      <c r="K71" s="229"/>
      <c r="L71" s="231"/>
      <c r="M71" s="6"/>
      <c r="N71" s="64"/>
      <c r="O71" s="64"/>
    </row>
    <row r="72" spans="1:15" ht="14.25" thickTop="1" thickBot="1" x14ac:dyDescent="0.25">
      <c r="A72" s="68" t="s">
        <v>143</v>
      </c>
      <c r="B72" s="71"/>
      <c r="C72" s="190"/>
      <c r="D72" s="71"/>
      <c r="E72" s="71"/>
      <c r="F72" s="71"/>
      <c r="G72" s="191"/>
      <c r="H72" s="71"/>
      <c r="I72" s="71"/>
      <c r="J72" s="71"/>
      <c r="K72" s="71"/>
      <c r="L72" s="192"/>
      <c r="M72" s="6"/>
    </row>
    <row r="73" spans="1:15" ht="13.5" thickTop="1" x14ac:dyDescent="0.2">
      <c r="A73" s="69" t="s">
        <v>147</v>
      </c>
      <c r="B73" s="226"/>
      <c r="C73" s="214"/>
      <c r="D73" s="214"/>
      <c r="E73" s="214"/>
      <c r="F73" s="214"/>
      <c r="G73" s="214"/>
      <c r="H73" s="214"/>
      <c r="I73" s="214"/>
      <c r="J73" s="214"/>
      <c r="K73" s="214"/>
      <c r="L73" s="227"/>
      <c r="M73" s="6"/>
      <c r="N73" s="6"/>
    </row>
    <row r="74" spans="1:15" ht="13.5" thickBot="1" x14ac:dyDescent="0.25">
      <c r="A74" s="70" t="s">
        <v>148</v>
      </c>
      <c r="B74" s="228"/>
      <c r="C74" s="229"/>
      <c r="D74" s="229"/>
      <c r="E74" s="230"/>
      <c r="F74" s="229"/>
      <c r="G74" s="229"/>
      <c r="H74" s="229"/>
      <c r="I74" s="229"/>
      <c r="J74" s="229"/>
      <c r="K74" s="229"/>
      <c r="L74" s="231"/>
      <c r="M74" s="6"/>
    </row>
    <row r="75" spans="1:15" ht="15.75" thickTop="1" x14ac:dyDescent="0.25">
      <c r="A75"/>
      <c r="B75"/>
      <c r="C75"/>
      <c r="D75"/>
      <c r="E75"/>
      <c r="F75"/>
      <c r="G75"/>
      <c r="H75"/>
      <c r="I75"/>
      <c r="J75"/>
      <c r="K75"/>
      <c r="L75"/>
      <c r="M75"/>
      <c r="N75"/>
    </row>
    <row r="76" spans="1:15" ht="15" x14ac:dyDescent="0.25">
      <c r="A76"/>
      <c r="B76"/>
      <c r="C76"/>
      <c r="D76"/>
      <c r="E76"/>
      <c r="F76"/>
      <c r="G76"/>
      <c r="H76"/>
      <c r="I76"/>
      <c r="J76"/>
      <c r="K76"/>
      <c r="L76"/>
      <c r="M76"/>
      <c r="N76"/>
    </row>
    <row r="77" spans="1:15" ht="15" x14ac:dyDescent="0.25">
      <c r="A77"/>
      <c r="B77"/>
      <c r="C77"/>
      <c r="D77"/>
      <c r="E77"/>
      <c r="F77"/>
      <c r="G77"/>
      <c r="H77"/>
      <c r="I77"/>
      <c r="J77"/>
      <c r="K77"/>
      <c r="L77"/>
      <c r="M77"/>
      <c r="N77"/>
    </row>
    <row r="78" spans="1:15" ht="15" x14ac:dyDescent="0.25">
      <c r="A78"/>
      <c r="B78"/>
      <c r="C78"/>
      <c r="D78"/>
      <c r="E78"/>
      <c r="F78"/>
      <c r="G78"/>
      <c r="H78"/>
      <c r="I78"/>
      <c r="J78"/>
      <c r="K78"/>
      <c r="L78"/>
      <c r="M78"/>
      <c r="N78"/>
    </row>
    <row r="79" spans="1:15" ht="15" x14ac:dyDescent="0.25">
      <c r="A79"/>
      <c r="B79"/>
      <c r="C79"/>
      <c r="D79"/>
      <c r="E79"/>
      <c r="F79"/>
      <c r="G79"/>
      <c r="H79"/>
      <c r="I79"/>
      <c r="J79"/>
      <c r="K79"/>
      <c r="L79"/>
      <c r="M79"/>
      <c r="N79"/>
    </row>
    <row r="80" spans="1:15" ht="15" x14ac:dyDescent="0.25">
      <c r="A80"/>
      <c r="B80"/>
      <c r="C80"/>
      <c r="D80"/>
      <c r="E80"/>
      <c r="F80"/>
      <c r="G80"/>
      <c r="H80"/>
      <c r="I80"/>
      <c r="J80"/>
      <c r="K80"/>
      <c r="L80"/>
      <c r="M80"/>
      <c r="N80"/>
    </row>
    <row r="81" spans="1:14" ht="15" x14ac:dyDescent="0.25">
      <c r="A81"/>
      <c r="B81"/>
      <c r="C81"/>
      <c r="D81"/>
      <c r="E81"/>
      <c r="F81"/>
      <c r="G81"/>
      <c r="H81"/>
      <c r="I81"/>
      <c r="J81"/>
      <c r="K81"/>
      <c r="L81"/>
      <c r="M81"/>
      <c r="N81"/>
    </row>
    <row r="82" spans="1:14" ht="15" x14ac:dyDescent="0.25">
      <c r="A82"/>
      <c r="B82"/>
      <c r="C82"/>
      <c r="D82"/>
      <c r="E82"/>
      <c r="F82"/>
      <c r="G82"/>
      <c r="H82"/>
      <c r="I82"/>
      <c r="J82"/>
      <c r="K82"/>
      <c r="L82"/>
      <c r="M82"/>
      <c r="N82"/>
    </row>
    <row r="83" spans="1:14" ht="15" x14ac:dyDescent="0.25">
      <c r="A83"/>
      <c r="B83"/>
      <c r="C83"/>
      <c r="D83"/>
      <c r="E83"/>
      <c r="F83"/>
      <c r="G83"/>
      <c r="H83"/>
      <c r="I83"/>
      <c r="J83"/>
      <c r="K83"/>
      <c r="L83"/>
      <c r="M83"/>
      <c r="N83"/>
    </row>
    <row r="84" spans="1:14" ht="15" x14ac:dyDescent="0.25">
      <c r="A84"/>
      <c r="B84"/>
      <c r="C84"/>
      <c r="D84"/>
      <c r="E84"/>
      <c r="F84"/>
      <c r="G84"/>
      <c r="H84"/>
      <c r="I84"/>
      <c r="J84"/>
      <c r="K84"/>
      <c r="L84"/>
      <c r="M84"/>
      <c r="N84"/>
    </row>
    <row r="85" spans="1:14" ht="15" x14ac:dyDescent="0.25">
      <c r="A85"/>
      <c r="B85"/>
      <c r="C85"/>
      <c r="D85"/>
      <c r="E85"/>
      <c r="F85"/>
      <c r="G85"/>
      <c r="H85"/>
      <c r="I85"/>
      <c r="J85"/>
      <c r="K85"/>
      <c r="L85"/>
      <c r="M85"/>
      <c r="N85"/>
    </row>
    <row r="86" spans="1:14" ht="15" x14ac:dyDescent="0.25">
      <c r="A86"/>
      <c r="B86"/>
      <c r="C86"/>
      <c r="D86"/>
      <c r="E86"/>
      <c r="F86"/>
      <c r="G86"/>
      <c r="H86"/>
      <c r="I86"/>
      <c r="J86"/>
      <c r="K86"/>
      <c r="L86"/>
      <c r="M86"/>
      <c r="N86"/>
    </row>
    <row r="87" spans="1:14" ht="15" x14ac:dyDescent="0.25">
      <c r="A87"/>
      <c r="B87"/>
      <c r="C87"/>
      <c r="D87"/>
      <c r="E87"/>
      <c r="F87"/>
      <c r="G87"/>
      <c r="H87"/>
      <c r="I87"/>
      <c r="J87"/>
      <c r="K87"/>
      <c r="L87"/>
      <c r="M87"/>
      <c r="N87"/>
    </row>
    <row r="88" spans="1:14" ht="15" x14ac:dyDescent="0.25">
      <c r="A88"/>
      <c r="B88"/>
      <c r="C88"/>
      <c r="D88"/>
      <c r="E88"/>
      <c r="F88"/>
      <c r="G88"/>
      <c r="H88"/>
      <c r="I88"/>
      <c r="J88"/>
      <c r="K88"/>
      <c r="L88"/>
      <c r="M88"/>
      <c r="N88"/>
    </row>
    <row r="89" spans="1:14" ht="15" x14ac:dyDescent="0.25">
      <c r="A89"/>
      <c r="B89"/>
      <c r="C89"/>
      <c r="D89"/>
      <c r="E89"/>
      <c r="F89"/>
      <c r="G89"/>
      <c r="H89"/>
      <c r="I89"/>
      <c r="J89"/>
      <c r="K89"/>
      <c r="L89"/>
      <c r="M89"/>
      <c r="N89"/>
    </row>
    <row r="90" spans="1:14" ht="15" x14ac:dyDescent="0.25">
      <c r="A90"/>
      <c r="B90"/>
      <c r="C90"/>
      <c r="D90"/>
      <c r="E90"/>
      <c r="F90"/>
      <c r="G90"/>
      <c r="H90"/>
      <c r="I90"/>
      <c r="J90"/>
      <c r="K90"/>
      <c r="L90"/>
      <c r="M90"/>
      <c r="N90"/>
    </row>
    <row r="91" spans="1:14" ht="15" x14ac:dyDescent="0.25">
      <c r="A91"/>
      <c r="B91"/>
      <c r="C91"/>
      <c r="D91"/>
      <c r="E91"/>
      <c r="F91"/>
      <c r="G91"/>
      <c r="H91"/>
      <c r="I91"/>
      <c r="J91"/>
      <c r="K91"/>
      <c r="L91"/>
      <c r="M91"/>
      <c r="N91"/>
    </row>
    <row r="92" spans="1:14" ht="15" x14ac:dyDescent="0.25">
      <c r="A92"/>
      <c r="B92"/>
      <c r="C92"/>
      <c r="D92"/>
      <c r="E92"/>
      <c r="F92"/>
      <c r="G92"/>
      <c r="H92"/>
      <c r="I92"/>
      <c r="J92"/>
      <c r="K92"/>
      <c r="L92"/>
      <c r="M92"/>
      <c r="N92"/>
    </row>
    <row r="93" spans="1:14" ht="15" x14ac:dyDescent="0.25">
      <c r="A93"/>
      <c r="B93"/>
      <c r="C93"/>
      <c r="D93"/>
      <c r="E93"/>
      <c r="F93"/>
      <c r="G93"/>
      <c r="H93"/>
      <c r="I93"/>
      <c r="J93"/>
      <c r="K93"/>
      <c r="L93"/>
      <c r="M93"/>
      <c r="N93"/>
    </row>
  </sheetData>
  <pageMargins left="0.25" right="0.25" top="0.25" bottom="0.25" header="0.3" footer="0.3"/>
  <pageSetup scale="65" orientation="landscape" r:id="rId1"/>
  <colBreaks count="1" manualBreakCount="1">
    <brk id="12" max="1048575" man="1"/>
  </colBreaks>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workbookViewId="0">
      <pane xSplit="1" ySplit="13" topLeftCell="B17" activePane="bottomRight" state="frozen"/>
      <selection activeCell="E9" sqref="E9:E10"/>
      <selection pane="topRight" activeCell="E9" sqref="E9:E10"/>
      <selection pane="bottomLeft" activeCell="E9" sqref="E9:E10"/>
      <selection pane="bottomRight" activeCell="A2" sqref="A2"/>
    </sheetView>
  </sheetViews>
  <sheetFormatPr defaultColWidth="8.85546875" defaultRowHeight="12.75" x14ac:dyDescent="0.2"/>
  <cols>
    <col min="1" max="1" width="25.5703125" style="32" customWidth="1"/>
    <col min="2" max="2" width="12.42578125" style="32" bestFit="1" customWidth="1"/>
    <col min="3" max="3" width="15.140625" style="32" bestFit="1" customWidth="1"/>
    <col min="4" max="4" width="11.7109375" style="32" bestFit="1" customWidth="1"/>
    <col min="5" max="5" width="13.28515625" style="32" bestFit="1" customWidth="1"/>
    <col min="6" max="6" width="12.140625" style="32" bestFit="1" customWidth="1"/>
    <col min="7" max="7" width="14.5703125" style="32" bestFit="1" customWidth="1"/>
    <col min="8" max="8" width="12.5703125" style="32" bestFit="1" customWidth="1"/>
    <col min="9" max="9" width="12.28515625" style="32" bestFit="1" customWidth="1"/>
    <col min="10" max="10" width="12.140625" style="32" bestFit="1" customWidth="1"/>
    <col min="11" max="11" width="11.140625" style="32" bestFit="1" customWidth="1"/>
    <col min="12" max="12" width="13.140625" style="32" bestFit="1" customWidth="1"/>
    <col min="13" max="13" width="9.7109375" style="32" bestFit="1" customWidth="1"/>
    <col min="14" max="22" width="7.28515625" style="32" bestFit="1" customWidth="1"/>
    <col min="23" max="23" width="9.28515625" style="32" bestFit="1" customWidth="1"/>
    <col min="24" max="16384" width="8.85546875" style="32"/>
  </cols>
  <sheetData>
    <row r="1" spans="1:23" s="6" customFormat="1" x14ac:dyDescent="0.2">
      <c r="A1" s="19" t="s">
        <v>71</v>
      </c>
      <c r="B1" s="19" t="s">
        <v>95</v>
      </c>
      <c r="C1" s="20"/>
      <c r="D1" s="20"/>
      <c r="E1" s="20"/>
      <c r="J1" s="20"/>
      <c r="K1" s="20"/>
      <c r="L1" s="21"/>
      <c r="M1" s="22"/>
      <c r="N1" s="21"/>
    </row>
    <row r="2" spans="1:23" s="6" customFormat="1" ht="9" customHeight="1" x14ac:dyDescent="0.2">
      <c r="A2" s="19"/>
      <c r="B2" s="23"/>
      <c r="C2" s="8"/>
      <c r="D2" s="23"/>
      <c r="F2" s="20"/>
      <c r="G2" s="24"/>
      <c r="H2" s="25"/>
      <c r="I2" s="20"/>
      <c r="J2" s="20"/>
      <c r="K2" s="20"/>
      <c r="L2" s="26"/>
      <c r="M2" s="22"/>
      <c r="N2" s="21"/>
    </row>
    <row r="3" spans="1:23" s="6" customFormat="1" x14ac:dyDescent="0.2">
      <c r="A3" s="27"/>
      <c r="B3" s="28"/>
      <c r="C3" s="29"/>
      <c r="D3" s="28"/>
      <c r="E3" s="30"/>
      <c r="F3" s="20"/>
      <c r="G3" s="31"/>
      <c r="J3" s="7"/>
      <c r="K3" s="7"/>
      <c r="L3" s="26"/>
      <c r="M3" s="22"/>
      <c r="N3" s="24"/>
    </row>
    <row r="4" spans="1:23" s="6" customFormat="1" ht="6.6" customHeight="1" x14ac:dyDescent="0.2">
      <c r="A4" s="32"/>
      <c r="B4" s="33"/>
      <c r="C4" s="33"/>
      <c r="D4" s="33"/>
      <c r="E4" s="33"/>
      <c r="F4" s="33"/>
      <c r="G4" s="33"/>
      <c r="H4" s="33"/>
      <c r="I4" s="33"/>
      <c r="J4" s="33"/>
      <c r="K4" s="33"/>
      <c r="L4" s="33"/>
      <c r="M4" s="33"/>
      <c r="N4" s="33"/>
    </row>
    <row r="5" spans="1:23" s="6" customFormat="1" x14ac:dyDescent="0.2">
      <c r="A5" s="34" t="s">
        <v>70</v>
      </c>
      <c r="B5" s="35">
        <v>2022</v>
      </c>
      <c r="C5" s="35">
        <v>2023</v>
      </c>
      <c r="D5" s="35">
        <v>2024</v>
      </c>
      <c r="E5" s="35">
        <v>2025</v>
      </c>
      <c r="F5" s="35">
        <v>2026</v>
      </c>
      <c r="G5" s="35">
        <v>2027</v>
      </c>
      <c r="H5" s="35">
        <v>2028</v>
      </c>
      <c r="I5" s="35">
        <v>2029</v>
      </c>
      <c r="J5" s="35">
        <v>2030</v>
      </c>
      <c r="K5" s="35">
        <v>2031</v>
      </c>
      <c r="L5" s="35">
        <v>2032</v>
      </c>
      <c r="M5" s="35">
        <v>2033</v>
      </c>
      <c r="N5" s="35">
        <v>2034</v>
      </c>
      <c r="O5" s="35">
        <v>2035</v>
      </c>
      <c r="P5" s="35">
        <v>2036</v>
      </c>
      <c r="Q5" s="35">
        <v>2037</v>
      </c>
      <c r="R5" s="35">
        <v>2038</v>
      </c>
      <c r="S5" s="35">
        <v>2039</v>
      </c>
      <c r="T5" s="35">
        <v>2040</v>
      </c>
      <c r="U5" s="35">
        <v>2041</v>
      </c>
      <c r="V5" s="35">
        <v>2042</v>
      </c>
      <c r="W5" s="35" t="s">
        <v>2</v>
      </c>
    </row>
    <row r="6" spans="1:23" s="6" customFormat="1" x14ac:dyDescent="0.2">
      <c r="A6" s="36" t="s">
        <v>58</v>
      </c>
      <c r="B6" s="83">
        <v>0.05</v>
      </c>
      <c r="C6" s="83">
        <v>9.5000000000000001E-2</v>
      </c>
      <c r="D6" s="83">
        <v>8.5500000000000007E-2</v>
      </c>
      <c r="E6" s="83">
        <v>7.6999999999999999E-2</v>
      </c>
      <c r="F6" s="83">
        <v>6.93E-2</v>
      </c>
      <c r="G6" s="83">
        <v>6.2300000000000001E-2</v>
      </c>
      <c r="H6" s="83">
        <v>5.8999999999999997E-2</v>
      </c>
      <c r="I6" s="83">
        <v>5.8999999999999997E-2</v>
      </c>
      <c r="J6" s="83">
        <v>5.91E-2</v>
      </c>
      <c r="K6" s="83">
        <v>5.8999999999999997E-2</v>
      </c>
      <c r="L6" s="83">
        <v>5.91E-2</v>
      </c>
      <c r="M6" s="83">
        <v>5.8999999999999997E-2</v>
      </c>
      <c r="N6" s="83">
        <v>5.91E-2</v>
      </c>
      <c r="O6" s="83">
        <v>5.8999999999999997E-2</v>
      </c>
      <c r="P6" s="83">
        <v>5.91E-2</v>
      </c>
      <c r="Q6" s="83">
        <v>2.9499999999999998E-2</v>
      </c>
      <c r="R6" s="83"/>
      <c r="S6" s="83"/>
      <c r="T6" s="83"/>
      <c r="U6" s="83"/>
      <c r="V6" s="83"/>
      <c r="W6" s="83">
        <f>SUM(B6:V6)</f>
        <v>1.0000000000000002</v>
      </c>
    </row>
    <row r="7" spans="1:23" s="6" customFormat="1" ht="7.15" customHeight="1" x14ac:dyDescent="0.2">
      <c r="A7" s="37"/>
      <c r="B7" s="33"/>
      <c r="C7" s="33"/>
      <c r="D7" s="33"/>
      <c r="E7" s="33"/>
      <c r="F7" s="33"/>
      <c r="G7" s="33"/>
      <c r="H7" s="38"/>
      <c r="I7" s="38"/>
      <c r="J7" s="38"/>
    </row>
    <row r="8" spans="1:23" ht="13.5" thickBot="1" x14ac:dyDescent="0.25">
      <c r="A8" s="39" t="s">
        <v>8</v>
      </c>
      <c r="B8" s="40" t="s">
        <v>9</v>
      </c>
      <c r="C8" s="41"/>
      <c r="D8" s="40" t="s">
        <v>10</v>
      </c>
      <c r="E8" s="42"/>
      <c r="F8" s="40" t="s">
        <v>11</v>
      </c>
      <c r="G8" s="41"/>
      <c r="H8" s="40" t="s">
        <v>0</v>
      </c>
      <c r="I8" s="41"/>
      <c r="J8" s="43" t="s">
        <v>12</v>
      </c>
      <c r="K8" s="43" t="s">
        <v>13</v>
      </c>
      <c r="L8" s="44" t="s">
        <v>14</v>
      </c>
    </row>
    <row r="9" spans="1:23" ht="13.5" thickBot="1" x14ac:dyDescent="0.25">
      <c r="A9" s="45"/>
      <c r="B9" s="46"/>
      <c r="C9" s="47"/>
      <c r="D9" s="46" t="s">
        <v>40</v>
      </c>
      <c r="E9" s="198">
        <f>'Forecast Additions (R)'!F6</f>
        <v>2.3199999999999998E-2</v>
      </c>
      <c r="F9" s="48"/>
      <c r="G9" s="47"/>
      <c r="H9" s="49"/>
      <c r="I9" s="50"/>
      <c r="J9" s="51"/>
      <c r="K9" s="51"/>
      <c r="L9" s="52" t="s">
        <v>15</v>
      </c>
    </row>
    <row r="10" spans="1:23" ht="13.5" thickBot="1" x14ac:dyDescent="0.25">
      <c r="A10" s="45"/>
      <c r="B10" s="46"/>
      <c r="C10" s="47"/>
      <c r="D10" s="46" t="s">
        <v>41</v>
      </c>
      <c r="E10" s="198">
        <f>E9</f>
        <v>2.3199999999999998E-2</v>
      </c>
      <c r="F10" s="48"/>
      <c r="G10" s="47"/>
      <c r="H10" s="49"/>
      <c r="I10" s="50"/>
      <c r="J10" s="51"/>
      <c r="K10" s="53" t="s">
        <v>42</v>
      </c>
      <c r="L10" s="52"/>
    </row>
    <row r="11" spans="1:23" x14ac:dyDescent="0.2">
      <c r="A11" s="54"/>
      <c r="B11" s="49" t="s">
        <v>16</v>
      </c>
      <c r="C11" s="50" t="s">
        <v>17</v>
      </c>
      <c r="D11" s="49" t="s">
        <v>18</v>
      </c>
      <c r="E11" s="50" t="s">
        <v>19</v>
      </c>
      <c r="F11" s="49" t="s">
        <v>16</v>
      </c>
      <c r="G11" s="50" t="s">
        <v>17</v>
      </c>
      <c r="H11" s="49" t="s">
        <v>16</v>
      </c>
      <c r="I11" s="50" t="s">
        <v>20</v>
      </c>
      <c r="J11" s="51" t="s">
        <v>21</v>
      </c>
      <c r="K11" s="53">
        <v>0.21</v>
      </c>
      <c r="L11" s="52" t="s">
        <v>22</v>
      </c>
    </row>
    <row r="12" spans="1:23" x14ac:dyDescent="0.2">
      <c r="A12" s="54"/>
      <c r="B12" s="49"/>
      <c r="C12" s="50"/>
      <c r="D12" s="49" t="s">
        <v>23</v>
      </c>
      <c r="E12" s="50" t="s">
        <v>24</v>
      </c>
      <c r="F12" s="49" t="s">
        <v>25</v>
      </c>
      <c r="G12" s="50" t="s">
        <v>26</v>
      </c>
      <c r="H12" s="49"/>
      <c r="I12" s="50"/>
      <c r="J12" s="51"/>
      <c r="K12" s="53" t="s">
        <v>27</v>
      </c>
      <c r="L12" s="52" t="s">
        <v>28</v>
      </c>
    </row>
    <row r="13" spans="1:23" ht="13.5" thickBot="1" x14ac:dyDescent="0.25">
      <c r="A13" s="55"/>
      <c r="B13" s="56" t="s">
        <v>29</v>
      </c>
      <c r="C13" s="57" t="s">
        <v>30</v>
      </c>
      <c r="D13" s="56"/>
      <c r="E13" s="57" t="s">
        <v>31</v>
      </c>
      <c r="F13" s="56" t="s">
        <v>32</v>
      </c>
      <c r="G13" s="57" t="s">
        <v>33</v>
      </c>
      <c r="H13" s="56" t="s">
        <v>34</v>
      </c>
      <c r="I13" s="57" t="s">
        <v>35</v>
      </c>
      <c r="J13" s="58" t="s">
        <v>36</v>
      </c>
      <c r="K13" s="59">
        <v>0.21</v>
      </c>
      <c r="L13" s="60" t="s">
        <v>37</v>
      </c>
    </row>
    <row r="14" spans="1:23" ht="13.5" thickTop="1" x14ac:dyDescent="0.2">
      <c r="A14" s="61">
        <v>44408</v>
      </c>
      <c r="B14" s="65">
        <f t="shared" ref="B14:B17" si="0">C14</f>
        <v>0</v>
      </c>
      <c r="C14" s="94">
        <f>'Forecast Additions (R)'!F14</f>
        <v>0</v>
      </c>
      <c r="D14" s="205"/>
      <c r="E14" s="184">
        <f>(+C14*$E$9/12)*0.5</f>
        <v>0</v>
      </c>
      <c r="F14" s="205"/>
      <c r="G14" s="62">
        <f>-E14</f>
        <v>0</v>
      </c>
      <c r="H14" s="205"/>
      <c r="I14" s="62">
        <f t="shared" ref="I14:I19" si="1">C14+G14</f>
        <v>0</v>
      </c>
      <c r="J14" s="208"/>
      <c r="K14" s="209"/>
      <c r="L14" s="210"/>
      <c r="M14" s="91"/>
    </row>
    <row r="15" spans="1:23" ht="15" x14ac:dyDescent="0.25">
      <c r="A15" s="77">
        <v>44439</v>
      </c>
      <c r="B15" s="65">
        <f t="shared" si="0"/>
        <v>0</v>
      </c>
      <c r="C15" s="94">
        <f>'Forecast Additions (R)'!F15+C14</f>
        <v>0</v>
      </c>
      <c r="D15" s="206"/>
      <c r="E15" s="92">
        <f t="shared" ref="E15:E19" si="2">+(C14*$E$9/12)+(((C15-C14)*$E$9/12)*0.5)</f>
        <v>0</v>
      </c>
      <c r="F15" s="206"/>
      <c r="G15" s="62">
        <f t="shared" ref="G15:G19" si="3">+G14-E15</f>
        <v>0</v>
      </c>
      <c r="H15" s="206"/>
      <c r="I15" s="62">
        <f t="shared" si="1"/>
        <v>0</v>
      </c>
      <c r="J15" s="211"/>
      <c r="K15" s="212"/>
      <c r="L15" s="213"/>
      <c r="M15" s="91"/>
      <c r="N15" s="4"/>
      <c r="O15" s="5"/>
    </row>
    <row r="16" spans="1:23" ht="15" x14ac:dyDescent="0.25">
      <c r="A16" s="77">
        <v>44469</v>
      </c>
      <c r="B16" s="65">
        <f t="shared" si="0"/>
        <v>0</v>
      </c>
      <c r="C16" s="94">
        <f>'Forecast Additions (R)'!F16+C15</f>
        <v>0</v>
      </c>
      <c r="D16" s="206"/>
      <c r="E16" s="92">
        <f t="shared" si="2"/>
        <v>0</v>
      </c>
      <c r="F16" s="206"/>
      <c r="G16" s="62">
        <f t="shared" si="3"/>
        <v>0</v>
      </c>
      <c r="H16" s="206"/>
      <c r="I16" s="62">
        <f t="shared" si="1"/>
        <v>0</v>
      </c>
      <c r="J16" s="211"/>
      <c r="K16" s="212"/>
      <c r="L16" s="213"/>
      <c r="M16" s="90"/>
    </row>
    <row r="17" spans="1:15" ht="15" x14ac:dyDescent="0.25">
      <c r="A17" s="61">
        <v>44500</v>
      </c>
      <c r="B17" s="65">
        <f t="shared" si="0"/>
        <v>0</v>
      </c>
      <c r="C17" s="94">
        <f>'Forecast Additions (R)'!F17+C16</f>
        <v>0</v>
      </c>
      <c r="D17" s="206"/>
      <c r="E17" s="92">
        <f t="shared" si="2"/>
        <v>0</v>
      </c>
      <c r="F17" s="206"/>
      <c r="G17" s="62">
        <f t="shared" si="3"/>
        <v>0</v>
      </c>
      <c r="H17" s="206"/>
      <c r="I17" s="62">
        <f t="shared" si="1"/>
        <v>0</v>
      </c>
      <c r="J17" s="211"/>
      <c r="K17" s="212"/>
      <c r="L17" s="213"/>
      <c r="M17" s="90"/>
    </row>
    <row r="18" spans="1:15" ht="15" x14ac:dyDescent="0.25">
      <c r="A18" s="61">
        <v>44530</v>
      </c>
      <c r="B18" s="65">
        <f t="shared" ref="B18:B19" si="4">C18</f>
        <v>0</v>
      </c>
      <c r="C18" s="94">
        <f>'Forecast Additions (R)'!F18+C17</f>
        <v>0</v>
      </c>
      <c r="D18" s="251"/>
      <c r="E18" s="65">
        <f t="shared" si="2"/>
        <v>0</v>
      </c>
      <c r="F18" s="251"/>
      <c r="G18" s="65">
        <f t="shared" si="3"/>
        <v>0</v>
      </c>
      <c r="H18" s="251"/>
      <c r="I18" s="65">
        <f t="shared" si="1"/>
        <v>0</v>
      </c>
      <c r="J18" s="252"/>
      <c r="K18" s="212"/>
      <c r="L18" s="213"/>
      <c r="M18" s="90"/>
    </row>
    <row r="19" spans="1:15" ht="15.75" thickBot="1" x14ac:dyDescent="0.3">
      <c r="A19" s="77">
        <v>44561</v>
      </c>
      <c r="B19" s="65">
        <f t="shared" si="4"/>
        <v>0</v>
      </c>
      <c r="C19" s="94">
        <f>'Forecast Additions (R)'!F19+C18</f>
        <v>0</v>
      </c>
      <c r="D19" s="206"/>
      <c r="E19" s="65">
        <f t="shared" si="2"/>
        <v>0</v>
      </c>
      <c r="F19" s="206"/>
      <c r="G19" s="65">
        <f t="shared" si="3"/>
        <v>0</v>
      </c>
      <c r="H19" s="206"/>
      <c r="I19" s="65">
        <f t="shared" si="1"/>
        <v>0</v>
      </c>
      <c r="J19" s="211"/>
      <c r="K19" s="212"/>
      <c r="L19" s="213"/>
      <c r="M19" s="90"/>
    </row>
    <row r="20" spans="1:15" ht="13.5" thickTop="1" x14ac:dyDescent="0.2">
      <c r="A20" s="61">
        <v>44592</v>
      </c>
      <c r="B20" s="208"/>
      <c r="C20" s="209"/>
      <c r="D20" s="250"/>
      <c r="E20" s="253"/>
      <c r="F20" s="216"/>
      <c r="G20" s="253"/>
      <c r="H20" s="216"/>
      <c r="I20" s="254"/>
      <c r="J20" s="216"/>
      <c r="K20" s="216"/>
      <c r="L20" s="220"/>
      <c r="M20" s="91"/>
    </row>
    <row r="21" spans="1:15" x14ac:dyDescent="0.2">
      <c r="A21" s="61">
        <v>44620</v>
      </c>
      <c r="B21" s="215"/>
      <c r="C21" s="207"/>
      <c r="D21" s="216"/>
      <c r="E21" s="219"/>
      <c r="F21" s="216"/>
      <c r="G21" s="219"/>
      <c r="H21" s="216"/>
      <c r="I21" s="216"/>
      <c r="J21" s="216"/>
      <c r="K21" s="216"/>
      <c r="L21" s="220"/>
      <c r="M21" s="91"/>
    </row>
    <row r="22" spans="1:15" ht="15" x14ac:dyDescent="0.25">
      <c r="A22" s="61">
        <v>44651</v>
      </c>
      <c r="B22" s="215"/>
      <c r="C22" s="207"/>
      <c r="D22" s="216"/>
      <c r="E22" s="219"/>
      <c r="F22" s="216"/>
      <c r="G22" s="219"/>
      <c r="H22" s="216"/>
      <c r="I22" s="216"/>
      <c r="J22" s="216"/>
      <c r="K22" s="216"/>
      <c r="L22" s="220"/>
      <c r="M22" s="90"/>
      <c r="N22" s="66"/>
    </row>
    <row r="23" spans="1:15" ht="15" x14ac:dyDescent="0.25">
      <c r="A23" s="61">
        <v>44681</v>
      </c>
      <c r="B23" s="215"/>
      <c r="C23" s="207"/>
      <c r="D23" s="216"/>
      <c r="E23" s="219"/>
      <c r="F23" s="216"/>
      <c r="G23" s="219"/>
      <c r="H23" s="216"/>
      <c r="I23" s="216"/>
      <c r="J23" s="216"/>
      <c r="K23" s="216"/>
      <c r="L23" s="220"/>
      <c r="M23" s="90"/>
    </row>
    <row r="24" spans="1:15" ht="15" x14ac:dyDescent="0.25">
      <c r="A24" s="61">
        <v>44712</v>
      </c>
      <c r="B24" s="215"/>
      <c r="C24" s="207"/>
      <c r="D24" s="216"/>
      <c r="E24" s="219"/>
      <c r="F24" s="216"/>
      <c r="G24" s="219"/>
      <c r="H24" s="216"/>
      <c r="I24" s="216"/>
      <c r="J24" s="216"/>
      <c r="K24" s="216"/>
      <c r="L24" s="220"/>
      <c r="M24" s="90"/>
    </row>
    <row r="25" spans="1:15" ht="15" x14ac:dyDescent="0.25">
      <c r="A25" s="61">
        <v>44742</v>
      </c>
      <c r="B25" s="215"/>
      <c r="C25" s="207"/>
      <c r="D25" s="216"/>
      <c r="E25" s="219"/>
      <c r="F25" s="216"/>
      <c r="G25" s="219"/>
      <c r="H25" s="216"/>
      <c r="I25" s="216"/>
      <c r="J25" s="216"/>
      <c r="K25" s="216"/>
      <c r="L25" s="220"/>
      <c r="M25" s="90"/>
    </row>
    <row r="26" spans="1:15" ht="15" x14ac:dyDescent="0.25">
      <c r="A26" s="61">
        <v>44773</v>
      </c>
      <c r="B26" s="215"/>
      <c r="C26" s="207"/>
      <c r="D26" s="216"/>
      <c r="E26" s="219"/>
      <c r="F26" s="216"/>
      <c r="G26" s="219"/>
      <c r="H26" s="216"/>
      <c r="I26" s="216"/>
      <c r="J26" s="216"/>
      <c r="K26" s="216"/>
      <c r="L26" s="220"/>
      <c r="M26" s="90"/>
    </row>
    <row r="27" spans="1:15" ht="15" x14ac:dyDescent="0.25">
      <c r="A27" s="61">
        <v>44804</v>
      </c>
      <c r="B27" s="215"/>
      <c r="C27" s="207"/>
      <c r="D27" s="216"/>
      <c r="E27" s="219"/>
      <c r="F27" s="216"/>
      <c r="G27" s="219"/>
      <c r="H27" s="216"/>
      <c r="I27" s="216"/>
      <c r="J27" s="212"/>
      <c r="K27" s="216"/>
      <c r="L27" s="220"/>
      <c r="M27" s="90"/>
    </row>
    <row r="28" spans="1:15" ht="15" x14ac:dyDescent="0.25">
      <c r="A28" s="61">
        <v>44834</v>
      </c>
      <c r="B28" s="215"/>
      <c r="C28" s="207"/>
      <c r="D28" s="216"/>
      <c r="E28" s="219"/>
      <c r="F28" s="216"/>
      <c r="G28" s="219"/>
      <c r="H28" s="216"/>
      <c r="I28" s="216"/>
      <c r="J28" s="216"/>
      <c r="K28" s="216"/>
      <c r="L28" s="220"/>
      <c r="M28" s="90"/>
      <c r="O28" s="64"/>
    </row>
    <row r="29" spans="1:15" ht="15" x14ac:dyDescent="0.25">
      <c r="A29" s="61">
        <v>44865</v>
      </c>
      <c r="B29" s="215"/>
      <c r="C29" s="207"/>
      <c r="D29" s="216"/>
      <c r="E29" s="219"/>
      <c r="F29" s="216"/>
      <c r="G29" s="219"/>
      <c r="H29" s="216"/>
      <c r="I29" s="216"/>
      <c r="J29" s="216"/>
      <c r="K29" s="216"/>
      <c r="L29" s="220"/>
      <c r="M29" s="90"/>
      <c r="N29" s="64"/>
      <c r="O29" s="64"/>
    </row>
    <row r="30" spans="1:15" ht="15" x14ac:dyDescent="0.25">
      <c r="A30" s="61">
        <v>44895</v>
      </c>
      <c r="B30" s="215"/>
      <c r="C30" s="207"/>
      <c r="D30" s="216"/>
      <c r="E30" s="219"/>
      <c r="F30" s="216"/>
      <c r="G30" s="219"/>
      <c r="H30" s="216"/>
      <c r="I30" s="216"/>
      <c r="J30" s="216"/>
      <c r="K30" s="216"/>
      <c r="L30" s="220"/>
      <c r="M30" s="90"/>
      <c r="N30" s="67"/>
      <c r="O30" s="64"/>
    </row>
    <row r="31" spans="1:15" ht="15" x14ac:dyDescent="0.25">
      <c r="A31" s="61">
        <v>44926</v>
      </c>
      <c r="B31" s="215"/>
      <c r="C31" s="207"/>
      <c r="D31" s="216"/>
      <c r="E31" s="219"/>
      <c r="F31" s="216"/>
      <c r="G31" s="219"/>
      <c r="H31" s="216"/>
      <c r="I31" s="216"/>
      <c r="J31" s="216"/>
      <c r="K31" s="216"/>
      <c r="L31" s="220"/>
      <c r="M31" s="90"/>
      <c r="O31" s="64"/>
    </row>
    <row r="32" spans="1:15" ht="15" x14ac:dyDescent="0.25">
      <c r="A32" s="61">
        <v>44957</v>
      </c>
      <c r="B32" s="215"/>
      <c r="C32" s="207"/>
      <c r="D32" s="216"/>
      <c r="E32" s="219"/>
      <c r="F32" s="216"/>
      <c r="G32" s="219"/>
      <c r="H32" s="216"/>
      <c r="I32" s="216"/>
      <c r="J32" s="216"/>
      <c r="K32" s="216"/>
      <c r="L32" s="220"/>
      <c r="M32" s="90"/>
      <c r="O32" s="64"/>
    </row>
    <row r="33" spans="1:15" ht="15" x14ac:dyDescent="0.25">
      <c r="A33" s="61">
        <v>44985</v>
      </c>
      <c r="B33" s="215"/>
      <c r="C33" s="207"/>
      <c r="D33" s="216"/>
      <c r="E33" s="219"/>
      <c r="F33" s="216"/>
      <c r="G33" s="219"/>
      <c r="H33" s="216"/>
      <c r="I33" s="216"/>
      <c r="J33" s="216"/>
      <c r="K33" s="216"/>
      <c r="L33" s="220"/>
      <c r="M33" s="90"/>
      <c r="N33" s="64"/>
      <c r="O33" s="64"/>
    </row>
    <row r="34" spans="1:15" ht="15" x14ac:dyDescent="0.25">
      <c r="A34" s="61">
        <v>45016</v>
      </c>
      <c r="B34" s="215"/>
      <c r="C34" s="207"/>
      <c r="D34" s="216"/>
      <c r="E34" s="219"/>
      <c r="F34" s="216"/>
      <c r="G34" s="219"/>
      <c r="H34" s="216"/>
      <c r="I34" s="216"/>
      <c r="J34" s="216"/>
      <c r="K34" s="216"/>
      <c r="L34" s="220"/>
      <c r="M34" s="90"/>
      <c r="N34" s="64"/>
      <c r="O34" s="64"/>
    </row>
    <row r="35" spans="1:15" ht="15" x14ac:dyDescent="0.25">
      <c r="A35" s="61">
        <v>45046</v>
      </c>
      <c r="B35" s="215"/>
      <c r="C35" s="207"/>
      <c r="D35" s="216"/>
      <c r="E35" s="219"/>
      <c r="F35" s="216"/>
      <c r="G35" s="219"/>
      <c r="H35" s="216"/>
      <c r="I35" s="216"/>
      <c r="J35" s="216"/>
      <c r="K35" s="216"/>
      <c r="L35" s="220"/>
      <c r="M35" s="90"/>
      <c r="N35" s="64"/>
      <c r="O35" s="64"/>
    </row>
    <row r="36" spans="1:15" ht="15" x14ac:dyDescent="0.25">
      <c r="A36" s="61">
        <v>45077</v>
      </c>
      <c r="B36" s="215"/>
      <c r="C36" s="207"/>
      <c r="D36" s="216"/>
      <c r="E36" s="219"/>
      <c r="F36" s="216"/>
      <c r="G36" s="219"/>
      <c r="H36" s="216"/>
      <c r="I36" s="216"/>
      <c r="J36" s="216"/>
      <c r="K36" s="216"/>
      <c r="L36" s="220"/>
      <c r="M36" s="90"/>
      <c r="N36" s="64"/>
      <c r="O36" s="64"/>
    </row>
    <row r="37" spans="1:15" ht="15" x14ac:dyDescent="0.25">
      <c r="A37" s="61">
        <v>45107</v>
      </c>
      <c r="B37" s="215"/>
      <c r="C37" s="207"/>
      <c r="D37" s="216"/>
      <c r="E37" s="219"/>
      <c r="F37" s="216"/>
      <c r="G37" s="219"/>
      <c r="H37" s="216"/>
      <c r="I37" s="216"/>
      <c r="J37" s="216"/>
      <c r="K37" s="216"/>
      <c r="L37" s="220"/>
      <c r="M37" s="90"/>
      <c r="N37" s="64"/>
      <c r="O37" s="64"/>
    </row>
    <row r="38" spans="1:15" ht="15" x14ac:dyDescent="0.25">
      <c r="A38" s="61">
        <v>45138</v>
      </c>
      <c r="B38" s="215"/>
      <c r="C38" s="207"/>
      <c r="D38" s="216"/>
      <c r="E38" s="219"/>
      <c r="F38" s="216"/>
      <c r="G38" s="219"/>
      <c r="H38" s="216"/>
      <c r="I38" s="216"/>
      <c r="J38" s="216"/>
      <c r="K38" s="216"/>
      <c r="L38" s="220"/>
      <c r="M38" s="90"/>
      <c r="N38" s="64"/>
      <c r="O38" s="64"/>
    </row>
    <row r="39" spans="1:15" ht="15" x14ac:dyDescent="0.25">
      <c r="A39" s="61">
        <v>45169</v>
      </c>
      <c r="B39" s="215"/>
      <c r="C39" s="207"/>
      <c r="D39" s="216"/>
      <c r="E39" s="219"/>
      <c r="F39" s="216"/>
      <c r="G39" s="219"/>
      <c r="H39" s="216"/>
      <c r="I39" s="216"/>
      <c r="J39" s="212"/>
      <c r="K39" s="216"/>
      <c r="L39" s="220"/>
      <c r="M39" s="90"/>
      <c r="N39" s="64"/>
      <c r="O39" s="64"/>
    </row>
    <row r="40" spans="1:15" ht="15" x14ac:dyDescent="0.25">
      <c r="A40" s="61">
        <v>45199</v>
      </c>
      <c r="B40" s="215"/>
      <c r="C40" s="207"/>
      <c r="D40" s="216"/>
      <c r="E40" s="219"/>
      <c r="F40" s="216"/>
      <c r="G40" s="219"/>
      <c r="H40" s="216"/>
      <c r="I40" s="216"/>
      <c r="J40" s="216"/>
      <c r="K40" s="216"/>
      <c r="L40" s="220"/>
      <c r="M40" s="90"/>
      <c r="N40" s="64"/>
      <c r="O40" s="64"/>
    </row>
    <row r="41" spans="1:15" ht="15" x14ac:dyDescent="0.25">
      <c r="A41" s="61">
        <v>45230</v>
      </c>
      <c r="B41" s="215"/>
      <c r="C41" s="207"/>
      <c r="D41" s="216"/>
      <c r="E41" s="219"/>
      <c r="F41" s="216"/>
      <c r="G41" s="219"/>
      <c r="H41" s="216"/>
      <c r="I41" s="216"/>
      <c r="J41" s="216"/>
      <c r="K41" s="216"/>
      <c r="L41" s="220"/>
      <c r="M41" s="90"/>
      <c r="N41" s="64"/>
      <c r="O41" s="64"/>
    </row>
    <row r="42" spans="1:15" ht="15" x14ac:dyDescent="0.25">
      <c r="A42" s="61">
        <v>45260</v>
      </c>
      <c r="B42" s="215"/>
      <c r="C42" s="207"/>
      <c r="D42" s="216"/>
      <c r="E42" s="219"/>
      <c r="F42" s="216"/>
      <c r="G42" s="219"/>
      <c r="H42" s="216"/>
      <c r="I42" s="216"/>
      <c r="J42" s="216"/>
      <c r="K42" s="216"/>
      <c r="L42" s="220"/>
      <c r="M42" s="90"/>
      <c r="N42" s="64"/>
      <c r="O42" s="64"/>
    </row>
    <row r="43" spans="1:15" ht="15" x14ac:dyDescent="0.25">
      <c r="A43" s="61">
        <v>45291</v>
      </c>
      <c r="B43" s="215"/>
      <c r="C43" s="207"/>
      <c r="D43" s="216"/>
      <c r="E43" s="219"/>
      <c r="F43" s="216"/>
      <c r="G43" s="219"/>
      <c r="H43" s="216"/>
      <c r="I43" s="216"/>
      <c r="J43" s="216"/>
      <c r="K43" s="216"/>
      <c r="L43" s="220"/>
      <c r="M43" s="90"/>
      <c r="N43" s="64"/>
      <c r="O43" s="64"/>
    </row>
    <row r="44" spans="1:15" ht="15" x14ac:dyDescent="0.25">
      <c r="A44" s="61">
        <v>45322</v>
      </c>
      <c r="B44" s="215"/>
      <c r="C44" s="207"/>
      <c r="D44" s="216"/>
      <c r="E44" s="219"/>
      <c r="F44" s="216"/>
      <c r="G44" s="219"/>
      <c r="H44" s="216"/>
      <c r="I44" s="216"/>
      <c r="J44" s="216"/>
      <c r="K44" s="216"/>
      <c r="L44" s="220"/>
      <c r="M44" s="90"/>
      <c r="N44" s="64"/>
      <c r="O44" s="64"/>
    </row>
    <row r="45" spans="1:15" ht="15" x14ac:dyDescent="0.25">
      <c r="A45" s="61">
        <v>45351</v>
      </c>
      <c r="B45" s="215"/>
      <c r="C45" s="207"/>
      <c r="D45" s="216"/>
      <c r="E45" s="219"/>
      <c r="F45" s="216"/>
      <c r="G45" s="219"/>
      <c r="H45" s="216"/>
      <c r="I45" s="216"/>
      <c r="J45" s="216"/>
      <c r="K45" s="216"/>
      <c r="L45" s="220"/>
      <c r="M45" s="90"/>
      <c r="N45" s="64"/>
      <c r="O45" s="64"/>
    </row>
    <row r="46" spans="1:15" ht="15" x14ac:dyDescent="0.25">
      <c r="A46" s="61">
        <v>45382</v>
      </c>
      <c r="B46" s="215"/>
      <c r="C46" s="207"/>
      <c r="D46" s="216"/>
      <c r="E46" s="219"/>
      <c r="F46" s="216"/>
      <c r="G46" s="219"/>
      <c r="H46" s="216"/>
      <c r="I46" s="216"/>
      <c r="J46" s="216"/>
      <c r="K46" s="216"/>
      <c r="L46" s="220"/>
      <c r="M46" s="90"/>
      <c r="N46" s="64"/>
      <c r="O46" s="64"/>
    </row>
    <row r="47" spans="1:15" ht="15" x14ac:dyDescent="0.25">
      <c r="A47" s="61">
        <v>45412</v>
      </c>
      <c r="B47" s="215"/>
      <c r="C47" s="207"/>
      <c r="D47" s="216"/>
      <c r="E47" s="219"/>
      <c r="F47" s="216"/>
      <c r="G47" s="219"/>
      <c r="H47" s="216"/>
      <c r="I47" s="216"/>
      <c r="J47" s="216"/>
      <c r="K47" s="216"/>
      <c r="L47" s="220"/>
      <c r="M47" s="90"/>
      <c r="N47" s="64"/>
      <c r="O47" s="64"/>
    </row>
    <row r="48" spans="1:15" ht="15" x14ac:dyDescent="0.25">
      <c r="A48" s="61">
        <v>45443</v>
      </c>
      <c r="B48" s="215"/>
      <c r="C48" s="207"/>
      <c r="D48" s="216"/>
      <c r="E48" s="219"/>
      <c r="F48" s="216"/>
      <c r="G48" s="219"/>
      <c r="H48" s="216"/>
      <c r="I48" s="216"/>
      <c r="J48" s="216"/>
      <c r="K48" s="216"/>
      <c r="L48" s="220"/>
      <c r="M48" s="90"/>
      <c r="N48" s="64"/>
      <c r="O48" s="64"/>
    </row>
    <row r="49" spans="1:15" ht="15" x14ac:dyDescent="0.25">
      <c r="A49" s="61">
        <v>45473</v>
      </c>
      <c r="B49" s="215"/>
      <c r="C49" s="207"/>
      <c r="D49" s="216"/>
      <c r="E49" s="219"/>
      <c r="F49" s="216"/>
      <c r="G49" s="219"/>
      <c r="H49" s="216"/>
      <c r="I49" s="216"/>
      <c r="J49" s="216"/>
      <c r="K49" s="216"/>
      <c r="L49" s="220"/>
      <c r="M49" s="90"/>
      <c r="N49" s="64"/>
      <c r="O49" s="64"/>
    </row>
    <row r="50" spans="1:15" ht="15" x14ac:dyDescent="0.25">
      <c r="A50" s="61">
        <v>45504</v>
      </c>
      <c r="B50" s="215"/>
      <c r="C50" s="207"/>
      <c r="D50" s="216"/>
      <c r="E50" s="219"/>
      <c r="F50" s="216"/>
      <c r="G50" s="219"/>
      <c r="H50" s="216"/>
      <c r="I50" s="216"/>
      <c r="J50" s="216"/>
      <c r="K50" s="216"/>
      <c r="L50" s="220"/>
      <c r="M50" s="90"/>
      <c r="N50" s="64"/>
      <c r="O50" s="64"/>
    </row>
    <row r="51" spans="1:15" ht="15" x14ac:dyDescent="0.25">
      <c r="A51" s="61">
        <v>45535</v>
      </c>
      <c r="B51" s="215"/>
      <c r="C51" s="207"/>
      <c r="D51" s="216"/>
      <c r="E51" s="219"/>
      <c r="F51" s="216"/>
      <c r="G51" s="219"/>
      <c r="H51" s="216"/>
      <c r="I51" s="216"/>
      <c r="J51" s="216"/>
      <c r="K51" s="216"/>
      <c r="L51" s="220"/>
      <c r="M51" s="90"/>
      <c r="N51" s="64"/>
      <c r="O51" s="64"/>
    </row>
    <row r="52" spans="1:15" ht="15" x14ac:dyDescent="0.25">
      <c r="A52" s="61">
        <v>45565</v>
      </c>
      <c r="B52" s="215"/>
      <c r="C52" s="207"/>
      <c r="D52" s="216"/>
      <c r="E52" s="219"/>
      <c r="F52" s="216"/>
      <c r="G52" s="219"/>
      <c r="H52" s="216"/>
      <c r="I52" s="216"/>
      <c r="J52" s="216"/>
      <c r="K52" s="216"/>
      <c r="L52" s="220"/>
      <c r="M52" s="90"/>
      <c r="N52" s="64"/>
      <c r="O52" s="64"/>
    </row>
    <row r="53" spans="1:15" ht="15" x14ac:dyDescent="0.25">
      <c r="A53" s="61">
        <v>45596</v>
      </c>
      <c r="B53" s="215"/>
      <c r="C53" s="207"/>
      <c r="D53" s="216"/>
      <c r="E53" s="219"/>
      <c r="F53" s="216"/>
      <c r="G53" s="219"/>
      <c r="H53" s="216"/>
      <c r="I53" s="216"/>
      <c r="J53" s="216"/>
      <c r="K53" s="216"/>
      <c r="L53" s="220"/>
      <c r="M53" s="90"/>
      <c r="N53" s="64"/>
      <c r="O53" s="64"/>
    </row>
    <row r="54" spans="1:15" ht="15" x14ac:dyDescent="0.25">
      <c r="A54" s="61">
        <v>45626</v>
      </c>
      <c r="B54" s="215"/>
      <c r="C54" s="207"/>
      <c r="D54" s="216"/>
      <c r="E54" s="219"/>
      <c r="F54" s="216"/>
      <c r="G54" s="219"/>
      <c r="H54" s="216"/>
      <c r="I54" s="216"/>
      <c r="J54" s="216"/>
      <c r="K54" s="216"/>
      <c r="L54" s="220"/>
      <c r="M54" s="90"/>
      <c r="N54" s="64"/>
      <c r="O54" s="64"/>
    </row>
    <row r="55" spans="1:15" ht="15" x14ac:dyDescent="0.25">
      <c r="A55" s="61">
        <v>45657</v>
      </c>
      <c r="B55" s="215"/>
      <c r="C55" s="207"/>
      <c r="D55" s="216"/>
      <c r="E55" s="219"/>
      <c r="F55" s="216"/>
      <c r="G55" s="219"/>
      <c r="H55" s="216"/>
      <c r="I55" s="216"/>
      <c r="J55" s="216"/>
      <c r="K55" s="216"/>
      <c r="L55" s="220"/>
      <c r="M55" s="90"/>
      <c r="N55" s="64"/>
      <c r="O55" s="64"/>
    </row>
    <row r="56" spans="1:15" ht="15" x14ac:dyDescent="0.25">
      <c r="A56" s="61">
        <v>45688</v>
      </c>
      <c r="B56" s="215"/>
      <c r="C56" s="207"/>
      <c r="D56" s="216"/>
      <c r="E56" s="219"/>
      <c r="F56" s="216"/>
      <c r="G56" s="219"/>
      <c r="H56" s="216"/>
      <c r="I56" s="216"/>
      <c r="J56" s="216"/>
      <c r="K56" s="216"/>
      <c r="L56" s="220"/>
      <c r="M56" s="90"/>
      <c r="N56" s="64"/>
      <c r="O56" s="64"/>
    </row>
    <row r="57" spans="1:15" ht="15" x14ac:dyDescent="0.25">
      <c r="A57" s="61">
        <v>45716</v>
      </c>
      <c r="B57" s="215"/>
      <c r="C57" s="207"/>
      <c r="D57" s="216"/>
      <c r="E57" s="219"/>
      <c r="F57" s="216"/>
      <c r="G57" s="219"/>
      <c r="H57" s="216"/>
      <c r="I57" s="216"/>
      <c r="J57" s="216"/>
      <c r="K57" s="216"/>
      <c r="L57" s="220"/>
      <c r="M57" s="90"/>
      <c r="N57" s="64"/>
      <c r="O57" s="64"/>
    </row>
    <row r="58" spans="1:15" ht="15" customHeight="1" x14ac:dyDescent="0.25">
      <c r="A58" s="61">
        <v>45747</v>
      </c>
      <c r="B58" s="215"/>
      <c r="C58" s="207"/>
      <c r="D58" s="216"/>
      <c r="E58" s="219"/>
      <c r="F58" s="216"/>
      <c r="G58" s="219"/>
      <c r="H58" s="216"/>
      <c r="I58" s="216"/>
      <c r="J58" s="216"/>
      <c r="K58" s="216"/>
      <c r="L58" s="220"/>
      <c r="M58" s="90"/>
      <c r="N58" s="64"/>
      <c r="O58" s="64"/>
    </row>
    <row r="59" spans="1:15" ht="15" customHeight="1" x14ac:dyDescent="0.25">
      <c r="A59" s="61">
        <v>45777</v>
      </c>
      <c r="B59" s="215"/>
      <c r="C59" s="207"/>
      <c r="D59" s="216"/>
      <c r="E59" s="219"/>
      <c r="F59" s="216"/>
      <c r="G59" s="219"/>
      <c r="H59" s="216"/>
      <c r="I59" s="216"/>
      <c r="J59" s="216"/>
      <c r="K59" s="216"/>
      <c r="L59" s="220"/>
      <c r="M59" s="90"/>
      <c r="N59" s="64"/>
      <c r="O59" s="64"/>
    </row>
    <row r="60" spans="1:15" ht="15" customHeight="1" x14ac:dyDescent="0.25">
      <c r="A60" s="61">
        <v>45808</v>
      </c>
      <c r="B60" s="215"/>
      <c r="C60" s="207"/>
      <c r="D60" s="216"/>
      <c r="E60" s="219"/>
      <c r="F60" s="216"/>
      <c r="G60" s="219"/>
      <c r="H60" s="216"/>
      <c r="I60" s="216"/>
      <c r="J60" s="216"/>
      <c r="K60" s="216"/>
      <c r="L60" s="220"/>
      <c r="M60" s="90"/>
      <c r="N60" s="64"/>
      <c r="O60" s="64"/>
    </row>
    <row r="61" spans="1:15" ht="15" x14ac:dyDescent="0.25">
      <c r="A61" s="61">
        <v>45838</v>
      </c>
      <c r="B61" s="215"/>
      <c r="C61" s="207"/>
      <c r="D61" s="216"/>
      <c r="E61" s="219"/>
      <c r="F61" s="216"/>
      <c r="G61" s="219"/>
      <c r="H61" s="216"/>
      <c r="I61" s="216"/>
      <c r="J61" s="216"/>
      <c r="K61" s="216"/>
      <c r="L61" s="220"/>
      <c r="M61" s="90"/>
      <c r="N61" s="64"/>
      <c r="O61" s="64"/>
    </row>
    <row r="62" spans="1:15" ht="15" x14ac:dyDescent="0.25">
      <c r="A62" s="61">
        <v>45869</v>
      </c>
      <c r="B62" s="215"/>
      <c r="C62" s="207"/>
      <c r="D62" s="216"/>
      <c r="E62" s="219"/>
      <c r="F62" s="216"/>
      <c r="G62" s="219"/>
      <c r="H62" s="216"/>
      <c r="I62" s="216"/>
      <c r="J62" s="216"/>
      <c r="K62" s="216"/>
      <c r="L62" s="220"/>
      <c r="M62" s="90"/>
      <c r="N62" s="64"/>
      <c r="O62" s="64"/>
    </row>
    <row r="63" spans="1:15" ht="15" x14ac:dyDescent="0.25">
      <c r="A63" s="61">
        <v>45900</v>
      </c>
      <c r="B63" s="215"/>
      <c r="C63" s="207"/>
      <c r="D63" s="216"/>
      <c r="E63" s="219"/>
      <c r="F63" s="216"/>
      <c r="G63" s="219"/>
      <c r="H63" s="216"/>
      <c r="I63" s="216"/>
      <c r="J63" s="216"/>
      <c r="K63" s="216"/>
      <c r="L63" s="220"/>
      <c r="M63" s="90"/>
      <c r="N63" s="64"/>
      <c r="O63" s="64"/>
    </row>
    <row r="64" spans="1:15" ht="15" x14ac:dyDescent="0.25">
      <c r="A64" s="61">
        <v>45930</v>
      </c>
      <c r="B64" s="215"/>
      <c r="C64" s="207"/>
      <c r="D64" s="216"/>
      <c r="E64" s="219"/>
      <c r="F64" s="216"/>
      <c r="G64" s="219"/>
      <c r="H64" s="216"/>
      <c r="I64" s="216"/>
      <c r="J64" s="216"/>
      <c r="K64" s="216"/>
      <c r="L64" s="220"/>
      <c r="M64" s="90"/>
      <c r="N64" s="64"/>
      <c r="O64" s="64"/>
    </row>
    <row r="65" spans="1:15" ht="15" x14ac:dyDescent="0.25">
      <c r="A65" s="61">
        <v>45961</v>
      </c>
      <c r="B65" s="215"/>
      <c r="C65" s="207"/>
      <c r="D65" s="216"/>
      <c r="E65" s="219"/>
      <c r="F65" s="216"/>
      <c r="G65" s="219"/>
      <c r="H65" s="216"/>
      <c r="I65" s="216"/>
      <c r="J65" s="216"/>
      <c r="K65" s="216"/>
      <c r="L65" s="220"/>
      <c r="M65" s="90"/>
      <c r="N65" s="64"/>
      <c r="O65" s="64"/>
    </row>
    <row r="66" spans="1:15" ht="15" x14ac:dyDescent="0.25">
      <c r="A66" s="61">
        <v>45991</v>
      </c>
      <c r="B66" s="215"/>
      <c r="C66" s="207"/>
      <c r="D66" s="216"/>
      <c r="E66" s="219"/>
      <c r="F66" s="216"/>
      <c r="G66" s="219"/>
      <c r="H66" s="216"/>
      <c r="I66" s="216"/>
      <c r="J66" s="216"/>
      <c r="K66" s="216"/>
      <c r="L66" s="220"/>
      <c r="M66" s="90"/>
      <c r="N66" s="64"/>
    </row>
    <row r="67" spans="1:15" ht="15.75" thickBot="1" x14ac:dyDescent="0.3">
      <c r="A67" s="61">
        <v>46022</v>
      </c>
      <c r="B67" s="221"/>
      <c r="C67" s="222"/>
      <c r="D67" s="223"/>
      <c r="E67" s="224"/>
      <c r="F67" s="223"/>
      <c r="G67" s="224"/>
      <c r="H67" s="223"/>
      <c r="I67" s="223"/>
      <c r="J67" s="223"/>
      <c r="K67" s="223"/>
      <c r="L67" s="225"/>
      <c r="M67" s="90"/>
    </row>
    <row r="68" spans="1:15" ht="13.5" thickTop="1" x14ac:dyDescent="0.2">
      <c r="A68" s="81" t="s">
        <v>63</v>
      </c>
      <c r="B68" s="62"/>
      <c r="C68" s="82">
        <f>C67-SUM('Forecast Additions (R)'!F8:F67)</f>
        <v>0</v>
      </c>
      <c r="D68" s="84">
        <f>F67+SUM(D14:D67)</f>
        <v>0</v>
      </c>
      <c r="E68" s="85">
        <f>G67+SUM(E14:E67)</f>
        <v>0</v>
      </c>
      <c r="F68" s="62"/>
      <c r="G68" s="63"/>
      <c r="H68" s="62"/>
      <c r="I68" s="62"/>
      <c r="J68" s="62"/>
      <c r="K68" s="62"/>
      <c r="L68" s="94"/>
      <c r="M68" s="7"/>
    </row>
    <row r="69" spans="1:15" ht="13.5" thickBot="1" x14ac:dyDescent="0.25">
      <c r="A69" s="68" t="s">
        <v>144</v>
      </c>
      <c r="B69" s="187"/>
      <c r="C69" s="188"/>
      <c r="D69" s="187"/>
      <c r="E69" s="187"/>
      <c r="F69" s="187"/>
      <c r="G69" s="189"/>
      <c r="H69" s="187"/>
      <c r="I69" s="187"/>
      <c r="J69" s="187"/>
      <c r="K69" s="187"/>
      <c r="L69" s="95"/>
      <c r="M69" s="6"/>
      <c r="N69" s="64"/>
      <c r="O69" s="64"/>
    </row>
    <row r="70" spans="1:15" ht="13.5" thickTop="1" x14ac:dyDescent="0.2">
      <c r="A70" s="185" t="s">
        <v>145</v>
      </c>
      <c r="B70" s="226"/>
      <c r="C70" s="214"/>
      <c r="D70" s="214"/>
      <c r="E70" s="214"/>
      <c r="F70" s="214"/>
      <c r="G70" s="214"/>
      <c r="H70" s="214"/>
      <c r="I70" s="214"/>
      <c r="J70" s="214"/>
      <c r="K70" s="214"/>
      <c r="L70" s="227"/>
      <c r="M70" s="6"/>
      <c r="N70" s="64"/>
      <c r="O70" s="64"/>
    </row>
    <row r="71" spans="1:15" ht="13.5" thickBot="1" x14ac:dyDescent="0.25">
      <c r="A71" s="186" t="s">
        <v>146</v>
      </c>
      <c r="B71" s="228"/>
      <c r="C71" s="229"/>
      <c r="D71" s="229"/>
      <c r="E71" s="230"/>
      <c r="F71" s="229"/>
      <c r="G71" s="229"/>
      <c r="H71" s="229"/>
      <c r="I71" s="229"/>
      <c r="J71" s="229"/>
      <c r="K71" s="229"/>
      <c r="L71" s="231"/>
      <c r="M71" s="6"/>
      <c r="N71" s="64"/>
      <c r="O71" s="64"/>
    </row>
    <row r="72" spans="1:15" ht="14.25" thickTop="1" thickBot="1" x14ac:dyDescent="0.25">
      <c r="A72" s="68" t="s">
        <v>143</v>
      </c>
      <c r="B72" s="71"/>
      <c r="C72" s="190"/>
      <c r="D72" s="71"/>
      <c r="E72" s="71"/>
      <c r="F72" s="71"/>
      <c r="G72" s="191"/>
      <c r="H72" s="71"/>
      <c r="I72" s="71"/>
      <c r="J72" s="71"/>
      <c r="K72" s="71"/>
      <c r="L72" s="192"/>
      <c r="M72" s="6"/>
    </row>
    <row r="73" spans="1:15" ht="13.5" thickTop="1" x14ac:dyDescent="0.2">
      <c r="A73" s="69" t="s">
        <v>147</v>
      </c>
      <c r="B73" s="226"/>
      <c r="C73" s="214"/>
      <c r="D73" s="214"/>
      <c r="E73" s="214"/>
      <c r="F73" s="214"/>
      <c r="G73" s="214"/>
      <c r="H73" s="214"/>
      <c r="I73" s="214"/>
      <c r="J73" s="214"/>
      <c r="K73" s="214"/>
      <c r="L73" s="227"/>
      <c r="M73" s="6"/>
      <c r="N73" s="6"/>
    </row>
    <row r="74" spans="1:15" ht="13.5" thickBot="1" x14ac:dyDescent="0.25">
      <c r="A74" s="70" t="s">
        <v>148</v>
      </c>
      <c r="B74" s="228"/>
      <c r="C74" s="229"/>
      <c r="D74" s="229"/>
      <c r="E74" s="230"/>
      <c r="F74" s="229"/>
      <c r="G74" s="229"/>
      <c r="H74" s="229"/>
      <c r="I74" s="229"/>
      <c r="J74" s="229"/>
      <c r="K74" s="229"/>
      <c r="L74" s="231"/>
      <c r="M74" s="6"/>
    </row>
    <row r="75" spans="1:15" ht="15.75" thickTop="1" x14ac:dyDescent="0.25">
      <c r="A75"/>
      <c r="B75"/>
      <c r="C75"/>
      <c r="D75"/>
      <c r="E75"/>
      <c r="F75"/>
      <c r="G75"/>
      <c r="H75"/>
      <c r="I75"/>
      <c r="J75"/>
      <c r="K75"/>
      <c r="L75"/>
      <c r="M75" s="6"/>
    </row>
    <row r="76" spans="1:15" ht="15" x14ac:dyDescent="0.25">
      <c r="A76"/>
      <c r="B76"/>
      <c r="C76"/>
      <c r="D76"/>
      <c r="E76"/>
      <c r="F76"/>
      <c r="G76"/>
      <c r="H76"/>
      <c r="I76"/>
      <c r="J76"/>
      <c r="K76"/>
      <c r="L76"/>
      <c r="M76" s="6"/>
    </row>
    <row r="77" spans="1:15" ht="15" x14ac:dyDescent="0.25">
      <c r="A77"/>
      <c r="B77"/>
      <c r="C77"/>
      <c r="D77"/>
      <c r="E77"/>
      <c r="F77"/>
      <c r="G77"/>
      <c r="H77"/>
      <c r="I77"/>
      <c r="J77"/>
      <c r="K77"/>
      <c r="L77"/>
      <c r="M77" s="6"/>
    </row>
    <row r="78" spans="1:15" ht="15" x14ac:dyDescent="0.25">
      <c r="A78"/>
      <c r="B78"/>
      <c r="C78"/>
      <c r="D78"/>
      <c r="E78"/>
      <c r="F78"/>
      <c r="G78"/>
      <c r="H78"/>
      <c r="I78"/>
      <c r="J78"/>
      <c r="K78"/>
      <c r="L78"/>
      <c r="M78" s="6"/>
    </row>
    <row r="79" spans="1:15" ht="15" x14ac:dyDescent="0.25">
      <c r="A79"/>
      <c r="B79"/>
      <c r="C79"/>
      <c r="D79"/>
      <c r="E79"/>
      <c r="F79"/>
      <c r="G79"/>
      <c r="H79"/>
      <c r="I79"/>
      <c r="J79"/>
      <c r="K79"/>
      <c r="L79"/>
    </row>
    <row r="80" spans="1:15" ht="15" x14ac:dyDescent="0.25">
      <c r="A80"/>
      <c r="B80"/>
      <c r="C80"/>
      <c r="D80"/>
      <c r="E80"/>
      <c r="F80"/>
      <c r="G80"/>
      <c r="H80"/>
      <c r="I80"/>
      <c r="J80"/>
      <c r="K80"/>
      <c r="L80"/>
    </row>
    <row r="81" spans="1:12" ht="15" x14ac:dyDescent="0.25">
      <c r="A81"/>
      <c r="B81"/>
      <c r="C81"/>
      <c r="D81"/>
      <c r="E81"/>
      <c r="F81"/>
      <c r="G81"/>
      <c r="H81"/>
      <c r="I81"/>
      <c r="J81"/>
      <c r="K81"/>
      <c r="L81"/>
    </row>
    <row r="82" spans="1:12" ht="15" x14ac:dyDescent="0.25">
      <c r="A82"/>
      <c r="B82"/>
      <c r="C82"/>
      <c r="D82"/>
      <c r="E82"/>
      <c r="F82"/>
      <c r="G82"/>
      <c r="H82"/>
      <c r="I82"/>
      <c r="J82"/>
      <c r="K82"/>
      <c r="L82"/>
    </row>
    <row r="83" spans="1:12" ht="15" x14ac:dyDescent="0.25">
      <c r="A83"/>
      <c r="B83"/>
      <c r="C83"/>
      <c r="D83"/>
      <c r="E83"/>
      <c r="F83"/>
      <c r="G83"/>
      <c r="H83"/>
      <c r="I83"/>
      <c r="J83"/>
      <c r="K83"/>
      <c r="L83"/>
    </row>
    <row r="84" spans="1:12" ht="15" x14ac:dyDescent="0.25">
      <c r="A84"/>
      <c r="B84"/>
      <c r="C84"/>
      <c r="D84"/>
      <c r="E84"/>
      <c r="F84"/>
      <c r="G84"/>
      <c r="H84"/>
      <c r="I84"/>
      <c r="J84"/>
      <c r="K84"/>
      <c r="L84"/>
    </row>
    <row r="85" spans="1:12" ht="15" x14ac:dyDescent="0.25">
      <c r="A85"/>
      <c r="B85"/>
      <c r="C85"/>
      <c r="D85"/>
      <c r="E85"/>
      <c r="F85"/>
      <c r="G85"/>
      <c r="H85"/>
      <c r="I85"/>
      <c r="J85"/>
      <c r="K85"/>
      <c r="L85"/>
    </row>
    <row r="86" spans="1:12" ht="15" x14ac:dyDescent="0.25">
      <c r="A86"/>
      <c r="B86"/>
      <c r="C86"/>
      <c r="D86"/>
      <c r="E86"/>
      <c r="F86"/>
      <c r="G86"/>
      <c r="H86"/>
      <c r="I86"/>
      <c r="J86"/>
      <c r="K86"/>
      <c r="L86"/>
    </row>
    <row r="87" spans="1:12" ht="15" x14ac:dyDescent="0.25">
      <c r="A87"/>
      <c r="B87"/>
      <c r="C87"/>
      <c r="D87"/>
      <c r="E87"/>
      <c r="F87"/>
      <c r="G87"/>
      <c r="H87"/>
      <c r="I87"/>
      <c r="J87"/>
      <c r="K87"/>
      <c r="L87"/>
    </row>
    <row r="88" spans="1:12" ht="15" x14ac:dyDescent="0.25">
      <c r="A88"/>
      <c r="B88"/>
      <c r="C88"/>
      <c r="D88"/>
      <c r="E88"/>
      <c r="F88"/>
      <c r="G88"/>
      <c r="H88"/>
      <c r="I88"/>
      <c r="J88"/>
      <c r="K88"/>
      <c r="L88"/>
    </row>
    <row r="89" spans="1:12" ht="15" x14ac:dyDescent="0.25">
      <c r="A89"/>
      <c r="B89"/>
      <c r="C89"/>
      <c r="D89"/>
      <c r="E89"/>
      <c r="F89"/>
      <c r="G89"/>
      <c r="H89"/>
      <c r="I89"/>
      <c r="J89"/>
      <c r="K89"/>
      <c r="L89"/>
    </row>
  </sheetData>
  <pageMargins left="0.25" right="0.25" top="0.25" bottom="0.25" header="0.3" footer="0.3"/>
  <pageSetup scale="65" orientation="landscape" r:id="rId1"/>
  <colBreaks count="1" manualBreakCount="1">
    <brk id="12" max="1048575" man="1"/>
  </col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p:properties xmlns:p="http://schemas.microsoft.com/office/2006/metadata/properties" xmlns:xsi="http://www.w3.org/2001/XMLSchema-instance">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 for Accounting Order</CaseType>
    <IndustryCode xmlns="dc463f71-b30c-4ab2-9473-d307f9d35888">150</IndustryCode>
    <CaseStatus xmlns="dc463f71-b30c-4ab2-9473-d307f9d35888">Closed</CaseStatus>
    <OpenedDate xmlns="dc463f71-b30c-4ab2-9473-d307f9d35888">2021-11-24T08:00:00+00:00</OpenedDate>
    <SignificantOrder xmlns="dc463f71-b30c-4ab2-9473-d307f9d35888">false</SignificantOrder>
    <Date1 xmlns="dc463f71-b30c-4ab2-9473-d307f9d35888">2021-11-24T08:00:00+00:00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210918</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009F85CED416643813B55A925E6BC9E" ma:contentTypeVersion="44" ma:contentTypeDescription="" ma:contentTypeScope="" ma:versionID="cfdcdd4b05b340c9971ebcec674cebb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0F75AA-BF48-40A0-B863-65894B2F2174}"/>
</file>

<file path=customXml/itemProps2.xml><?xml version="1.0" encoding="utf-8"?>
<ds:datastoreItem xmlns:ds="http://schemas.openxmlformats.org/officeDocument/2006/customXml" ds:itemID="{87E07129-0448-4F5E-8AD7-2B59389F226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24AF8CDC-5A03-487B-A35F-2E3A36967207}">
  <ds:schemaRefs>
    <ds:schemaRef ds:uri="http://schemas.microsoft.com/sharepoint/v3/contenttype/forms"/>
  </ds:schemaRefs>
</ds:datastoreItem>
</file>

<file path=customXml/itemProps4.xml><?xml version="1.0" encoding="utf-8"?>
<ds:datastoreItem xmlns:ds="http://schemas.openxmlformats.org/officeDocument/2006/customXml" ds:itemID="{14CC9DD4-DD98-4286-B99F-E0BDED6756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REDACTED</vt:lpstr>
      <vt:lpstr>Confidential Attach A (R)</vt:lpstr>
      <vt:lpstr>Summary (R)</vt:lpstr>
      <vt:lpstr>ROR</vt:lpstr>
      <vt:lpstr>Pro-forma Plant Additions=&gt;</vt:lpstr>
      <vt:lpstr>G361 Additions (R)</vt:lpstr>
      <vt:lpstr>G362 Additions (R)</vt:lpstr>
      <vt:lpstr>G363 Additions (R)</vt:lpstr>
      <vt:lpstr>G364 Additions (R)</vt:lpstr>
      <vt:lpstr>G3912 Additions (R)</vt:lpstr>
      <vt:lpstr>G397 Additions (R)</vt:lpstr>
      <vt:lpstr>G303 Additions (R)</vt:lpstr>
      <vt:lpstr>Misc Storage Additions (R)</vt:lpstr>
      <vt:lpstr>Misc IT Additions (R)</vt:lpstr>
      <vt:lpstr>MACRS</vt:lpstr>
      <vt:lpstr>Forecast Additions (R)</vt:lpstr>
      <vt:lpstr>'Confidential Attach A (R)'!Print_Area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Leslie</dc:creator>
  <cp:lastModifiedBy>Lori Traore</cp:lastModifiedBy>
  <cp:lastPrinted>2021-09-17T02:46:24Z</cp:lastPrinted>
  <dcterms:created xsi:type="dcterms:W3CDTF">2013-03-08T01:16:38Z</dcterms:created>
  <dcterms:modified xsi:type="dcterms:W3CDTF">2021-11-23T17:30:16Z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0x0101006E56B4D1795A2E4DB2F0B01679ED314A001009F85CED416643813B55A925E6BC9E</vt:lpwstr>
  </property>
  <property fmtid="{D5CDD505-2E9C-101B-9397-08002B2CF9AE}" pid="3" name="{A44787D4-0540-4523-9961-78E4036D8C6D}">
    <vt:lpwstr>{84F7824F-F530-440B-BA94-70E4A5F2B368}</vt:lpwstr>
  </property>
  <property fmtid="{D5CDD505-2E9C-101B-9397-08002B2CF9AE}" pid="4" name="_docset_NoMedatataSyncRequired">
    <vt:lpwstr>False</vt:lpwstr>
  </property>
  <property fmtid="{D5CDD505-2E9C-101B-9397-08002B2CF9AE}" pid="5" name="IsEFSEC">
    <vt:bool>false</vt:bool>
  </property>
</Properties>
</file>