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ificorp.us\DFS\PDXCO\PSB1\SHARED\FILINGS\WA\2015 Dockets\UE-152253 ERF Filing\Compliance Filing (11-27-19)\Working docs\"/>
    </mc:Choice>
  </mc:AlternateContent>
  <bookViews>
    <workbookView xWindow="480" yWindow="315" windowWidth="18720" windowHeight="6855" tabRatio="622" activeTab="4"/>
  </bookViews>
  <sheets>
    <sheet name="Attachment A" sheetId="31" r:id="rId1"/>
    <sheet name="Attachment B" sheetId="20" r:id="rId2"/>
    <sheet name="Attachment C" sheetId="16" r:id="rId3"/>
    <sheet name="Attachment D" sheetId="17" r:id="rId4"/>
    <sheet name="Attachment E" sheetId="19" r:id="rId5"/>
    <sheet name="Table 3" sheetId="2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0" hidden="1">{#N/A,#N/A,FALSE,"CRPT";#N/A,#N/A,FALSE,"TREND";#N/A,#N/A,FALSE,"%Curve"}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localSheetId="1" hidden="1">{#N/A,#N/A,FALSE,"schA"}</definedName>
    <definedName name="__________________www1" hidden="1">{#N/A,#N/A,FALSE,"schA"}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0" hidden="1">{#N/A,#N/A,FALSE,"CRPT";#N/A,#N/A,FALSE,"TREND";#N/A,#N/A,FALSE,"%Curve"}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localSheetId="1" hidden="1">{#N/A,#N/A,FALSE,"schA"}</definedName>
    <definedName name="_______________www1" hidden="1">{#N/A,#N/A,FALSE,"schA"}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0" hidden="1">{#N/A,#N/A,FALSE,"CRPT";#N/A,#N/A,FALSE,"TREND";#N/A,#N/A,FALSE,"%Curve"}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localSheetId="1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localSheetId="1" hidden="1">{#N/A,#N/A,FALSE,"schA"}</definedName>
    <definedName name="_____________www1" hidden="1">{#N/A,#N/A,FALSE,"schA"}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0" hidden="1">{#N/A,#N/A,FALSE,"CRPT";#N/A,#N/A,FALSE,"TREND";#N/A,#N/A,FALSE,"%Curve"}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localSheetId="1" hidden="1">{#N/A,#N/A,FALSE,"schA"}</definedName>
    <definedName name="____________www1" hidden="1">{#N/A,#N/A,FALSE,"schA"}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0" hidden="1">{#N/A,#N/A,FALSE,"CRPT";#N/A,#N/A,FALSE,"TREND";#N/A,#N/A,FALSE,"%Curve"}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localSheetId="1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localSheetId="1" hidden="1">{#N/A,#N/A,FALSE,"schA"}</definedName>
    <definedName name="__________www1" hidden="1">{#N/A,#N/A,FALSE,"schA"}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0" hidden="1">{#N/A,#N/A,FALSE,"CRPT";#N/A,#N/A,FALSE,"TREND";#N/A,#N/A,FALSE,"%Curve"}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localSheetId="1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localSheetId="1" hidden="1">{#N/A,#N/A,FALSE,"schA"}</definedName>
    <definedName name="________www1" hidden="1">{#N/A,#N/A,FALSE,"schA"}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0" hidden="1">{#N/A,#N/A,FALSE,"CRPT";#N/A,#N/A,FALSE,"TREND";#N/A,#N/A,FALSE,"%Curve"}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localSheetId="1" hidden="1">{#N/A,#N/A,FALSE,"schA"}</definedName>
    <definedName name="_______www1" hidden="1">{#N/A,#N/A,FALSE,"schA"}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0" hidden="1">{#N/A,#N/A,FALSE,"CRPT";#N/A,#N/A,FALSE,"TREND";#N/A,#N/A,FALSE,"%Curve"}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localSheetId="1" hidden="1">{#N/A,#N/A,FALSE,"schA"}</definedName>
    <definedName name="______www1" hidden="1">{#N/A,#N/A,FALSE,"schA"}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0" hidden="1">{#N/A,#N/A,FALSE,"CRPT";#N/A,#N/A,FALSE,"TREND";#N/A,#N/A,FALSE,"%Curve"}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localSheetId="1" hidden="1">{#N/A,#N/A,FALSE,"schA"}</definedName>
    <definedName name="_____www1" hidden="1">{#N/A,#N/A,FALSE,"schA"}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0" hidden="1">{#N/A,#N/A,FALSE,"CRPT";#N/A,#N/A,FALSE,"TREND";#N/A,#N/A,FALSE,"%Curve"}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localSheetId="1" hidden="1">{#N/A,#N/A,FALSE,"schA"}</definedName>
    <definedName name="____www1" hidden="1">{#N/A,#N/A,FALSE,"schA"}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0" hidden="1">{#N/A,#N/A,FALSE,"CRPT";#N/A,#N/A,FALSE,"TREND";#N/A,#N/A,FALSE,"%Curve"}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localSheetId="1" hidden="1">{#N/A,#N/A,FALSE,"schA"}</definedName>
    <definedName name="___www1" hidden="1">{#N/A,#N/A,FALSE,"schA"}</definedName>
    <definedName name="__123Graph_A" localSheetId="0" hidden="1">[1]Inputs!#REF!</definedName>
    <definedName name="__123Graph_A" localSheetId="1" hidden="1">[1]Inputs!#REF!</definedName>
    <definedName name="__123Graph_A" localSheetId="3" hidden="1">[2]Inputs!#REF!</definedName>
    <definedName name="__123Graph_A" localSheetId="4" hidden="1">[2]Inputs!#REF!</definedName>
    <definedName name="__123Graph_A" localSheetId="5" hidden="1">[3]Inputs!#REF!</definedName>
    <definedName name="__123Graph_A" hidden="1">'[4]OR kWh'!#REF!</definedName>
    <definedName name="__123Graph_B" localSheetId="0" hidden="1">[1]Inputs!#REF!</definedName>
    <definedName name="__123Graph_B" localSheetId="1" hidden="1">[1]Inputs!#REF!</definedName>
    <definedName name="__123Graph_B" localSheetId="3" hidden="1">[2]Inputs!#REF!</definedName>
    <definedName name="__123Graph_B" localSheetId="4" hidden="1">[2]Inputs!#REF!</definedName>
    <definedName name="__123Graph_B" localSheetId="5" hidden="1">[3]Inputs!#REF!</definedName>
    <definedName name="__123Graph_B" hidden="1">'[4]OR kWh'!#REF!</definedName>
    <definedName name="__123Graph_D" localSheetId="0" hidden="1">[1]Inputs!#REF!</definedName>
    <definedName name="__123Graph_D" localSheetId="1" hidden="1">[1]Inputs!#REF!</definedName>
    <definedName name="__123Graph_D" localSheetId="3" hidden="1">[2]Inputs!#REF!</definedName>
    <definedName name="__123Graph_D" localSheetId="4" hidden="1">[2]Inputs!#REF!</definedName>
    <definedName name="__123Graph_D" localSheetId="5" hidden="1">[3]Inputs!#REF!</definedName>
    <definedName name="__123Graph_D" hidden="1">'[4]OR kWh'!#REF!</definedName>
    <definedName name="__123Graph_E" hidden="1">[5]Input!$E$22:$E$37</definedName>
    <definedName name="__123Graph_ECURRENT" localSheetId="0" hidden="1">[6]ConsolidatingPL!#REF!</definedName>
    <definedName name="__123Graph_ECURRENT" localSheetId="1" hidden="1">[6]ConsolidatingPL!#REF!</definedName>
    <definedName name="__123Graph_ECURRENT" localSheetId="4" hidden="1">[6]ConsolidatingPL!#REF!</definedName>
    <definedName name="__123Graph_ECURRENT" hidden="1">[6]ConsolidatingPL!#REF!</definedName>
    <definedName name="__123Graph_F" hidden="1">[5]Input!$D$22:$D$37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0" hidden="1">{#N/A,#N/A,FALSE,"CRPT";#N/A,#N/A,FALSE,"TREND";#N/A,#N/A,FALSE,"%Curve"}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localSheetId="1" hidden="1">{#N/A,#N/A,FALSE,"schA"}</definedName>
    <definedName name="__www1" hidden="1">{#N/A,#N/A,FALSE,"schA"}</definedName>
    <definedName name="_ex1" localSheetId="0" hidden="1">{#N/A,#N/A,FALSE,"Summ";#N/A,#N/A,FALSE,"General"}</definedName>
    <definedName name="_ex1" localSheetId="1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xlnm._FilterDatabase" localSheetId="0" hidden="1">#REF!</definedName>
    <definedName name="_xlnm._FilterDatabase" localSheetId="1" hidden="1">#REF!</definedName>
    <definedName name="_xlnm._FilterDatabase" localSheetId="4" hidden="1">#REF!</definedName>
    <definedName name="_xlnm._FilterDatabase" localSheetId="5" hidden="1">'Table 3'!#REF!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hidden="1">#REF!</definedName>
    <definedName name="_new1" localSheetId="0" hidden="1">{#N/A,#N/A,FALSE,"Summ";#N/A,#N/A,FALSE,"General"}</definedName>
    <definedName name="_new1" localSheetId="1" hidden="1">{#N/A,#N/A,FALSE,"Summ";#N/A,#N/A,FALSE,"General"}</definedName>
    <definedName name="_new1" hidden="1">{#N/A,#N/A,FALSE,"Summ";#N/A,#N/A,FALSE,"General"}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3" hidden="1">0</definedName>
    <definedName name="_Order1" localSheetId="4" hidden="1">0</definedName>
    <definedName name="_Order1" localSheetId="5" hidden="1">0</definedName>
    <definedName name="_Order1" hidden="1">255</definedName>
    <definedName name="_Order2" localSheetId="3" hidden="1">0</definedName>
    <definedName name="_Order2" localSheetId="4" hidden="1">0</definedName>
    <definedName name="_Order2" localSheetId="5" hidden="1">0</definedName>
    <definedName name="_Order2" hidden="1">255</definedName>
    <definedName name="_Regression_Int" hidden="1">1</definedName>
    <definedName name="_Regression_Out" localSheetId="0" hidden="1">#REF!</definedName>
    <definedName name="_Regression_Out" localSheetId="1" hidden="1">#REF!</definedName>
    <definedName name="_Regression_Out" localSheetId="4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localSheetId="4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localSheetId="4" hidden="1">#REF!</definedName>
    <definedName name="_Regression_Y" hidden="1">#REF!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localSheetId="1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_www1" localSheetId="0" hidden="1">{#N/A,#N/A,FALSE,"schA"}</definedName>
    <definedName name="_www1" localSheetId="1" hidden="1">{#N/A,#N/A,FALSE,"schA"}</definedName>
    <definedName name="_www1" hidden="1">{#N/A,#N/A,FALSE,"schA"}</definedName>
    <definedName name="a" localSheetId="0" hidden="1">#REF!</definedName>
    <definedName name="a" localSheetId="1" hidden="1">#REF!</definedName>
    <definedName name="a" localSheetId="3" hidden="1">#REF!</definedName>
    <definedName name="a" localSheetId="4" hidden="1">#REF!</definedName>
    <definedName name="a" localSheetId="5" hidden="1">'[3]DSM Output'!$J$21:$J$23</definedName>
    <definedName name="a" hidden="1">#REF!</definedName>
    <definedName name="Access_Button1" hidden="1">"Headcount_Workbook_Schedules_List"</definedName>
    <definedName name="AccessDatabase" hidden="1">"I:\COMTREL\FINICLE\TradeSummary.mdb"</definedName>
    <definedName name="anscount" hidden="1">1</definedName>
    <definedName name="AS2DocOpenMode" hidden="1">"AS2DocumentEdit"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localSheetId="1" hidden="1">#REF!</definedName>
    <definedName name="BEx0017DGUEDPCFJUPUZOOLJCS2B" localSheetId="4" hidden="1">#REF!</definedName>
    <definedName name="BEx0017DGUEDPCFJUPUZOOLJCS2B" hidden="1">#REF!</definedName>
    <definedName name="BEx001CNWHJ5RULCSFM36ZCGJ1UH" localSheetId="0" hidden="1">#REF!</definedName>
    <definedName name="BEx001CNWHJ5RULCSFM36ZCGJ1UH" localSheetId="1" hidden="1">#REF!</definedName>
    <definedName name="BEx001CNWHJ5RULCSFM36ZCGJ1UH" localSheetId="4" hidden="1">#REF!</definedName>
    <definedName name="BEx001CNWHJ5RULCSFM36ZCGJ1UH" hidden="1">#REF!</definedName>
    <definedName name="BEx004791UAJIJSN57OT7YBLNP82" localSheetId="0" hidden="1">#REF!</definedName>
    <definedName name="BEx004791UAJIJSN57OT7YBLNP82" localSheetId="1" hidden="1">#REF!</definedName>
    <definedName name="BEx004791UAJIJSN57OT7YBLNP82" localSheetId="4" hidden="1">#REF!</definedName>
    <definedName name="BEx004791UAJIJSN57OT7YBLNP82" hidden="1">#REF!</definedName>
    <definedName name="BEx008P2NVFDLBHL7IZ5WTMVOQ1F" localSheetId="0" hidden="1">#REF!</definedName>
    <definedName name="BEx008P2NVFDLBHL7IZ5WTMVOQ1F" localSheetId="1" hidden="1">#REF!</definedName>
    <definedName name="BEx008P2NVFDLBHL7IZ5WTMVOQ1F" localSheetId="4" hidden="1">#REF!</definedName>
    <definedName name="BEx008P2NVFDLBHL7IZ5WTMVOQ1F" hidden="1">#REF!</definedName>
    <definedName name="BEx009G00IN0JUIAQ4WE9NHTMQE2" localSheetId="0" hidden="1">#REF!</definedName>
    <definedName name="BEx009G00IN0JUIAQ4WE9NHTMQE2" localSheetId="1" hidden="1">#REF!</definedName>
    <definedName name="BEx009G00IN0JUIAQ4WE9NHTMQE2" localSheetId="4" hidden="1">#REF!</definedName>
    <definedName name="BEx009G00IN0JUIAQ4WE9NHTMQE2" hidden="1">#REF!</definedName>
    <definedName name="BEx00DXTY2JDVGWQKV8H7FG4SV30" localSheetId="0" hidden="1">#REF!</definedName>
    <definedName name="BEx00DXTY2JDVGWQKV8H7FG4SV30" localSheetId="1" hidden="1">#REF!</definedName>
    <definedName name="BEx00DXTY2JDVGWQKV8H7FG4SV30" localSheetId="4" hidden="1">#REF!</definedName>
    <definedName name="BEx00DXTY2JDVGWQKV8H7FG4SV30" hidden="1">#REF!</definedName>
    <definedName name="BEx00GHLTYRH5N2S6P78YW1CD30N" localSheetId="0" hidden="1">#REF!</definedName>
    <definedName name="BEx00GHLTYRH5N2S6P78YW1CD30N" localSheetId="1" hidden="1">#REF!</definedName>
    <definedName name="BEx00GHLTYRH5N2S6P78YW1CD30N" localSheetId="4" hidden="1">#REF!</definedName>
    <definedName name="BEx00GHLTYRH5N2S6P78YW1CD30N" hidden="1">#REF!</definedName>
    <definedName name="BEx00JC31DY11L45SEU4B10BIN6W" localSheetId="0" hidden="1">#REF!</definedName>
    <definedName name="BEx00JC31DY11L45SEU4B10BIN6W" localSheetId="1" hidden="1">#REF!</definedName>
    <definedName name="BEx00JC31DY11L45SEU4B10BIN6W" localSheetId="4" hidden="1">#REF!</definedName>
    <definedName name="BEx00JC31DY11L45SEU4B10BIN6W" hidden="1">#REF!</definedName>
    <definedName name="BEx00KZHZBHP3TDV1YMX4B19B95O" localSheetId="0" hidden="1">#REF!</definedName>
    <definedName name="BEx00KZHZBHP3TDV1YMX4B19B95O" localSheetId="1" hidden="1">#REF!</definedName>
    <definedName name="BEx00KZHZBHP3TDV1YMX4B19B95O" localSheetId="4" hidden="1">#REF!</definedName>
    <definedName name="BEx00KZHZBHP3TDV1YMX4B19B95O" hidden="1">#REF!</definedName>
    <definedName name="BEx00P11V7HA4MS6XYY3P4BPVXML" localSheetId="0" hidden="1">#REF!</definedName>
    <definedName name="BEx00P11V7HA4MS6XYY3P4BPVXML" localSheetId="1" hidden="1">#REF!</definedName>
    <definedName name="BEx00P11V7HA4MS6XYY3P4BPVXML" localSheetId="4" hidden="1">#REF!</definedName>
    <definedName name="BEx00P11V7HA4MS6XYY3P4BPVXML" hidden="1">#REF!</definedName>
    <definedName name="BEx00PBV7V99V7M3LDYUTF31MUFJ" localSheetId="0" hidden="1">#REF!</definedName>
    <definedName name="BEx00PBV7V99V7M3LDYUTF31MUFJ" localSheetId="1" hidden="1">#REF!</definedName>
    <definedName name="BEx00PBV7V99V7M3LDYUTF31MUFJ" localSheetId="4" hidden="1">#REF!</definedName>
    <definedName name="BEx00PBV7V99V7M3LDYUTF31MUFJ" hidden="1">#REF!</definedName>
    <definedName name="BEx00SMIQJ55EVB7T24CORX0JWQO" localSheetId="0" hidden="1">#REF!</definedName>
    <definedName name="BEx00SMIQJ55EVB7T24CORX0JWQO" localSheetId="1" hidden="1">#REF!</definedName>
    <definedName name="BEx00SMIQJ55EVB7T24CORX0JWQO" localSheetId="4" hidden="1">#REF!</definedName>
    <definedName name="BEx00SMIQJ55EVB7T24CORX0JWQO" hidden="1">#REF!</definedName>
    <definedName name="BEx010V7DB7O7Z9NHSX27HZK4H76" localSheetId="0" hidden="1">#REF!</definedName>
    <definedName name="BEx010V7DB7O7Z9NHSX27HZK4H76" localSheetId="1" hidden="1">#REF!</definedName>
    <definedName name="BEx010V7DB7O7Z9NHSX27HZK4H76" localSheetId="4" hidden="1">#REF!</definedName>
    <definedName name="BEx010V7DB7O7Z9NHSX27HZK4H76" hidden="1">#REF!</definedName>
    <definedName name="BEx012IKS6YVHG9KTG2FAKRSMYLU" localSheetId="0" hidden="1">#REF!</definedName>
    <definedName name="BEx012IKS6YVHG9KTG2FAKRSMYLU" localSheetId="1" hidden="1">#REF!</definedName>
    <definedName name="BEx012IKS6YVHG9KTG2FAKRSMYLU" localSheetId="4" hidden="1">#REF!</definedName>
    <definedName name="BEx012IKS6YVHG9KTG2FAKRSMYLU" hidden="1">#REF!</definedName>
    <definedName name="BEx01HY6E3GJ66ABU5ABN26V6Q13" localSheetId="0" hidden="1">#REF!</definedName>
    <definedName name="BEx01HY6E3GJ66ABU5ABN26V6Q13" localSheetId="1" hidden="1">#REF!</definedName>
    <definedName name="BEx01HY6E3GJ66ABU5ABN26V6Q13" localSheetId="4" hidden="1">#REF!</definedName>
    <definedName name="BEx01HY6E3GJ66ABU5ABN26V6Q13" hidden="1">#REF!</definedName>
    <definedName name="BEx01PW5YQKEGAR8JDDI5OARYXDF" localSheetId="0" hidden="1">#REF!</definedName>
    <definedName name="BEx01PW5YQKEGAR8JDDI5OARYXDF" localSheetId="1" hidden="1">#REF!</definedName>
    <definedName name="BEx01PW5YQKEGAR8JDDI5OARYXDF" localSheetId="4" hidden="1">#REF!</definedName>
    <definedName name="BEx01PW5YQKEGAR8JDDI5OARYXDF" hidden="1">#REF!</definedName>
    <definedName name="BEx01QCB2ERCAYYOFDP3OQRWUU60" localSheetId="0" hidden="1">#REF!</definedName>
    <definedName name="BEx01QCB2ERCAYYOFDP3OQRWUU60" localSheetId="1" hidden="1">#REF!</definedName>
    <definedName name="BEx01QCB2ERCAYYOFDP3OQRWUU60" localSheetId="4" hidden="1">#REF!</definedName>
    <definedName name="BEx01QCB2ERCAYYOFDP3OQRWUU60" hidden="1">#REF!</definedName>
    <definedName name="BEx01U37NQSMTGJRU8EGTJORBJ6H" localSheetId="0" hidden="1">#REF!</definedName>
    <definedName name="BEx01U37NQSMTGJRU8EGTJORBJ6H" localSheetId="1" hidden="1">#REF!</definedName>
    <definedName name="BEx01U37NQSMTGJRU8EGTJORBJ6H" localSheetId="4" hidden="1">#REF!</definedName>
    <definedName name="BEx01U37NQSMTGJRU8EGTJORBJ6H" hidden="1">#REF!</definedName>
    <definedName name="BEx01XJ94SHJ1YQ7ORPW0RQGKI2H" localSheetId="0" hidden="1">#REF!</definedName>
    <definedName name="BEx01XJ94SHJ1YQ7ORPW0RQGKI2H" localSheetId="1" hidden="1">#REF!</definedName>
    <definedName name="BEx01XJ94SHJ1YQ7ORPW0RQGKI2H" localSheetId="4" hidden="1">#REF!</definedName>
    <definedName name="BEx01XJ94SHJ1YQ7ORPW0RQGKI2H" hidden="1">#REF!</definedName>
    <definedName name="BEx028BOZCS2MQO9MODVS6F7NCA3" localSheetId="0" hidden="1">#REF!</definedName>
    <definedName name="BEx028BOZCS2MQO9MODVS6F7NCA3" localSheetId="1" hidden="1">#REF!</definedName>
    <definedName name="BEx028BOZCS2MQO9MODVS6F7NCA3" localSheetId="4" hidden="1">#REF!</definedName>
    <definedName name="BEx028BOZCS2MQO9MODVS6F7NCA3" hidden="1">#REF!</definedName>
    <definedName name="BEx02DPUYNH76938V8GVORY8LRY1" localSheetId="0" hidden="1">#REF!</definedName>
    <definedName name="BEx02DPUYNH76938V8GVORY8LRY1" localSheetId="1" hidden="1">#REF!</definedName>
    <definedName name="BEx02DPUYNH76938V8GVORY8LRY1" localSheetId="4" hidden="1">#REF!</definedName>
    <definedName name="BEx02DPUYNH76938V8GVORY8LRY1" hidden="1">#REF!</definedName>
    <definedName name="BEx02PEP6DY4K1JGB0HHS3B6QOGZ" localSheetId="0" hidden="1">#REF!</definedName>
    <definedName name="BEx02PEP6DY4K1JGB0HHS3B6QOGZ" localSheetId="1" hidden="1">#REF!</definedName>
    <definedName name="BEx02PEP6DY4K1JGB0HHS3B6QOGZ" localSheetId="4" hidden="1">#REF!</definedName>
    <definedName name="BEx02PEP6DY4K1JGB0HHS3B6QOGZ" hidden="1">#REF!</definedName>
    <definedName name="BEx02Q08R9G839Q4RFGG9026C7PX" localSheetId="0" hidden="1">#REF!</definedName>
    <definedName name="BEx02Q08R9G839Q4RFGG9026C7PX" localSheetId="1" hidden="1">#REF!</definedName>
    <definedName name="BEx02Q08R9G839Q4RFGG9026C7PX" localSheetId="4" hidden="1">#REF!</definedName>
    <definedName name="BEx02Q08R9G839Q4RFGG9026C7PX" hidden="1">#REF!</definedName>
    <definedName name="BEx02SEL3Z1QWGAHXDPUA9WLTTPS" localSheetId="0" hidden="1">#REF!</definedName>
    <definedName name="BEx02SEL3Z1QWGAHXDPUA9WLTTPS" localSheetId="1" hidden="1">#REF!</definedName>
    <definedName name="BEx02SEL3Z1QWGAHXDPUA9WLTTPS" localSheetId="4" hidden="1">#REF!</definedName>
    <definedName name="BEx02SEL3Z1QWGAHXDPUA9WLTTPS" hidden="1">#REF!</definedName>
    <definedName name="BEx02Y3KJZH5BGDM9QEZ1PVVI114" localSheetId="0" hidden="1">#REF!</definedName>
    <definedName name="BEx02Y3KJZH5BGDM9QEZ1PVVI114" localSheetId="1" hidden="1">#REF!</definedName>
    <definedName name="BEx02Y3KJZH5BGDM9QEZ1PVVI114" localSheetId="4" hidden="1">#REF!</definedName>
    <definedName name="BEx02Y3KJZH5BGDM9QEZ1PVVI114" hidden="1">#REF!</definedName>
    <definedName name="BEx0313GRLLASDTVPW5DHTXHE74M" localSheetId="0" hidden="1">#REF!</definedName>
    <definedName name="BEx0313GRLLASDTVPW5DHTXHE74M" localSheetId="1" hidden="1">#REF!</definedName>
    <definedName name="BEx0313GRLLASDTVPW5DHTXHE74M" localSheetId="4" hidden="1">#REF!</definedName>
    <definedName name="BEx0313GRLLASDTVPW5DHTXHE74M" hidden="1">#REF!</definedName>
    <definedName name="BEx1F0SOZ3H5XUHXD7O01TCR8T6J" localSheetId="0" hidden="1">#REF!</definedName>
    <definedName name="BEx1F0SOZ3H5XUHXD7O01TCR8T6J" localSheetId="1" hidden="1">#REF!</definedName>
    <definedName name="BEx1F0SOZ3H5XUHXD7O01TCR8T6J" localSheetId="4" hidden="1">#REF!</definedName>
    <definedName name="BEx1F0SOZ3H5XUHXD7O01TCR8T6J" hidden="1">#REF!</definedName>
    <definedName name="BEx1F9HL824UCNCVZ2U62J4KZCX8" localSheetId="0" hidden="1">#REF!</definedName>
    <definedName name="BEx1F9HL824UCNCVZ2U62J4KZCX8" localSheetId="1" hidden="1">#REF!</definedName>
    <definedName name="BEx1F9HL824UCNCVZ2U62J4KZCX8" localSheetId="4" hidden="1">#REF!</definedName>
    <definedName name="BEx1F9HL824UCNCVZ2U62J4KZCX8" hidden="1">#REF!</definedName>
    <definedName name="BEx1FEVSJKTI1Q1Z874QZVFSJSVA" localSheetId="0" hidden="1">#REF!</definedName>
    <definedName name="BEx1FEVSJKTI1Q1Z874QZVFSJSVA" localSheetId="1" hidden="1">#REF!</definedName>
    <definedName name="BEx1FEVSJKTI1Q1Z874QZVFSJSVA" localSheetId="4" hidden="1">#REF!</definedName>
    <definedName name="BEx1FEVSJKTI1Q1Z874QZVFSJSVA" hidden="1">#REF!</definedName>
    <definedName name="BEx1FGDRUHHLI1GBHELT4PK0LY4V" localSheetId="0" hidden="1">#REF!</definedName>
    <definedName name="BEx1FGDRUHHLI1GBHELT4PK0LY4V" localSheetId="1" hidden="1">#REF!</definedName>
    <definedName name="BEx1FGDRUHHLI1GBHELT4PK0LY4V" localSheetId="4" hidden="1">#REF!</definedName>
    <definedName name="BEx1FGDRUHHLI1GBHELT4PK0LY4V" hidden="1">#REF!</definedName>
    <definedName name="BEx1FJZ7GKO99IYTP6GGGF7EUL3Z" localSheetId="0" hidden="1">#REF!</definedName>
    <definedName name="BEx1FJZ7GKO99IYTP6GGGF7EUL3Z" localSheetId="1" hidden="1">#REF!</definedName>
    <definedName name="BEx1FJZ7GKO99IYTP6GGGF7EUL3Z" localSheetId="4" hidden="1">#REF!</definedName>
    <definedName name="BEx1FJZ7GKO99IYTP6GGGF7EUL3Z" hidden="1">#REF!</definedName>
    <definedName name="BEx1FPDH0YKYQXDHUTFIQLIF34J8" localSheetId="0" hidden="1">#REF!</definedName>
    <definedName name="BEx1FPDH0YKYQXDHUTFIQLIF34J8" localSheetId="1" hidden="1">#REF!</definedName>
    <definedName name="BEx1FPDH0YKYQXDHUTFIQLIF34J8" localSheetId="4" hidden="1">#REF!</definedName>
    <definedName name="BEx1FPDH0YKYQXDHUTFIQLIF34J8" hidden="1">#REF!</definedName>
    <definedName name="BEx1FQ9SZAGL2HEKRB046EOQDWOX" localSheetId="0" hidden="1">#REF!</definedName>
    <definedName name="BEx1FQ9SZAGL2HEKRB046EOQDWOX" localSheetId="1" hidden="1">#REF!</definedName>
    <definedName name="BEx1FQ9SZAGL2HEKRB046EOQDWOX" localSheetId="4" hidden="1">#REF!</definedName>
    <definedName name="BEx1FQ9SZAGL2HEKRB046EOQDWOX" hidden="1">#REF!</definedName>
    <definedName name="BEx1FZV2CM77TBH1R6YYV9P06KA2" localSheetId="0" hidden="1">#REF!</definedName>
    <definedName name="BEx1FZV2CM77TBH1R6YYV9P06KA2" localSheetId="1" hidden="1">#REF!</definedName>
    <definedName name="BEx1FZV2CM77TBH1R6YYV9P06KA2" localSheetId="4" hidden="1">#REF!</definedName>
    <definedName name="BEx1FZV2CM77TBH1R6YYV9P06KA2" hidden="1">#REF!</definedName>
    <definedName name="BEx1G59AY8195JTUM6P18VXUFJ3E" localSheetId="0" hidden="1">#REF!</definedName>
    <definedName name="BEx1G59AY8195JTUM6P18VXUFJ3E" localSheetId="1" hidden="1">#REF!</definedName>
    <definedName name="BEx1G59AY8195JTUM6P18VXUFJ3E" localSheetId="4" hidden="1">#REF!</definedName>
    <definedName name="BEx1G59AY8195JTUM6P18VXUFJ3E" hidden="1">#REF!</definedName>
    <definedName name="BEx1GKUDMCV60BOZT0SENCT0MD8L" localSheetId="0" hidden="1">#REF!</definedName>
    <definedName name="BEx1GKUDMCV60BOZT0SENCT0MD8L" localSheetId="1" hidden="1">#REF!</definedName>
    <definedName name="BEx1GKUDMCV60BOZT0SENCT0MD8L" localSheetId="4" hidden="1">#REF!</definedName>
    <definedName name="BEx1GKUDMCV60BOZT0SENCT0MD8L" hidden="1">#REF!</definedName>
    <definedName name="BEx1GUVQ5L0JCX3E4SROI4WBYVTO" localSheetId="0" hidden="1">#REF!</definedName>
    <definedName name="BEx1GUVQ5L0JCX3E4SROI4WBYVTO" localSheetId="1" hidden="1">#REF!</definedName>
    <definedName name="BEx1GUVQ5L0JCX3E4SROI4WBYVTO" localSheetId="4" hidden="1">#REF!</definedName>
    <definedName name="BEx1GUVQ5L0JCX3E4SROI4WBYVTO" hidden="1">#REF!</definedName>
    <definedName name="BEx1GVMRHFXUP6XYYY9NR12PV5TF" localSheetId="0" hidden="1">#REF!</definedName>
    <definedName name="BEx1GVMRHFXUP6XYYY9NR12PV5TF" localSheetId="1" hidden="1">#REF!</definedName>
    <definedName name="BEx1GVMRHFXUP6XYYY9NR12PV5TF" localSheetId="4" hidden="1">#REF!</definedName>
    <definedName name="BEx1GVMRHFXUP6XYYY9NR12PV5TF" hidden="1">#REF!</definedName>
    <definedName name="BEx1H6KIT7BHUH6MDDWC935V9N47" localSheetId="0" hidden="1">#REF!</definedName>
    <definedName name="BEx1H6KIT7BHUH6MDDWC935V9N47" localSheetId="1" hidden="1">#REF!</definedName>
    <definedName name="BEx1H6KIT7BHUH6MDDWC935V9N47" localSheetId="4" hidden="1">#REF!</definedName>
    <definedName name="BEx1H6KIT7BHUH6MDDWC935V9N47" hidden="1">#REF!</definedName>
    <definedName name="BEx1HA60AI3STEJQZAQ0RA3Q3AZV" localSheetId="0" hidden="1">#REF!</definedName>
    <definedName name="BEx1HA60AI3STEJQZAQ0RA3Q3AZV" localSheetId="1" hidden="1">#REF!</definedName>
    <definedName name="BEx1HA60AI3STEJQZAQ0RA3Q3AZV" localSheetId="4" hidden="1">#REF!</definedName>
    <definedName name="BEx1HA60AI3STEJQZAQ0RA3Q3AZV" hidden="1">#REF!</definedName>
    <definedName name="BEx1HB2DBVO5N6V2WX7BEHUFYTFU" localSheetId="0" hidden="1">#REF!</definedName>
    <definedName name="BEx1HB2DBVO5N6V2WX7BEHUFYTFU" localSheetId="1" hidden="1">#REF!</definedName>
    <definedName name="BEx1HB2DBVO5N6V2WX7BEHUFYTFU" localSheetId="4" hidden="1">#REF!</definedName>
    <definedName name="BEx1HB2DBVO5N6V2WX7BEHUFYTFU" hidden="1">#REF!</definedName>
    <definedName name="BEx1HDGOOJ3SKHYMWUZJ1P0RQZ9N" localSheetId="0" hidden="1">#REF!</definedName>
    <definedName name="BEx1HDGOOJ3SKHYMWUZJ1P0RQZ9N" localSheetId="1" hidden="1">#REF!</definedName>
    <definedName name="BEx1HDGOOJ3SKHYMWUZJ1P0RQZ9N" localSheetId="4" hidden="1">#REF!</definedName>
    <definedName name="BEx1HDGOOJ3SKHYMWUZJ1P0RQZ9N" hidden="1">#REF!</definedName>
    <definedName name="BEx1HDM5ZXSJG6JQEMSFV52PZ10V" localSheetId="0" hidden="1">#REF!</definedName>
    <definedName name="BEx1HDM5ZXSJG6JQEMSFV52PZ10V" localSheetId="1" hidden="1">#REF!</definedName>
    <definedName name="BEx1HDM5ZXSJG6JQEMSFV52PZ10V" localSheetId="4" hidden="1">#REF!</definedName>
    <definedName name="BEx1HDM5ZXSJG6JQEMSFV52PZ10V" hidden="1">#REF!</definedName>
    <definedName name="BEx1HETBBZVN5F43LKOFMC4QB0CR" localSheetId="0" hidden="1">#REF!</definedName>
    <definedName name="BEx1HETBBZVN5F43LKOFMC4QB0CR" localSheetId="1" hidden="1">#REF!</definedName>
    <definedName name="BEx1HETBBZVN5F43LKOFMC4QB0CR" localSheetId="4" hidden="1">#REF!</definedName>
    <definedName name="BEx1HETBBZVN5F43LKOFMC4QB0CR" hidden="1">#REF!</definedName>
    <definedName name="BEx1HGWNWPLNXICOTP90TKQVVE4E" localSheetId="0" hidden="1">#REF!</definedName>
    <definedName name="BEx1HGWNWPLNXICOTP90TKQVVE4E" localSheetId="1" hidden="1">#REF!</definedName>
    <definedName name="BEx1HGWNWPLNXICOTP90TKQVVE4E" localSheetId="4" hidden="1">#REF!</definedName>
    <definedName name="BEx1HGWNWPLNXICOTP90TKQVVE4E" hidden="1">#REF!</definedName>
    <definedName name="BEx1HIPLJZABY0EMUOTZN0EQMDPU" localSheetId="0" hidden="1">#REF!</definedName>
    <definedName name="BEx1HIPLJZABY0EMUOTZN0EQMDPU" localSheetId="1" hidden="1">#REF!</definedName>
    <definedName name="BEx1HIPLJZABY0EMUOTZN0EQMDPU" localSheetId="4" hidden="1">#REF!</definedName>
    <definedName name="BEx1HIPLJZABY0EMUOTZN0EQMDPU" hidden="1">#REF!</definedName>
    <definedName name="BEx1HO94JIRX219MPWMB5E5XZ04X" localSheetId="0" hidden="1">#REF!</definedName>
    <definedName name="BEx1HO94JIRX219MPWMB5E5XZ04X" localSheetId="1" hidden="1">#REF!</definedName>
    <definedName name="BEx1HO94JIRX219MPWMB5E5XZ04X" localSheetId="4" hidden="1">#REF!</definedName>
    <definedName name="BEx1HO94JIRX219MPWMB5E5XZ04X" hidden="1">#REF!</definedName>
    <definedName name="BEx1HQNF6KHM21E3XLW0NMSSEI9S" localSheetId="0" hidden="1">#REF!</definedName>
    <definedName name="BEx1HQNF6KHM21E3XLW0NMSSEI9S" localSheetId="1" hidden="1">#REF!</definedName>
    <definedName name="BEx1HQNF6KHM21E3XLW0NMSSEI9S" localSheetId="4" hidden="1">#REF!</definedName>
    <definedName name="BEx1HQNF6KHM21E3XLW0NMSSEI9S" hidden="1">#REF!</definedName>
    <definedName name="BEx1HSLNWIW4S97ZBYY7I7M5YVH4" localSheetId="0" hidden="1">#REF!</definedName>
    <definedName name="BEx1HSLNWIW4S97ZBYY7I7M5YVH4" localSheetId="1" hidden="1">#REF!</definedName>
    <definedName name="BEx1HSLNWIW4S97ZBYY7I7M5YVH4" localSheetId="4" hidden="1">#REF!</definedName>
    <definedName name="BEx1HSLNWIW4S97ZBYY7I7M5YVH4" hidden="1">#REF!</definedName>
    <definedName name="BEx1HZCBBWLB2BTNOXP319ZDEVOJ" localSheetId="0" hidden="1">#REF!</definedName>
    <definedName name="BEx1HZCBBWLB2BTNOXP319ZDEVOJ" localSheetId="1" hidden="1">#REF!</definedName>
    <definedName name="BEx1HZCBBWLB2BTNOXP319ZDEVOJ" localSheetId="4" hidden="1">#REF!</definedName>
    <definedName name="BEx1HZCBBWLB2BTNOXP319ZDEVOJ" hidden="1">#REF!</definedName>
    <definedName name="BEx1I4QKTILCKZUSOJCVZN7SNHL5" localSheetId="0" hidden="1">#REF!</definedName>
    <definedName name="BEx1I4QKTILCKZUSOJCVZN7SNHL5" localSheetId="1" hidden="1">#REF!</definedName>
    <definedName name="BEx1I4QKTILCKZUSOJCVZN7SNHL5" localSheetId="4" hidden="1">#REF!</definedName>
    <definedName name="BEx1I4QKTILCKZUSOJCVZN7SNHL5" hidden="1">#REF!</definedName>
    <definedName name="BEx1IE0ZP7RIFM9FI24S9I6AAJ14" localSheetId="0" hidden="1">#REF!</definedName>
    <definedName name="BEx1IE0ZP7RIFM9FI24S9I6AAJ14" localSheetId="1" hidden="1">#REF!</definedName>
    <definedName name="BEx1IE0ZP7RIFM9FI24S9I6AAJ14" localSheetId="4" hidden="1">#REF!</definedName>
    <definedName name="BEx1IE0ZP7RIFM9FI24S9I6AAJ14" hidden="1">#REF!</definedName>
    <definedName name="BEx1IGQ5B697MNDOE06MVSR0H58E" localSheetId="0" hidden="1">#REF!</definedName>
    <definedName name="BEx1IGQ5B697MNDOE06MVSR0H58E" localSheetId="1" hidden="1">#REF!</definedName>
    <definedName name="BEx1IGQ5B697MNDOE06MVSR0H58E" localSheetId="4" hidden="1">#REF!</definedName>
    <definedName name="BEx1IGQ5B697MNDOE06MVSR0H58E" hidden="1">#REF!</definedName>
    <definedName name="BEx1IKRPW8MLB9Y485M1TL2IT9SH" localSheetId="0" hidden="1">#REF!</definedName>
    <definedName name="BEx1IKRPW8MLB9Y485M1TL2IT9SH" localSheetId="1" hidden="1">#REF!</definedName>
    <definedName name="BEx1IKRPW8MLB9Y485M1TL2IT9SH" localSheetId="4" hidden="1">#REF!</definedName>
    <definedName name="BEx1IKRPW8MLB9Y485M1TL2IT9SH" hidden="1">#REF!</definedName>
    <definedName name="BEx1IPKCFCT3TL9MSO1LSYJ2VJ2X" localSheetId="0" hidden="1">#REF!</definedName>
    <definedName name="BEx1IPKCFCT3TL9MSO1LSYJ2VJ2X" localSheetId="1" hidden="1">#REF!</definedName>
    <definedName name="BEx1IPKCFCT3TL9MSO1LSYJ2VJ2X" localSheetId="4" hidden="1">#REF!</definedName>
    <definedName name="BEx1IPKCFCT3TL9MSO1LSYJ2VJ2X" hidden="1">#REF!</definedName>
    <definedName name="BEx1IW5PQTTMD62XZ287XF2O3FBQ" localSheetId="0" hidden="1">#REF!</definedName>
    <definedName name="BEx1IW5PQTTMD62XZ287XF2O3FBQ" localSheetId="1" hidden="1">#REF!</definedName>
    <definedName name="BEx1IW5PQTTMD62XZ287XF2O3FBQ" localSheetId="4" hidden="1">#REF!</definedName>
    <definedName name="BEx1IW5PQTTMD62XZ287XF2O3FBQ" hidden="1">#REF!</definedName>
    <definedName name="BEx1J0CSSHDJGBJUHVOEMCF2P4DL" localSheetId="0" hidden="1">#REF!</definedName>
    <definedName name="BEx1J0CSSHDJGBJUHVOEMCF2P4DL" localSheetId="1" hidden="1">#REF!</definedName>
    <definedName name="BEx1J0CSSHDJGBJUHVOEMCF2P4DL" localSheetId="4" hidden="1">#REF!</definedName>
    <definedName name="BEx1J0CSSHDJGBJUHVOEMCF2P4DL" hidden="1">#REF!</definedName>
    <definedName name="BEx1J0NL6D3ILC18B48AL0VNEN9A" localSheetId="0" hidden="1">#REF!</definedName>
    <definedName name="BEx1J0NL6D3ILC18B48AL0VNEN9A" localSheetId="1" hidden="1">#REF!</definedName>
    <definedName name="BEx1J0NL6D3ILC18B48AL0VNEN9A" localSheetId="4" hidden="1">#REF!</definedName>
    <definedName name="BEx1J0NL6D3ILC18B48AL0VNEN9A" hidden="1">#REF!</definedName>
    <definedName name="BEx1J7E8VCGLPYU82QXVUG5N3ZAI" localSheetId="0" hidden="1">#REF!</definedName>
    <definedName name="BEx1J7E8VCGLPYU82QXVUG5N3ZAI" localSheetId="1" hidden="1">#REF!</definedName>
    <definedName name="BEx1J7E8VCGLPYU82QXVUG5N3ZAI" localSheetId="4" hidden="1">#REF!</definedName>
    <definedName name="BEx1J7E8VCGLPYU82QXVUG5N3ZAI" hidden="1">#REF!</definedName>
    <definedName name="BEx1JGE2YQWH8S25USOY08XVGO0D" localSheetId="0" hidden="1">#REF!</definedName>
    <definedName name="BEx1JGE2YQWH8S25USOY08XVGO0D" localSheetId="1" hidden="1">#REF!</definedName>
    <definedName name="BEx1JGE2YQWH8S25USOY08XVGO0D" localSheetId="4" hidden="1">#REF!</definedName>
    <definedName name="BEx1JGE2YQWH8S25USOY08XVGO0D" hidden="1">#REF!</definedName>
    <definedName name="BEx1JJJC9T1W7HY4V7HP1S1W4JO1" localSheetId="0" hidden="1">#REF!</definedName>
    <definedName name="BEx1JJJC9T1W7HY4V7HP1S1W4JO1" localSheetId="1" hidden="1">#REF!</definedName>
    <definedName name="BEx1JJJC9T1W7HY4V7HP1S1W4JO1" localSheetId="4" hidden="1">#REF!</definedName>
    <definedName name="BEx1JJJC9T1W7HY4V7HP1S1W4JO1" hidden="1">#REF!</definedName>
    <definedName name="BEx1JKKZSJ7DI4PTFVI9VVFMB1X2" localSheetId="0" hidden="1">#REF!</definedName>
    <definedName name="BEx1JKKZSJ7DI4PTFVI9VVFMB1X2" localSheetId="1" hidden="1">#REF!</definedName>
    <definedName name="BEx1JKKZSJ7DI4PTFVI9VVFMB1X2" localSheetId="4" hidden="1">#REF!</definedName>
    <definedName name="BEx1JKKZSJ7DI4PTFVI9VVFMB1X2" hidden="1">#REF!</definedName>
    <definedName name="BEx1JUBQFRVMASSFK4B3V0AD7YP9" localSheetId="0" hidden="1">#REF!</definedName>
    <definedName name="BEx1JUBQFRVMASSFK4B3V0AD7YP9" localSheetId="1" hidden="1">#REF!</definedName>
    <definedName name="BEx1JUBQFRVMASSFK4B3V0AD7YP9" localSheetId="4" hidden="1">#REF!</definedName>
    <definedName name="BEx1JUBQFRVMASSFK4B3V0AD7YP9" hidden="1">#REF!</definedName>
    <definedName name="BEx1JVTOATZGRJFXGXPJJLC4DOBE" localSheetId="0" hidden="1">#REF!</definedName>
    <definedName name="BEx1JVTOATZGRJFXGXPJJLC4DOBE" localSheetId="1" hidden="1">#REF!</definedName>
    <definedName name="BEx1JVTOATZGRJFXGXPJJLC4DOBE" localSheetId="4" hidden="1">#REF!</definedName>
    <definedName name="BEx1JVTOATZGRJFXGXPJJLC4DOBE" hidden="1">#REF!</definedName>
    <definedName name="BEx1JXBM5W4YRWNQ0P95QQS6JWD6" localSheetId="0" hidden="1">#REF!</definedName>
    <definedName name="BEx1JXBM5W4YRWNQ0P95QQS6JWD6" localSheetId="1" hidden="1">#REF!</definedName>
    <definedName name="BEx1JXBM5W4YRWNQ0P95QQS6JWD6" localSheetId="4" hidden="1">#REF!</definedName>
    <definedName name="BEx1JXBM5W4YRWNQ0P95QQS6JWD6" hidden="1">#REF!</definedName>
    <definedName name="BEx1KGY9QEHZ9QSARMQUTQKRK4UX" localSheetId="0" hidden="1">#REF!</definedName>
    <definedName name="BEx1KGY9QEHZ9QSARMQUTQKRK4UX" localSheetId="1" hidden="1">#REF!</definedName>
    <definedName name="BEx1KGY9QEHZ9QSARMQUTQKRK4UX" localSheetId="4" hidden="1">#REF!</definedName>
    <definedName name="BEx1KGY9QEHZ9QSARMQUTQKRK4UX" hidden="1">#REF!</definedName>
    <definedName name="BEx1KIWH5MOLR00SBECT39NS3AJ1" localSheetId="0" hidden="1">#REF!</definedName>
    <definedName name="BEx1KIWH5MOLR00SBECT39NS3AJ1" localSheetId="1" hidden="1">#REF!</definedName>
    <definedName name="BEx1KIWH5MOLR00SBECT39NS3AJ1" localSheetId="4" hidden="1">#REF!</definedName>
    <definedName name="BEx1KIWH5MOLR00SBECT39NS3AJ1" hidden="1">#REF!</definedName>
    <definedName name="BEx1KKP1ELIF2UII2FWVGL7M1X7J" localSheetId="0" hidden="1">#REF!</definedName>
    <definedName name="BEx1KKP1ELIF2UII2FWVGL7M1X7J" localSheetId="1" hidden="1">#REF!</definedName>
    <definedName name="BEx1KKP1ELIF2UII2FWVGL7M1X7J" localSheetId="4" hidden="1">#REF!</definedName>
    <definedName name="BEx1KKP1ELIF2UII2FWVGL7M1X7J" hidden="1">#REF!</definedName>
    <definedName name="BEx1KQJKIAPZKE9YDYH5HKXX52FM" localSheetId="0" hidden="1">#REF!</definedName>
    <definedName name="BEx1KQJKIAPZKE9YDYH5HKXX52FM" localSheetId="1" hidden="1">#REF!</definedName>
    <definedName name="BEx1KQJKIAPZKE9YDYH5HKXX52FM" localSheetId="4" hidden="1">#REF!</definedName>
    <definedName name="BEx1KQJKIAPZKE9YDYH5HKXX52FM" hidden="1">#REF!</definedName>
    <definedName name="BEx1KUVWMB0QCWA3RBE4CADFVRIS" localSheetId="0" hidden="1">#REF!</definedName>
    <definedName name="BEx1KUVWMB0QCWA3RBE4CADFVRIS" localSheetId="1" hidden="1">#REF!</definedName>
    <definedName name="BEx1KUVWMB0QCWA3RBE4CADFVRIS" localSheetId="4" hidden="1">#REF!</definedName>
    <definedName name="BEx1KUVWMB0QCWA3RBE4CADFVRIS" hidden="1">#REF!</definedName>
    <definedName name="BEx1L0AAH7PV8PPQQDBP5AI4TLYP" localSheetId="0" hidden="1">#REF!</definedName>
    <definedName name="BEx1L0AAH7PV8PPQQDBP5AI4TLYP" localSheetId="1" hidden="1">#REF!</definedName>
    <definedName name="BEx1L0AAH7PV8PPQQDBP5AI4TLYP" localSheetId="4" hidden="1">#REF!</definedName>
    <definedName name="BEx1L0AAH7PV8PPQQDBP5AI4TLYP" hidden="1">#REF!</definedName>
    <definedName name="BEx1L2OG1SDFK2TPXELJ77YP4NI2" localSheetId="0" hidden="1">#REF!</definedName>
    <definedName name="BEx1L2OG1SDFK2TPXELJ77YP4NI2" localSheetId="1" hidden="1">#REF!</definedName>
    <definedName name="BEx1L2OG1SDFK2TPXELJ77YP4NI2" localSheetId="4" hidden="1">#REF!</definedName>
    <definedName name="BEx1L2OG1SDFK2TPXELJ77YP4NI2" hidden="1">#REF!</definedName>
    <definedName name="BEx1L6Q60MWRDJB4L20LK0XPA0Z2" localSheetId="0" hidden="1">#REF!</definedName>
    <definedName name="BEx1L6Q60MWRDJB4L20LK0XPA0Z2" localSheetId="1" hidden="1">#REF!</definedName>
    <definedName name="BEx1L6Q60MWRDJB4L20LK0XPA0Z2" localSheetId="4" hidden="1">#REF!</definedName>
    <definedName name="BEx1L6Q60MWRDJB4L20LK0XPA0Z2" hidden="1">#REF!</definedName>
    <definedName name="BEx1L7BSEFOLQDNZWMLUNBRO08T4" localSheetId="0" hidden="1">#REF!</definedName>
    <definedName name="BEx1L7BSEFOLQDNZWMLUNBRO08T4" localSheetId="1" hidden="1">#REF!</definedName>
    <definedName name="BEx1L7BSEFOLQDNZWMLUNBRO08T4" localSheetId="4" hidden="1">#REF!</definedName>
    <definedName name="BEx1L7BSEFOLQDNZWMLUNBRO08T4" hidden="1">#REF!</definedName>
    <definedName name="BEx1LD63FP2Z4BR9TKSHOZW9KKZ5" localSheetId="0" hidden="1">#REF!</definedName>
    <definedName name="BEx1LD63FP2Z4BR9TKSHOZW9KKZ5" localSheetId="1" hidden="1">#REF!</definedName>
    <definedName name="BEx1LD63FP2Z4BR9TKSHOZW9KKZ5" localSheetId="4" hidden="1">#REF!</definedName>
    <definedName name="BEx1LD63FP2Z4BR9TKSHOZW9KKZ5" hidden="1">#REF!</definedName>
    <definedName name="BEx1LDMB9RW982DUILM2WPT5VWQ3" localSheetId="0" hidden="1">#REF!</definedName>
    <definedName name="BEx1LDMB9RW982DUILM2WPT5VWQ3" localSheetId="1" hidden="1">#REF!</definedName>
    <definedName name="BEx1LDMB9RW982DUILM2WPT5VWQ3" localSheetId="4" hidden="1">#REF!</definedName>
    <definedName name="BEx1LDMB9RW982DUILM2WPT5VWQ3" hidden="1">#REF!</definedName>
    <definedName name="BEx1LFF2UQ13XL4X1I2WBD73NZ21" localSheetId="0" hidden="1">#REF!</definedName>
    <definedName name="BEx1LFF2UQ13XL4X1I2WBD73NZ21" localSheetId="1" hidden="1">#REF!</definedName>
    <definedName name="BEx1LFF2UQ13XL4X1I2WBD73NZ21" localSheetId="4" hidden="1">#REF!</definedName>
    <definedName name="BEx1LFF2UQ13XL4X1I2WBD73NZ21" hidden="1">#REF!</definedName>
    <definedName name="BEx1LKTB33LO23ACTADIVRY7ZNFC" localSheetId="0" hidden="1">#REF!</definedName>
    <definedName name="BEx1LKTB33LO23ACTADIVRY7ZNFC" localSheetId="1" hidden="1">#REF!</definedName>
    <definedName name="BEx1LKTB33LO23ACTADIVRY7ZNFC" localSheetId="4" hidden="1">#REF!</definedName>
    <definedName name="BEx1LKTB33LO23ACTADIVRY7ZNFC" hidden="1">#REF!</definedName>
    <definedName name="BEx1LQNKVZAXGSEPDAM8AWU2FHHJ" localSheetId="0" hidden="1">#REF!</definedName>
    <definedName name="BEx1LQNKVZAXGSEPDAM8AWU2FHHJ" localSheetId="1" hidden="1">#REF!</definedName>
    <definedName name="BEx1LQNKVZAXGSEPDAM8AWU2FHHJ" localSheetId="4" hidden="1">#REF!</definedName>
    <definedName name="BEx1LQNKVZAXGSEPDAM8AWU2FHHJ" hidden="1">#REF!</definedName>
    <definedName name="BEx1LRPGDQCOEMW8YT80J1XCDCIV" localSheetId="0" hidden="1">#REF!</definedName>
    <definedName name="BEx1LRPGDQCOEMW8YT80J1XCDCIV" localSheetId="1" hidden="1">#REF!</definedName>
    <definedName name="BEx1LRPGDQCOEMW8YT80J1XCDCIV" localSheetId="4" hidden="1">#REF!</definedName>
    <definedName name="BEx1LRPGDQCOEMW8YT80J1XCDCIV" hidden="1">#REF!</definedName>
    <definedName name="BEx1LRUSJW4JG54X07QWD9R27WV9" localSheetId="0" hidden="1">#REF!</definedName>
    <definedName name="BEx1LRUSJW4JG54X07QWD9R27WV9" localSheetId="1" hidden="1">#REF!</definedName>
    <definedName name="BEx1LRUSJW4JG54X07QWD9R27WV9" localSheetId="4" hidden="1">#REF!</definedName>
    <definedName name="BEx1LRUSJW4JG54X07QWD9R27WV9" hidden="1">#REF!</definedName>
    <definedName name="BEx1M1WBK5T0LP1AK2JYV6W87ID6" localSheetId="0" hidden="1">#REF!</definedName>
    <definedName name="BEx1M1WBK5T0LP1AK2JYV6W87ID6" localSheetId="1" hidden="1">#REF!</definedName>
    <definedName name="BEx1M1WBK5T0LP1AK2JYV6W87ID6" localSheetId="4" hidden="1">#REF!</definedName>
    <definedName name="BEx1M1WBK5T0LP1AK2JYV6W87ID6" hidden="1">#REF!</definedName>
    <definedName name="BEx1M51HHDYGIT8PON7U8ICL2S95" localSheetId="0" hidden="1">#REF!</definedName>
    <definedName name="BEx1M51HHDYGIT8PON7U8ICL2S95" localSheetId="1" hidden="1">#REF!</definedName>
    <definedName name="BEx1M51HHDYGIT8PON7U8ICL2S95" localSheetId="4" hidden="1">#REF!</definedName>
    <definedName name="BEx1M51HHDYGIT8PON7U8ICL2S95" hidden="1">#REF!</definedName>
    <definedName name="BEx1MP4FWKV0QYXE13PX9JSNA270" localSheetId="0" hidden="1">#REF!</definedName>
    <definedName name="BEx1MP4FWKV0QYXE13PX9JSNA270" localSheetId="1" hidden="1">#REF!</definedName>
    <definedName name="BEx1MP4FWKV0QYXE13PX9JSNA270" localSheetId="4" hidden="1">#REF!</definedName>
    <definedName name="BEx1MP4FWKV0QYXE13PX9JSNA270" hidden="1">#REF!</definedName>
    <definedName name="BEx1MSV791FSS4CZQKG04NHT3F79" localSheetId="0" hidden="1">#REF!</definedName>
    <definedName name="BEx1MSV791FSS4CZQKG04NHT3F79" localSheetId="1" hidden="1">#REF!</definedName>
    <definedName name="BEx1MSV791FSS4CZQKG04NHT3F79" localSheetId="4" hidden="1">#REF!</definedName>
    <definedName name="BEx1MSV791FSS4CZQKG04NHT3F79" hidden="1">#REF!</definedName>
    <definedName name="BEx1MTRKKVCHOZ0YGID6HZ49LJTO" localSheetId="0" hidden="1">#REF!</definedName>
    <definedName name="BEx1MTRKKVCHOZ0YGID6HZ49LJTO" localSheetId="1" hidden="1">#REF!</definedName>
    <definedName name="BEx1MTRKKVCHOZ0YGID6HZ49LJTO" localSheetId="4" hidden="1">#REF!</definedName>
    <definedName name="BEx1MTRKKVCHOZ0YGID6HZ49LJTO" hidden="1">#REF!</definedName>
    <definedName name="BEx1N3CUJ3UX61X38ZAJVPEN4KMC" localSheetId="0" hidden="1">#REF!</definedName>
    <definedName name="BEx1N3CUJ3UX61X38ZAJVPEN4KMC" localSheetId="1" hidden="1">#REF!</definedName>
    <definedName name="BEx1N3CUJ3UX61X38ZAJVPEN4KMC" localSheetId="4" hidden="1">#REF!</definedName>
    <definedName name="BEx1N3CUJ3UX61X38ZAJVPEN4KMC" hidden="1">#REF!</definedName>
    <definedName name="BEx1N5R5IJ3CG6CL344F5KWPINEO" localSheetId="0" hidden="1">#REF!</definedName>
    <definedName name="BEx1N5R5IJ3CG6CL344F5KWPINEO" localSheetId="1" hidden="1">#REF!</definedName>
    <definedName name="BEx1N5R5IJ3CG6CL344F5KWPINEO" localSheetId="4" hidden="1">#REF!</definedName>
    <definedName name="BEx1N5R5IJ3CG6CL344F5KWPINEO" hidden="1">#REF!</definedName>
    <definedName name="BEx1NFCFVPBS7XURQ8Y0BZEGPBVP" localSheetId="0" hidden="1">#REF!</definedName>
    <definedName name="BEx1NFCFVPBS7XURQ8Y0BZEGPBVP" localSheetId="1" hidden="1">#REF!</definedName>
    <definedName name="BEx1NFCFVPBS7XURQ8Y0BZEGPBVP" localSheetId="4" hidden="1">#REF!</definedName>
    <definedName name="BEx1NFCFVPBS7XURQ8Y0BZEGPBVP" hidden="1">#REF!</definedName>
    <definedName name="BEx1NM34KQTO1LDNSAFD1L82UZFG" localSheetId="0" hidden="1">#REF!</definedName>
    <definedName name="BEx1NM34KQTO1LDNSAFD1L82UZFG" localSheetId="1" hidden="1">#REF!</definedName>
    <definedName name="BEx1NM34KQTO1LDNSAFD1L82UZFG" localSheetId="4" hidden="1">#REF!</definedName>
    <definedName name="BEx1NM34KQTO1LDNSAFD1L82UZFG" hidden="1">#REF!</definedName>
    <definedName name="BEx1NO6TXZVOGCUWCCRTXRXWW0XL" localSheetId="0" hidden="1">#REF!</definedName>
    <definedName name="BEx1NO6TXZVOGCUWCCRTXRXWW0XL" localSheetId="1" hidden="1">#REF!</definedName>
    <definedName name="BEx1NO6TXZVOGCUWCCRTXRXWW0XL" localSheetId="4" hidden="1">#REF!</definedName>
    <definedName name="BEx1NO6TXZVOGCUWCCRTXRXWW0XL" hidden="1">#REF!</definedName>
    <definedName name="BEx1NS8EU5P9FQV3S0WRTXI5L361" localSheetId="0" hidden="1">#REF!</definedName>
    <definedName name="BEx1NS8EU5P9FQV3S0WRTXI5L361" localSheetId="1" hidden="1">#REF!</definedName>
    <definedName name="BEx1NS8EU5P9FQV3S0WRTXI5L361" localSheetId="4" hidden="1">#REF!</definedName>
    <definedName name="BEx1NS8EU5P9FQV3S0WRTXI5L361" hidden="1">#REF!</definedName>
    <definedName name="BEx1NUBX5VUYZFKQH69FN6BTLWCR" localSheetId="0" hidden="1">#REF!</definedName>
    <definedName name="BEx1NUBX5VUYZFKQH69FN6BTLWCR" localSheetId="1" hidden="1">#REF!</definedName>
    <definedName name="BEx1NUBX5VUYZFKQH69FN6BTLWCR" localSheetId="4" hidden="1">#REF!</definedName>
    <definedName name="BEx1NUBX5VUYZFKQH69FN6BTLWCR" hidden="1">#REF!</definedName>
    <definedName name="BEx1NZ4K1L8UON80Y2A4RASKWGNP" localSheetId="0" hidden="1">#REF!</definedName>
    <definedName name="BEx1NZ4K1L8UON80Y2A4RASKWGNP" localSheetId="1" hidden="1">#REF!</definedName>
    <definedName name="BEx1NZ4K1L8UON80Y2A4RASKWGNP" localSheetId="4" hidden="1">#REF!</definedName>
    <definedName name="BEx1NZ4K1L8UON80Y2A4RASKWGNP" hidden="1">#REF!</definedName>
    <definedName name="BEx1O24FB2CPATAGE3T7L1NBQQO1" localSheetId="0" hidden="1">#REF!</definedName>
    <definedName name="BEx1O24FB2CPATAGE3T7L1NBQQO1" localSheetId="1" hidden="1">#REF!</definedName>
    <definedName name="BEx1O24FB2CPATAGE3T7L1NBQQO1" localSheetId="4" hidden="1">#REF!</definedName>
    <definedName name="BEx1O24FB2CPATAGE3T7L1NBQQO1" hidden="1">#REF!</definedName>
    <definedName name="BEx1OLAZ915OGYWP0QP1QQWDLCRX" localSheetId="0" hidden="1">#REF!</definedName>
    <definedName name="BEx1OLAZ915OGYWP0QP1QQWDLCRX" localSheetId="1" hidden="1">#REF!</definedName>
    <definedName name="BEx1OLAZ915OGYWP0QP1QQWDLCRX" localSheetId="4" hidden="1">#REF!</definedName>
    <definedName name="BEx1OLAZ915OGYWP0QP1QQWDLCRX" hidden="1">#REF!</definedName>
    <definedName name="BEx1OO5ER042IS6IC4TLDI75JNVH" localSheetId="0" hidden="1">#REF!</definedName>
    <definedName name="BEx1OO5ER042IS6IC4TLDI75JNVH" localSheetId="1" hidden="1">#REF!</definedName>
    <definedName name="BEx1OO5ER042IS6IC4TLDI75JNVH" localSheetId="4" hidden="1">#REF!</definedName>
    <definedName name="BEx1OO5ER042IS6IC4TLDI75JNVH" hidden="1">#REF!</definedName>
    <definedName name="BEx1OTE54CBSUT8FWKRALEDCUWN4" localSheetId="0" hidden="1">#REF!</definedName>
    <definedName name="BEx1OTE54CBSUT8FWKRALEDCUWN4" localSheetId="1" hidden="1">#REF!</definedName>
    <definedName name="BEx1OTE54CBSUT8FWKRALEDCUWN4" localSheetId="4" hidden="1">#REF!</definedName>
    <definedName name="BEx1OTE54CBSUT8FWKRALEDCUWN4" hidden="1">#REF!</definedName>
    <definedName name="BEx1OVSMPADTX95QUOX34KZQ8EDY" localSheetId="0" hidden="1">#REF!</definedName>
    <definedName name="BEx1OVSMPADTX95QUOX34KZQ8EDY" localSheetId="1" hidden="1">#REF!</definedName>
    <definedName name="BEx1OVSMPADTX95QUOX34KZQ8EDY" localSheetId="4" hidden="1">#REF!</definedName>
    <definedName name="BEx1OVSMPADTX95QUOX34KZQ8EDY" hidden="1">#REF!</definedName>
    <definedName name="BEx1OWJJ0DP4628GCVVRQ9X0DRHQ" localSheetId="0" hidden="1">#REF!</definedName>
    <definedName name="BEx1OWJJ0DP4628GCVVRQ9X0DRHQ" localSheetId="1" hidden="1">#REF!</definedName>
    <definedName name="BEx1OWJJ0DP4628GCVVRQ9X0DRHQ" localSheetId="4" hidden="1">#REF!</definedName>
    <definedName name="BEx1OWJJ0DP4628GCVVRQ9X0DRHQ" hidden="1">#REF!</definedName>
    <definedName name="BEx1OX544IO9FQJI7YYQGZCEHB3O" localSheetId="0" hidden="1">#REF!</definedName>
    <definedName name="BEx1OX544IO9FQJI7YYQGZCEHB3O" localSheetId="1" hidden="1">#REF!</definedName>
    <definedName name="BEx1OX544IO9FQJI7YYQGZCEHB3O" localSheetId="4" hidden="1">#REF!</definedName>
    <definedName name="BEx1OX544IO9FQJI7YYQGZCEHB3O" hidden="1">#REF!</definedName>
    <definedName name="BEx1OY6SVEUT2EQ26P7EKEND342G" localSheetId="0" hidden="1">#REF!</definedName>
    <definedName name="BEx1OY6SVEUT2EQ26P7EKEND342G" localSheetId="1" hidden="1">#REF!</definedName>
    <definedName name="BEx1OY6SVEUT2EQ26P7EKEND342G" localSheetId="4" hidden="1">#REF!</definedName>
    <definedName name="BEx1OY6SVEUT2EQ26P7EKEND342G" hidden="1">#REF!</definedName>
    <definedName name="BEx1OYN1LPIPI12O9G6F7QAOS9T4" localSheetId="0" hidden="1">#REF!</definedName>
    <definedName name="BEx1OYN1LPIPI12O9G6F7QAOS9T4" localSheetId="1" hidden="1">#REF!</definedName>
    <definedName name="BEx1OYN1LPIPI12O9G6F7QAOS9T4" localSheetId="4" hidden="1">#REF!</definedName>
    <definedName name="BEx1OYN1LPIPI12O9G6F7QAOS9T4" hidden="1">#REF!</definedName>
    <definedName name="BEx1P1HHKJA799O3YZXQAX6KFH58" localSheetId="0" hidden="1">#REF!</definedName>
    <definedName name="BEx1P1HHKJA799O3YZXQAX6KFH58" localSheetId="1" hidden="1">#REF!</definedName>
    <definedName name="BEx1P1HHKJA799O3YZXQAX6KFH58" localSheetId="4" hidden="1">#REF!</definedName>
    <definedName name="BEx1P1HHKJA799O3YZXQAX6KFH58" hidden="1">#REF!</definedName>
    <definedName name="BEx1P34W467WGPOXPK292QFJIPHJ" localSheetId="0" hidden="1">#REF!</definedName>
    <definedName name="BEx1P34W467WGPOXPK292QFJIPHJ" localSheetId="1" hidden="1">#REF!</definedName>
    <definedName name="BEx1P34W467WGPOXPK292QFJIPHJ" localSheetId="4" hidden="1">#REF!</definedName>
    <definedName name="BEx1P34W467WGPOXPK292QFJIPHJ" hidden="1">#REF!</definedName>
    <definedName name="BEx1P76FRYAB1BWA5RJS4KOB3G9I" localSheetId="0" hidden="1">#REF!</definedName>
    <definedName name="BEx1P76FRYAB1BWA5RJS4KOB3G9I" localSheetId="1" hidden="1">#REF!</definedName>
    <definedName name="BEx1P76FRYAB1BWA5RJS4KOB3G9I" localSheetId="4" hidden="1">#REF!</definedName>
    <definedName name="BEx1P76FRYAB1BWA5RJS4KOB3G9I" hidden="1">#REF!</definedName>
    <definedName name="BEx1P7S1J4TKGVJ43C2Q2R3M9WRB" localSheetId="0" hidden="1">#REF!</definedName>
    <definedName name="BEx1P7S1J4TKGVJ43C2Q2R3M9WRB" localSheetId="1" hidden="1">#REF!</definedName>
    <definedName name="BEx1P7S1J4TKGVJ43C2Q2R3M9WRB" localSheetId="4" hidden="1">#REF!</definedName>
    <definedName name="BEx1P7S1J4TKGVJ43C2Q2R3M9WRB" hidden="1">#REF!</definedName>
    <definedName name="BEx1P8OF6WY3IH8SO71KQOU83V3Y" localSheetId="0" hidden="1">#REF!</definedName>
    <definedName name="BEx1P8OF6WY3IH8SO71KQOU83V3Y" localSheetId="1" hidden="1">#REF!</definedName>
    <definedName name="BEx1P8OF6WY3IH8SO71KQOU83V3Y" localSheetId="4" hidden="1">#REF!</definedName>
    <definedName name="BEx1P8OF6WY3IH8SO71KQOU83V3Y" hidden="1">#REF!</definedName>
    <definedName name="BEx1PA11BLPVZM8RC5BL46WX8YB5" localSheetId="0" hidden="1">#REF!</definedName>
    <definedName name="BEx1PA11BLPVZM8RC5BL46WX8YB5" localSheetId="1" hidden="1">#REF!</definedName>
    <definedName name="BEx1PA11BLPVZM8RC5BL46WX8YB5" localSheetId="4" hidden="1">#REF!</definedName>
    <definedName name="BEx1PA11BLPVZM8RC5BL46WX8YB5" hidden="1">#REF!</definedName>
    <definedName name="BEx1PAMMMZTO2BTR6YLZ9ASMPS4N" localSheetId="0" hidden="1">#REF!</definedName>
    <definedName name="BEx1PAMMMZTO2BTR6YLZ9ASMPS4N" localSheetId="1" hidden="1">#REF!</definedName>
    <definedName name="BEx1PAMMMZTO2BTR6YLZ9ASMPS4N" localSheetId="4" hidden="1">#REF!</definedName>
    <definedName name="BEx1PAMMMZTO2BTR6YLZ9ASMPS4N" hidden="1">#REF!</definedName>
    <definedName name="BEx1PBZ4BEFIPGMQXT9T8S4PZ2IM" localSheetId="0" hidden="1">#REF!</definedName>
    <definedName name="BEx1PBZ4BEFIPGMQXT9T8S4PZ2IM" localSheetId="1" hidden="1">#REF!</definedName>
    <definedName name="BEx1PBZ4BEFIPGMQXT9T8S4PZ2IM" localSheetId="4" hidden="1">#REF!</definedName>
    <definedName name="BEx1PBZ4BEFIPGMQXT9T8S4PZ2IM" hidden="1">#REF!</definedName>
    <definedName name="BEx1PJMAAUI73DAR3XUON2UMXTBS" localSheetId="0" hidden="1">#REF!</definedName>
    <definedName name="BEx1PJMAAUI73DAR3XUON2UMXTBS" localSheetId="1" hidden="1">#REF!</definedName>
    <definedName name="BEx1PJMAAUI73DAR3XUON2UMXTBS" localSheetId="4" hidden="1">#REF!</definedName>
    <definedName name="BEx1PJMAAUI73DAR3XUON2UMXTBS" hidden="1">#REF!</definedName>
    <definedName name="BEx1PLF2CFSXBZPVI6CJ534EIJDN" localSheetId="0" hidden="1">#REF!</definedName>
    <definedName name="BEx1PLF2CFSXBZPVI6CJ534EIJDN" localSheetId="1" hidden="1">#REF!</definedName>
    <definedName name="BEx1PLF2CFSXBZPVI6CJ534EIJDN" localSheetId="4" hidden="1">#REF!</definedName>
    <definedName name="BEx1PLF2CFSXBZPVI6CJ534EIJDN" hidden="1">#REF!</definedName>
    <definedName name="BEx1PMWZB2DO6EM9BKLUICZJ65HD" localSheetId="0" hidden="1">#REF!</definedName>
    <definedName name="BEx1PMWZB2DO6EM9BKLUICZJ65HD" localSheetId="1" hidden="1">#REF!</definedName>
    <definedName name="BEx1PMWZB2DO6EM9BKLUICZJ65HD" localSheetId="4" hidden="1">#REF!</definedName>
    <definedName name="BEx1PMWZB2DO6EM9BKLUICZJ65HD" hidden="1">#REF!</definedName>
    <definedName name="BEx1PU3X6U0EVLY9569KVBPAH7XU" localSheetId="0" hidden="1">#REF!</definedName>
    <definedName name="BEx1PU3X6U0EVLY9569KVBPAH7XU" localSheetId="1" hidden="1">#REF!</definedName>
    <definedName name="BEx1PU3X6U0EVLY9569KVBPAH7XU" localSheetId="4" hidden="1">#REF!</definedName>
    <definedName name="BEx1PU3X6U0EVLY9569KVBPAH7XU" hidden="1">#REF!</definedName>
    <definedName name="BEx1Q9OV5AOW28OUGRFCD3ZFVWC3" localSheetId="0" hidden="1">#REF!</definedName>
    <definedName name="BEx1Q9OV5AOW28OUGRFCD3ZFVWC3" localSheetId="1" hidden="1">#REF!</definedName>
    <definedName name="BEx1Q9OV5AOW28OUGRFCD3ZFVWC3" localSheetId="4" hidden="1">#REF!</definedName>
    <definedName name="BEx1Q9OV5AOW28OUGRFCD3ZFVWC3" hidden="1">#REF!</definedName>
    <definedName name="BEx1QA54J2A4I7IBQR19BTY28ZMR" localSheetId="0" hidden="1">#REF!</definedName>
    <definedName name="BEx1QA54J2A4I7IBQR19BTY28ZMR" localSheetId="1" hidden="1">#REF!</definedName>
    <definedName name="BEx1QA54J2A4I7IBQR19BTY28ZMR" localSheetId="4" hidden="1">#REF!</definedName>
    <definedName name="BEx1QA54J2A4I7IBQR19BTY28ZMR" hidden="1">#REF!</definedName>
    <definedName name="BEx1QD50TNYYZ6YO943BWHPB9UD9" localSheetId="0" hidden="1">#REF!</definedName>
    <definedName name="BEx1QD50TNYYZ6YO943BWHPB9UD9" localSheetId="1" hidden="1">#REF!</definedName>
    <definedName name="BEx1QD50TNYYZ6YO943BWHPB9UD9" localSheetId="4" hidden="1">#REF!</definedName>
    <definedName name="BEx1QD50TNYYZ6YO943BWHPB9UD9" hidden="1">#REF!</definedName>
    <definedName name="BEx1QMQAHG3KQUK59DVM68SWKZIZ" localSheetId="0" hidden="1">#REF!</definedName>
    <definedName name="BEx1QMQAHG3KQUK59DVM68SWKZIZ" localSheetId="1" hidden="1">#REF!</definedName>
    <definedName name="BEx1QMQAHG3KQUK59DVM68SWKZIZ" localSheetId="4" hidden="1">#REF!</definedName>
    <definedName name="BEx1QMQAHG3KQUK59DVM68SWKZIZ" hidden="1">#REF!</definedName>
    <definedName name="BEx1R9YFKJCMSEST8OVCAO5E47FO" localSheetId="0" hidden="1">#REF!</definedName>
    <definedName name="BEx1R9YFKJCMSEST8OVCAO5E47FO" localSheetId="1" hidden="1">#REF!</definedName>
    <definedName name="BEx1R9YFKJCMSEST8OVCAO5E47FO" localSheetId="4" hidden="1">#REF!</definedName>
    <definedName name="BEx1R9YFKJCMSEST8OVCAO5E47FO" hidden="1">#REF!</definedName>
    <definedName name="BEx1RBGC06B3T52OIC0EQ1KGVP1I" localSheetId="0" hidden="1">#REF!</definedName>
    <definedName name="BEx1RBGC06B3T52OIC0EQ1KGVP1I" localSheetId="1" hidden="1">#REF!</definedName>
    <definedName name="BEx1RBGC06B3T52OIC0EQ1KGVP1I" localSheetId="4" hidden="1">#REF!</definedName>
    <definedName name="BEx1RBGC06B3T52OIC0EQ1KGVP1I" hidden="1">#REF!</definedName>
    <definedName name="BEx1RRC7X4NI1CU4EO5XYE2GVARJ" localSheetId="0" hidden="1">#REF!</definedName>
    <definedName name="BEx1RRC7X4NI1CU4EO5XYE2GVARJ" localSheetId="1" hidden="1">#REF!</definedName>
    <definedName name="BEx1RRC7X4NI1CU4EO5XYE2GVARJ" localSheetId="4" hidden="1">#REF!</definedName>
    <definedName name="BEx1RRC7X4NI1CU4EO5XYE2GVARJ" hidden="1">#REF!</definedName>
    <definedName name="BEx1RZA1NCGT832L7EMR7GMF588W" localSheetId="0" hidden="1">#REF!</definedName>
    <definedName name="BEx1RZA1NCGT832L7EMR7GMF588W" localSheetId="1" hidden="1">#REF!</definedName>
    <definedName name="BEx1RZA1NCGT832L7EMR7GMF588W" localSheetId="4" hidden="1">#REF!</definedName>
    <definedName name="BEx1RZA1NCGT832L7EMR7GMF588W" hidden="1">#REF!</definedName>
    <definedName name="BEx1S0XGIPUSZQUCSGWSK10GKW7Y" localSheetId="0" hidden="1">#REF!</definedName>
    <definedName name="BEx1S0XGIPUSZQUCSGWSK10GKW7Y" localSheetId="1" hidden="1">#REF!</definedName>
    <definedName name="BEx1S0XGIPUSZQUCSGWSK10GKW7Y" localSheetId="4" hidden="1">#REF!</definedName>
    <definedName name="BEx1S0XGIPUSZQUCSGWSK10GKW7Y" hidden="1">#REF!</definedName>
    <definedName name="BEx1S5VFNKIXHTTCWSV60UC50EZ8" localSheetId="0" hidden="1">#REF!</definedName>
    <definedName name="BEx1S5VFNKIXHTTCWSV60UC50EZ8" localSheetId="1" hidden="1">#REF!</definedName>
    <definedName name="BEx1S5VFNKIXHTTCWSV60UC50EZ8" localSheetId="4" hidden="1">#REF!</definedName>
    <definedName name="BEx1S5VFNKIXHTTCWSV60UC50EZ8" hidden="1">#REF!</definedName>
    <definedName name="BEx1SK3U02H0RGKEYXW7ZMCEOF3V" localSheetId="0" hidden="1">#REF!</definedName>
    <definedName name="BEx1SK3U02H0RGKEYXW7ZMCEOF3V" localSheetId="1" hidden="1">#REF!</definedName>
    <definedName name="BEx1SK3U02H0RGKEYXW7ZMCEOF3V" localSheetId="4" hidden="1">#REF!</definedName>
    <definedName name="BEx1SK3U02H0RGKEYXW7ZMCEOF3V" hidden="1">#REF!</definedName>
    <definedName name="BEx1SSNEZINBJT29QVS62VS1THT4" localSheetId="0" hidden="1">#REF!</definedName>
    <definedName name="BEx1SSNEZINBJT29QVS62VS1THT4" localSheetId="1" hidden="1">#REF!</definedName>
    <definedName name="BEx1SSNEZINBJT29QVS62VS1THT4" localSheetId="4" hidden="1">#REF!</definedName>
    <definedName name="BEx1SSNEZINBJT29QVS62VS1THT4" hidden="1">#REF!</definedName>
    <definedName name="BEx1SVNCHNANBJIDIQVB8AFK4HAN" localSheetId="0" hidden="1">#REF!</definedName>
    <definedName name="BEx1SVNCHNANBJIDIQVB8AFK4HAN" localSheetId="1" hidden="1">#REF!</definedName>
    <definedName name="BEx1SVNCHNANBJIDIQVB8AFK4HAN" localSheetId="4" hidden="1">#REF!</definedName>
    <definedName name="BEx1SVNCHNANBJIDIQVB8AFK4HAN" hidden="1">#REF!</definedName>
    <definedName name="BEx1SY74DYVEPAQ9TGGGXKJA025O" localSheetId="0" hidden="1">#REF!</definedName>
    <definedName name="BEx1SY74DYVEPAQ9TGGGXKJA025O" localSheetId="1" hidden="1">#REF!</definedName>
    <definedName name="BEx1SY74DYVEPAQ9TGGGXKJA025O" localSheetId="4" hidden="1">#REF!</definedName>
    <definedName name="BEx1SY74DYVEPAQ9TGGGXKJA025O" hidden="1">#REF!</definedName>
    <definedName name="BEx1TJ0WLS9O7KNSGIPWTYHDYI1D" localSheetId="0" hidden="1">#REF!</definedName>
    <definedName name="BEx1TJ0WLS9O7KNSGIPWTYHDYI1D" localSheetId="1" hidden="1">#REF!</definedName>
    <definedName name="BEx1TJ0WLS9O7KNSGIPWTYHDYI1D" localSheetId="4" hidden="1">#REF!</definedName>
    <definedName name="BEx1TJ0WLS9O7KNSGIPWTYHDYI1D" hidden="1">#REF!</definedName>
    <definedName name="BEx1TUPQAYGAI13ZC7FU1FJXFAPM" localSheetId="0" hidden="1">#REF!</definedName>
    <definedName name="BEx1TUPQAYGAI13ZC7FU1FJXFAPM" localSheetId="1" hidden="1">#REF!</definedName>
    <definedName name="BEx1TUPQAYGAI13ZC7FU1FJXFAPM" localSheetId="4" hidden="1">#REF!</definedName>
    <definedName name="BEx1TUPQAYGAI13ZC7FU1FJXFAPM" hidden="1">#REF!</definedName>
    <definedName name="BEx1TY0F9W7EOF31FZXITWEYBSRT" localSheetId="0" hidden="1">#REF!</definedName>
    <definedName name="BEx1TY0F9W7EOF31FZXITWEYBSRT" localSheetId="1" hidden="1">#REF!</definedName>
    <definedName name="BEx1TY0F9W7EOF31FZXITWEYBSRT" localSheetId="4" hidden="1">#REF!</definedName>
    <definedName name="BEx1TY0F9W7EOF31FZXITWEYBSRT" hidden="1">#REF!</definedName>
    <definedName name="BEx1U7WFO8OZKB1EBF4H386JW91L" localSheetId="0" hidden="1">#REF!</definedName>
    <definedName name="BEx1U7WFO8OZKB1EBF4H386JW91L" localSheetId="1" hidden="1">#REF!</definedName>
    <definedName name="BEx1U7WFO8OZKB1EBF4H386JW91L" localSheetId="4" hidden="1">#REF!</definedName>
    <definedName name="BEx1U7WFO8OZKB1EBF4H386JW91L" hidden="1">#REF!</definedName>
    <definedName name="BEx1U87938YR9N6HYI24KVBKLOS3" localSheetId="0" hidden="1">#REF!</definedName>
    <definedName name="BEx1U87938YR9N6HYI24KVBKLOS3" localSheetId="1" hidden="1">#REF!</definedName>
    <definedName name="BEx1U87938YR9N6HYI24KVBKLOS3" localSheetId="4" hidden="1">#REF!</definedName>
    <definedName name="BEx1U87938YR9N6HYI24KVBKLOS3" hidden="1">#REF!</definedName>
    <definedName name="BEx1U9P6VQWSVRICLZR9DYRMN61U" localSheetId="0" hidden="1">#REF!</definedName>
    <definedName name="BEx1U9P6VQWSVRICLZR9DYRMN61U" localSheetId="1" hidden="1">#REF!</definedName>
    <definedName name="BEx1U9P6VQWSVRICLZR9DYRMN61U" localSheetId="4" hidden="1">#REF!</definedName>
    <definedName name="BEx1U9P6VQWSVRICLZR9DYRMN61U" hidden="1">#REF!</definedName>
    <definedName name="BEx1UESH4KDWHYESQU2IE55RS3LI" localSheetId="0" hidden="1">#REF!</definedName>
    <definedName name="BEx1UESH4KDWHYESQU2IE55RS3LI" localSheetId="1" hidden="1">#REF!</definedName>
    <definedName name="BEx1UESH4KDWHYESQU2IE55RS3LI" localSheetId="4" hidden="1">#REF!</definedName>
    <definedName name="BEx1UESH4KDWHYESQU2IE55RS3LI" hidden="1">#REF!</definedName>
    <definedName name="BEx1UI8N9KTCPSOJ7RDW0T8UEBNP" localSheetId="0" hidden="1">#REF!</definedName>
    <definedName name="BEx1UI8N9KTCPSOJ7RDW0T8UEBNP" localSheetId="1" hidden="1">#REF!</definedName>
    <definedName name="BEx1UI8N9KTCPSOJ7RDW0T8UEBNP" localSheetId="4" hidden="1">#REF!</definedName>
    <definedName name="BEx1UI8N9KTCPSOJ7RDW0T8UEBNP" hidden="1">#REF!</definedName>
    <definedName name="BEx1UML0HHJFHA5TBOYQ24I3RV1W" localSheetId="0" hidden="1">#REF!</definedName>
    <definedName name="BEx1UML0HHJFHA5TBOYQ24I3RV1W" localSheetId="1" hidden="1">#REF!</definedName>
    <definedName name="BEx1UML0HHJFHA5TBOYQ24I3RV1W" localSheetId="4" hidden="1">#REF!</definedName>
    <definedName name="BEx1UML0HHJFHA5TBOYQ24I3RV1W" hidden="1">#REF!</definedName>
    <definedName name="BEx1UO8ENOJNYCNX5Z95TBIJ3MKP" localSheetId="0" hidden="1">#REF!</definedName>
    <definedName name="BEx1UO8ENOJNYCNX5Z95TBIJ3MKP" localSheetId="1" hidden="1">#REF!</definedName>
    <definedName name="BEx1UO8ENOJNYCNX5Z95TBIJ3MKP" localSheetId="4" hidden="1">#REF!</definedName>
    <definedName name="BEx1UO8ENOJNYCNX5Z95TBIJ3MKP" hidden="1">#REF!</definedName>
    <definedName name="BEx1UUDIQPZ23XQ79GUL0RAWRSCK" localSheetId="0" hidden="1">#REF!</definedName>
    <definedName name="BEx1UUDIQPZ23XQ79GUL0RAWRSCK" localSheetId="1" hidden="1">#REF!</definedName>
    <definedName name="BEx1UUDIQPZ23XQ79GUL0RAWRSCK" localSheetId="4" hidden="1">#REF!</definedName>
    <definedName name="BEx1UUDIQPZ23XQ79GUL0RAWRSCK" hidden="1">#REF!</definedName>
    <definedName name="BEx1V67SEV778NVW68J8W5SND1J7" localSheetId="0" hidden="1">#REF!</definedName>
    <definedName name="BEx1V67SEV778NVW68J8W5SND1J7" localSheetId="1" hidden="1">#REF!</definedName>
    <definedName name="BEx1V67SEV778NVW68J8W5SND1J7" localSheetId="4" hidden="1">#REF!</definedName>
    <definedName name="BEx1V67SEV778NVW68J8W5SND1J7" hidden="1">#REF!</definedName>
    <definedName name="BEx1VIY9SQLRESD11CC4PHYT0XSG" localSheetId="0" hidden="1">#REF!</definedName>
    <definedName name="BEx1VIY9SQLRESD11CC4PHYT0XSG" localSheetId="1" hidden="1">#REF!</definedName>
    <definedName name="BEx1VIY9SQLRESD11CC4PHYT0XSG" localSheetId="4" hidden="1">#REF!</definedName>
    <definedName name="BEx1VIY9SQLRESD11CC4PHYT0XSG" hidden="1">#REF!</definedName>
    <definedName name="BEx1W3170EJU6QEJR4F8E2ULUU2U" localSheetId="0" hidden="1">#REF!</definedName>
    <definedName name="BEx1W3170EJU6QEJR4F8E2ULUU2U" localSheetId="1" hidden="1">#REF!</definedName>
    <definedName name="BEx1W3170EJU6QEJR4F8E2ULUU2U" localSheetId="4" hidden="1">#REF!</definedName>
    <definedName name="BEx1W3170EJU6QEJR4F8E2ULUU2U" hidden="1">#REF!</definedName>
    <definedName name="BEx1WC67EH10SC38QWX3WEA5KH3A" localSheetId="0" hidden="1">#REF!</definedName>
    <definedName name="BEx1WC67EH10SC38QWX3WEA5KH3A" localSheetId="1" hidden="1">#REF!</definedName>
    <definedName name="BEx1WC67EH10SC38QWX3WEA5KH3A" localSheetId="4" hidden="1">#REF!</definedName>
    <definedName name="BEx1WC67EH10SC38QWX3WEA5KH3A" hidden="1">#REF!</definedName>
    <definedName name="BEx1WDTMC6W73PJPTY0JYLKOA883" localSheetId="0" hidden="1">#REF!</definedName>
    <definedName name="BEx1WDTMC6W73PJPTY0JYLKOA883" localSheetId="1" hidden="1">#REF!</definedName>
    <definedName name="BEx1WDTMC6W73PJPTY0JYLKOA883" localSheetId="4" hidden="1">#REF!</definedName>
    <definedName name="BEx1WDTMC6W73PJPTY0JYLKOA883" hidden="1">#REF!</definedName>
    <definedName name="BEx1WGYTKZZIPM1577W5FEYKFH3V" localSheetId="0" hidden="1">#REF!</definedName>
    <definedName name="BEx1WGYTKZZIPM1577W5FEYKFH3V" localSheetId="1" hidden="1">#REF!</definedName>
    <definedName name="BEx1WGYTKZZIPM1577W5FEYKFH3V" localSheetId="4" hidden="1">#REF!</definedName>
    <definedName name="BEx1WGYTKZZIPM1577W5FEYKFH3V" hidden="1">#REF!</definedName>
    <definedName name="BEx1WHPURIV3D3PTJJ359H1OP7ZV" localSheetId="0" hidden="1">#REF!</definedName>
    <definedName name="BEx1WHPURIV3D3PTJJ359H1OP7ZV" localSheetId="1" hidden="1">#REF!</definedName>
    <definedName name="BEx1WHPURIV3D3PTJJ359H1OP7ZV" localSheetId="4" hidden="1">#REF!</definedName>
    <definedName name="BEx1WHPURIV3D3PTJJ359H1OP7ZV" hidden="1">#REF!</definedName>
    <definedName name="BEx1WLBBR45RLDQX9FCLJWUUQX5R" localSheetId="0" hidden="1">#REF!</definedName>
    <definedName name="BEx1WLBBR45RLDQX9FCLJWUUQX5R" localSheetId="1" hidden="1">#REF!</definedName>
    <definedName name="BEx1WLBBR45RLDQX9FCLJWUUQX5R" localSheetId="4" hidden="1">#REF!</definedName>
    <definedName name="BEx1WLBBR45RLDQX9FCLJWUUQX5R" hidden="1">#REF!</definedName>
    <definedName name="BEx1WLWY2CR1WRD694JJSWSDFAIR" localSheetId="0" hidden="1">#REF!</definedName>
    <definedName name="BEx1WLWY2CR1WRD694JJSWSDFAIR" localSheetId="1" hidden="1">#REF!</definedName>
    <definedName name="BEx1WLWY2CR1WRD694JJSWSDFAIR" localSheetId="4" hidden="1">#REF!</definedName>
    <definedName name="BEx1WLWY2CR1WRD694JJSWSDFAIR" hidden="1">#REF!</definedName>
    <definedName name="BEx1WMD1LWPWRIK6GGAJRJAHJM8I" localSheetId="0" hidden="1">#REF!</definedName>
    <definedName name="BEx1WMD1LWPWRIK6GGAJRJAHJM8I" localSheetId="1" hidden="1">#REF!</definedName>
    <definedName name="BEx1WMD1LWPWRIK6GGAJRJAHJM8I" localSheetId="4" hidden="1">#REF!</definedName>
    <definedName name="BEx1WMD1LWPWRIK6GGAJRJAHJM8I" hidden="1">#REF!</definedName>
    <definedName name="BEx1WR0D41MR174LBF3P9E3K0J51" localSheetId="0" hidden="1">#REF!</definedName>
    <definedName name="BEx1WR0D41MR174LBF3P9E3K0J51" localSheetId="1" hidden="1">#REF!</definedName>
    <definedName name="BEx1WR0D41MR174LBF3P9E3K0J51" localSheetId="4" hidden="1">#REF!</definedName>
    <definedName name="BEx1WR0D41MR174LBF3P9E3K0J51" hidden="1">#REF!</definedName>
    <definedName name="BEx1WT3VU2F7OSUQZHBIV4KTTFJ4" localSheetId="0" hidden="1">#REF!</definedName>
    <definedName name="BEx1WT3VU2F7OSUQZHBIV4KTTFJ4" localSheetId="1" hidden="1">#REF!</definedName>
    <definedName name="BEx1WT3VU2F7OSUQZHBIV4KTTFJ4" localSheetId="4" hidden="1">#REF!</definedName>
    <definedName name="BEx1WT3VU2F7OSUQZHBIV4KTTFJ4" hidden="1">#REF!</definedName>
    <definedName name="BEx1WUB1FAS5PHU33TJ60SUHR618" localSheetId="0" hidden="1">#REF!</definedName>
    <definedName name="BEx1WUB1FAS5PHU33TJ60SUHR618" localSheetId="1" hidden="1">#REF!</definedName>
    <definedName name="BEx1WUB1FAS5PHU33TJ60SUHR618" localSheetId="4" hidden="1">#REF!</definedName>
    <definedName name="BEx1WUB1FAS5PHU33TJ60SUHR618" hidden="1">#REF!</definedName>
    <definedName name="BEx1WX04G0INSPPG9NTNR3DYR6PZ" localSheetId="0" hidden="1">#REF!</definedName>
    <definedName name="BEx1WX04G0INSPPG9NTNR3DYR6PZ" localSheetId="1" hidden="1">#REF!</definedName>
    <definedName name="BEx1WX04G0INSPPG9NTNR3DYR6PZ" localSheetId="4" hidden="1">#REF!</definedName>
    <definedName name="BEx1WX04G0INSPPG9NTNR3DYR6PZ" hidden="1">#REF!</definedName>
    <definedName name="BEx1X3LHU9DPG01VWX2IF65TRATF" localSheetId="0" hidden="1">#REF!</definedName>
    <definedName name="BEx1X3LHU9DPG01VWX2IF65TRATF" localSheetId="1" hidden="1">#REF!</definedName>
    <definedName name="BEx1X3LHU9DPG01VWX2IF65TRATF" localSheetId="4" hidden="1">#REF!</definedName>
    <definedName name="BEx1X3LHU9DPG01VWX2IF65TRATF" hidden="1">#REF!</definedName>
    <definedName name="BEx1XFL3ISYW3FU1DQ3US0DYA8NQ" localSheetId="0" hidden="1">#REF!</definedName>
    <definedName name="BEx1XFL3ISYW3FU1DQ3US0DYA8NQ" localSheetId="1" hidden="1">#REF!</definedName>
    <definedName name="BEx1XFL3ISYW3FU1DQ3US0DYA8NQ" localSheetId="4" hidden="1">#REF!</definedName>
    <definedName name="BEx1XFL3ISYW3FU1DQ3US0DYA8NQ" hidden="1">#REF!</definedName>
    <definedName name="BEx1XK8AAMO0AH0Z1OUKW30CA7EQ" localSheetId="0" hidden="1">#REF!</definedName>
    <definedName name="BEx1XK8AAMO0AH0Z1OUKW30CA7EQ" localSheetId="1" hidden="1">#REF!</definedName>
    <definedName name="BEx1XK8AAMO0AH0Z1OUKW30CA7EQ" localSheetId="4" hidden="1">#REF!</definedName>
    <definedName name="BEx1XK8AAMO0AH0Z1OUKW30CA7EQ" hidden="1">#REF!</definedName>
    <definedName name="BEx1XL4MZ7C80495GHQRWOBS16PQ" localSheetId="0" hidden="1">#REF!</definedName>
    <definedName name="BEx1XL4MZ7C80495GHQRWOBS16PQ" localSheetId="1" hidden="1">#REF!</definedName>
    <definedName name="BEx1XL4MZ7C80495GHQRWOBS16PQ" localSheetId="4" hidden="1">#REF!</definedName>
    <definedName name="BEx1XL4MZ7C80495GHQRWOBS16PQ" hidden="1">#REF!</definedName>
    <definedName name="BEx1Y2IGS2K95E1M51PEF9KJZ0KB" localSheetId="0" hidden="1">#REF!</definedName>
    <definedName name="BEx1Y2IGS2K95E1M51PEF9KJZ0KB" localSheetId="1" hidden="1">#REF!</definedName>
    <definedName name="BEx1Y2IGS2K95E1M51PEF9KJZ0KB" localSheetId="4" hidden="1">#REF!</definedName>
    <definedName name="BEx1Y2IGS2K95E1M51PEF9KJZ0KB" hidden="1">#REF!</definedName>
    <definedName name="BEx1Y3PKK83X2FN9SAALFHOWKMRQ" localSheetId="0" hidden="1">#REF!</definedName>
    <definedName name="BEx1Y3PKK83X2FN9SAALFHOWKMRQ" localSheetId="1" hidden="1">#REF!</definedName>
    <definedName name="BEx1Y3PKK83X2FN9SAALFHOWKMRQ" localSheetId="4" hidden="1">#REF!</definedName>
    <definedName name="BEx1Y3PKK83X2FN9SAALFHOWKMRQ" hidden="1">#REF!</definedName>
    <definedName name="BEx1YL3DJ7Y4AZ01ERCOGW0FJ26T" localSheetId="0" hidden="1">#REF!</definedName>
    <definedName name="BEx1YL3DJ7Y4AZ01ERCOGW0FJ26T" localSheetId="1" hidden="1">#REF!</definedName>
    <definedName name="BEx1YL3DJ7Y4AZ01ERCOGW0FJ26T" localSheetId="4" hidden="1">#REF!</definedName>
    <definedName name="BEx1YL3DJ7Y4AZ01ERCOGW0FJ26T" hidden="1">#REF!</definedName>
    <definedName name="BEx1Z2RYHSVD1H37817SN93VMURZ" localSheetId="0" hidden="1">#REF!</definedName>
    <definedName name="BEx1Z2RYHSVD1H37817SN93VMURZ" localSheetId="1" hidden="1">#REF!</definedName>
    <definedName name="BEx1Z2RYHSVD1H37817SN93VMURZ" localSheetId="4" hidden="1">#REF!</definedName>
    <definedName name="BEx1Z2RYHSVD1H37817SN93VMURZ" hidden="1">#REF!</definedName>
    <definedName name="BEx3AMAKWI6458B67VKZO56MCNJW" localSheetId="0" hidden="1">#REF!</definedName>
    <definedName name="BEx3AMAKWI6458B67VKZO56MCNJW" localSheetId="1" hidden="1">#REF!</definedName>
    <definedName name="BEx3AMAKWI6458B67VKZO56MCNJW" localSheetId="4" hidden="1">#REF!</definedName>
    <definedName name="BEx3AMAKWI6458B67VKZO56MCNJW" hidden="1">#REF!</definedName>
    <definedName name="BEx3AOOVM42G82TNF53W0EKXLUSI" localSheetId="0" hidden="1">#REF!</definedName>
    <definedName name="BEx3AOOVM42G82TNF53W0EKXLUSI" localSheetId="1" hidden="1">#REF!</definedName>
    <definedName name="BEx3AOOVM42G82TNF53W0EKXLUSI" localSheetId="4" hidden="1">#REF!</definedName>
    <definedName name="BEx3AOOVM42G82TNF53W0EKXLUSI" hidden="1">#REF!</definedName>
    <definedName name="BEx3AZH9W4SUFCAHNDOQ728R9V4L" localSheetId="0" hidden="1">#REF!</definedName>
    <definedName name="BEx3AZH9W4SUFCAHNDOQ728R9V4L" localSheetId="1" hidden="1">#REF!</definedName>
    <definedName name="BEx3AZH9W4SUFCAHNDOQ728R9V4L" localSheetId="4" hidden="1">#REF!</definedName>
    <definedName name="BEx3AZH9W4SUFCAHNDOQ728R9V4L" hidden="1">#REF!</definedName>
    <definedName name="BEx3BNR9ES4KY7Q1DK83KC5NDGL8" localSheetId="0" hidden="1">#REF!</definedName>
    <definedName name="BEx3BNR9ES4KY7Q1DK83KC5NDGL8" localSheetId="1" hidden="1">#REF!</definedName>
    <definedName name="BEx3BNR9ES4KY7Q1DK83KC5NDGL8" localSheetId="4" hidden="1">#REF!</definedName>
    <definedName name="BEx3BNR9ES4KY7Q1DK83KC5NDGL8" hidden="1">#REF!</definedName>
    <definedName name="BEx3BQR5VZXNQ4H949ORM8ESU3B3" localSheetId="0" hidden="1">#REF!</definedName>
    <definedName name="BEx3BQR5VZXNQ4H949ORM8ESU3B3" localSheetId="1" hidden="1">#REF!</definedName>
    <definedName name="BEx3BQR5VZXNQ4H949ORM8ESU3B3" localSheetId="4" hidden="1">#REF!</definedName>
    <definedName name="BEx3BQR5VZXNQ4H949ORM8ESU3B3" hidden="1">#REF!</definedName>
    <definedName name="BEx3BTLL3ASJN134DLEQTQM70VZM" localSheetId="0" hidden="1">#REF!</definedName>
    <definedName name="BEx3BTLL3ASJN134DLEQTQM70VZM" localSheetId="1" hidden="1">#REF!</definedName>
    <definedName name="BEx3BTLL3ASJN134DLEQTQM70VZM" localSheetId="4" hidden="1">#REF!</definedName>
    <definedName name="BEx3BTLL3ASJN134DLEQTQM70VZM" hidden="1">#REF!</definedName>
    <definedName name="BEx3BW5CTV0DJU5AQS3ZQFK2VLF3" localSheetId="0" hidden="1">#REF!</definedName>
    <definedName name="BEx3BW5CTV0DJU5AQS3ZQFK2VLF3" localSheetId="1" hidden="1">#REF!</definedName>
    <definedName name="BEx3BW5CTV0DJU5AQS3ZQFK2VLF3" localSheetId="4" hidden="1">#REF!</definedName>
    <definedName name="BEx3BW5CTV0DJU5AQS3ZQFK2VLF3" hidden="1">#REF!</definedName>
    <definedName name="BEx3BYP0FG369M7G3JEFLMMXAKTS" localSheetId="0" hidden="1">#REF!</definedName>
    <definedName name="BEx3BYP0FG369M7G3JEFLMMXAKTS" localSheetId="1" hidden="1">#REF!</definedName>
    <definedName name="BEx3BYP0FG369M7G3JEFLMMXAKTS" localSheetId="4" hidden="1">#REF!</definedName>
    <definedName name="BEx3BYP0FG369M7G3JEFLMMXAKTS" hidden="1">#REF!</definedName>
    <definedName name="BEx3C2QR0WUD19QSVO8EMIPNQJKH" localSheetId="0" hidden="1">#REF!</definedName>
    <definedName name="BEx3C2QR0WUD19QSVO8EMIPNQJKH" localSheetId="1" hidden="1">#REF!</definedName>
    <definedName name="BEx3C2QR0WUD19QSVO8EMIPNQJKH" localSheetId="4" hidden="1">#REF!</definedName>
    <definedName name="BEx3C2QR0WUD19QSVO8EMIPNQJKH" hidden="1">#REF!</definedName>
    <definedName name="BEx3CKFCCPZZ6ROLAT5C1DZNIC1U" localSheetId="0" hidden="1">#REF!</definedName>
    <definedName name="BEx3CKFCCPZZ6ROLAT5C1DZNIC1U" localSheetId="1" hidden="1">#REF!</definedName>
    <definedName name="BEx3CKFCCPZZ6ROLAT5C1DZNIC1U" localSheetId="4" hidden="1">#REF!</definedName>
    <definedName name="BEx3CKFCCPZZ6ROLAT5C1DZNIC1U" hidden="1">#REF!</definedName>
    <definedName name="BEx3CO0SVO4WLH0DO43DCHYDTH1P" localSheetId="0" hidden="1">#REF!</definedName>
    <definedName name="BEx3CO0SVO4WLH0DO43DCHYDTH1P" localSheetId="1" hidden="1">#REF!</definedName>
    <definedName name="BEx3CO0SVO4WLH0DO43DCHYDTH1P" localSheetId="4" hidden="1">#REF!</definedName>
    <definedName name="BEx3CO0SVO4WLH0DO43DCHYDTH1P" hidden="1">#REF!</definedName>
    <definedName name="BEx3CPDAEBC12450MVHX6S78ILBS" localSheetId="0" hidden="1">#REF!</definedName>
    <definedName name="BEx3CPDAEBC12450MVHX6S78ILBS" localSheetId="1" hidden="1">#REF!</definedName>
    <definedName name="BEx3CPDAEBC12450MVHX6S78ILBS" localSheetId="4" hidden="1">#REF!</definedName>
    <definedName name="BEx3CPDAEBC12450MVHX6S78ILBS" hidden="1">#REF!</definedName>
    <definedName name="BEx3CQ9OQ7E1YH93NADGWWEH0HD5" localSheetId="0" hidden="1">#REF!</definedName>
    <definedName name="BEx3CQ9OQ7E1YH93NADGWWEH0HD5" localSheetId="1" hidden="1">#REF!</definedName>
    <definedName name="BEx3CQ9OQ7E1YH93NADGWWEH0HD5" localSheetId="4" hidden="1">#REF!</definedName>
    <definedName name="BEx3CQ9OQ7E1YH93NADGWWEH0HD5" hidden="1">#REF!</definedName>
    <definedName name="BEx3D9G6QTSPF9UYI4X0XY0VE896" localSheetId="0" hidden="1">#REF!</definedName>
    <definedName name="BEx3D9G6QTSPF9UYI4X0XY0VE896" localSheetId="1" hidden="1">#REF!</definedName>
    <definedName name="BEx3D9G6QTSPF9UYI4X0XY0VE896" localSheetId="4" hidden="1">#REF!</definedName>
    <definedName name="BEx3D9G6QTSPF9UYI4X0XY0VE896" hidden="1">#REF!</definedName>
    <definedName name="BEx3DCQU9PBRXIMLO62KS5RLH447" localSheetId="0" hidden="1">#REF!</definedName>
    <definedName name="BEx3DCQU9PBRXIMLO62KS5RLH447" localSheetId="1" hidden="1">#REF!</definedName>
    <definedName name="BEx3DCQU9PBRXIMLO62KS5RLH447" localSheetId="4" hidden="1">#REF!</definedName>
    <definedName name="BEx3DCQU9PBRXIMLO62KS5RLH447" hidden="1">#REF!</definedName>
    <definedName name="BEx3DQ8EH7C7L4XQAOL3NRRVRRT3" localSheetId="0" hidden="1">#REF!</definedName>
    <definedName name="BEx3DQ8EH7C7L4XQAOL3NRRVRRT3" localSheetId="1" hidden="1">#REF!</definedName>
    <definedName name="BEx3DQ8EH7C7L4XQAOL3NRRVRRT3" localSheetId="4" hidden="1">#REF!</definedName>
    <definedName name="BEx3DQ8EH7C7L4XQAOL3NRRVRRT3" hidden="1">#REF!</definedName>
    <definedName name="BEx3EF99FD6QNNCNOKDEE67JHTUJ" localSheetId="0" hidden="1">#REF!</definedName>
    <definedName name="BEx3EF99FD6QNNCNOKDEE67JHTUJ" localSheetId="1" hidden="1">#REF!</definedName>
    <definedName name="BEx3EF99FD6QNNCNOKDEE67JHTUJ" localSheetId="4" hidden="1">#REF!</definedName>
    <definedName name="BEx3EF99FD6QNNCNOKDEE67JHTUJ" hidden="1">#REF!</definedName>
    <definedName name="BEx3EGLXG4AU8GXIFP26DZ61E6EP" localSheetId="0" hidden="1">#REF!</definedName>
    <definedName name="BEx3EGLXG4AU8GXIFP26DZ61E6EP" localSheetId="1" hidden="1">#REF!</definedName>
    <definedName name="BEx3EGLXG4AU8GXIFP26DZ61E6EP" localSheetId="4" hidden="1">#REF!</definedName>
    <definedName name="BEx3EGLXG4AU8GXIFP26DZ61E6EP" hidden="1">#REF!</definedName>
    <definedName name="BEx3EHCSERZ2O2OAG8Y95UPG2IY9" localSheetId="0" hidden="1">#REF!</definedName>
    <definedName name="BEx3EHCSERZ2O2OAG8Y95UPG2IY9" localSheetId="1" hidden="1">#REF!</definedName>
    <definedName name="BEx3EHCSERZ2O2OAG8Y95UPG2IY9" localSheetId="4" hidden="1">#REF!</definedName>
    <definedName name="BEx3EHCSERZ2O2OAG8Y95UPG2IY9" hidden="1">#REF!</definedName>
    <definedName name="BEx3EJR3TCJDYS7ZXNDS5N9KTGIK" localSheetId="0" hidden="1">#REF!</definedName>
    <definedName name="BEx3EJR3TCJDYS7ZXNDS5N9KTGIK" localSheetId="1" hidden="1">#REF!</definedName>
    <definedName name="BEx3EJR3TCJDYS7ZXNDS5N9KTGIK" localSheetId="4" hidden="1">#REF!</definedName>
    <definedName name="BEx3EJR3TCJDYS7ZXNDS5N9KTGIK" hidden="1">#REF!</definedName>
    <definedName name="BEx3ELJTTBS6P05CNISMGOJOA60V" localSheetId="0" hidden="1">#REF!</definedName>
    <definedName name="BEx3ELJTTBS6P05CNISMGOJOA60V" localSheetId="1" hidden="1">#REF!</definedName>
    <definedName name="BEx3ELJTTBS6P05CNISMGOJOA60V" localSheetId="4" hidden="1">#REF!</definedName>
    <definedName name="BEx3ELJTTBS6P05CNISMGOJOA60V" hidden="1">#REF!</definedName>
    <definedName name="BEx3EQSLJBDDJRHNX19PBFCKNY2I" localSheetId="0" hidden="1">#REF!</definedName>
    <definedName name="BEx3EQSLJBDDJRHNX19PBFCKNY2I" localSheetId="1" hidden="1">#REF!</definedName>
    <definedName name="BEx3EQSLJBDDJRHNX19PBFCKNY2I" localSheetId="4" hidden="1">#REF!</definedName>
    <definedName name="BEx3EQSLJBDDJRHNX19PBFCKNY2I" hidden="1">#REF!</definedName>
    <definedName name="BEx3EUUAX947Q5N6MY6W0KSNY78Y" localSheetId="0" hidden="1">#REF!</definedName>
    <definedName name="BEx3EUUAX947Q5N6MY6W0KSNY78Y" localSheetId="1" hidden="1">#REF!</definedName>
    <definedName name="BEx3EUUAX947Q5N6MY6W0KSNY78Y" localSheetId="4" hidden="1">#REF!</definedName>
    <definedName name="BEx3EUUAX947Q5N6MY6W0KSNY78Y" hidden="1">#REF!</definedName>
    <definedName name="BEx3F3OJYKFH63TY4TBS69H5CI8M" localSheetId="0" hidden="1">#REF!</definedName>
    <definedName name="BEx3F3OJYKFH63TY4TBS69H5CI8M" localSheetId="1" hidden="1">#REF!</definedName>
    <definedName name="BEx3F3OJYKFH63TY4TBS69H5CI8M" localSheetId="4" hidden="1">#REF!</definedName>
    <definedName name="BEx3F3OJYKFH63TY4TBS69H5CI8M" hidden="1">#REF!</definedName>
    <definedName name="BEx3FHMD1P5XBCH23ZKIFO6ZTCNB" localSheetId="0" hidden="1">#REF!</definedName>
    <definedName name="BEx3FHMD1P5XBCH23ZKIFO6ZTCNB" localSheetId="1" hidden="1">#REF!</definedName>
    <definedName name="BEx3FHMD1P5XBCH23ZKIFO6ZTCNB" localSheetId="4" hidden="1">#REF!</definedName>
    <definedName name="BEx3FHMD1P5XBCH23ZKIFO6ZTCNB" hidden="1">#REF!</definedName>
    <definedName name="BEx3FI2G3YYIACQHXNXEA15M8ZK5" localSheetId="0" hidden="1">#REF!</definedName>
    <definedName name="BEx3FI2G3YYIACQHXNXEA15M8ZK5" localSheetId="1" hidden="1">#REF!</definedName>
    <definedName name="BEx3FI2G3YYIACQHXNXEA15M8ZK5" localSheetId="4" hidden="1">#REF!</definedName>
    <definedName name="BEx3FI2G3YYIACQHXNXEA15M8ZK5" hidden="1">#REF!</definedName>
    <definedName name="BEx3FJ9MHSLDK8W91GO85FX1GX57" localSheetId="0" hidden="1">#REF!</definedName>
    <definedName name="BEx3FJ9MHSLDK8W91GO85FX1GX57" localSheetId="1" hidden="1">#REF!</definedName>
    <definedName name="BEx3FJ9MHSLDK8W91GO85FX1GX57" localSheetId="4" hidden="1">#REF!</definedName>
    <definedName name="BEx3FJ9MHSLDK8W91GO85FX1GX57" hidden="1">#REF!</definedName>
    <definedName name="BEx3FR251HFU7A33PU01SJUENL2B" localSheetId="0" hidden="1">#REF!</definedName>
    <definedName name="BEx3FR251HFU7A33PU01SJUENL2B" localSheetId="1" hidden="1">#REF!</definedName>
    <definedName name="BEx3FR251HFU7A33PU01SJUENL2B" localSheetId="4" hidden="1">#REF!</definedName>
    <definedName name="BEx3FR251HFU7A33PU01SJUENL2B" hidden="1">#REF!</definedName>
    <definedName name="BEx3FX7EJL47JSLSWP3EOC265WAE" localSheetId="0" hidden="1">#REF!</definedName>
    <definedName name="BEx3FX7EJL47JSLSWP3EOC265WAE" localSheetId="1" hidden="1">#REF!</definedName>
    <definedName name="BEx3FX7EJL47JSLSWP3EOC265WAE" localSheetId="4" hidden="1">#REF!</definedName>
    <definedName name="BEx3FX7EJL47JSLSWP3EOC265WAE" hidden="1">#REF!</definedName>
    <definedName name="BEx3G201R8NLJ6FIHO2QS0SW9QVV" localSheetId="0" hidden="1">#REF!</definedName>
    <definedName name="BEx3G201R8NLJ6FIHO2QS0SW9QVV" localSheetId="1" hidden="1">#REF!</definedName>
    <definedName name="BEx3G201R8NLJ6FIHO2QS0SW9QVV" localSheetId="4" hidden="1">#REF!</definedName>
    <definedName name="BEx3G201R8NLJ6FIHO2QS0SW9QVV" hidden="1">#REF!</definedName>
    <definedName name="BEx3G2LL2II66XY5YCDPG4JE13A3" localSheetId="0" hidden="1">#REF!</definedName>
    <definedName name="BEx3G2LL2II66XY5YCDPG4JE13A3" localSheetId="1" hidden="1">#REF!</definedName>
    <definedName name="BEx3G2LL2II66XY5YCDPG4JE13A3" localSheetId="4" hidden="1">#REF!</definedName>
    <definedName name="BEx3G2LL2II66XY5YCDPG4JE13A3" hidden="1">#REF!</definedName>
    <definedName name="BEx3G2WA0DTYY9D8AGHHOBTPE2B2" localSheetId="0" hidden="1">#REF!</definedName>
    <definedName name="BEx3G2WA0DTYY9D8AGHHOBTPE2B2" localSheetId="1" hidden="1">#REF!</definedName>
    <definedName name="BEx3G2WA0DTYY9D8AGHHOBTPE2B2" localSheetId="4" hidden="1">#REF!</definedName>
    <definedName name="BEx3G2WA0DTYY9D8AGHHOBTPE2B2" hidden="1">#REF!</definedName>
    <definedName name="BEx3GCXR6IAS0B6WJ03GJVH7CO52" localSheetId="0" hidden="1">#REF!</definedName>
    <definedName name="BEx3GCXR6IAS0B6WJ03GJVH7CO52" localSheetId="1" hidden="1">#REF!</definedName>
    <definedName name="BEx3GCXR6IAS0B6WJ03GJVH7CO52" localSheetId="4" hidden="1">#REF!</definedName>
    <definedName name="BEx3GCXR6IAS0B6WJ03GJVH7CO52" hidden="1">#REF!</definedName>
    <definedName name="BEx3GEVV18SEQDI1JGY7EN6D1GT1" localSheetId="0" hidden="1">#REF!</definedName>
    <definedName name="BEx3GEVV18SEQDI1JGY7EN6D1GT1" localSheetId="1" hidden="1">#REF!</definedName>
    <definedName name="BEx3GEVV18SEQDI1JGY7EN6D1GT1" localSheetId="4" hidden="1">#REF!</definedName>
    <definedName name="BEx3GEVV18SEQDI1JGY7EN6D1GT1" hidden="1">#REF!</definedName>
    <definedName name="BEx3GKFH64MKQX61S7DYTZ15JCPY" localSheetId="0" hidden="1">#REF!</definedName>
    <definedName name="BEx3GKFH64MKQX61S7DYTZ15JCPY" localSheetId="1" hidden="1">#REF!</definedName>
    <definedName name="BEx3GKFH64MKQX61S7DYTZ15JCPY" localSheetId="4" hidden="1">#REF!</definedName>
    <definedName name="BEx3GKFH64MKQX61S7DYTZ15JCPY" hidden="1">#REF!</definedName>
    <definedName name="BEx3GMJ1Y6UU02DLRL0QXCEKDA6C" localSheetId="0" hidden="1">#REF!</definedName>
    <definedName name="BEx3GMJ1Y6UU02DLRL0QXCEKDA6C" localSheetId="1" hidden="1">#REF!</definedName>
    <definedName name="BEx3GMJ1Y6UU02DLRL0QXCEKDA6C" localSheetId="4" hidden="1">#REF!</definedName>
    <definedName name="BEx3GMJ1Y6UU02DLRL0QXCEKDA6C" hidden="1">#REF!</definedName>
    <definedName name="BEx3GN4LY0135CBDIN1TU2UEODGF" localSheetId="0" hidden="1">#REF!</definedName>
    <definedName name="BEx3GN4LY0135CBDIN1TU2UEODGF" localSheetId="1" hidden="1">#REF!</definedName>
    <definedName name="BEx3GN4LY0135CBDIN1TU2UEODGF" localSheetId="4" hidden="1">#REF!</definedName>
    <definedName name="BEx3GN4LY0135CBDIN1TU2UEODGF" hidden="1">#REF!</definedName>
    <definedName name="BEx3GPDH2AH4QKT4OOSN563XUHBD" localSheetId="0" hidden="1">#REF!</definedName>
    <definedName name="BEx3GPDH2AH4QKT4OOSN563XUHBD" localSheetId="1" hidden="1">#REF!</definedName>
    <definedName name="BEx3GPDH2AH4QKT4OOSN563XUHBD" localSheetId="4" hidden="1">#REF!</definedName>
    <definedName name="BEx3GPDH2AH4QKT4OOSN563XUHBD" hidden="1">#REF!</definedName>
    <definedName name="BEx3GRGZOH1A62SHC133FKNN9K23" localSheetId="0" hidden="1">#REF!</definedName>
    <definedName name="BEx3GRGZOH1A62SHC133FKNN9K23" localSheetId="1" hidden="1">#REF!</definedName>
    <definedName name="BEx3GRGZOH1A62SHC133FKNN9K23" localSheetId="4" hidden="1">#REF!</definedName>
    <definedName name="BEx3GRGZOH1A62SHC133FKNN9K23" hidden="1">#REF!</definedName>
    <definedName name="BEx3GS2LABKJSRV8GPZLJZVX7NMJ" localSheetId="0" hidden="1">#REF!</definedName>
    <definedName name="BEx3GS2LABKJSRV8GPZLJZVX7NMJ" localSheetId="1" hidden="1">#REF!</definedName>
    <definedName name="BEx3GS2LABKJSRV8GPZLJZVX7NMJ" localSheetId="4" hidden="1">#REF!</definedName>
    <definedName name="BEx3GS2LABKJSRV8GPZLJZVX7NMJ" hidden="1">#REF!</definedName>
    <definedName name="BEx3H05W7OEBR6W6YJKGD6W5M3I1" localSheetId="0" hidden="1">#REF!</definedName>
    <definedName name="BEx3H05W7OEBR6W6YJKGD6W5M3I1" localSheetId="1" hidden="1">#REF!</definedName>
    <definedName name="BEx3H05W7OEBR6W6YJKGD6W5M3I1" localSheetId="4" hidden="1">#REF!</definedName>
    <definedName name="BEx3H05W7OEBR6W6YJKGD6W5M3I1" hidden="1">#REF!</definedName>
    <definedName name="BEx3H244GCME7ZDNAXG6ZSJ64ZRE" localSheetId="0" hidden="1">#REF!</definedName>
    <definedName name="BEx3H244GCME7ZDNAXG6ZSJ64ZRE" localSheetId="1" hidden="1">#REF!</definedName>
    <definedName name="BEx3H244GCME7ZDNAXG6ZSJ64ZRE" localSheetId="4" hidden="1">#REF!</definedName>
    <definedName name="BEx3H244GCME7ZDNAXG6ZSJ64ZRE" hidden="1">#REF!</definedName>
    <definedName name="BEx3H5UX2GZFZZT657YR76RHW5I6" localSheetId="0" hidden="1">#REF!</definedName>
    <definedName name="BEx3H5UX2GZFZZT657YR76RHW5I6" localSheetId="1" hidden="1">#REF!</definedName>
    <definedName name="BEx3H5UX2GZFZZT657YR76RHW5I6" localSheetId="4" hidden="1">#REF!</definedName>
    <definedName name="BEx3H5UX2GZFZZT657YR76RHW5I6" hidden="1">#REF!</definedName>
    <definedName name="BEx3HACPKDZVUOS9WBDCCFJB46DK" localSheetId="0" hidden="1">#REF!</definedName>
    <definedName name="BEx3HACPKDZVUOS9WBDCCFJB46DK" localSheetId="1" hidden="1">#REF!</definedName>
    <definedName name="BEx3HACPKDZVUOS9WBDCCFJB46DK" localSheetId="4" hidden="1">#REF!</definedName>
    <definedName name="BEx3HACPKDZVUOS9WBDCCFJB46DK" hidden="1">#REF!</definedName>
    <definedName name="BEx3HMSEFOP6DBM4R97XA6B7NFG6" localSheetId="0" hidden="1">#REF!</definedName>
    <definedName name="BEx3HMSEFOP6DBM4R97XA6B7NFG6" localSheetId="1" hidden="1">#REF!</definedName>
    <definedName name="BEx3HMSEFOP6DBM4R97XA6B7NFG6" localSheetId="4" hidden="1">#REF!</definedName>
    <definedName name="BEx3HMSEFOP6DBM4R97XA6B7NFG6" hidden="1">#REF!</definedName>
    <definedName name="BEx3HWJ5SQSD2CVCQNR183X44FR8" localSheetId="0" hidden="1">#REF!</definedName>
    <definedName name="BEx3HWJ5SQSD2CVCQNR183X44FR8" localSheetId="1" hidden="1">#REF!</definedName>
    <definedName name="BEx3HWJ5SQSD2CVCQNR183X44FR8" localSheetId="4" hidden="1">#REF!</definedName>
    <definedName name="BEx3HWJ5SQSD2CVCQNR183X44FR8" hidden="1">#REF!</definedName>
    <definedName name="BEx3I09YVXO0G4X7KGSA4WGORM35" localSheetId="0" hidden="1">#REF!</definedName>
    <definedName name="BEx3I09YVXO0G4X7KGSA4WGORM35" localSheetId="1" hidden="1">#REF!</definedName>
    <definedName name="BEx3I09YVXO0G4X7KGSA4WGORM35" localSheetId="4" hidden="1">#REF!</definedName>
    <definedName name="BEx3I09YVXO0G4X7KGSA4WGORM35" hidden="1">#REF!</definedName>
    <definedName name="BEx3I3KN8WAL54AYYACGCUM43J9W" localSheetId="0" hidden="1">#REF!</definedName>
    <definedName name="BEx3I3KN8WAL54AYYACGCUM43J9W" localSheetId="1" hidden="1">#REF!</definedName>
    <definedName name="BEx3I3KN8WAL54AYYACGCUM43J9W" localSheetId="4" hidden="1">#REF!</definedName>
    <definedName name="BEx3I3KN8WAL54AYYACGCUM43J9W" hidden="1">#REF!</definedName>
    <definedName name="BEx3ICF1GY8HQEBIU9S43PDJ90BX" localSheetId="0" hidden="1">#REF!</definedName>
    <definedName name="BEx3ICF1GY8HQEBIU9S43PDJ90BX" localSheetId="1" hidden="1">#REF!</definedName>
    <definedName name="BEx3ICF1GY8HQEBIU9S43PDJ90BX" localSheetId="4" hidden="1">#REF!</definedName>
    <definedName name="BEx3ICF1GY8HQEBIU9S43PDJ90BX" hidden="1">#REF!</definedName>
    <definedName name="BEx3IYAH2DEBFWO8F94H4MXE3RLY" localSheetId="0" hidden="1">#REF!</definedName>
    <definedName name="BEx3IYAH2DEBFWO8F94H4MXE3RLY" localSheetId="1" hidden="1">#REF!</definedName>
    <definedName name="BEx3IYAH2DEBFWO8F94H4MXE3RLY" localSheetId="4" hidden="1">#REF!</definedName>
    <definedName name="BEx3IYAH2DEBFWO8F94H4MXE3RLY" hidden="1">#REF!</definedName>
    <definedName name="BEx3IZSG3932LSWHR5YV78IVRPCK" localSheetId="0" hidden="1">#REF!</definedName>
    <definedName name="BEx3IZSG3932LSWHR5YV78IVRPCK" localSheetId="1" hidden="1">#REF!</definedName>
    <definedName name="BEx3IZSG3932LSWHR5YV78IVRPCK" localSheetId="4" hidden="1">#REF!</definedName>
    <definedName name="BEx3IZSG3932LSWHR5YV78IVRPCK" hidden="1">#REF!</definedName>
    <definedName name="BEx3IZXXSYEW50379N2EAFWO8DZV" localSheetId="0" hidden="1">#REF!</definedName>
    <definedName name="BEx3IZXXSYEW50379N2EAFWO8DZV" localSheetId="1" hidden="1">#REF!</definedName>
    <definedName name="BEx3IZXXSYEW50379N2EAFWO8DZV" localSheetId="4" hidden="1">#REF!</definedName>
    <definedName name="BEx3IZXXSYEW50379N2EAFWO8DZV" hidden="1">#REF!</definedName>
    <definedName name="BEx3J1VZVGTKT4ATPO9O5JCSFTTR" localSheetId="0" hidden="1">#REF!</definedName>
    <definedName name="BEx3J1VZVGTKT4ATPO9O5JCSFTTR" localSheetId="1" hidden="1">#REF!</definedName>
    <definedName name="BEx3J1VZVGTKT4ATPO9O5JCSFTTR" localSheetId="4" hidden="1">#REF!</definedName>
    <definedName name="BEx3J1VZVGTKT4ATPO9O5JCSFTTR" hidden="1">#REF!</definedName>
    <definedName name="BEx3JC2TY7JNAAC3L7QHVPQXLGQ8" localSheetId="0" hidden="1">#REF!</definedName>
    <definedName name="BEx3JC2TY7JNAAC3L7QHVPQXLGQ8" localSheetId="1" hidden="1">#REF!</definedName>
    <definedName name="BEx3JC2TY7JNAAC3L7QHVPQXLGQ8" localSheetId="4" hidden="1">#REF!</definedName>
    <definedName name="BEx3JC2TY7JNAAC3L7QHVPQXLGQ8" hidden="1">#REF!</definedName>
    <definedName name="BEx3JMF5D7ODCJ7THAJTC1GFSG95" localSheetId="0" hidden="1">#REF!</definedName>
    <definedName name="BEx3JMF5D7ODCJ7THAJTC1GFSG95" localSheetId="1" hidden="1">#REF!</definedName>
    <definedName name="BEx3JMF5D7ODCJ7THAJTC1GFSG95" localSheetId="4" hidden="1">#REF!</definedName>
    <definedName name="BEx3JMF5D7ODCJ7THAJTC1GFSG95" hidden="1">#REF!</definedName>
    <definedName name="BEx3JX23SYDIGOGM4Y0CQFBW8ZBV" localSheetId="0" hidden="1">#REF!</definedName>
    <definedName name="BEx3JX23SYDIGOGM4Y0CQFBW8ZBV" localSheetId="1" hidden="1">#REF!</definedName>
    <definedName name="BEx3JX23SYDIGOGM4Y0CQFBW8ZBV" localSheetId="4" hidden="1">#REF!</definedName>
    <definedName name="BEx3JX23SYDIGOGM4Y0CQFBW8ZBV" hidden="1">#REF!</definedName>
    <definedName name="BEx3JXCXCVBZJGV5VEG9MJEI01AL" localSheetId="0" hidden="1">#REF!</definedName>
    <definedName name="BEx3JXCXCVBZJGV5VEG9MJEI01AL" localSheetId="1" hidden="1">#REF!</definedName>
    <definedName name="BEx3JXCXCVBZJGV5VEG9MJEI01AL" localSheetId="4" hidden="1">#REF!</definedName>
    <definedName name="BEx3JXCXCVBZJGV5VEG9MJEI01AL" hidden="1">#REF!</definedName>
    <definedName name="BEx3JYK2N7X59TPJSKYZ77ENY8SS" localSheetId="0" hidden="1">#REF!</definedName>
    <definedName name="BEx3JYK2N7X59TPJSKYZ77ENY8SS" localSheetId="1" hidden="1">#REF!</definedName>
    <definedName name="BEx3JYK2N7X59TPJSKYZ77ENY8SS" localSheetId="4" hidden="1">#REF!</definedName>
    <definedName name="BEx3JYK2N7X59TPJSKYZ77ENY8SS" hidden="1">#REF!</definedName>
    <definedName name="BEx3K13PSDK50JLCLD0GX8L4TWAH" localSheetId="0" hidden="1">#REF!</definedName>
    <definedName name="BEx3K13PSDK50JLCLD0GX8L4TWAH" localSheetId="1" hidden="1">#REF!</definedName>
    <definedName name="BEx3K13PSDK50JLCLD0GX8L4TWAH" localSheetId="4" hidden="1">#REF!</definedName>
    <definedName name="BEx3K13PSDK50JLCLD0GX8L4TWAH" hidden="1">#REF!</definedName>
    <definedName name="BEx3K4EII7GU1CG0BN7UL15M6J8Z" localSheetId="0" hidden="1">#REF!</definedName>
    <definedName name="BEx3K4EII7GU1CG0BN7UL15M6J8Z" localSheetId="1" hidden="1">#REF!</definedName>
    <definedName name="BEx3K4EII7GU1CG0BN7UL15M6J8Z" localSheetId="4" hidden="1">#REF!</definedName>
    <definedName name="BEx3K4EII7GU1CG0BN7UL15M6J8Z" hidden="1">#REF!</definedName>
    <definedName name="BEx3K4ZXQUQ2KYZF74B84SO48XMW" localSheetId="0" hidden="1">#REF!</definedName>
    <definedName name="BEx3K4ZXQUQ2KYZF74B84SO48XMW" localSheetId="1" hidden="1">#REF!</definedName>
    <definedName name="BEx3K4ZXQUQ2KYZF74B84SO48XMW" localSheetId="4" hidden="1">#REF!</definedName>
    <definedName name="BEx3K4ZXQUQ2KYZF74B84SO48XMW" hidden="1">#REF!</definedName>
    <definedName name="BEx3KEFXUCVNVPH7KSEGAZYX13B5" localSheetId="0" hidden="1">#REF!</definedName>
    <definedName name="BEx3KEFXUCVNVPH7KSEGAZYX13B5" localSheetId="1" hidden="1">#REF!</definedName>
    <definedName name="BEx3KEFXUCVNVPH7KSEGAZYX13B5" localSheetId="4" hidden="1">#REF!</definedName>
    <definedName name="BEx3KEFXUCVNVPH7KSEGAZYX13B5" hidden="1">#REF!</definedName>
    <definedName name="BEx3KFXUAF6YXAA47B7Q6X9B3VGB" localSheetId="0" hidden="1">#REF!</definedName>
    <definedName name="BEx3KFXUAF6YXAA47B7Q6X9B3VGB" localSheetId="1" hidden="1">#REF!</definedName>
    <definedName name="BEx3KFXUAF6YXAA47B7Q6X9B3VGB" localSheetId="4" hidden="1">#REF!</definedName>
    <definedName name="BEx3KFXUAF6YXAA47B7Q6X9B3VGB" hidden="1">#REF!</definedName>
    <definedName name="BEx3KIXQYOGMPK4WJJAVBRX4NR28" localSheetId="0" hidden="1">#REF!</definedName>
    <definedName name="BEx3KIXQYOGMPK4WJJAVBRX4NR28" localSheetId="1" hidden="1">#REF!</definedName>
    <definedName name="BEx3KIXQYOGMPK4WJJAVBRX4NR28" localSheetId="4" hidden="1">#REF!</definedName>
    <definedName name="BEx3KIXQYOGMPK4WJJAVBRX4NR28" hidden="1">#REF!</definedName>
    <definedName name="BEx3KJOMVOSFZVJUL3GKCNP6DQDS" localSheetId="0" hidden="1">#REF!</definedName>
    <definedName name="BEx3KJOMVOSFZVJUL3GKCNP6DQDS" localSheetId="1" hidden="1">#REF!</definedName>
    <definedName name="BEx3KJOMVOSFZVJUL3GKCNP6DQDS" localSheetId="4" hidden="1">#REF!</definedName>
    <definedName name="BEx3KJOMVOSFZVJUL3GKCNP6DQDS" hidden="1">#REF!</definedName>
    <definedName name="BEx3KP2VRBMORK0QEAZUYCXL3DHJ" localSheetId="0" hidden="1">#REF!</definedName>
    <definedName name="BEx3KP2VRBMORK0QEAZUYCXL3DHJ" localSheetId="1" hidden="1">#REF!</definedName>
    <definedName name="BEx3KP2VRBMORK0QEAZUYCXL3DHJ" localSheetId="4" hidden="1">#REF!</definedName>
    <definedName name="BEx3KP2VRBMORK0QEAZUYCXL3DHJ" hidden="1">#REF!</definedName>
    <definedName name="BEx3L4IN3LI4C26SITKTGAH27CDU" localSheetId="0" hidden="1">#REF!</definedName>
    <definedName name="BEx3L4IN3LI4C26SITKTGAH27CDU" localSheetId="1" hidden="1">#REF!</definedName>
    <definedName name="BEx3L4IN3LI4C26SITKTGAH27CDU" localSheetId="4" hidden="1">#REF!</definedName>
    <definedName name="BEx3L4IN3LI4C26SITKTGAH27CDU" hidden="1">#REF!</definedName>
    <definedName name="BEx3L4YQ0J7ZU0M5QM6YIPCEYC9K" localSheetId="0" hidden="1">#REF!</definedName>
    <definedName name="BEx3L4YQ0J7ZU0M5QM6YIPCEYC9K" localSheetId="1" hidden="1">#REF!</definedName>
    <definedName name="BEx3L4YQ0J7ZU0M5QM6YIPCEYC9K" localSheetId="4" hidden="1">#REF!</definedName>
    <definedName name="BEx3L4YQ0J7ZU0M5QM6YIPCEYC9K" hidden="1">#REF!</definedName>
    <definedName name="BEx3L60DJOR7NQN42G7YSAODP1EX" localSheetId="0" hidden="1">#REF!</definedName>
    <definedName name="BEx3L60DJOR7NQN42G7YSAODP1EX" localSheetId="1" hidden="1">#REF!</definedName>
    <definedName name="BEx3L60DJOR7NQN42G7YSAODP1EX" localSheetId="4" hidden="1">#REF!</definedName>
    <definedName name="BEx3L60DJOR7NQN42G7YSAODP1EX" hidden="1">#REF!</definedName>
    <definedName name="BEx3L7D0PI38HWZ7VADU16C9E33D" localSheetId="0" hidden="1">#REF!</definedName>
    <definedName name="BEx3L7D0PI38HWZ7VADU16C9E33D" localSheetId="1" hidden="1">#REF!</definedName>
    <definedName name="BEx3L7D0PI38HWZ7VADU16C9E33D" localSheetId="4" hidden="1">#REF!</definedName>
    <definedName name="BEx3L7D0PI38HWZ7VADU16C9E33D" hidden="1">#REF!</definedName>
    <definedName name="BEx3LANPY1HT49TAH98H4B9RC1D4" localSheetId="0" hidden="1">#REF!</definedName>
    <definedName name="BEx3LANPY1HT49TAH98H4B9RC1D4" localSheetId="1" hidden="1">#REF!</definedName>
    <definedName name="BEx3LANPY1HT49TAH98H4B9RC1D4" localSheetId="4" hidden="1">#REF!</definedName>
    <definedName name="BEx3LANPY1HT49TAH98H4B9RC1D4" hidden="1">#REF!</definedName>
    <definedName name="BEx3LM1PR4Y7KINKMTMKR984GX8Q" localSheetId="0" hidden="1">#REF!</definedName>
    <definedName name="BEx3LM1PR4Y7KINKMTMKR984GX8Q" localSheetId="1" hidden="1">#REF!</definedName>
    <definedName name="BEx3LM1PR4Y7KINKMTMKR984GX8Q" localSheetId="4" hidden="1">#REF!</definedName>
    <definedName name="BEx3LM1PR4Y7KINKMTMKR984GX8Q" hidden="1">#REF!</definedName>
    <definedName name="BEx3LM1PWWC9WH0R5TX5K06V559U" localSheetId="0" hidden="1">#REF!</definedName>
    <definedName name="BEx3LM1PWWC9WH0R5TX5K06V559U" localSheetId="1" hidden="1">#REF!</definedName>
    <definedName name="BEx3LM1PWWC9WH0R5TX5K06V559U" localSheetId="4" hidden="1">#REF!</definedName>
    <definedName name="BEx3LM1PWWC9WH0R5TX5K06V559U" hidden="1">#REF!</definedName>
    <definedName name="BEx3LPCEZ1C0XEKNCM3YT09JWCUO" localSheetId="0" hidden="1">#REF!</definedName>
    <definedName name="BEx3LPCEZ1C0XEKNCM3YT09JWCUO" localSheetId="1" hidden="1">#REF!</definedName>
    <definedName name="BEx3LPCEZ1C0XEKNCM3YT09JWCUO" localSheetId="4" hidden="1">#REF!</definedName>
    <definedName name="BEx3LPCEZ1C0XEKNCM3YT09JWCUO" hidden="1">#REF!</definedName>
    <definedName name="BEx3LSXW33WR1ECIMRYUPFBJXGGH" localSheetId="0" hidden="1">#REF!</definedName>
    <definedName name="BEx3LSXW33WR1ECIMRYUPFBJXGGH" localSheetId="1" hidden="1">#REF!</definedName>
    <definedName name="BEx3LSXW33WR1ECIMRYUPFBJXGGH" localSheetId="4" hidden="1">#REF!</definedName>
    <definedName name="BEx3LSXW33WR1ECIMRYUPFBJXGGH" hidden="1">#REF!</definedName>
    <definedName name="BEx3M1MR1K1NQD03H74BFWOK4MWQ" localSheetId="0" hidden="1">#REF!</definedName>
    <definedName name="BEx3M1MR1K1NQD03H74BFWOK4MWQ" localSheetId="1" hidden="1">#REF!</definedName>
    <definedName name="BEx3M1MR1K1NQD03H74BFWOK4MWQ" localSheetId="4" hidden="1">#REF!</definedName>
    <definedName name="BEx3M1MR1K1NQD03H74BFWOK4MWQ" hidden="1">#REF!</definedName>
    <definedName name="BEx3M4H77MYUKOOD31H9F80NMVK8" localSheetId="0" hidden="1">#REF!</definedName>
    <definedName name="BEx3M4H77MYUKOOD31H9F80NMVK8" localSheetId="1" hidden="1">#REF!</definedName>
    <definedName name="BEx3M4H77MYUKOOD31H9F80NMVK8" localSheetId="4" hidden="1">#REF!</definedName>
    <definedName name="BEx3M4H77MYUKOOD31H9F80NMVK8" hidden="1">#REF!</definedName>
    <definedName name="BEx3M9VFX329PZWYC4DMZ6P3W9R2" localSheetId="0" hidden="1">#REF!</definedName>
    <definedName name="BEx3M9VFX329PZWYC4DMZ6P3W9R2" localSheetId="1" hidden="1">#REF!</definedName>
    <definedName name="BEx3M9VFX329PZWYC4DMZ6P3W9R2" localSheetId="4" hidden="1">#REF!</definedName>
    <definedName name="BEx3M9VFX329PZWYC4DMZ6P3W9R2" hidden="1">#REF!</definedName>
    <definedName name="BEx3MCQ0VEBV0CZXDS505L38EQ8N" localSheetId="0" hidden="1">#REF!</definedName>
    <definedName name="BEx3MCQ0VEBV0CZXDS505L38EQ8N" localSheetId="1" hidden="1">#REF!</definedName>
    <definedName name="BEx3MCQ0VEBV0CZXDS505L38EQ8N" localSheetId="4" hidden="1">#REF!</definedName>
    <definedName name="BEx3MCQ0VEBV0CZXDS505L38EQ8N" hidden="1">#REF!</definedName>
    <definedName name="BEx3MEYV5LQY0BAL7V3CFAFVOM3T" localSheetId="0" hidden="1">#REF!</definedName>
    <definedName name="BEx3MEYV5LQY0BAL7V3CFAFVOM3T" localSheetId="1" hidden="1">#REF!</definedName>
    <definedName name="BEx3MEYV5LQY0BAL7V3CFAFVOM3T" localSheetId="4" hidden="1">#REF!</definedName>
    <definedName name="BEx3MEYV5LQY0BAL7V3CFAFVOM3T" hidden="1">#REF!</definedName>
    <definedName name="BEx3MF9LX8G8DXGARRYNTDH542WG" localSheetId="0" hidden="1">#REF!</definedName>
    <definedName name="BEx3MF9LX8G8DXGARRYNTDH542WG" localSheetId="1" hidden="1">#REF!</definedName>
    <definedName name="BEx3MF9LX8G8DXGARRYNTDH542WG" localSheetId="4" hidden="1">#REF!</definedName>
    <definedName name="BEx3MF9LX8G8DXGARRYNTDH542WG" hidden="1">#REF!</definedName>
    <definedName name="BEx3MREOFWJQEYMCMBL7ZE06NBN6" localSheetId="0" hidden="1">#REF!</definedName>
    <definedName name="BEx3MREOFWJQEYMCMBL7ZE06NBN6" localSheetId="1" hidden="1">#REF!</definedName>
    <definedName name="BEx3MREOFWJQEYMCMBL7ZE06NBN6" localSheetId="4" hidden="1">#REF!</definedName>
    <definedName name="BEx3MREOFWJQEYMCMBL7ZE06NBN6" hidden="1">#REF!</definedName>
    <definedName name="BEx3MSGD8I6KBFD4XFWYGH3DKUK3" localSheetId="0" hidden="1">#REF!</definedName>
    <definedName name="BEx3MSGD8I6KBFD4XFWYGH3DKUK3" localSheetId="1" hidden="1">#REF!</definedName>
    <definedName name="BEx3MSGD8I6KBFD4XFWYGH3DKUK3" localSheetId="4" hidden="1">#REF!</definedName>
    <definedName name="BEx3MSGD8I6KBFD4XFWYGH3DKUK3" hidden="1">#REF!</definedName>
    <definedName name="BEx3NDQFYEWZAUGWFMGT2R7E7RBT" localSheetId="0" hidden="1">#REF!</definedName>
    <definedName name="BEx3NDQFYEWZAUGWFMGT2R7E7RBT" localSheetId="1" hidden="1">#REF!</definedName>
    <definedName name="BEx3NDQFYEWZAUGWFMGT2R7E7RBT" localSheetId="4" hidden="1">#REF!</definedName>
    <definedName name="BEx3NDQFYEWZAUGWFMGT2R7E7RBT" hidden="1">#REF!</definedName>
    <definedName name="BEx3NGQBX2HEDKOCDX0TX1TGBB3P" localSheetId="0" hidden="1">#REF!</definedName>
    <definedName name="BEx3NGQBX2HEDKOCDX0TX1TGBB3P" localSheetId="1" hidden="1">#REF!</definedName>
    <definedName name="BEx3NGQBX2HEDKOCDX0TX1TGBB3P" localSheetId="4" hidden="1">#REF!</definedName>
    <definedName name="BEx3NGQBX2HEDKOCDX0TX1TGBB3P" hidden="1">#REF!</definedName>
    <definedName name="BEx3NLIZ7PHF2XE59ECZ3MD04ZG1" localSheetId="0" hidden="1">#REF!</definedName>
    <definedName name="BEx3NLIZ7PHF2XE59ECZ3MD04ZG1" localSheetId="1" hidden="1">#REF!</definedName>
    <definedName name="BEx3NLIZ7PHF2XE59ECZ3MD04ZG1" localSheetId="4" hidden="1">#REF!</definedName>
    <definedName name="BEx3NLIZ7PHF2XE59ECZ3MD04ZG1" hidden="1">#REF!</definedName>
    <definedName name="BEx3NMQ4BVC94728AUM7CCX7UHTU" localSheetId="0" hidden="1">#REF!</definedName>
    <definedName name="BEx3NMQ4BVC94728AUM7CCX7UHTU" localSheetId="1" hidden="1">#REF!</definedName>
    <definedName name="BEx3NMQ4BVC94728AUM7CCX7UHTU" localSheetId="4" hidden="1">#REF!</definedName>
    <definedName name="BEx3NMQ4BVC94728AUM7CCX7UHTU" hidden="1">#REF!</definedName>
    <definedName name="BEx3NR2I4OUFP3Z2QZEDU2PIFIDI" localSheetId="0" hidden="1">#REF!</definedName>
    <definedName name="BEx3NR2I4OUFP3Z2QZEDU2PIFIDI" localSheetId="1" hidden="1">#REF!</definedName>
    <definedName name="BEx3NR2I4OUFP3Z2QZEDU2PIFIDI" localSheetId="4" hidden="1">#REF!</definedName>
    <definedName name="BEx3NR2I4OUFP3Z2QZEDU2PIFIDI" hidden="1">#REF!</definedName>
    <definedName name="BEx3O19B8FTTAPVT5DZXQGQXWFR8" localSheetId="0" hidden="1">#REF!</definedName>
    <definedName name="BEx3O19B8FTTAPVT5DZXQGQXWFR8" localSheetId="1" hidden="1">#REF!</definedName>
    <definedName name="BEx3O19B8FTTAPVT5DZXQGQXWFR8" localSheetId="4" hidden="1">#REF!</definedName>
    <definedName name="BEx3O19B8FTTAPVT5DZXQGQXWFR8" hidden="1">#REF!</definedName>
    <definedName name="BEx3O85IKWARA6NCJOLRBRJFMEWW" localSheetId="0" hidden="1">#REF!</definedName>
    <definedName name="BEx3O85IKWARA6NCJOLRBRJFMEWW" localSheetId="1" hidden="1">#REF!</definedName>
    <definedName name="BEx3O85IKWARA6NCJOLRBRJFMEWW" localSheetId="4" hidden="1">#REF!</definedName>
    <definedName name="BEx3O85IKWARA6NCJOLRBRJFMEWW" hidden="1">#REF!</definedName>
    <definedName name="BEx3OJZSCGFRW7SVGBFI0X9DNVMM" localSheetId="0" hidden="1">#REF!</definedName>
    <definedName name="BEx3OJZSCGFRW7SVGBFI0X9DNVMM" localSheetId="1" hidden="1">#REF!</definedName>
    <definedName name="BEx3OJZSCGFRW7SVGBFI0X9DNVMM" localSheetId="4" hidden="1">#REF!</definedName>
    <definedName name="BEx3OJZSCGFRW7SVGBFI0X9DNVMM" hidden="1">#REF!</definedName>
    <definedName name="BEx3ORSBUXAF21MKEY90YJV9AY9A" localSheetId="0" hidden="1">#REF!</definedName>
    <definedName name="BEx3ORSBUXAF21MKEY90YJV9AY9A" localSheetId="1" hidden="1">#REF!</definedName>
    <definedName name="BEx3ORSBUXAF21MKEY90YJV9AY9A" localSheetId="4" hidden="1">#REF!</definedName>
    <definedName name="BEx3ORSBUXAF21MKEY90YJV9AY9A" hidden="1">#REF!</definedName>
    <definedName name="BEx3OUS0N576NJN078Y1BWUWQK6B" localSheetId="0" hidden="1">#REF!</definedName>
    <definedName name="BEx3OUS0N576NJN078Y1BWUWQK6B" localSheetId="1" hidden="1">#REF!</definedName>
    <definedName name="BEx3OUS0N576NJN078Y1BWUWQK6B" localSheetId="4" hidden="1">#REF!</definedName>
    <definedName name="BEx3OUS0N576NJN078Y1BWUWQK6B" hidden="1">#REF!</definedName>
    <definedName name="BEx3OV8BH6PYNZT7C246LOAU9SVX" localSheetId="0" hidden="1">#REF!</definedName>
    <definedName name="BEx3OV8BH6PYNZT7C246LOAU9SVX" localSheetId="1" hidden="1">#REF!</definedName>
    <definedName name="BEx3OV8BH6PYNZT7C246LOAU9SVX" localSheetId="4" hidden="1">#REF!</definedName>
    <definedName name="BEx3OV8BH6PYNZT7C246LOAU9SVX" hidden="1">#REF!</definedName>
    <definedName name="BEx3OXRYJZUEY6E72UJU0PHLMYAR" localSheetId="0" hidden="1">#REF!</definedName>
    <definedName name="BEx3OXRYJZUEY6E72UJU0PHLMYAR" localSheetId="1" hidden="1">#REF!</definedName>
    <definedName name="BEx3OXRYJZUEY6E72UJU0PHLMYAR" localSheetId="4" hidden="1">#REF!</definedName>
    <definedName name="BEx3OXRYJZUEY6E72UJU0PHLMYAR" hidden="1">#REF!</definedName>
    <definedName name="BEx3P3RP5PYI4BJVYGNU1V7KT5EH" localSheetId="0" hidden="1">#REF!</definedName>
    <definedName name="BEx3P3RP5PYI4BJVYGNU1V7KT5EH" localSheetId="1" hidden="1">#REF!</definedName>
    <definedName name="BEx3P3RP5PYI4BJVYGNU1V7KT5EH" localSheetId="4" hidden="1">#REF!</definedName>
    <definedName name="BEx3P3RP5PYI4BJVYGNU1V7KT5EH" hidden="1">#REF!</definedName>
    <definedName name="BEx3P59TTRSGQY888P5C1O7M2PQT" localSheetId="0" hidden="1">#REF!</definedName>
    <definedName name="BEx3P59TTRSGQY888P5C1O7M2PQT" localSheetId="1" hidden="1">#REF!</definedName>
    <definedName name="BEx3P59TTRSGQY888P5C1O7M2PQT" localSheetId="4" hidden="1">#REF!</definedName>
    <definedName name="BEx3P59TTRSGQY888P5C1O7M2PQT" hidden="1">#REF!</definedName>
    <definedName name="BEx3PDNRRNKD5GOUBUQFXAHIXLD9" localSheetId="0" hidden="1">#REF!</definedName>
    <definedName name="BEx3PDNRRNKD5GOUBUQFXAHIXLD9" localSheetId="1" hidden="1">#REF!</definedName>
    <definedName name="BEx3PDNRRNKD5GOUBUQFXAHIXLD9" localSheetId="4" hidden="1">#REF!</definedName>
    <definedName name="BEx3PDNRRNKD5GOUBUQFXAHIXLD9" hidden="1">#REF!</definedName>
    <definedName name="BEx3PDT8GNPWLLN02IH1XPV90XYK" localSheetId="0" hidden="1">#REF!</definedName>
    <definedName name="BEx3PDT8GNPWLLN02IH1XPV90XYK" localSheetId="1" hidden="1">#REF!</definedName>
    <definedName name="BEx3PDT8GNPWLLN02IH1XPV90XYK" localSheetId="4" hidden="1">#REF!</definedName>
    <definedName name="BEx3PDT8GNPWLLN02IH1XPV90XYK" hidden="1">#REF!</definedName>
    <definedName name="BEx3PKEMDW8KZEP11IL927C5O7I2" localSheetId="0" hidden="1">#REF!</definedName>
    <definedName name="BEx3PKEMDW8KZEP11IL927C5O7I2" localSheetId="1" hidden="1">#REF!</definedName>
    <definedName name="BEx3PKEMDW8KZEP11IL927C5O7I2" localSheetId="4" hidden="1">#REF!</definedName>
    <definedName name="BEx3PKEMDW8KZEP11IL927C5O7I2" hidden="1">#REF!</definedName>
    <definedName name="BEx3PKJZ1Z7L9S6KV8KXVS6B2FX4" localSheetId="0" hidden="1">#REF!</definedName>
    <definedName name="BEx3PKJZ1Z7L9S6KV8KXVS6B2FX4" localSheetId="1" hidden="1">#REF!</definedName>
    <definedName name="BEx3PKJZ1Z7L9S6KV8KXVS6B2FX4" localSheetId="4" hidden="1">#REF!</definedName>
    <definedName name="BEx3PKJZ1Z7L9S6KV8KXVS6B2FX4" hidden="1">#REF!</definedName>
    <definedName name="BEx3PMNG53Z5HY138H99QOMTX8W3" localSheetId="0" hidden="1">#REF!</definedName>
    <definedName name="BEx3PMNG53Z5HY138H99QOMTX8W3" localSheetId="1" hidden="1">#REF!</definedName>
    <definedName name="BEx3PMNG53Z5HY138H99QOMTX8W3" localSheetId="4" hidden="1">#REF!</definedName>
    <definedName name="BEx3PMNG53Z5HY138H99QOMTX8W3" hidden="1">#REF!</definedName>
    <definedName name="BEx3PP1RRSFZ8UC0JC9R91W6LNKW" localSheetId="0" hidden="1">#REF!</definedName>
    <definedName name="BEx3PP1RRSFZ8UC0JC9R91W6LNKW" localSheetId="1" hidden="1">#REF!</definedName>
    <definedName name="BEx3PP1RRSFZ8UC0JC9R91W6LNKW" localSheetId="4" hidden="1">#REF!</definedName>
    <definedName name="BEx3PP1RRSFZ8UC0JC9R91W6LNKW" hidden="1">#REF!</definedName>
    <definedName name="BEx3PRQW017D7T1X732WDV7L1KP8" localSheetId="0" hidden="1">#REF!</definedName>
    <definedName name="BEx3PRQW017D7T1X732WDV7L1KP8" localSheetId="1" hidden="1">#REF!</definedName>
    <definedName name="BEx3PRQW017D7T1X732WDV7L1KP8" localSheetId="4" hidden="1">#REF!</definedName>
    <definedName name="BEx3PRQW017D7T1X732WDV7L1KP8" hidden="1">#REF!</definedName>
    <definedName name="BEx3PVXYZC8WB9ZJE7OCKUXZ46EA" localSheetId="0" hidden="1">#REF!</definedName>
    <definedName name="BEx3PVXYZC8WB9ZJE7OCKUXZ46EA" localSheetId="1" hidden="1">#REF!</definedName>
    <definedName name="BEx3PVXYZC8WB9ZJE7OCKUXZ46EA" localSheetId="4" hidden="1">#REF!</definedName>
    <definedName name="BEx3PVXYZC8WB9ZJE7OCKUXZ46EA" hidden="1">#REF!</definedName>
    <definedName name="BEx3Q0VWPU5EQECK7MQ47TYJ3SWW" localSheetId="0" hidden="1">#REF!</definedName>
    <definedName name="BEx3Q0VWPU5EQECK7MQ47TYJ3SWW" localSheetId="1" hidden="1">#REF!</definedName>
    <definedName name="BEx3Q0VWPU5EQECK7MQ47TYJ3SWW" localSheetId="4" hidden="1">#REF!</definedName>
    <definedName name="BEx3Q0VWPU5EQECK7MQ47TYJ3SWW" hidden="1">#REF!</definedName>
    <definedName name="BEx3Q7BZ9PUXK2RLIOFSIS9AHU1B" localSheetId="0" hidden="1">#REF!</definedName>
    <definedName name="BEx3Q7BZ9PUXK2RLIOFSIS9AHU1B" localSheetId="1" hidden="1">#REF!</definedName>
    <definedName name="BEx3Q7BZ9PUXK2RLIOFSIS9AHU1B" localSheetId="4" hidden="1">#REF!</definedName>
    <definedName name="BEx3Q7BZ9PUXK2RLIOFSIS9AHU1B" hidden="1">#REF!</definedName>
    <definedName name="BEx3Q8J42S9VU6EAN2Y28MR6DF88" localSheetId="0" hidden="1">#REF!</definedName>
    <definedName name="BEx3Q8J42S9VU6EAN2Y28MR6DF88" localSheetId="1" hidden="1">#REF!</definedName>
    <definedName name="BEx3Q8J42S9VU6EAN2Y28MR6DF88" localSheetId="4" hidden="1">#REF!</definedName>
    <definedName name="BEx3Q8J42S9VU6EAN2Y28MR6DF88" hidden="1">#REF!</definedName>
    <definedName name="BEx3QCFD2TBUF95ZN83Q7JPV97FK" localSheetId="0" hidden="1">#REF!</definedName>
    <definedName name="BEx3QCFD2TBUF95ZN83Q7JPV97FK" localSheetId="1" hidden="1">#REF!</definedName>
    <definedName name="BEx3QCFD2TBUF95ZN83Q7JPV97FK" localSheetId="4" hidden="1">#REF!</definedName>
    <definedName name="BEx3QCFD2TBUF95ZN83Q7JPV97FK" hidden="1">#REF!</definedName>
    <definedName name="BEx3QEDFOYFY5NBTININ5W4RLD4Q" localSheetId="0" hidden="1">#REF!</definedName>
    <definedName name="BEx3QEDFOYFY5NBTININ5W4RLD4Q" localSheetId="1" hidden="1">#REF!</definedName>
    <definedName name="BEx3QEDFOYFY5NBTININ5W4RLD4Q" localSheetId="4" hidden="1">#REF!</definedName>
    <definedName name="BEx3QEDFOYFY5NBTININ5W4RLD4Q" hidden="1">#REF!</definedName>
    <definedName name="BEx3QIKJ3U962US1Q564NZDLU8LD" localSheetId="0" hidden="1">#REF!</definedName>
    <definedName name="BEx3QIKJ3U962US1Q564NZDLU8LD" localSheetId="1" hidden="1">#REF!</definedName>
    <definedName name="BEx3QIKJ3U962US1Q564NZDLU8LD" localSheetId="4" hidden="1">#REF!</definedName>
    <definedName name="BEx3QIKJ3U962US1Q564NZDLU8LD" hidden="1">#REF!</definedName>
    <definedName name="BEx3QLF3RHHBNUFLUWEROBZDF1U4" localSheetId="0" hidden="1">#REF!</definedName>
    <definedName name="BEx3QLF3RHHBNUFLUWEROBZDF1U4" localSheetId="1" hidden="1">#REF!</definedName>
    <definedName name="BEx3QLF3RHHBNUFLUWEROBZDF1U4" localSheetId="4" hidden="1">#REF!</definedName>
    <definedName name="BEx3QLF3RHHBNUFLUWEROBZDF1U4" hidden="1">#REF!</definedName>
    <definedName name="BEx3QR9D45DHW50VQ7Y3Q1AXPOB9" localSheetId="0" hidden="1">#REF!</definedName>
    <definedName name="BEx3QR9D45DHW50VQ7Y3Q1AXPOB9" localSheetId="1" hidden="1">#REF!</definedName>
    <definedName name="BEx3QR9D45DHW50VQ7Y3Q1AXPOB9" localSheetId="4" hidden="1">#REF!</definedName>
    <definedName name="BEx3QR9D45DHW50VQ7Y3Q1AXPOB9" hidden="1">#REF!</definedName>
    <definedName name="BEx3QSWT2S5KWG6U2V9711IYDQBM" localSheetId="0" hidden="1">#REF!</definedName>
    <definedName name="BEx3QSWT2S5KWG6U2V9711IYDQBM" localSheetId="1" hidden="1">#REF!</definedName>
    <definedName name="BEx3QSWT2S5KWG6U2V9711IYDQBM" localSheetId="4" hidden="1">#REF!</definedName>
    <definedName name="BEx3QSWT2S5KWG6U2V9711IYDQBM" hidden="1">#REF!</definedName>
    <definedName name="BEx3QVGG7Q2X4HZHJAM35A8T3VR7" localSheetId="0" hidden="1">#REF!</definedName>
    <definedName name="BEx3QVGG7Q2X4HZHJAM35A8T3VR7" localSheetId="1" hidden="1">#REF!</definedName>
    <definedName name="BEx3QVGG7Q2X4HZHJAM35A8T3VR7" localSheetId="4" hidden="1">#REF!</definedName>
    <definedName name="BEx3QVGG7Q2X4HZHJAM35A8T3VR7" hidden="1">#REF!</definedName>
    <definedName name="BEx3R0JUB9YN8PHPPQTAMIT1IHWK" localSheetId="0" hidden="1">#REF!</definedName>
    <definedName name="BEx3R0JUB9YN8PHPPQTAMIT1IHWK" localSheetId="1" hidden="1">#REF!</definedName>
    <definedName name="BEx3R0JUB9YN8PHPPQTAMIT1IHWK" localSheetId="4" hidden="1">#REF!</definedName>
    <definedName name="BEx3R0JUB9YN8PHPPQTAMIT1IHWK" hidden="1">#REF!</definedName>
    <definedName name="BEx3R81NFRO7M81VHVKOBFT0QBIL" localSheetId="0" hidden="1">#REF!</definedName>
    <definedName name="BEx3R81NFRO7M81VHVKOBFT0QBIL" localSheetId="1" hidden="1">#REF!</definedName>
    <definedName name="BEx3R81NFRO7M81VHVKOBFT0QBIL" localSheetId="4" hidden="1">#REF!</definedName>
    <definedName name="BEx3R81NFRO7M81VHVKOBFT0QBIL" hidden="1">#REF!</definedName>
    <definedName name="BEx3RHC2ZD5UFS6QD4OPFCNNMWH1" localSheetId="0" hidden="1">#REF!</definedName>
    <definedName name="BEx3RHC2ZD5UFS6QD4OPFCNNMWH1" localSheetId="1" hidden="1">#REF!</definedName>
    <definedName name="BEx3RHC2ZD5UFS6QD4OPFCNNMWH1" localSheetId="4" hidden="1">#REF!</definedName>
    <definedName name="BEx3RHC2ZD5UFS6QD4OPFCNNMWH1" hidden="1">#REF!</definedName>
    <definedName name="BEx3RQ10QIWBAPHALAA91BUUCM2X" localSheetId="0" hidden="1">#REF!</definedName>
    <definedName name="BEx3RQ10QIWBAPHALAA91BUUCM2X" localSheetId="1" hidden="1">#REF!</definedName>
    <definedName name="BEx3RQ10QIWBAPHALAA91BUUCM2X" localSheetId="4" hidden="1">#REF!</definedName>
    <definedName name="BEx3RQ10QIWBAPHALAA91BUUCM2X" hidden="1">#REF!</definedName>
    <definedName name="BEx3RV4E1WT43SZBUN09RTB8EK1O" localSheetId="0" hidden="1">#REF!</definedName>
    <definedName name="BEx3RV4E1WT43SZBUN09RTB8EK1O" localSheetId="1" hidden="1">#REF!</definedName>
    <definedName name="BEx3RV4E1WT43SZBUN09RTB8EK1O" localSheetId="4" hidden="1">#REF!</definedName>
    <definedName name="BEx3RV4E1WT43SZBUN09RTB8EK1O" hidden="1">#REF!</definedName>
    <definedName name="BEx3RXYU0QLFXSFTM5EB20GD03W5" localSheetId="0" hidden="1">#REF!</definedName>
    <definedName name="BEx3RXYU0QLFXSFTM5EB20GD03W5" localSheetId="1" hidden="1">#REF!</definedName>
    <definedName name="BEx3RXYU0QLFXSFTM5EB20GD03W5" localSheetId="4" hidden="1">#REF!</definedName>
    <definedName name="BEx3RXYU0QLFXSFTM5EB20GD03W5" hidden="1">#REF!</definedName>
    <definedName name="BEx3RYKLC3QQO3XTUN7BEW2AQL98" localSheetId="0" hidden="1">#REF!</definedName>
    <definedName name="BEx3RYKLC3QQO3XTUN7BEW2AQL98" localSheetId="1" hidden="1">#REF!</definedName>
    <definedName name="BEx3RYKLC3QQO3XTUN7BEW2AQL98" localSheetId="4" hidden="1">#REF!</definedName>
    <definedName name="BEx3RYKLC3QQO3XTUN7BEW2AQL98" hidden="1">#REF!</definedName>
    <definedName name="BEx3S37QNFSKW3DGRH5YVVEZLJI7" localSheetId="0" hidden="1">#REF!</definedName>
    <definedName name="BEx3S37QNFSKW3DGRH5YVVEZLJI7" localSheetId="1" hidden="1">#REF!</definedName>
    <definedName name="BEx3S37QNFSKW3DGRH5YVVEZLJI7" localSheetId="4" hidden="1">#REF!</definedName>
    <definedName name="BEx3S37QNFSKW3DGRH5YVVEZLJI7" hidden="1">#REF!</definedName>
    <definedName name="BEx3SICJ45BYT6FHBER86PJT25FC" localSheetId="0" hidden="1">#REF!</definedName>
    <definedName name="BEx3SICJ45BYT6FHBER86PJT25FC" localSheetId="1" hidden="1">#REF!</definedName>
    <definedName name="BEx3SICJ45BYT6FHBER86PJT25FC" localSheetId="4" hidden="1">#REF!</definedName>
    <definedName name="BEx3SICJ45BYT6FHBER86PJT25FC" hidden="1">#REF!</definedName>
    <definedName name="BEx3SMUCMJVGQ2H4EHQI5ZFHEF0P" localSheetId="0" hidden="1">#REF!</definedName>
    <definedName name="BEx3SMUCMJVGQ2H4EHQI5ZFHEF0P" localSheetId="1" hidden="1">#REF!</definedName>
    <definedName name="BEx3SMUCMJVGQ2H4EHQI5ZFHEF0P" localSheetId="4" hidden="1">#REF!</definedName>
    <definedName name="BEx3SMUCMJVGQ2H4EHQI5ZFHEF0P" hidden="1">#REF!</definedName>
    <definedName name="BEx3SN56F03CPDRDA7LZ763V0N4I" localSheetId="0" hidden="1">#REF!</definedName>
    <definedName name="BEx3SN56F03CPDRDA7LZ763V0N4I" localSheetId="1" hidden="1">#REF!</definedName>
    <definedName name="BEx3SN56F03CPDRDA7LZ763V0N4I" localSheetId="4" hidden="1">#REF!</definedName>
    <definedName name="BEx3SN56F03CPDRDA7LZ763V0N4I" hidden="1">#REF!</definedName>
    <definedName name="BEx3SPE6N1ORXPRCDL3JPZD73Z9F" localSheetId="0" hidden="1">#REF!</definedName>
    <definedName name="BEx3SPE6N1ORXPRCDL3JPZD73Z9F" localSheetId="1" hidden="1">#REF!</definedName>
    <definedName name="BEx3SPE6N1ORXPRCDL3JPZD73Z9F" localSheetId="4" hidden="1">#REF!</definedName>
    <definedName name="BEx3SPE6N1ORXPRCDL3JPZD73Z9F" hidden="1">#REF!</definedName>
    <definedName name="BEx3T29ZTULQE0OMSMWUMZDU9ZZ0" localSheetId="0" hidden="1">#REF!</definedName>
    <definedName name="BEx3T29ZTULQE0OMSMWUMZDU9ZZ0" localSheetId="1" hidden="1">#REF!</definedName>
    <definedName name="BEx3T29ZTULQE0OMSMWUMZDU9ZZ0" localSheetId="4" hidden="1">#REF!</definedName>
    <definedName name="BEx3T29ZTULQE0OMSMWUMZDU9ZZ0" hidden="1">#REF!</definedName>
    <definedName name="BEx3T6MJ1QDJ929WMUDVZ0O3UW0Y" localSheetId="0" hidden="1">#REF!</definedName>
    <definedName name="BEx3T6MJ1QDJ929WMUDVZ0O3UW0Y" localSheetId="1" hidden="1">#REF!</definedName>
    <definedName name="BEx3T6MJ1QDJ929WMUDVZ0O3UW0Y" localSheetId="4" hidden="1">#REF!</definedName>
    <definedName name="BEx3T6MJ1QDJ929WMUDVZ0O3UW0Y" hidden="1">#REF!</definedName>
    <definedName name="BEx3TD7WH1NN1OH0MRS4T8ENRU32" localSheetId="0" hidden="1">#REF!</definedName>
    <definedName name="BEx3TD7WH1NN1OH0MRS4T8ENRU32" localSheetId="1" hidden="1">#REF!</definedName>
    <definedName name="BEx3TD7WH1NN1OH0MRS4T8ENRU32" localSheetId="4" hidden="1">#REF!</definedName>
    <definedName name="BEx3TD7WH1NN1OH0MRS4T8ENRU32" hidden="1">#REF!</definedName>
    <definedName name="BEx3TPCSI16OAB2L9M9IULQMQ9J9" localSheetId="0" hidden="1">#REF!</definedName>
    <definedName name="BEx3TPCSI16OAB2L9M9IULQMQ9J9" localSheetId="1" hidden="1">#REF!</definedName>
    <definedName name="BEx3TPCSI16OAB2L9M9IULQMQ9J9" localSheetId="4" hidden="1">#REF!</definedName>
    <definedName name="BEx3TPCSI16OAB2L9M9IULQMQ9J9" hidden="1">#REF!</definedName>
    <definedName name="BEx3TQ3SFJB2WTCV0OXDE56FB46K" localSheetId="0" hidden="1">#REF!</definedName>
    <definedName name="BEx3TQ3SFJB2WTCV0OXDE56FB46K" localSheetId="1" hidden="1">#REF!</definedName>
    <definedName name="BEx3TQ3SFJB2WTCV0OXDE56FB46K" localSheetId="4" hidden="1">#REF!</definedName>
    <definedName name="BEx3TQ3SFJB2WTCV0OXDE56FB46K" hidden="1">#REF!</definedName>
    <definedName name="BEx3TX59M3456DDBXWFJ8X2TU37A" localSheetId="0" hidden="1">#REF!</definedName>
    <definedName name="BEx3TX59M3456DDBXWFJ8X2TU37A" localSheetId="1" hidden="1">#REF!</definedName>
    <definedName name="BEx3TX59M3456DDBXWFJ8X2TU37A" localSheetId="4" hidden="1">#REF!</definedName>
    <definedName name="BEx3TX59M3456DDBXWFJ8X2TU37A" hidden="1">#REF!</definedName>
    <definedName name="BEx3U2UBY80GPGSTYFGI6F8TPKCV" localSheetId="0" hidden="1">#REF!</definedName>
    <definedName name="BEx3U2UBY80GPGSTYFGI6F8TPKCV" localSheetId="1" hidden="1">#REF!</definedName>
    <definedName name="BEx3U2UBY80GPGSTYFGI6F8TPKCV" localSheetId="4" hidden="1">#REF!</definedName>
    <definedName name="BEx3U2UBY80GPGSTYFGI6F8TPKCV" hidden="1">#REF!</definedName>
    <definedName name="BEx3U64YUOZ419BAJS2W78UMATAW" localSheetId="0" hidden="1">#REF!</definedName>
    <definedName name="BEx3U64YUOZ419BAJS2W78UMATAW" localSheetId="1" hidden="1">#REF!</definedName>
    <definedName name="BEx3U64YUOZ419BAJS2W78UMATAW" localSheetId="4" hidden="1">#REF!</definedName>
    <definedName name="BEx3U64YUOZ419BAJS2W78UMATAW" hidden="1">#REF!</definedName>
    <definedName name="BEx3U94WCEA5DKMWBEX1GU0LKYG2" localSheetId="0" hidden="1">#REF!</definedName>
    <definedName name="BEx3U94WCEA5DKMWBEX1GU0LKYG2" localSheetId="1" hidden="1">#REF!</definedName>
    <definedName name="BEx3U94WCEA5DKMWBEX1GU0LKYG2" localSheetId="4" hidden="1">#REF!</definedName>
    <definedName name="BEx3U94WCEA5DKMWBEX1GU0LKYG2" hidden="1">#REF!</definedName>
    <definedName name="BEx3U9VZ8SQVYS6ZA038J7AP7ZGW" localSheetId="0" hidden="1">#REF!</definedName>
    <definedName name="BEx3U9VZ8SQVYS6ZA038J7AP7ZGW" localSheetId="1" hidden="1">#REF!</definedName>
    <definedName name="BEx3U9VZ8SQVYS6ZA038J7AP7ZGW" localSheetId="4" hidden="1">#REF!</definedName>
    <definedName name="BEx3U9VZ8SQVYS6ZA038J7AP7ZGW" hidden="1">#REF!</definedName>
    <definedName name="BEx3UIQ5WRJBGNTFCCLOR4N7B1OQ" localSheetId="0" hidden="1">#REF!</definedName>
    <definedName name="BEx3UIQ5WRJBGNTFCCLOR4N7B1OQ" localSheetId="1" hidden="1">#REF!</definedName>
    <definedName name="BEx3UIQ5WRJBGNTFCCLOR4N7B1OQ" localSheetId="4" hidden="1">#REF!</definedName>
    <definedName name="BEx3UIQ5WRJBGNTFCCLOR4N7B1OQ" hidden="1">#REF!</definedName>
    <definedName name="BEx3UJMIX2NUSSWGMSI25A5DM4CH" localSheetId="0" hidden="1">#REF!</definedName>
    <definedName name="BEx3UJMIX2NUSSWGMSI25A5DM4CH" localSheetId="1" hidden="1">#REF!</definedName>
    <definedName name="BEx3UJMIX2NUSSWGMSI25A5DM4CH" localSheetId="4" hidden="1">#REF!</definedName>
    <definedName name="BEx3UJMIX2NUSSWGMSI25A5DM4CH" hidden="1">#REF!</definedName>
    <definedName name="BEx3UKIX0UULWP3BZA8VT2SQ8WI7" localSheetId="0" hidden="1">#REF!</definedName>
    <definedName name="BEx3UKIX0UULWP3BZA8VT2SQ8WI7" localSheetId="1" hidden="1">#REF!</definedName>
    <definedName name="BEx3UKIX0UULWP3BZA8VT2SQ8WI7" localSheetId="4" hidden="1">#REF!</definedName>
    <definedName name="BEx3UKIX0UULWP3BZA8VT2SQ8WI7" hidden="1">#REF!</definedName>
    <definedName name="BEx3UKOCOQG7S1YQ436S997K1KWV" localSheetId="0" hidden="1">#REF!</definedName>
    <definedName name="BEx3UKOCOQG7S1YQ436S997K1KWV" localSheetId="1" hidden="1">#REF!</definedName>
    <definedName name="BEx3UKOCOQG7S1YQ436S997K1KWV" localSheetId="4" hidden="1">#REF!</definedName>
    <definedName name="BEx3UKOCOQG7S1YQ436S997K1KWV" hidden="1">#REF!</definedName>
    <definedName name="BEx3UNISOEXF3OFHT2BUA6P9RBIJ" localSheetId="0" hidden="1">#REF!</definedName>
    <definedName name="BEx3UNISOEXF3OFHT2BUA6P9RBIJ" localSheetId="1" hidden="1">#REF!</definedName>
    <definedName name="BEx3UNISOEXF3OFHT2BUA6P9RBIJ" localSheetId="4" hidden="1">#REF!</definedName>
    <definedName name="BEx3UNISOEXF3OFHT2BUA6P9RBIJ" hidden="1">#REF!</definedName>
    <definedName name="BEx3UYM19VIXLA0EU7LB9NHA77PB" localSheetId="0" hidden="1">#REF!</definedName>
    <definedName name="BEx3UYM19VIXLA0EU7LB9NHA77PB" localSheetId="1" hidden="1">#REF!</definedName>
    <definedName name="BEx3UYM19VIXLA0EU7LB9NHA77PB" localSheetId="4" hidden="1">#REF!</definedName>
    <definedName name="BEx3UYM19VIXLA0EU7LB9NHA77PB" hidden="1">#REF!</definedName>
    <definedName name="BEx3VML7CG70HPISMVYIUEN3711Q" localSheetId="0" hidden="1">#REF!</definedName>
    <definedName name="BEx3VML7CG70HPISMVYIUEN3711Q" localSheetId="1" hidden="1">#REF!</definedName>
    <definedName name="BEx3VML7CG70HPISMVYIUEN3711Q" localSheetId="4" hidden="1">#REF!</definedName>
    <definedName name="BEx3VML7CG70HPISMVYIUEN3711Q" hidden="1">#REF!</definedName>
    <definedName name="BEx56ZID5H04P9AIYLP1OASFGV56" localSheetId="0" hidden="1">#REF!</definedName>
    <definedName name="BEx56ZID5H04P9AIYLP1OASFGV56" localSheetId="1" hidden="1">#REF!</definedName>
    <definedName name="BEx56ZID5H04P9AIYLP1OASFGV56" localSheetId="4" hidden="1">#REF!</definedName>
    <definedName name="BEx56ZID5H04P9AIYLP1OASFGV56" hidden="1">#REF!</definedName>
    <definedName name="BEx57ROM8UIFKV5C1BOZWSQQLESO" localSheetId="0" hidden="1">#REF!</definedName>
    <definedName name="BEx57ROM8UIFKV5C1BOZWSQQLESO" localSheetId="1" hidden="1">#REF!</definedName>
    <definedName name="BEx57ROM8UIFKV5C1BOZWSQQLESO" localSheetId="4" hidden="1">#REF!</definedName>
    <definedName name="BEx57ROM8UIFKV5C1BOZWSQQLESO" hidden="1">#REF!</definedName>
    <definedName name="BEx587EYSS57E3PI8DT973HLJM9E" localSheetId="0" hidden="1">#REF!</definedName>
    <definedName name="BEx587EYSS57E3PI8DT973HLJM9E" localSheetId="1" hidden="1">#REF!</definedName>
    <definedName name="BEx587EYSS57E3PI8DT973HLJM9E" localSheetId="4" hidden="1">#REF!</definedName>
    <definedName name="BEx587EYSS57E3PI8DT973HLJM9E" hidden="1">#REF!</definedName>
    <definedName name="BEx587KFQ3VKCOCY1SA5F24PQGUI" localSheetId="0" hidden="1">#REF!</definedName>
    <definedName name="BEx587KFQ3VKCOCY1SA5F24PQGUI" localSheetId="1" hidden="1">#REF!</definedName>
    <definedName name="BEx587KFQ3VKCOCY1SA5F24PQGUI" localSheetId="4" hidden="1">#REF!</definedName>
    <definedName name="BEx587KFQ3VKCOCY1SA5F24PQGUI" hidden="1">#REF!</definedName>
    <definedName name="BEx58O780PQ05NF0Z1SKKRB3N099" localSheetId="0" hidden="1">#REF!</definedName>
    <definedName name="BEx58O780PQ05NF0Z1SKKRB3N099" localSheetId="1" hidden="1">#REF!</definedName>
    <definedName name="BEx58O780PQ05NF0Z1SKKRB3N099" localSheetId="4" hidden="1">#REF!</definedName>
    <definedName name="BEx58O780PQ05NF0Z1SKKRB3N099" hidden="1">#REF!</definedName>
    <definedName name="BEx58W57CTL8HFK3U7ZRFYZR6MXE" localSheetId="0" hidden="1">#REF!</definedName>
    <definedName name="BEx58W57CTL8HFK3U7ZRFYZR6MXE" localSheetId="1" hidden="1">#REF!</definedName>
    <definedName name="BEx58W57CTL8HFK3U7ZRFYZR6MXE" localSheetId="4" hidden="1">#REF!</definedName>
    <definedName name="BEx58W57CTL8HFK3U7ZRFYZR6MXE" hidden="1">#REF!</definedName>
    <definedName name="BEx58XHO7ZULLF2EUD7YIS0MGQJ5" localSheetId="0" hidden="1">#REF!</definedName>
    <definedName name="BEx58XHO7ZULLF2EUD7YIS0MGQJ5" localSheetId="1" hidden="1">#REF!</definedName>
    <definedName name="BEx58XHO7ZULLF2EUD7YIS0MGQJ5" localSheetId="4" hidden="1">#REF!</definedName>
    <definedName name="BEx58XHO7ZULLF2EUD7YIS0MGQJ5" hidden="1">#REF!</definedName>
    <definedName name="BEx58ZAFNTMGBNDH52VUYXLRJO7P" localSheetId="0" hidden="1">#REF!</definedName>
    <definedName name="BEx58ZAFNTMGBNDH52VUYXLRJO7P" localSheetId="1" hidden="1">#REF!</definedName>
    <definedName name="BEx58ZAFNTMGBNDH52VUYXLRJO7P" localSheetId="4" hidden="1">#REF!</definedName>
    <definedName name="BEx58ZAFNTMGBNDH52VUYXLRJO7P" hidden="1">#REF!</definedName>
    <definedName name="BEx58ZW0HAIGIPEX9CVA1PQQTR6X" localSheetId="0" hidden="1">#REF!</definedName>
    <definedName name="BEx58ZW0HAIGIPEX9CVA1PQQTR6X" localSheetId="1" hidden="1">#REF!</definedName>
    <definedName name="BEx58ZW0HAIGIPEX9CVA1PQQTR6X" localSheetId="4" hidden="1">#REF!</definedName>
    <definedName name="BEx58ZW0HAIGIPEX9CVA1PQQTR6X" hidden="1">#REF!</definedName>
    <definedName name="BEx593SAFVYKW7V61D9COEZJXDA7" localSheetId="0" hidden="1">#REF!</definedName>
    <definedName name="BEx593SAFVYKW7V61D9COEZJXDA7" localSheetId="1" hidden="1">#REF!</definedName>
    <definedName name="BEx593SAFVYKW7V61D9COEZJXDA7" localSheetId="4" hidden="1">#REF!</definedName>
    <definedName name="BEx593SAFVYKW7V61D9COEZJXDA7" hidden="1">#REF!</definedName>
    <definedName name="BEx59BA1KH3RG6K1LHL7YS2VB79N" localSheetId="0" hidden="1">#REF!</definedName>
    <definedName name="BEx59BA1KH3RG6K1LHL7YS2VB79N" localSheetId="1" hidden="1">#REF!</definedName>
    <definedName name="BEx59BA1KH3RG6K1LHL7YS2VB79N" localSheetId="4" hidden="1">#REF!</definedName>
    <definedName name="BEx59BA1KH3RG6K1LHL7YS2VB79N" hidden="1">#REF!</definedName>
    <definedName name="BEx59DDIU0AMFOY94NSP1ULST8JD" localSheetId="0" hidden="1">#REF!</definedName>
    <definedName name="BEx59DDIU0AMFOY94NSP1ULST8JD" localSheetId="1" hidden="1">#REF!</definedName>
    <definedName name="BEx59DDIU0AMFOY94NSP1ULST8JD" localSheetId="4" hidden="1">#REF!</definedName>
    <definedName name="BEx59DDIU0AMFOY94NSP1ULST8JD" hidden="1">#REF!</definedName>
    <definedName name="BEx59E9WABJP2TN71QAIKK79HPK9" localSheetId="0" hidden="1">#REF!</definedName>
    <definedName name="BEx59E9WABJP2TN71QAIKK79HPK9" localSheetId="1" hidden="1">#REF!</definedName>
    <definedName name="BEx59E9WABJP2TN71QAIKK79HPK9" localSheetId="4" hidden="1">#REF!</definedName>
    <definedName name="BEx59E9WABJP2TN71QAIKK79HPK9" hidden="1">#REF!</definedName>
    <definedName name="BEx59F0T17A80RNLNSZNFX8NAO8Y" localSheetId="0" hidden="1">#REF!</definedName>
    <definedName name="BEx59F0T17A80RNLNSZNFX8NAO8Y" localSheetId="1" hidden="1">#REF!</definedName>
    <definedName name="BEx59F0T17A80RNLNSZNFX8NAO8Y" localSheetId="4" hidden="1">#REF!</definedName>
    <definedName name="BEx59F0T17A80RNLNSZNFX8NAO8Y" hidden="1">#REF!</definedName>
    <definedName name="BEx59P7MAPNU129ZTC5H3EH892G1" localSheetId="0" hidden="1">#REF!</definedName>
    <definedName name="BEx59P7MAPNU129ZTC5H3EH892G1" localSheetId="1" hidden="1">#REF!</definedName>
    <definedName name="BEx59P7MAPNU129ZTC5H3EH892G1" localSheetId="4" hidden="1">#REF!</definedName>
    <definedName name="BEx59P7MAPNU129ZTC5H3EH892G1" hidden="1">#REF!</definedName>
    <definedName name="BEx5A11WZRQSIE089QE119AOX9ZG" localSheetId="0" hidden="1">#REF!</definedName>
    <definedName name="BEx5A11WZRQSIE089QE119AOX9ZG" localSheetId="1" hidden="1">#REF!</definedName>
    <definedName name="BEx5A11WZRQSIE089QE119AOX9ZG" localSheetId="4" hidden="1">#REF!</definedName>
    <definedName name="BEx5A11WZRQSIE089QE119AOX9ZG" hidden="1">#REF!</definedName>
    <definedName name="BEx5A7CIGCOTHJKHGUBDZG91JGPZ" localSheetId="0" hidden="1">#REF!</definedName>
    <definedName name="BEx5A7CIGCOTHJKHGUBDZG91JGPZ" localSheetId="1" hidden="1">#REF!</definedName>
    <definedName name="BEx5A7CIGCOTHJKHGUBDZG91JGPZ" localSheetId="4" hidden="1">#REF!</definedName>
    <definedName name="BEx5A7CIGCOTHJKHGUBDZG91JGPZ" hidden="1">#REF!</definedName>
    <definedName name="BEx5A8UFLT2SWVSG5COFA9B8P376" localSheetId="0" hidden="1">#REF!</definedName>
    <definedName name="BEx5A8UFLT2SWVSG5COFA9B8P376" localSheetId="1" hidden="1">#REF!</definedName>
    <definedName name="BEx5A8UFLT2SWVSG5COFA9B8P376" localSheetId="4" hidden="1">#REF!</definedName>
    <definedName name="BEx5A8UFLT2SWVSG5COFA9B8P376" hidden="1">#REF!</definedName>
    <definedName name="BEx5ABUBK8WJV1WILGYU9A7CO0KI" localSheetId="0" hidden="1">#REF!</definedName>
    <definedName name="BEx5ABUBK8WJV1WILGYU9A7CO0KI" localSheetId="1" hidden="1">#REF!</definedName>
    <definedName name="BEx5ABUBK8WJV1WILGYU9A7CO0KI" localSheetId="4" hidden="1">#REF!</definedName>
    <definedName name="BEx5ABUBK8WJV1WILGYU9A7CO0KI" hidden="1">#REF!</definedName>
    <definedName name="BEx5AFFTN3IXIBHDKM0FYC4OFL1S" localSheetId="0" hidden="1">#REF!</definedName>
    <definedName name="BEx5AFFTN3IXIBHDKM0FYC4OFL1S" localSheetId="1" hidden="1">#REF!</definedName>
    <definedName name="BEx5AFFTN3IXIBHDKM0FYC4OFL1S" localSheetId="4" hidden="1">#REF!</definedName>
    <definedName name="BEx5AFFTN3IXIBHDKM0FYC4OFL1S" hidden="1">#REF!</definedName>
    <definedName name="BEx5AOFIO8KVRHIZ1RII337AA8ML" localSheetId="0" hidden="1">#REF!</definedName>
    <definedName name="BEx5AOFIO8KVRHIZ1RII337AA8ML" localSheetId="1" hidden="1">#REF!</definedName>
    <definedName name="BEx5AOFIO8KVRHIZ1RII337AA8ML" localSheetId="4" hidden="1">#REF!</definedName>
    <definedName name="BEx5AOFIO8KVRHIZ1RII337AA8ML" hidden="1">#REF!</definedName>
    <definedName name="BEx5APRZ66L5BWHFE8E4YYNEDTI4" localSheetId="0" hidden="1">#REF!</definedName>
    <definedName name="BEx5APRZ66L5BWHFE8E4YYNEDTI4" localSheetId="1" hidden="1">#REF!</definedName>
    <definedName name="BEx5APRZ66L5BWHFE8E4YYNEDTI4" localSheetId="4" hidden="1">#REF!</definedName>
    <definedName name="BEx5APRZ66L5BWHFE8E4YYNEDTI4" hidden="1">#REF!</definedName>
    <definedName name="BEx5AQJ1Z64KY10P8ZF1JKJUFEGN" localSheetId="0" hidden="1">#REF!</definedName>
    <definedName name="BEx5AQJ1Z64KY10P8ZF1JKJUFEGN" localSheetId="1" hidden="1">#REF!</definedName>
    <definedName name="BEx5AQJ1Z64KY10P8ZF1JKJUFEGN" localSheetId="4" hidden="1">#REF!</definedName>
    <definedName name="BEx5AQJ1Z64KY10P8ZF1JKJUFEGN" hidden="1">#REF!</definedName>
    <definedName name="BEx5AY62R0TL82VHXE37SCZCINQC" localSheetId="0" hidden="1">#REF!</definedName>
    <definedName name="BEx5AY62R0TL82VHXE37SCZCINQC" localSheetId="1" hidden="1">#REF!</definedName>
    <definedName name="BEx5AY62R0TL82VHXE37SCZCINQC" localSheetId="4" hidden="1">#REF!</definedName>
    <definedName name="BEx5AY62R0TL82VHXE37SCZCINQC" hidden="1">#REF!</definedName>
    <definedName name="BEx5B0PV1FCOUSHWQTY94AO0B8P0" localSheetId="0" hidden="1">#REF!</definedName>
    <definedName name="BEx5B0PV1FCOUSHWQTY94AO0B8P0" localSheetId="1" hidden="1">#REF!</definedName>
    <definedName name="BEx5B0PV1FCOUSHWQTY94AO0B8P0" localSheetId="4" hidden="1">#REF!</definedName>
    <definedName name="BEx5B0PV1FCOUSHWQTY94AO0B8P0" hidden="1">#REF!</definedName>
    <definedName name="BEx5B4RHHX0J1BF2FZKEA0SPP29O" localSheetId="0" hidden="1">#REF!</definedName>
    <definedName name="BEx5B4RHHX0J1BF2FZKEA0SPP29O" localSheetId="1" hidden="1">#REF!</definedName>
    <definedName name="BEx5B4RHHX0J1BF2FZKEA0SPP29O" localSheetId="4" hidden="1">#REF!</definedName>
    <definedName name="BEx5B4RHHX0J1BF2FZKEA0SPP29O" hidden="1">#REF!</definedName>
    <definedName name="BEx5B5YMSWP0OVI5CIQRP5V18D0C" localSheetId="0" hidden="1">#REF!</definedName>
    <definedName name="BEx5B5YMSWP0OVI5CIQRP5V18D0C" localSheetId="1" hidden="1">#REF!</definedName>
    <definedName name="BEx5B5YMSWP0OVI5CIQRP5V18D0C" localSheetId="4" hidden="1">#REF!</definedName>
    <definedName name="BEx5B5YMSWP0OVI5CIQRP5V18D0C" hidden="1">#REF!</definedName>
    <definedName name="BEx5B825RW35M5H0UB2IZGGRS4ER" localSheetId="0" hidden="1">#REF!</definedName>
    <definedName name="BEx5B825RW35M5H0UB2IZGGRS4ER" localSheetId="1" hidden="1">#REF!</definedName>
    <definedName name="BEx5B825RW35M5H0UB2IZGGRS4ER" localSheetId="4" hidden="1">#REF!</definedName>
    <definedName name="BEx5B825RW35M5H0UB2IZGGRS4ER" hidden="1">#REF!</definedName>
    <definedName name="BEx5BAWPMY0TL684WDXX6KKJLRCN" localSheetId="0" hidden="1">#REF!</definedName>
    <definedName name="BEx5BAWPMY0TL684WDXX6KKJLRCN" localSheetId="1" hidden="1">#REF!</definedName>
    <definedName name="BEx5BAWPMY0TL684WDXX6KKJLRCN" localSheetId="4" hidden="1">#REF!</definedName>
    <definedName name="BEx5BAWPMY0TL684WDXX6KKJLRCN" hidden="1">#REF!</definedName>
    <definedName name="BEx5BBCUOWR6J9MZS2ML5XB0X7MW" localSheetId="0" hidden="1">#REF!</definedName>
    <definedName name="BEx5BBCUOWR6J9MZS2ML5XB0X7MW" localSheetId="1" hidden="1">#REF!</definedName>
    <definedName name="BEx5BBCUOWR6J9MZS2ML5XB0X7MW" localSheetId="4" hidden="1">#REF!</definedName>
    <definedName name="BEx5BBCUOWR6J9MZS2ML5XB0X7MW" hidden="1">#REF!</definedName>
    <definedName name="BEx5BBI61U4Y65GD0ARMTALPP7SJ" localSheetId="0" hidden="1">#REF!</definedName>
    <definedName name="BEx5BBI61U4Y65GD0ARMTALPP7SJ" localSheetId="1" hidden="1">#REF!</definedName>
    <definedName name="BEx5BBI61U4Y65GD0ARMTALPP7SJ" localSheetId="4" hidden="1">#REF!</definedName>
    <definedName name="BEx5BBI61U4Y65GD0ARMTALPP7SJ" hidden="1">#REF!</definedName>
    <definedName name="BEx5BDR56MEV4IHY6CIH2SVNG1UB" localSheetId="0" hidden="1">#REF!</definedName>
    <definedName name="BEx5BDR56MEV4IHY6CIH2SVNG1UB" localSheetId="1" hidden="1">#REF!</definedName>
    <definedName name="BEx5BDR56MEV4IHY6CIH2SVNG1UB" localSheetId="4" hidden="1">#REF!</definedName>
    <definedName name="BEx5BDR56MEV4IHY6CIH2SVNG1UB" hidden="1">#REF!</definedName>
    <definedName name="BEx5BESZC5H329SKHGJOHZFILYJJ" localSheetId="0" hidden="1">#REF!</definedName>
    <definedName name="BEx5BESZC5H329SKHGJOHZFILYJJ" localSheetId="1" hidden="1">#REF!</definedName>
    <definedName name="BEx5BESZC5H329SKHGJOHZFILYJJ" localSheetId="4" hidden="1">#REF!</definedName>
    <definedName name="BEx5BESZC5H329SKHGJOHZFILYJJ" hidden="1">#REF!</definedName>
    <definedName name="BEx5BHSQ42B50IU1TEQFUXFX9XQD" localSheetId="0" hidden="1">#REF!</definedName>
    <definedName name="BEx5BHSQ42B50IU1TEQFUXFX9XQD" localSheetId="1" hidden="1">#REF!</definedName>
    <definedName name="BEx5BHSQ42B50IU1TEQFUXFX9XQD" localSheetId="4" hidden="1">#REF!</definedName>
    <definedName name="BEx5BHSQ42B50IU1TEQFUXFX9XQD" hidden="1">#REF!</definedName>
    <definedName name="BEx5BKSM4UN4C1DM3EYKM79MRC5K" localSheetId="0" hidden="1">#REF!</definedName>
    <definedName name="BEx5BKSM4UN4C1DM3EYKM79MRC5K" localSheetId="1" hidden="1">#REF!</definedName>
    <definedName name="BEx5BKSM4UN4C1DM3EYKM79MRC5K" localSheetId="4" hidden="1">#REF!</definedName>
    <definedName name="BEx5BKSM4UN4C1DM3EYKM79MRC5K" hidden="1">#REF!</definedName>
    <definedName name="BEx5BNN8NPH9KVOBARB9CDD9WLB6" localSheetId="0" hidden="1">#REF!</definedName>
    <definedName name="BEx5BNN8NPH9KVOBARB9CDD9WLB6" localSheetId="1" hidden="1">#REF!</definedName>
    <definedName name="BEx5BNN8NPH9KVOBARB9CDD9WLB6" localSheetId="4" hidden="1">#REF!</definedName>
    <definedName name="BEx5BNN8NPH9KVOBARB9CDD9WLB6" hidden="1">#REF!</definedName>
    <definedName name="BEx5BPLEZ8XY6S89R7AZQSKLT4HK" localSheetId="0" hidden="1">#REF!</definedName>
    <definedName name="BEx5BPLEZ8XY6S89R7AZQSKLT4HK" localSheetId="1" hidden="1">#REF!</definedName>
    <definedName name="BEx5BPLEZ8XY6S89R7AZQSKLT4HK" localSheetId="4" hidden="1">#REF!</definedName>
    <definedName name="BEx5BPLEZ8XY6S89R7AZQSKLT4HK" hidden="1">#REF!</definedName>
    <definedName name="BEx5BYFMZ80TDDN2EZO8CF39AIAC" localSheetId="0" hidden="1">#REF!</definedName>
    <definedName name="BEx5BYFMZ80TDDN2EZO8CF39AIAC" localSheetId="1" hidden="1">#REF!</definedName>
    <definedName name="BEx5BYFMZ80TDDN2EZO8CF39AIAC" localSheetId="4" hidden="1">#REF!</definedName>
    <definedName name="BEx5BYFMZ80TDDN2EZO8CF39AIAC" hidden="1">#REF!</definedName>
    <definedName name="BEx5C2BWFW6SHZBFDEISKGXHZCQW" localSheetId="0" hidden="1">#REF!</definedName>
    <definedName name="BEx5C2BWFW6SHZBFDEISKGXHZCQW" localSheetId="1" hidden="1">#REF!</definedName>
    <definedName name="BEx5C2BWFW6SHZBFDEISKGXHZCQW" localSheetId="4" hidden="1">#REF!</definedName>
    <definedName name="BEx5C2BWFW6SHZBFDEISKGXHZCQW" hidden="1">#REF!</definedName>
    <definedName name="BEx5C44NK782B81CBGQUDS6Z8MV9" localSheetId="0" hidden="1">#REF!</definedName>
    <definedName name="BEx5C44NK782B81CBGQUDS6Z8MV9" localSheetId="1" hidden="1">#REF!</definedName>
    <definedName name="BEx5C44NK782B81CBGQUDS6Z8MV9" localSheetId="4" hidden="1">#REF!</definedName>
    <definedName name="BEx5C44NK782B81CBGQUDS6Z8MV9" hidden="1">#REF!</definedName>
    <definedName name="BEx5C49ZFH8TO9ZU55729C3F7XG7" localSheetId="0" hidden="1">#REF!</definedName>
    <definedName name="BEx5C49ZFH8TO9ZU55729C3F7XG7" localSheetId="1" hidden="1">#REF!</definedName>
    <definedName name="BEx5C49ZFH8TO9ZU55729C3F7XG7" localSheetId="4" hidden="1">#REF!</definedName>
    <definedName name="BEx5C49ZFH8TO9ZU55729C3F7XG7" hidden="1">#REF!</definedName>
    <definedName name="BEx5C8GZQK13G60ZM70P63I5OS0L" localSheetId="0" hidden="1">#REF!</definedName>
    <definedName name="BEx5C8GZQK13G60ZM70P63I5OS0L" localSheetId="1" hidden="1">#REF!</definedName>
    <definedName name="BEx5C8GZQK13G60ZM70P63I5OS0L" localSheetId="4" hidden="1">#REF!</definedName>
    <definedName name="BEx5C8GZQK13G60ZM70P63I5OS0L" hidden="1">#REF!</definedName>
    <definedName name="BEx5CAPTVN2NBT3UOMA1UFAL1C2R" localSheetId="0" hidden="1">#REF!</definedName>
    <definedName name="BEx5CAPTVN2NBT3UOMA1UFAL1C2R" localSheetId="1" hidden="1">#REF!</definedName>
    <definedName name="BEx5CAPTVN2NBT3UOMA1UFAL1C2R" localSheetId="4" hidden="1">#REF!</definedName>
    <definedName name="BEx5CAPTVN2NBT3UOMA1UFAL1C2R" hidden="1">#REF!</definedName>
    <definedName name="BEx5CEM3SYF9XP0ZZVE0GEPCLV3F" localSheetId="0" hidden="1">#REF!</definedName>
    <definedName name="BEx5CEM3SYF9XP0ZZVE0GEPCLV3F" localSheetId="1" hidden="1">#REF!</definedName>
    <definedName name="BEx5CEM3SYF9XP0ZZVE0GEPCLV3F" localSheetId="4" hidden="1">#REF!</definedName>
    <definedName name="BEx5CEM3SYF9XP0ZZVE0GEPCLV3F" hidden="1">#REF!</definedName>
    <definedName name="BEx5CFYQ0F1Z6P8SCVJ0I3UPVFE4" localSheetId="0" hidden="1">#REF!</definedName>
    <definedName name="BEx5CFYQ0F1Z6P8SCVJ0I3UPVFE4" localSheetId="1" hidden="1">#REF!</definedName>
    <definedName name="BEx5CFYQ0F1Z6P8SCVJ0I3UPVFE4" localSheetId="4" hidden="1">#REF!</definedName>
    <definedName name="BEx5CFYQ0F1Z6P8SCVJ0I3UPVFE4" hidden="1">#REF!</definedName>
    <definedName name="BEx5CPEKNSJORIPFQC2E1LTRYY8L" localSheetId="0" hidden="1">#REF!</definedName>
    <definedName name="BEx5CPEKNSJORIPFQC2E1LTRYY8L" localSheetId="1" hidden="1">#REF!</definedName>
    <definedName name="BEx5CPEKNSJORIPFQC2E1LTRYY8L" localSheetId="4" hidden="1">#REF!</definedName>
    <definedName name="BEx5CPEKNSJORIPFQC2E1LTRYY8L" hidden="1">#REF!</definedName>
    <definedName name="BEx5CSUOL05D8PAM2TRDA9VRJT1O" localSheetId="0" hidden="1">#REF!</definedName>
    <definedName name="BEx5CSUOL05D8PAM2TRDA9VRJT1O" localSheetId="1" hidden="1">#REF!</definedName>
    <definedName name="BEx5CSUOL05D8PAM2TRDA9VRJT1O" localSheetId="4" hidden="1">#REF!</definedName>
    <definedName name="BEx5CSUOL05D8PAM2TRDA9VRJT1O" hidden="1">#REF!</definedName>
    <definedName name="BEx5CUNFOO4YDFJ22HCMI2QKIGKM" localSheetId="0" hidden="1">#REF!</definedName>
    <definedName name="BEx5CUNFOO4YDFJ22HCMI2QKIGKM" localSheetId="1" hidden="1">#REF!</definedName>
    <definedName name="BEx5CUNFOO4YDFJ22HCMI2QKIGKM" localSheetId="4" hidden="1">#REF!</definedName>
    <definedName name="BEx5CUNFOO4YDFJ22HCMI2QKIGKM" hidden="1">#REF!</definedName>
    <definedName name="BEx5D01O3G6BXWXT7MZEVS1F4TE9" localSheetId="0" hidden="1">#REF!</definedName>
    <definedName name="BEx5D01O3G6BXWXT7MZEVS1F4TE9" localSheetId="1" hidden="1">#REF!</definedName>
    <definedName name="BEx5D01O3G6BXWXT7MZEVS1F4TE9" localSheetId="4" hidden="1">#REF!</definedName>
    <definedName name="BEx5D01O3G6BXWXT7MZEVS1F4TE9" hidden="1">#REF!</definedName>
    <definedName name="BEx5D3HO5XE85AN0NGALZ4K4GE8J" localSheetId="0" hidden="1">#REF!</definedName>
    <definedName name="BEx5D3HO5XE85AN0NGALZ4K4GE8J" localSheetId="1" hidden="1">#REF!</definedName>
    <definedName name="BEx5D3HO5XE85AN0NGALZ4K4GE8J" localSheetId="4" hidden="1">#REF!</definedName>
    <definedName name="BEx5D3HO5XE85AN0NGALZ4K4GE8J" hidden="1">#REF!</definedName>
    <definedName name="BEx5D8L47OF0WHBPFWXGZINZWUBZ" localSheetId="0" hidden="1">#REF!</definedName>
    <definedName name="BEx5D8L47OF0WHBPFWXGZINZWUBZ" localSheetId="1" hidden="1">#REF!</definedName>
    <definedName name="BEx5D8L47OF0WHBPFWXGZINZWUBZ" localSheetId="4" hidden="1">#REF!</definedName>
    <definedName name="BEx5D8L47OF0WHBPFWXGZINZWUBZ" hidden="1">#REF!</definedName>
    <definedName name="BEx5DAJAHQ2SKUPCKSCR3PYML67L" localSheetId="0" hidden="1">#REF!</definedName>
    <definedName name="BEx5DAJAHQ2SKUPCKSCR3PYML67L" localSheetId="1" hidden="1">#REF!</definedName>
    <definedName name="BEx5DAJAHQ2SKUPCKSCR3PYML67L" localSheetId="4" hidden="1">#REF!</definedName>
    <definedName name="BEx5DAJAHQ2SKUPCKSCR3PYML67L" hidden="1">#REF!</definedName>
    <definedName name="BEx5DC18JM1KJCV44PF18E0LNRKA" localSheetId="0" hidden="1">#REF!</definedName>
    <definedName name="BEx5DC18JM1KJCV44PF18E0LNRKA" localSheetId="1" hidden="1">#REF!</definedName>
    <definedName name="BEx5DC18JM1KJCV44PF18E0LNRKA" localSheetId="4" hidden="1">#REF!</definedName>
    <definedName name="BEx5DC18JM1KJCV44PF18E0LNRKA" hidden="1">#REF!</definedName>
    <definedName name="BEx5DFH8EU3RCPUOTFY8S9G8SBCG" localSheetId="0" hidden="1">#REF!</definedName>
    <definedName name="BEx5DFH8EU3RCPUOTFY8S9G8SBCG" localSheetId="1" hidden="1">#REF!</definedName>
    <definedName name="BEx5DFH8EU3RCPUOTFY8S9G8SBCG" localSheetId="4" hidden="1">#REF!</definedName>
    <definedName name="BEx5DFH8EU3RCPUOTFY8S9G8SBCG" hidden="1">#REF!</definedName>
    <definedName name="BEx5DJIZBTNS011R9IIG2OQ2L6ZX" localSheetId="0" hidden="1">#REF!</definedName>
    <definedName name="BEx5DJIZBTNS011R9IIG2OQ2L6ZX" localSheetId="1" hidden="1">#REF!</definedName>
    <definedName name="BEx5DJIZBTNS011R9IIG2OQ2L6ZX" localSheetId="4" hidden="1">#REF!</definedName>
    <definedName name="BEx5DJIZBTNS011R9IIG2OQ2L6ZX" hidden="1">#REF!</definedName>
    <definedName name="BEx5DS2EKWFPC2UWI1W1QESX9QP5" localSheetId="0" hidden="1">#REF!</definedName>
    <definedName name="BEx5DS2EKWFPC2UWI1W1QESX9QP5" localSheetId="1" hidden="1">#REF!</definedName>
    <definedName name="BEx5DS2EKWFPC2UWI1W1QESX9QP5" localSheetId="4" hidden="1">#REF!</definedName>
    <definedName name="BEx5DS2EKWFPC2UWI1W1QESX9QP5" hidden="1">#REF!</definedName>
    <definedName name="BEx5E123OLO9WQUOIRIDJ967KAGK" localSheetId="0" hidden="1">#REF!</definedName>
    <definedName name="BEx5E123OLO9WQUOIRIDJ967KAGK" localSheetId="1" hidden="1">#REF!</definedName>
    <definedName name="BEx5E123OLO9WQUOIRIDJ967KAGK" localSheetId="4" hidden="1">#REF!</definedName>
    <definedName name="BEx5E123OLO9WQUOIRIDJ967KAGK" hidden="1">#REF!</definedName>
    <definedName name="BEx5E2UU5NES6W779W2OZTZOB4O7" localSheetId="0" hidden="1">#REF!</definedName>
    <definedName name="BEx5E2UU5NES6W779W2OZTZOB4O7" localSheetId="1" hidden="1">#REF!</definedName>
    <definedName name="BEx5E2UU5NES6W779W2OZTZOB4O7" localSheetId="4" hidden="1">#REF!</definedName>
    <definedName name="BEx5E2UU5NES6W779W2OZTZOB4O7" hidden="1">#REF!</definedName>
    <definedName name="BEx5ELFT92WAQN3NW8COIMQHUL91" localSheetId="0" hidden="1">#REF!</definedName>
    <definedName name="BEx5ELFT92WAQN3NW8COIMQHUL91" localSheetId="1" hidden="1">#REF!</definedName>
    <definedName name="BEx5ELFT92WAQN3NW8COIMQHUL91" localSheetId="4" hidden="1">#REF!</definedName>
    <definedName name="BEx5ELFT92WAQN3NW8COIMQHUL91" hidden="1">#REF!</definedName>
    <definedName name="BEx5ELQL9B0VR6UT18KP11DHOTFX" localSheetId="0" hidden="1">#REF!</definedName>
    <definedName name="BEx5ELQL9B0VR6UT18KP11DHOTFX" localSheetId="1" hidden="1">#REF!</definedName>
    <definedName name="BEx5ELQL9B0VR6UT18KP11DHOTFX" localSheetId="4" hidden="1">#REF!</definedName>
    <definedName name="BEx5ELQL9B0VR6UT18KP11DHOTFX" hidden="1">#REF!</definedName>
    <definedName name="BEx5ER4TJTFPN7IB1MNEB1ZFR5M6" localSheetId="0" hidden="1">#REF!</definedName>
    <definedName name="BEx5ER4TJTFPN7IB1MNEB1ZFR5M6" localSheetId="1" hidden="1">#REF!</definedName>
    <definedName name="BEx5ER4TJTFPN7IB1MNEB1ZFR5M6" localSheetId="4" hidden="1">#REF!</definedName>
    <definedName name="BEx5ER4TJTFPN7IB1MNEB1ZFR5M6" hidden="1">#REF!</definedName>
    <definedName name="BEx5EYXB2LDMI4FLC3QFAOXC0FZ3" localSheetId="0" hidden="1">#REF!</definedName>
    <definedName name="BEx5EYXB2LDMI4FLC3QFAOXC0FZ3" localSheetId="1" hidden="1">#REF!</definedName>
    <definedName name="BEx5EYXB2LDMI4FLC3QFAOXC0FZ3" localSheetId="4" hidden="1">#REF!</definedName>
    <definedName name="BEx5EYXB2LDMI4FLC3QFAOXC0FZ3" hidden="1">#REF!</definedName>
    <definedName name="BEx5F6V72QTCK7O39Y59R0EVM6CW" localSheetId="0" hidden="1">#REF!</definedName>
    <definedName name="BEx5F6V72QTCK7O39Y59R0EVM6CW" localSheetId="1" hidden="1">#REF!</definedName>
    <definedName name="BEx5F6V72QTCK7O39Y59R0EVM6CW" localSheetId="4" hidden="1">#REF!</definedName>
    <definedName name="BEx5F6V72QTCK7O39Y59R0EVM6CW" hidden="1">#REF!</definedName>
    <definedName name="BEx5FGLQVACD5F5YZG4DGSCHCGO2" localSheetId="0" hidden="1">#REF!</definedName>
    <definedName name="BEx5FGLQVACD5F5YZG4DGSCHCGO2" localSheetId="1" hidden="1">#REF!</definedName>
    <definedName name="BEx5FGLQVACD5F5YZG4DGSCHCGO2" localSheetId="4" hidden="1">#REF!</definedName>
    <definedName name="BEx5FGLQVACD5F5YZG4DGSCHCGO2" hidden="1">#REF!</definedName>
    <definedName name="BEx5FHCTE8VTJEF7IK189AVLNYSY" localSheetId="0" hidden="1">#REF!</definedName>
    <definedName name="BEx5FHCTE8VTJEF7IK189AVLNYSY" localSheetId="1" hidden="1">#REF!</definedName>
    <definedName name="BEx5FHCTE8VTJEF7IK189AVLNYSY" localSheetId="4" hidden="1">#REF!</definedName>
    <definedName name="BEx5FHCTE8VTJEF7IK189AVLNYSY" hidden="1">#REF!</definedName>
    <definedName name="BEx5FLJWHLW3BTZILDPN5NMA449V" localSheetId="0" hidden="1">#REF!</definedName>
    <definedName name="BEx5FLJWHLW3BTZILDPN5NMA449V" localSheetId="1" hidden="1">#REF!</definedName>
    <definedName name="BEx5FLJWHLW3BTZILDPN5NMA449V" localSheetId="4" hidden="1">#REF!</definedName>
    <definedName name="BEx5FLJWHLW3BTZILDPN5NMA449V" hidden="1">#REF!</definedName>
    <definedName name="BEx5FNI2O10YN2SI1NO4X5GP3GTF" localSheetId="0" hidden="1">#REF!</definedName>
    <definedName name="BEx5FNI2O10YN2SI1NO4X5GP3GTF" localSheetId="1" hidden="1">#REF!</definedName>
    <definedName name="BEx5FNI2O10YN2SI1NO4X5GP3GTF" localSheetId="4" hidden="1">#REF!</definedName>
    <definedName name="BEx5FNI2O10YN2SI1NO4X5GP3GTF" hidden="1">#REF!</definedName>
    <definedName name="BEx5FO8YRFSZCG3L608EHIHIHFY4" localSheetId="0" hidden="1">#REF!</definedName>
    <definedName name="BEx5FO8YRFSZCG3L608EHIHIHFY4" localSheetId="1" hidden="1">#REF!</definedName>
    <definedName name="BEx5FO8YRFSZCG3L608EHIHIHFY4" localSheetId="4" hidden="1">#REF!</definedName>
    <definedName name="BEx5FO8YRFSZCG3L608EHIHIHFY4" hidden="1">#REF!</definedName>
    <definedName name="BEx5FQNA6V4CNYSH013K45RI4BCV" localSheetId="0" hidden="1">#REF!</definedName>
    <definedName name="BEx5FQNA6V4CNYSH013K45RI4BCV" localSheetId="1" hidden="1">#REF!</definedName>
    <definedName name="BEx5FQNA6V4CNYSH013K45RI4BCV" localSheetId="4" hidden="1">#REF!</definedName>
    <definedName name="BEx5FQNA6V4CNYSH013K45RI4BCV" hidden="1">#REF!</definedName>
    <definedName name="BEx5FVQPPEU32CPNV9RRQ9MNLLVE" localSheetId="0" hidden="1">#REF!</definedName>
    <definedName name="BEx5FVQPPEU32CPNV9RRQ9MNLLVE" localSheetId="1" hidden="1">#REF!</definedName>
    <definedName name="BEx5FVQPPEU32CPNV9RRQ9MNLLVE" localSheetId="4" hidden="1">#REF!</definedName>
    <definedName name="BEx5FVQPPEU32CPNV9RRQ9MNLLVE" hidden="1">#REF!</definedName>
    <definedName name="BEx5G08KGMG5X2AQKDGPFYG5GH94" localSheetId="0" hidden="1">#REF!</definedName>
    <definedName name="BEx5G08KGMG5X2AQKDGPFYG5GH94" localSheetId="1" hidden="1">#REF!</definedName>
    <definedName name="BEx5G08KGMG5X2AQKDGPFYG5GH94" localSheetId="4" hidden="1">#REF!</definedName>
    <definedName name="BEx5G08KGMG5X2AQKDGPFYG5GH94" hidden="1">#REF!</definedName>
    <definedName name="BEx5G1A8TFN4C4QII35U9DKYNIS8" localSheetId="0" hidden="1">#REF!</definedName>
    <definedName name="BEx5G1A8TFN4C4QII35U9DKYNIS8" localSheetId="1" hidden="1">#REF!</definedName>
    <definedName name="BEx5G1A8TFN4C4QII35U9DKYNIS8" localSheetId="4" hidden="1">#REF!</definedName>
    <definedName name="BEx5G1A8TFN4C4QII35U9DKYNIS8" hidden="1">#REF!</definedName>
    <definedName name="BEx5G1L0QO91KEPDMV1D8OT4BT73" localSheetId="0" hidden="1">#REF!</definedName>
    <definedName name="BEx5G1L0QO91KEPDMV1D8OT4BT73" localSheetId="1" hidden="1">#REF!</definedName>
    <definedName name="BEx5G1L0QO91KEPDMV1D8OT4BT73" localSheetId="4" hidden="1">#REF!</definedName>
    <definedName name="BEx5G1L0QO91KEPDMV1D8OT4BT73" hidden="1">#REF!</definedName>
    <definedName name="BEx5G1QHX69GFUYHUZA5X74MTDMR" localSheetId="0" hidden="1">#REF!</definedName>
    <definedName name="BEx5G1QHX69GFUYHUZA5X74MTDMR" localSheetId="1" hidden="1">#REF!</definedName>
    <definedName name="BEx5G1QHX69GFUYHUZA5X74MTDMR" localSheetId="4" hidden="1">#REF!</definedName>
    <definedName name="BEx5G1QHX69GFUYHUZA5X74MTDMR" hidden="1">#REF!</definedName>
    <definedName name="BEx5G5S2C9JRD28ZQMMQLCBHWOHB" localSheetId="0" hidden="1">#REF!</definedName>
    <definedName name="BEx5G5S2C9JRD28ZQMMQLCBHWOHB" localSheetId="1" hidden="1">#REF!</definedName>
    <definedName name="BEx5G5S2C9JRD28ZQMMQLCBHWOHB" localSheetId="4" hidden="1">#REF!</definedName>
    <definedName name="BEx5G5S2C9JRD28ZQMMQLCBHWOHB" hidden="1">#REF!</definedName>
    <definedName name="BEx5G7KU3EGZQSYN2YNML8EW8NDC" localSheetId="0" hidden="1">#REF!</definedName>
    <definedName name="BEx5G7KU3EGZQSYN2YNML8EW8NDC" localSheetId="1" hidden="1">#REF!</definedName>
    <definedName name="BEx5G7KU3EGZQSYN2YNML8EW8NDC" localSheetId="4" hidden="1">#REF!</definedName>
    <definedName name="BEx5G7KU3EGZQSYN2YNML8EW8NDC" hidden="1">#REF!</definedName>
    <definedName name="BEx5G86DZL1VYUX6KWODAP3WFAWP" localSheetId="0" hidden="1">#REF!</definedName>
    <definedName name="BEx5G86DZL1VYUX6KWODAP3WFAWP" localSheetId="1" hidden="1">#REF!</definedName>
    <definedName name="BEx5G86DZL1VYUX6KWODAP3WFAWP" localSheetId="4" hidden="1">#REF!</definedName>
    <definedName name="BEx5G86DZL1VYUX6KWODAP3WFAWP" hidden="1">#REF!</definedName>
    <definedName name="BEx5G8BV2GIOCM3C7IUFK8L04A6M" localSheetId="0" hidden="1">#REF!</definedName>
    <definedName name="BEx5G8BV2GIOCM3C7IUFK8L04A6M" localSheetId="1" hidden="1">#REF!</definedName>
    <definedName name="BEx5G8BV2GIOCM3C7IUFK8L04A6M" localSheetId="4" hidden="1">#REF!</definedName>
    <definedName name="BEx5G8BV2GIOCM3C7IUFK8L04A6M" hidden="1">#REF!</definedName>
    <definedName name="BEx5GID9MVBUPFFT9M8K8B5MO9NV" localSheetId="0" hidden="1">#REF!</definedName>
    <definedName name="BEx5GID9MVBUPFFT9M8K8B5MO9NV" localSheetId="1" hidden="1">#REF!</definedName>
    <definedName name="BEx5GID9MVBUPFFT9M8K8B5MO9NV" localSheetId="4" hidden="1">#REF!</definedName>
    <definedName name="BEx5GID9MVBUPFFT9M8K8B5MO9NV" hidden="1">#REF!</definedName>
    <definedName name="BEx5GN0EWA9SCQDPQ7NTUQH82QVK" localSheetId="0" hidden="1">#REF!</definedName>
    <definedName name="BEx5GN0EWA9SCQDPQ7NTUQH82QVK" localSheetId="1" hidden="1">#REF!</definedName>
    <definedName name="BEx5GN0EWA9SCQDPQ7NTUQH82QVK" localSheetId="4" hidden="1">#REF!</definedName>
    <definedName name="BEx5GN0EWA9SCQDPQ7NTUQH82QVK" hidden="1">#REF!</definedName>
    <definedName name="BEx5GNBCU4WZ74I0UXFL9ZG2XSGJ" localSheetId="0" hidden="1">#REF!</definedName>
    <definedName name="BEx5GNBCU4WZ74I0UXFL9ZG2XSGJ" localSheetId="1" hidden="1">#REF!</definedName>
    <definedName name="BEx5GNBCU4WZ74I0UXFL9ZG2XSGJ" localSheetId="4" hidden="1">#REF!</definedName>
    <definedName name="BEx5GNBCU4WZ74I0UXFL9ZG2XSGJ" hidden="1">#REF!</definedName>
    <definedName name="BEx5GUCTYC7QCWGWU5BTO7Y7HDZX" localSheetId="0" hidden="1">#REF!</definedName>
    <definedName name="BEx5GUCTYC7QCWGWU5BTO7Y7HDZX" localSheetId="1" hidden="1">#REF!</definedName>
    <definedName name="BEx5GUCTYC7QCWGWU5BTO7Y7HDZX" localSheetId="4" hidden="1">#REF!</definedName>
    <definedName name="BEx5GUCTYC7QCWGWU5BTO7Y7HDZX" hidden="1">#REF!</definedName>
    <definedName name="BEx5GYUPJULJQ624TEESYFG1NFOH" localSheetId="0" hidden="1">#REF!</definedName>
    <definedName name="BEx5GYUPJULJQ624TEESYFG1NFOH" localSheetId="1" hidden="1">#REF!</definedName>
    <definedName name="BEx5GYUPJULJQ624TEESYFG1NFOH" localSheetId="4" hidden="1">#REF!</definedName>
    <definedName name="BEx5GYUPJULJQ624TEESYFG1NFOH" hidden="1">#REF!</definedName>
    <definedName name="BEx5H0NEE0AIN5E2UHJ9J9ISU9N1" localSheetId="0" hidden="1">#REF!</definedName>
    <definedName name="BEx5H0NEE0AIN5E2UHJ9J9ISU9N1" localSheetId="1" hidden="1">#REF!</definedName>
    <definedName name="BEx5H0NEE0AIN5E2UHJ9J9ISU9N1" localSheetId="4" hidden="1">#REF!</definedName>
    <definedName name="BEx5H0NEE0AIN5E2UHJ9J9ISU9N1" hidden="1">#REF!</definedName>
    <definedName name="BEx5H1UJSEUQM2K8QHQXO5THVHSO" localSheetId="0" hidden="1">#REF!</definedName>
    <definedName name="BEx5H1UJSEUQM2K8QHQXO5THVHSO" localSheetId="1" hidden="1">#REF!</definedName>
    <definedName name="BEx5H1UJSEUQM2K8QHQXO5THVHSO" localSheetId="4" hidden="1">#REF!</definedName>
    <definedName name="BEx5H1UJSEUQM2K8QHQXO5THVHSO" hidden="1">#REF!</definedName>
    <definedName name="BEx5HAOT9XWUF7XIFRZZS8B9F5TZ" localSheetId="0" hidden="1">#REF!</definedName>
    <definedName name="BEx5HAOT9XWUF7XIFRZZS8B9F5TZ" localSheetId="1" hidden="1">#REF!</definedName>
    <definedName name="BEx5HAOT9XWUF7XIFRZZS8B9F5TZ" localSheetId="4" hidden="1">#REF!</definedName>
    <definedName name="BEx5HAOT9XWUF7XIFRZZS8B9F5TZ" hidden="1">#REF!</definedName>
    <definedName name="BEx5HB534CO7TBSALKMD27WHMAQJ" localSheetId="0" hidden="1">#REF!</definedName>
    <definedName name="BEx5HB534CO7TBSALKMD27WHMAQJ" localSheetId="1" hidden="1">#REF!</definedName>
    <definedName name="BEx5HB534CO7TBSALKMD27WHMAQJ" localSheetId="4" hidden="1">#REF!</definedName>
    <definedName name="BEx5HB534CO7TBSALKMD27WHMAQJ" hidden="1">#REF!</definedName>
    <definedName name="BEx5HE4XRF9BUY04MENWY9CHHN5H" localSheetId="0" hidden="1">#REF!</definedName>
    <definedName name="BEx5HE4XRF9BUY04MENWY9CHHN5H" localSheetId="1" hidden="1">#REF!</definedName>
    <definedName name="BEx5HE4XRF9BUY04MENWY9CHHN5H" localSheetId="4" hidden="1">#REF!</definedName>
    <definedName name="BEx5HE4XRF9BUY04MENWY9CHHN5H" hidden="1">#REF!</definedName>
    <definedName name="BEx5HFHMABAT0H9KKS754X4T304E" localSheetId="0" hidden="1">#REF!</definedName>
    <definedName name="BEx5HFHMABAT0H9KKS754X4T304E" localSheetId="1" hidden="1">#REF!</definedName>
    <definedName name="BEx5HFHMABAT0H9KKS754X4T304E" localSheetId="4" hidden="1">#REF!</definedName>
    <definedName name="BEx5HFHMABAT0H9KKS754X4T304E" hidden="1">#REF!</definedName>
    <definedName name="BEx5HGDZ7MX1S3KNXLRL9WU565V4" localSheetId="0" hidden="1">#REF!</definedName>
    <definedName name="BEx5HGDZ7MX1S3KNXLRL9WU565V4" localSheetId="1" hidden="1">#REF!</definedName>
    <definedName name="BEx5HGDZ7MX1S3KNXLRL9WU565V4" localSheetId="4" hidden="1">#REF!</definedName>
    <definedName name="BEx5HGDZ7MX1S3KNXLRL9WU565V4" hidden="1">#REF!</definedName>
    <definedName name="BEx5HJZ9FAVNZSSBTAYRPZDYM9NU" localSheetId="0" hidden="1">#REF!</definedName>
    <definedName name="BEx5HJZ9FAVNZSSBTAYRPZDYM9NU" localSheetId="1" hidden="1">#REF!</definedName>
    <definedName name="BEx5HJZ9FAVNZSSBTAYRPZDYM9NU" localSheetId="4" hidden="1">#REF!</definedName>
    <definedName name="BEx5HJZ9FAVNZSSBTAYRPZDYM9NU" hidden="1">#REF!</definedName>
    <definedName name="BEx5HZ9JMKHNLFWLVUB1WP5B39BL" localSheetId="0" hidden="1">#REF!</definedName>
    <definedName name="BEx5HZ9JMKHNLFWLVUB1WP5B39BL" localSheetId="1" hidden="1">#REF!</definedName>
    <definedName name="BEx5HZ9JMKHNLFWLVUB1WP5B39BL" localSheetId="4" hidden="1">#REF!</definedName>
    <definedName name="BEx5HZ9JMKHNLFWLVUB1WP5B39BL" hidden="1">#REF!</definedName>
    <definedName name="BEx5I17QJ0PQ1OG1IMH69HMQWNEA" localSheetId="0" hidden="1">#REF!</definedName>
    <definedName name="BEx5I17QJ0PQ1OG1IMH69HMQWNEA" localSheetId="1" hidden="1">#REF!</definedName>
    <definedName name="BEx5I17QJ0PQ1OG1IMH69HMQWNEA" localSheetId="4" hidden="1">#REF!</definedName>
    <definedName name="BEx5I17QJ0PQ1OG1IMH69HMQWNEA" hidden="1">#REF!</definedName>
    <definedName name="BEx5I244LQHZTF3XI66J8705R9XX" localSheetId="0" hidden="1">#REF!</definedName>
    <definedName name="BEx5I244LQHZTF3XI66J8705R9XX" localSheetId="1" hidden="1">#REF!</definedName>
    <definedName name="BEx5I244LQHZTF3XI66J8705R9XX" localSheetId="4" hidden="1">#REF!</definedName>
    <definedName name="BEx5I244LQHZTF3XI66J8705R9XX" hidden="1">#REF!</definedName>
    <definedName name="BEx5I8PBP4LIXDGID5BP0THLO0AQ" localSheetId="0" hidden="1">#REF!</definedName>
    <definedName name="BEx5I8PBP4LIXDGID5BP0THLO0AQ" localSheetId="1" hidden="1">#REF!</definedName>
    <definedName name="BEx5I8PBP4LIXDGID5BP0THLO0AQ" localSheetId="4" hidden="1">#REF!</definedName>
    <definedName name="BEx5I8PBP4LIXDGID5BP0THLO0AQ" hidden="1">#REF!</definedName>
    <definedName name="BEx5I8USVUB3JP4S9OXGMZVMOQXR" localSheetId="0" hidden="1">#REF!</definedName>
    <definedName name="BEx5I8USVUB3JP4S9OXGMZVMOQXR" localSheetId="1" hidden="1">#REF!</definedName>
    <definedName name="BEx5I8USVUB3JP4S9OXGMZVMOQXR" localSheetId="4" hidden="1">#REF!</definedName>
    <definedName name="BEx5I8USVUB3JP4S9OXGMZVMOQXR" hidden="1">#REF!</definedName>
    <definedName name="BEx5I9GDQSYIAL65UQNDMNFQCS9Y" localSheetId="0" hidden="1">#REF!</definedName>
    <definedName name="BEx5I9GDQSYIAL65UQNDMNFQCS9Y" localSheetId="1" hidden="1">#REF!</definedName>
    <definedName name="BEx5I9GDQSYIAL65UQNDMNFQCS9Y" localSheetId="4" hidden="1">#REF!</definedName>
    <definedName name="BEx5I9GDQSYIAL65UQNDMNFQCS9Y" hidden="1">#REF!</definedName>
    <definedName name="BEx5IBUPG9AWNW5PK7JGRGEJ4OLM" localSheetId="0" hidden="1">#REF!</definedName>
    <definedName name="BEx5IBUPG9AWNW5PK7JGRGEJ4OLM" localSheetId="1" hidden="1">#REF!</definedName>
    <definedName name="BEx5IBUPG9AWNW5PK7JGRGEJ4OLM" localSheetId="4" hidden="1">#REF!</definedName>
    <definedName name="BEx5IBUPG9AWNW5PK7JGRGEJ4OLM" hidden="1">#REF!</definedName>
    <definedName name="BEx5IC06RVN8BSAEPREVKHKLCJ2L" localSheetId="0" hidden="1">#REF!</definedName>
    <definedName name="BEx5IC06RVN8BSAEPREVKHKLCJ2L" localSheetId="1" hidden="1">#REF!</definedName>
    <definedName name="BEx5IC06RVN8BSAEPREVKHKLCJ2L" localSheetId="4" hidden="1">#REF!</definedName>
    <definedName name="BEx5IC06RVN8BSAEPREVKHKLCJ2L" hidden="1">#REF!</definedName>
    <definedName name="BEx5IGY4M04BPXSQF2J4GQYXF85O" localSheetId="0" hidden="1">#REF!</definedName>
    <definedName name="BEx5IGY4M04BPXSQF2J4GQYXF85O" localSheetId="1" hidden="1">#REF!</definedName>
    <definedName name="BEx5IGY4M04BPXSQF2J4GQYXF85O" localSheetId="4" hidden="1">#REF!</definedName>
    <definedName name="BEx5IGY4M04BPXSQF2J4GQYXF85O" hidden="1">#REF!</definedName>
    <definedName name="BEx5IWTZDCLZ5CCDG108STY04SAJ" localSheetId="0" hidden="1">#REF!</definedName>
    <definedName name="BEx5IWTZDCLZ5CCDG108STY04SAJ" localSheetId="1" hidden="1">#REF!</definedName>
    <definedName name="BEx5IWTZDCLZ5CCDG108STY04SAJ" localSheetId="4" hidden="1">#REF!</definedName>
    <definedName name="BEx5IWTZDCLZ5CCDG108STY04SAJ" hidden="1">#REF!</definedName>
    <definedName name="BEx5J0FFP1KS4NGY20AEJI8VREEA" localSheetId="0" hidden="1">#REF!</definedName>
    <definedName name="BEx5J0FFP1KS4NGY20AEJI8VREEA" localSheetId="1" hidden="1">#REF!</definedName>
    <definedName name="BEx5J0FFP1KS4NGY20AEJI8VREEA" localSheetId="4" hidden="1">#REF!</definedName>
    <definedName name="BEx5J0FFP1KS4NGY20AEJI8VREEA" hidden="1">#REF!</definedName>
    <definedName name="BEx5J1XE5FVWL6IJV6CWKPN24UBK" localSheetId="0" hidden="1">#REF!</definedName>
    <definedName name="BEx5J1XE5FVWL6IJV6CWKPN24UBK" localSheetId="1" hidden="1">#REF!</definedName>
    <definedName name="BEx5J1XE5FVWL6IJV6CWKPN24UBK" localSheetId="4" hidden="1">#REF!</definedName>
    <definedName name="BEx5J1XE5FVWL6IJV6CWKPN24UBK" hidden="1">#REF!</definedName>
    <definedName name="BEx5JF3ZXLDIS8VNKDCY7ZI7H1CI" localSheetId="0" hidden="1">#REF!</definedName>
    <definedName name="BEx5JF3ZXLDIS8VNKDCY7ZI7H1CI" localSheetId="1" hidden="1">#REF!</definedName>
    <definedName name="BEx5JF3ZXLDIS8VNKDCY7ZI7H1CI" localSheetId="4" hidden="1">#REF!</definedName>
    <definedName name="BEx5JF3ZXLDIS8VNKDCY7ZI7H1CI" hidden="1">#REF!</definedName>
    <definedName name="BEx5JHCZJ8G6OOOW6EF3GABXKH6F" localSheetId="0" hidden="1">#REF!</definedName>
    <definedName name="BEx5JHCZJ8G6OOOW6EF3GABXKH6F" localSheetId="1" hidden="1">#REF!</definedName>
    <definedName name="BEx5JHCZJ8G6OOOW6EF3GABXKH6F" localSheetId="4" hidden="1">#REF!</definedName>
    <definedName name="BEx5JHCZJ8G6OOOW6EF3GABXKH6F" hidden="1">#REF!</definedName>
    <definedName name="BEx5JJB6W446THXQCRUKD3I7RKLP" localSheetId="0" hidden="1">#REF!</definedName>
    <definedName name="BEx5JJB6W446THXQCRUKD3I7RKLP" localSheetId="1" hidden="1">#REF!</definedName>
    <definedName name="BEx5JJB6W446THXQCRUKD3I7RKLP" localSheetId="4" hidden="1">#REF!</definedName>
    <definedName name="BEx5JJB6W446THXQCRUKD3I7RKLP" hidden="1">#REF!</definedName>
    <definedName name="BEx5JNCT8Z7XSSPD5EMNAJELCU2V" localSheetId="0" hidden="1">#REF!</definedName>
    <definedName name="BEx5JNCT8Z7XSSPD5EMNAJELCU2V" localSheetId="1" hidden="1">#REF!</definedName>
    <definedName name="BEx5JNCT8Z7XSSPD5EMNAJELCU2V" localSheetId="4" hidden="1">#REF!</definedName>
    <definedName name="BEx5JNCT8Z7XSSPD5EMNAJELCU2V" hidden="1">#REF!</definedName>
    <definedName name="BEx5JQCNT9Y4RM306CHC8IPY3HBZ" localSheetId="0" hidden="1">#REF!</definedName>
    <definedName name="BEx5JQCNT9Y4RM306CHC8IPY3HBZ" localSheetId="1" hidden="1">#REF!</definedName>
    <definedName name="BEx5JQCNT9Y4RM306CHC8IPY3HBZ" localSheetId="4" hidden="1">#REF!</definedName>
    <definedName name="BEx5JQCNT9Y4RM306CHC8IPY3HBZ" hidden="1">#REF!</definedName>
    <definedName name="BEx5K08PYKE6JOKBYIB006TX619P" localSheetId="0" hidden="1">#REF!</definedName>
    <definedName name="BEx5K08PYKE6JOKBYIB006TX619P" localSheetId="1" hidden="1">#REF!</definedName>
    <definedName name="BEx5K08PYKE6JOKBYIB006TX619P" localSheetId="4" hidden="1">#REF!</definedName>
    <definedName name="BEx5K08PYKE6JOKBYIB006TX619P" hidden="1">#REF!</definedName>
    <definedName name="BEx5K4W2S2K7M9V2M304KW93LK8Q" localSheetId="0" hidden="1">#REF!</definedName>
    <definedName name="BEx5K4W2S2K7M9V2M304KW93LK8Q" localSheetId="1" hidden="1">#REF!</definedName>
    <definedName name="BEx5K4W2S2K7M9V2M304KW93LK8Q" localSheetId="4" hidden="1">#REF!</definedName>
    <definedName name="BEx5K4W2S2K7M9V2M304KW93LK8Q" hidden="1">#REF!</definedName>
    <definedName name="BEx5K51DSERT1TR7B4A29R41W4NX" localSheetId="0" hidden="1">#REF!</definedName>
    <definedName name="BEx5K51DSERT1TR7B4A29R41W4NX" localSheetId="1" hidden="1">#REF!</definedName>
    <definedName name="BEx5K51DSERT1TR7B4A29R41W4NX" localSheetId="4" hidden="1">#REF!</definedName>
    <definedName name="BEx5K51DSERT1TR7B4A29R41W4NX" hidden="1">#REF!</definedName>
    <definedName name="BEx5KBBZ8KCEQK36ARG4ERYOFD4G" localSheetId="0" hidden="1">#REF!</definedName>
    <definedName name="BEx5KBBZ8KCEQK36ARG4ERYOFD4G" localSheetId="1" hidden="1">#REF!</definedName>
    <definedName name="BEx5KBBZ8KCEQK36ARG4ERYOFD4G" localSheetId="4" hidden="1">#REF!</definedName>
    <definedName name="BEx5KBBZ8KCEQK36ARG4ERYOFD4G" hidden="1">#REF!</definedName>
    <definedName name="BEx5KCOET0DYMY4VILOLGVBX7E3C" localSheetId="0" hidden="1">#REF!</definedName>
    <definedName name="BEx5KCOET0DYMY4VILOLGVBX7E3C" localSheetId="1" hidden="1">#REF!</definedName>
    <definedName name="BEx5KCOET0DYMY4VILOLGVBX7E3C" localSheetId="4" hidden="1">#REF!</definedName>
    <definedName name="BEx5KCOET0DYMY4VILOLGVBX7E3C" hidden="1">#REF!</definedName>
    <definedName name="BEx5KYER580I4T7WTLMUN7NLNP5K" localSheetId="0" hidden="1">#REF!</definedName>
    <definedName name="BEx5KYER580I4T7WTLMUN7NLNP5K" localSheetId="1" hidden="1">#REF!</definedName>
    <definedName name="BEx5KYER580I4T7WTLMUN7NLNP5K" localSheetId="4" hidden="1">#REF!</definedName>
    <definedName name="BEx5KYER580I4T7WTLMUN7NLNP5K" hidden="1">#REF!</definedName>
    <definedName name="BEx5LHLB3M6K4ZKY2F42QBZT30ZH" localSheetId="0" hidden="1">#REF!</definedName>
    <definedName name="BEx5LHLB3M6K4ZKY2F42QBZT30ZH" localSheetId="1" hidden="1">#REF!</definedName>
    <definedName name="BEx5LHLB3M6K4ZKY2F42QBZT30ZH" localSheetId="4" hidden="1">#REF!</definedName>
    <definedName name="BEx5LHLB3M6K4ZKY2F42QBZT30ZH" hidden="1">#REF!</definedName>
    <definedName name="BEx5LKQJG40DO2JR1ZF6KD3PON9K" localSheetId="0" hidden="1">#REF!</definedName>
    <definedName name="BEx5LKQJG40DO2JR1ZF6KD3PON9K" localSheetId="1" hidden="1">#REF!</definedName>
    <definedName name="BEx5LKQJG40DO2JR1ZF6KD3PON9K" localSheetId="4" hidden="1">#REF!</definedName>
    <definedName name="BEx5LKQJG40DO2JR1ZF6KD3PON9K" hidden="1">#REF!</definedName>
    <definedName name="BEx5LQA84QRPGAR4FLC7MCT3H9EN" localSheetId="0" hidden="1">#REF!</definedName>
    <definedName name="BEx5LQA84QRPGAR4FLC7MCT3H9EN" localSheetId="1" hidden="1">#REF!</definedName>
    <definedName name="BEx5LQA84QRPGAR4FLC7MCT3H9EN" localSheetId="4" hidden="1">#REF!</definedName>
    <definedName name="BEx5LQA84QRPGAR4FLC7MCT3H9EN" hidden="1">#REF!</definedName>
    <definedName name="BEx5LRMNU3HXIE1BUMDHRU31F7JJ" localSheetId="0" hidden="1">#REF!</definedName>
    <definedName name="BEx5LRMNU3HXIE1BUMDHRU31F7JJ" localSheetId="1" hidden="1">#REF!</definedName>
    <definedName name="BEx5LRMNU3HXIE1BUMDHRU31F7JJ" localSheetId="4" hidden="1">#REF!</definedName>
    <definedName name="BEx5LRMNU3HXIE1BUMDHRU31F7JJ" hidden="1">#REF!</definedName>
    <definedName name="BEx5LSJ1LPUAX3ENSPECWPG4J7D1" localSheetId="0" hidden="1">#REF!</definedName>
    <definedName name="BEx5LSJ1LPUAX3ENSPECWPG4J7D1" localSheetId="1" hidden="1">#REF!</definedName>
    <definedName name="BEx5LSJ1LPUAX3ENSPECWPG4J7D1" localSheetId="4" hidden="1">#REF!</definedName>
    <definedName name="BEx5LSJ1LPUAX3ENSPECWPG4J7D1" hidden="1">#REF!</definedName>
    <definedName name="BEx5LTKQ8RQWJE4BC88OP928893U" localSheetId="0" hidden="1">#REF!</definedName>
    <definedName name="BEx5LTKQ8RQWJE4BC88OP928893U" localSheetId="1" hidden="1">#REF!</definedName>
    <definedName name="BEx5LTKQ8RQWJE4BC88OP928893U" localSheetId="4" hidden="1">#REF!</definedName>
    <definedName name="BEx5LTKQ8RQWJE4BC88OP928893U" hidden="1">#REF!</definedName>
    <definedName name="BEx5M4D4KHXU4JXKDEHZZNRG7NRA" localSheetId="0" hidden="1">#REF!</definedName>
    <definedName name="BEx5M4D4KHXU4JXKDEHZZNRG7NRA" localSheetId="1" hidden="1">#REF!</definedName>
    <definedName name="BEx5M4D4KHXU4JXKDEHZZNRG7NRA" localSheetId="4" hidden="1">#REF!</definedName>
    <definedName name="BEx5M4D4KHXU4JXKDEHZZNRG7NRA" hidden="1">#REF!</definedName>
    <definedName name="BEx5MB9BR71LZDG7XXQ2EO58JC5F" localSheetId="0" hidden="1">#REF!</definedName>
    <definedName name="BEx5MB9BR71LZDG7XXQ2EO58JC5F" localSheetId="1" hidden="1">#REF!</definedName>
    <definedName name="BEx5MB9BR71LZDG7XXQ2EO58JC5F" localSheetId="4" hidden="1">#REF!</definedName>
    <definedName name="BEx5MB9BR71LZDG7XXQ2EO58JC5F" hidden="1">#REF!</definedName>
    <definedName name="BEx5MHEF05EVRV5DPTG4KMPWZSUS" localSheetId="0" hidden="1">#REF!</definedName>
    <definedName name="BEx5MHEF05EVRV5DPTG4KMPWZSUS" localSheetId="1" hidden="1">#REF!</definedName>
    <definedName name="BEx5MHEF05EVRV5DPTG4KMPWZSUS" localSheetId="4" hidden="1">#REF!</definedName>
    <definedName name="BEx5MHEF05EVRV5DPTG4KMPWZSUS" hidden="1">#REF!</definedName>
    <definedName name="BEx5MLQZM68YQSKARVWTTPINFQ2C" localSheetId="0" hidden="1">#REF!</definedName>
    <definedName name="BEx5MLQZM68YQSKARVWTTPINFQ2C" localSheetId="1" hidden="1">#REF!</definedName>
    <definedName name="BEx5MLQZM68YQSKARVWTTPINFQ2C" localSheetId="4" hidden="1">#REF!</definedName>
    <definedName name="BEx5MLQZM68YQSKARVWTTPINFQ2C" hidden="1">#REF!</definedName>
    <definedName name="BEx5MMCJMU7FOOWUCW9EA13B7V5F" localSheetId="0" hidden="1">#REF!</definedName>
    <definedName name="BEx5MMCJMU7FOOWUCW9EA13B7V5F" localSheetId="1" hidden="1">#REF!</definedName>
    <definedName name="BEx5MMCJMU7FOOWUCW9EA13B7V5F" localSheetId="4" hidden="1">#REF!</definedName>
    <definedName name="BEx5MMCJMU7FOOWUCW9EA13B7V5F" hidden="1">#REF!</definedName>
    <definedName name="BEx5MVXTKNBXHNWTL43C670E4KXC" localSheetId="0" hidden="1">#REF!</definedName>
    <definedName name="BEx5MVXTKNBXHNWTL43C670E4KXC" localSheetId="1" hidden="1">#REF!</definedName>
    <definedName name="BEx5MVXTKNBXHNWTL43C670E4KXC" localSheetId="4" hidden="1">#REF!</definedName>
    <definedName name="BEx5MVXTKNBXHNWTL43C670E4KXC" hidden="1">#REF!</definedName>
    <definedName name="BEx5MWZGZ3VRB5418C2RNF9H17BQ" localSheetId="0" hidden="1">#REF!</definedName>
    <definedName name="BEx5MWZGZ3VRB5418C2RNF9H17BQ" localSheetId="1" hidden="1">#REF!</definedName>
    <definedName name="BEx5MWZGZ3VRB5418C2RNF9H17BQ" localSheetId="4" hidden="1">#REF!</definedName>
    <definedName name="BEx5MWZGZ3VRB5418C2RNF9H17BQ" hidden="1">#REF!</definedName>
    <definedName name="BEx5MX4YD2QV39W04QH9C6AOA0FB" localSheetId="0" hidden="1">#REF!</definedName>
    <definedName name="BEx5MX4YD2QV39W04QH9C6AOA0FB" localSheetId="1" hidden="1">#REF!</definedName>
    <definedName name="BEx5MX4YD2QV39W04QH9C6AOA0FB" localSheetId="4" hidden="1">#REF!</definedName>
    <definedName name="BEx5MX4YD2QV39W04QH9C6AOA0FB" hidden="1">#REF!</definedName>
    <definedName name="BEx5N3A8LULD7YBJH5J83X27PZSW" localSheetId="0" hidden="1">#REF!</definedName>
    <definedName name="BEx5N3A8LULD7YBJH5J83X27PZSW" localSheetId="1" hidden="1">#REF!</definedName>
    <definedName name="BEx5N3A8LULD7YBJH5J83X27PZSW" localSheetId="4" hidden="1">#REF!</definedName>
    <definedName name="BEx5N3A8LULD7YBJH5J83X27PZSW" hidden="1">#REF!</definedName>
    <definedName name="BEx5N4XI4PWB1W9PMZ4O5R0HWTYD" localSheetId="0" hidden="1">#REF!</definedName>
    <definedName name="BEx5N4XI4PWB1W9PMZ4O5R0HWTYD" localSheetId="1" hidden="1">#REF!</definedName>
    <definedName name="BEx5N4XI4PWB1W9PMZ4O5R0HWTYD" localSheetId="4" hidden="1">#REF!</definedName>
    <definedName name="BEx5N4XI4PWB1W9PMZ4O5R0HWTYD" hidden="1">#REF!</definedName>
    <definedName name="BEx5N8DH1SY888WI2GZ2D6E9XCXB" localSheetId="0" hidden="1">#REF!</definedName>
    <definedName name="BEx5N8DH1SY888WI2GZ2D6E9XCXB" localSheetId="1" hidden="1">#REF!</definedName>
    <definedName name="BEx5N8DH1SY888WI2GZ2D6E9XCXB" localSheetId="4" hidden="1">#REF!</definedName>
    <definedName name="BEx5N8DH1SY888WI2GZ2D6E9XCXB" hidden="1">#REF!</definedName>
    <definedName name="BEx5NA68N6FJFX9UJXK4M14U487F" localSheetId="0" hidden="1">#REF!</definedName>
    <definedName name="BEx5NA68N6FJFX9UJXK4M14U487F" localSheetId="1" hidden="1">#REF!</definedName>
    <definedName name="BEx5NA68N6FJFX9UJXK4M14U487F" localSheetId="4" hidden="1">#REF!</definedName>
    <definedName name="BEx5NA68N6FJFX9UJXK4M14U487F" hidden="1">#REF!</definedName>
    <definedName name="BEx5NIKBG2GDJOYGE3WCXKU7YY51" localSheetId="0" hidden="1">#REF!</definedName>
    <definedName name="BEx5NIKBG2GDJOYGE3WCXKU7YY51" localSheetId="1" hidden="1">#REF!</definedName>
    <definedName name="BEx5NIKBG2GDJOYGE3WCXKU7YY51" localSheetId="4" hidden="1">#REF!</definedName>
    <definedName name="BEx5NIKBG2GDJOYGE3WCXKU7YY51" hidden="1">#REF!</definedName>
    <definedName name="BEx5NV06L5J5IMKGOMGKGJ4PBZCD" localSheetId="0" hidden="1">#REF!</definedName>
    <definedName name="BEx5NV06L5J5IMKGOMGKGJ4PBZCD" localSheetId="1" hidden="1">#REF!</definedName>
    <definedName name="BEx5NV06L5J5IMKGOMGKGJ4PBZCD" localSheetId="4" hidden="1">#REF!</definedName>
    <definedName name="BEx5NV06L5J5IMKGOMGKGJ4PBZCD" hidden="1">#REF!</definedName>
    <definedName name="BEx5NW1V6AB25NEEX9VPHRXWJDSS" localSheetId="0" hidden="1">#REF!</definedName>
    <definedName name="BEx5NW1V6AB25NEEX9VPHRXWJDSS" localSheetId="1" hidden="1">#REF!</definedName>
    <definedName name="BEx5NW1V6AB25NEEX9VPHRXWJDSS" localSheetId="4" hidden="1">#REF!</definedName>
    <definedName name="BEx5NW1V6AB25NEEX9VPHRXWJDSS" hidden="1">#REF!</definedName>
    <definedName name="BEx5NWSXWACAUHWVZAI57DGZ8OCQ" localSheetId="0" hidden="1">#REF!</definedName>
    <definedName name="BEx5NWSXWACAUHWVZAI57DGZ8OCQ" localSheetId="1" hidden="1">#REF!</definedName>
    <definedName name="BEx5NWSXWACAUHWVZAI57DGZ8OCQ" localSheetId="4" hidden="1">#REF!</definedName>
    <definedName name="BEx5NWSXWACAUHWVZAI57DGZ8OCQ" hidden="1">#REF!</definedName>
    <definedName name="BEx5NZSSQ6PY99ZX2D7Q9IGOR34W" localSheetId="0" hidden="1">#REF!</definedName>
    <definedName name="BEx5NZSSQ6PY99ZX2D7Q9IGOR34W" localSheetId="1" hidden="1">#REF!</definedName>
    <definedName name="BEx5NZSSQ6PY99ZX2D7Q9IGOR34W" localSheetId="4" hidden="1">#REF!</definedName>
    <definedName name="BEx5NZSSQ6PY99ZX2D7Q9IGOR34W" hidden="1">#REF!</definedName>
    <definedName name="BEx5O2N9HTGG4OJHR62PKFMNZTTW" localSheetId="0" hidden="1">#REF!</definedName>
    <definedName name="BEx5O2N9HTGG4OJHR62PKFMNZTTW" localSheetId="1" hidden="1">#REF!</definedName>
    <definedName name="BEx5O2N9HTGG4OJHR62PKFMNZTTW" localSheetId="4" hidden="1">#REF!</definedName>
    <definedName name="BEx5O2N9HTGG4OJHR62PKFMNZTTW" hidden="1">#REF!</definedName>
    <definedName name="BEx5O3ZUQ2OARA1CDOZ3NC4UE5AA" localSheetId="0" hidden="1">#REF!</definedName>
    <definedName name="BEx5O3ZUQ2OARA1CDOZ3NC4UE5AA" localSheetId="1" hidden="1">#REF!</definedName>
    <definedName name="BEx5O3ZUQ2OARA1CDOZ3NC4UE5AA" localSheetId="4" hidden="1">#REF!</definedName>
    <definedName name="BEx5O3ZUQ2OARA1CDOZ3NC4UE5AA" hidden="1">#REF!</definedName>
    <definedName name="BEx5OAFS0NJ2CB86A02E1JYHMLQ1" localSheetId="0" hidden="1">#REF!</definedName>
    <definedName name="BEx5OAFS0NJ2CB86A02E1JYHMLQ1" localSheetId="1" hidden="1">#REF!</definedName>
    <definedName name="BEx5OAFS0NJ2CB86A02E1JYHMLQ1" localSheetId="4" hidden="1">#REF!</definedName>
    <definedName name="BEx5OAFS0NJ2CB86A02E1JYHMLQ1" hidden="1">#REF!</definedName>
    <definedName name="BEx5OG4RPU8W1ETWDWM234NYYYEN" localSheetId="0" hidden="1">#REF!</definedName>
    <definedName name="BEx5OG4RPU8W1ETWDWM234NYYYEN" localSheetId="1" hidden="1">#REF!</definedName>
    <definedName name="BEx5OG4RPU8W1ETWDWM234NYYYEN" localSheetId="4" hidden="1">#REF!</definedName>
    <definedName name="BEx5OG4RPU8W1ETWDWM234NYYYEN" hidden="1">#REF!</definedName>
    <definedName name="BEx5OP9Y43F99O2IT69MKCCXGL61" localSheetId="0" hidden="1">#REF!</definedName>
    <definedName name="BEx5OP9Y43F99O2IT69MKCCXGL61" localSheetId="1" hidden="1">#REF!</definedName>
    <definedName name="BEx5OP9Y43F99O2IT69MKCCXGL61" localSheetId="4" hidden="1">#REF!</definedName>
    <definedName name="BEx5OP9Y43F99O2IT69MKCCXGL61" hidden="1">#REF!</definedName>
    <definedName name="BEx5P9Y9RDXNUAJ6CZ2LHMM8IM7T" localSheetId="0" hidden="1">#REF!</definedName>
    <definedName name="BEx5P9Y9RDXNUAJ6CZ2LHMM8IM7T" localSheetId="1" hidden="1">#REF!</definedName>
    <definedName name="BEx5P9Y9RDXNUAJ6CZ2LHMM8IM7T" localSheetId="4" hidden="1">#REF!</definedName>
    <definedName name="BEx5P9Y9RDXNUAJ6CZ2LHMM8IM7T" hidden="1">#REF!</definedName>
    <definedName name="BEx5PHWB2C0D5QLP3BZIP3UO7DIZ" localSheetId="0" hidden="1">#REF!</definedName>
    <definedName name="BEx5PHWB2C0D5QLP3BZIP3UO7DIZ" localSheetId="1" hidden="1">#REF!</definedName>
    <definedName name="BEx5PHWB2C0D5QLP3BZIP3UO7DIZ" localSheetId="4" hidden="1">#REF!</definedName>
    <definedName name="BEx5PHWB2C0D5QLP3BZIP3UO7DIZ" hidden="1">#REF!</definedName>
    <definedName name="BEx5PJP02W68K2E46L5C5YBSNU6T" localSheetId="0" hidden="1">#REF!</definedName>
    <definedName name="BEx5PJP02W68K2E46L5C5YBSNU6T" localSheetId="1" hidden="1">#REF!</definedName>
    <definedName name="BEx5PJP02W68K2E46L5C5YBSNU6T" localSheetId="4" hidden="1">#REF!</definedName>
    <definedName name="BEx5PJP02W68K2E46L5C5YBSNU6T" hidden="1">#REF!</definedName>
    <definedName name="BEx5PLCA8DOMAU315YCS5275L2HS" localSheetId="0" hidden="1">#REF!</definedName>
    <definedName name="BEx5PLCA8DOMAU315YCS5275L2HS" localSheetId="1" hidden="1">#REF!</definedName>
    <definedName name="BEx5PLCA8DOMAU315YCS5275L2HS" localSheetId="4" hidden="1">#REF!</definedName>
    <definedName name="BEx5PLCA8DOMAU315YCS5275L2HS" hidden="1">#REF!</definedName>
    <definedName name="BEx5PRXMZ5M65Z732WNNGV564C2J" localSheetId="0" hidden="1">#REF!</definedName>
    <definedName name="BEx5PRXMZ5M65Z732WNNGV564C2J" localSheetId="1" hidden="1">#REF!</definedName>
    <definedName name="BEx5PRXMZ5M65Z732WNNGV564C2J" localSheetId="4" hidden="1">#REF!</definedName>
    <definedName name="BEx5PRXMZ5M65Z732WNNGV564C2J" hidden="1">#REF!</definedName>
    <definedName name="BEx5Q29Y91E64DPE0YY53A6YHF3Y" localSheetId="0" hidden="1">#REF!</definedName>
    <definedName name="BEx5Q29Y91E64DPE0YY53A6YHF3Y" localSheetId="1" hidden="1">#REF!</definedName>
    <definedName name="BEx5Q29Y91E64DPE0YY53A6YHF3Y" localSheetId="4" hidden="1">#REF!</definedName>
    <definedName name="BEx5Q29Y91E64DPE0YY53A6YHF3Y" hidden="1">#REF!</definedName>
    <definedName name="BEx5QPSW4IPLH50WSR87HRER05RF" localSheetId="0" hidden="1">#REF!</definedName>
    <definedName name="BEx5QPSW4IPLH50WSR87HRER05RF" localSheetId="1" hidden="1">#REF!</definedName>
    <definedName name="BEx5QPSW4IPLH50WSR87HRER05RF" localSheetId="4" hidden="1">#REF!</definedName>
    <definedName name="BEx5QPSW4IPLH50WSR87HRER05RF" hidden="1">#REF!</definedName>
    <definedName name="BEx73V0EP8EMNRC3EZJJKKVKWQVB" localSheetId="0" hidden="1">#REF!</definedName>
    <definedName name="BEx73V0EP8EMNRC3EZJJKKVKWQVB" localSheetId="1" hidden="1">#REF!</definedName>
    <definedName name="BEx73V0EP8EMNRC3EZJJKKVKWQVB" localSheetId="4" hidden="1">#REF!</definedName>
    <definedName name="BEx73V0EP8EMNRC3EZJJKKVKWQVB" hidden="1">#REF!</definedName>
    <definedName name="BEx741WJHIJVXUX131SBXTVW8D71" localSheetId="0" hidden="1">#REF!</definedName>
    <definedName name="BEx741WJHIJVXUX131SBXTVW8D71" localSheetId="1" hidden="1">#REF!</definedName>
    <definedName name="BEx741WJHIJVXUX131SBXTVW8D71" localSheetId="4" hidden="1">#REF!</definedName>
    <definedName name="BEx741WJHIJVXUX131SBXTVW8D71" hidden="1">#REF!</definedName>
    <definedName name="BEx74Q6H3O7133AWQXWC21MI2UFT" localSheetId="0" hidden="1">#REF!</definedName>
    <definedName name="BEx74Q6H3O7133AWQXWC21MI2UFT" localSheetId="1" hidden="1">#REF!</definedName>
    <definedName name="BEx74Q6H3O7133AWQXWC21MI2UFT" localSheetId="4" hidden="1">#REF!</definedName>
    <definedName name="BEx74Q6H3O7133AWQXWC21MI2UFT" hidden="1">#REF!</definedName>
    <definedName name="BEx74R2VQ8BSMKPX25262AU3VZF7" localSheetId="0" hidden="1">#REF!</definedName>
    <definedName name="BEx74R2VQ8BSMKPX25262AU3VZF7" localSheetId="1" hidden="1">#REF!</definedName>
    <definedName name="BEx74R2VQ8BSMKPX25262AU3VZF7" localSheetId="4" hidden="1">#REF!</definedName>
    <definedName name="BEx74R2VQ8BSMKPX25262AU3VZF7" hidden="1">#REF!</definedName>
    <definedName name="BEx74W6BJ8ENO3J25WNM5H5APKA3" localSheetId="0" hidden="1">#REF!</definedName>
    <definedName name="BEx74W6BJ8ENO3J25WNM5H5APKA3" localSheetId="1" hidden="1">#REF!</definedName>
    <definedName name="BEx74W6BJ8ENO3J25WNM5H5APKA3" localSheetId="4" hidden="1">#REF!</definedName>
    <definedName name="BEx74W6BJ8ENO3J25WNM5H5APKA3" hidden="1">#REF!</definedName>
    <definedName name="BEx74YKLW1FKLWC3DJ2ELZBZBY1M" localSheetId="0" hidden="1">#REF!</definedName>
    <definedName name="BEx74YKLW1FKLWC3DJ2ELZBZBY1M" localSheetId="1" hidden="1">#REF!</definedName>
    <definedName name="BEx74YKLW1FKLWC3DJ2ELZBZBY1M" localSheetId="4" hidden="1">#REF!</definedName>
    <definedName name="BEx74YKLW1FKLWC3DJ2ELZBZBY1M" hidden="1">#REF!</definedName>
    <definedName name="BEx755GRRD9BL27YHLH5QWIYLWB7" localSheetId="0" hidden="1">#REF!</definedName>
    <definedName name="BEx755GRRD9BL27YHLH5QWIYLWB7" localSheetId="1" hidden="1">#REF!</definedName>
    <definedName name="BEx755GRRD9BL27YHLH5QWIYLWB7" localSheetId="4" hidden="1">#REF!</definedName>
    <definedName name="BEx755GRRD9BL27YHLH5QWIYLWB7" hidden="1">#REF!</definedName>
    <definedName name="BEx759D1D5SXS5ELLZVBI0SXYUNF" localSheetId="0" hidden="1">#REF!</definedName>
    <definedName name="BEx759D1D5SXS5ELLZVBI0SXYUNF" localSheetId="1" hidden="1">#REF!</definedName>
    <definedName name="BEx759D1D5SXS5ELLZVBI0SXYUNF" localSheetId="4" hidden="1">#REF!</definedName>
    <definedName name="BEx759D1D5SXS5ELLZVBI0SXYUNF" hidden="1">#REF!</definedName>
    <definedName name="BEx75DPEQTX055IZ2L8UVLJOT1DD" localSheetId="0" hidden="1">#REF!</definedName>
    <definedName name="BEx75DPEQTX055IZ2L8UVLJOT1DD" localSheetId="1" hidden="1">#REF!</definedName>
    <definedName name="BEx75DPEQTX055IZ2L8UVLJOT1DD" localSheetId="4" hidden="1">#REF!</definedName>
    <definedName name="BEx75DPEQTX055IZ2L8UVLJOT1DD" hidden="1">#REF!</definedName>
    <definedName name="BEx75GJZSZHUDN6OOAGQYFUDA2LP" localSheetId="0" hidden="1">#REF!</definedName>
    <definedName name="BEx75GJZSZHUDN6OOAGQYFUDA2LP" localSheetId="1" hidden="1">#REF!</definedName>
    <definedName name="BEx75GJZSZHUDN6OOAGQYFUDA2LP" localSheetId="4" hidden="1">#REF!</definedName>
    <definedName name="BEx75GJZSZHUDN6OOAGQYFUDA2LP" hidden="1">#REF!</definedName>
    <definedName name="BEx75HGCCV5K4UCJWYV8EV9AG5YT" localSheetId="0" hidden="1">#REF!</definedName>
    <definedName name="BEx75HGCCV5K4UCJWYV8EV9AG5YT" localSheetId="1" hidden="1">#REF!</definedName>
    <definedName name="BEx75HGCCV5K4UCJWYV8EV9AG5YT" localSheetId="4" hidden="1">#REF!</definedName>
    <definedName name="BEx75HGCCV5K4UCJWYV8EV9AG5YT" hidden="1">#REF!</definedName>
    <definedName name="BEx75PZT8TY5P13U978NVBUXKHT4" localSheetId="0" hidden="1">#REF!</definedName>
    <definedName name="BEx75PZT8TY5P13U978NVBUXKHT4" localSheetId="1" hidden="1">#REF!</definedName>
    <definedName name="BEx75PZT8TY5P13U978NVBUXKHT4" localSheetId="4" hidden="1">#REF!</definedName>
    <definedName name="BEx75PZT8TY5P13U978NVBUXKHT4" hidden="1">#REF!</definedName>
    <definedName name="BEx75T55F7GML8V1DMWL26WRT006" localSheetId="0" hidden="1">#REF!</definedName>
    <definedName name="BEx75T55F7GML8V1DMWL26WRT006" localSheetId="1" hidden="1">#REF!</definedName>
    <definedName name="BEx75T55F7GML8V1DMWL26WRT006" localSheetId="4" hidden="1">#REF!</definedName>
    <definedName name="BEx75T55F7GML8V1DMWL26WRT006" hidden="1">#REF!</definedName>
    <definedName name="BEx75VJGR07JY6UUWURQ4PJ29UKC" localSheetId="0" hidden="1">#REF!</definedName>
    <definedName name="BEx75VJGR07JY6UUWURQ4PJ29UKC" localSheetId="1" hidden="1">#REF!</definedName>
    <definedName name="BEx75VJGR07JY6UUWURQ4PJ29UKC" localSheetId="4" hidden="1">#REF!</definedName>
    <definedName name="BEx75VJGR07JY6UUWURQ4PJ29UKC" hidden="1">#REF!</definedName>
    <definedName name="BEx7696AZUPB1PK30JJQUWUELQPJ" localSheetId="0" hidden="1">#REF!</definedName>
    <definedName name="BEx7696AZUPB1PK30JJQUWUELQPJ" localSheetId="1" hidden="1">#REF!</definedName>
    <definedName name="BEx7696AZUPB1PK30JJQUWUELQPJ" localSheetId="4" hidden="1">#REF!</definedName>
    <definedName name="BEx7696AZUPB1PK30JJQUWUELQPJ" hidden="1">#REF!</definedName>
    <definedName name="BEx76PNR8S4T4VUQS0KU58SEX0VN" localSheetId="0" hidden="1">#REF!</definedName>
    <definedName name="BEx76PNR8S4T4VUQS0KU58SEX0VN" localSheetId="1" hidden="1">#REF!</definedName>
    <definedName name="BEx76PNR8S4T4VUQS0KU58SEX0VN" localSheetId="4" hidden="1">#REF!</definedName>
    <definedName name="BEx76PNR8S4T4VUQS0KU58SEX0VN" hidden="1">#REF!</definedName>
    <definedName name="BEx76YY7ODSIKDD9VDF9TLTDM18I" localSheetId="0" hidden="1">#REF!</definedName>
    <definedName name="BEx76YY7ODSIKDD9VDF9TLTDM18I" localSheetId="1" hidden="1">#REF!</definedName>
    <definedName name="BEx76YY7ODSIKDD9VDF9TLTDM18I" localSheetId="4" hidden="1">#REF!</definedName>
    <definedName name="BEx76YY7ODSIKDD9VDF9TLTDM18I" hidden="1">#REF!</definedName>
    <definedName name="BEx7705E86I9B7DTKMMJMAFSYMUL" localSheetId="0" hidden="1">#REF!</definedName>
    <definedName name="BEx7705E86I9B7DTKMMJMAFSYMUL" localSheetId="1" hidden="1">#REF!</definedName>
    <definedName name="BEx7705E86I9B7DTKMMJMAFSYMUL" localSheetId="4" hidden="1">#REF!</definedName>
    <definedName name="BEx7705E86I9B7DTKMMJMAFSYMUL" hidden="1">#REF!</definedName>
    <definedName name="BEx7741OUGLA0WJQLQRUJSL4DE00" localSheetId="0" hidden="1">#REF!</definedName>
    <definedName name="BEx7741OUGLA0WJQLQRUJSL4DE00" localSheetId="1" hidden="1">#REF!</definedName>
    <definedName name="BEx7741OUGLA0WJQLQRUJSL4DE00" localSheetId="4" hidden="1">#REF!</definedName>
    <definedName name="BEx7741OUGLA0WJQLQRUJSL4DE00" hidden="1">#REF!</definedName>
    <definedName name="BEx774N83DXLJZ54Q42PWIJZ2DN1" localSheetId="0" hidden="1">#REF!</definedName>
    <definedName name="BEx774N83DXLJZ54Q42PWIJZ2DN1" localSheetId="1" hidden="1">#REF!</definedName>
    <definedName name="BEx774N83DXLJZ54Q42PWIJZ2DN1" localSheetId="4" hidden="1">#REF!</definedName>
    <definedName name="BEx774N83DXLJZ54Q42PWIJZ2DN1" hidden="1">#REF!</definedName>
    <definedName name="BEx779QNIY3061ZV9BR462WKEGRW" localSheetId="0" hidden="1">#REF!</definedName>
    <definedName name="BEx779QNIY3061ZV9BR462WKEGRW" localSheetId="1" hidden="1">#REF!</definedName>
    <definedName name="BEx779QNIY3061ZV9BR462WKEGRW" localSheetId="4" hidden="1">#REF!</definedName>
    <definedName name="BEx779QNIY3061ZV9BR462WKEGRW" hidden="1">#REF!</definedName>
    <definedName name="BEx77G19QU9A95CNHE6QMVSQR2T3" localSheetId="0" hidden="1">#REF!</definedName>
    <definedName name="BEx77G19QU9A95CNHE6QMVSQR2T3" localSheetId="1" hidden="1">#REF!</definedName>
    <definedName name="BEx77G19QU9A95CNHE6QMVSQR2T3" localSheetId="4" hidden="1">#REF!</definedName>
    <definedName name="BEx77G19QU9A95CNHE6QMVSQR2T3" hidden="1">#REF!</definedName>
    <definedName name="BEx77P0S3GVMS7BJUL9OWUGJ1B02" localSheetId="0" hidden="1">#REF!</definedName>
    <definedName name="BEx77P0S3GVMS7BJUL9OWUGJ1B02" localSheetId="1" hidden="1">#REF!</definedName>
    <definedName name="BEx77P0S3GVMS7BJUL9OWUGJ1B02" localSheetId="4" hidden="1">#REF!</definedName>
    <definedName name="BEx77P0S3GVMS7BJUL9OWUGJ1B02" hidden="1">#REF!</definedName>
    <definedName name="BEx77QDESURI6WW5582YXSK3A972" localSheetId="0" hidden="1">#REF!</definedName>
    <definedName name="BEx77QDESURI6WW5582YXSK3A972" localSheetId="1" hidden="1">#REF!</definedName>
    <definedName name="BEx77QDESURI6WW5582YXSK3A972" localSheetId="4" hidden="1">#REF!</definedName>
    <definedName name="BEx77QDESURI6WW5582YXSK3A972" hidden="1">#REF!</definedName>
    <definedName name="BEx77VBI9XOPFHKEWU5EHQ9J675Y" localSheetId="0" hidden="1">#REF!</definedName>
    <definedName name="BEx77VBI9XOPFHKEWU5EHQ9J675Y" localSheetId="1" hidden="1">#REF!</definedName>
    <definedName name="BEx77VBI9XOPFHKEWU5EHQ9J675Y" localSheetId="4" hidden="1">#REF!</definedName>
    <definedName name="BEx77VBI9XOPFHKEWU5EHQ9J675Y" hidden="1">#REF!</definedName>
    <definedName name="BEx7809GQOCLHSNH95VOYIX7P1TV" localSheetId="0" hidden="1">#REF!</definedName>
    <definedName name="BEx7809GQOCLHSNH95VOYIX7P1TV" localSheetId="1" hidden="1">#REF!</definedName>
    <definedName name="BEx7809GQOCLHSNH95VOYIX7P1TV" localSheetId="4" hidden="1">#REF!</definedName>
    <definedName name="BEx7809GQOCLHSNH95VOYIX7P1TV" hidden="1">#REF!</definedName>
    <definedName name="BEx780K8XAXUHGVZGZWQ74DK4CI3" localSheetId="0" hidden="1">#REF!</definedName>
    <definedName name="BEx780K8XAXUHGVZGZWQ74DK4CI3" localSheetId="1" hidden="1">#REF!</definedName>
    <definedName name="BEx780K8XAXUHGVZGZWQ74DK4CI3" localSheetId="4" hidden="1">#REF!</definedName>
    <definedName name="BEx780K8XAXUHGVZGZWQ74DK4CI3" hidden="1">#REF!</definedName>
    <definedName name="BEx78226TN58UE0CTY98YEDU0LSL" localSheetId="0" hidden="1">#REF!</definedName>
    <definedName name="BEx78226TN58UE0CTY98YEDU0LSL" localSheetId="1" hidden="1">#REF!</definedName>
    <definedName name="BEx78226TN58UE0CTY98YEDU0LSL" localSheetId="4" hidden="1">#REF!</definedName>
    <definedName name="BEx78226TN58UE0CTY98YEDU0LSL" hidden="1">#REF!</definedName>
    <definedName name="BEx7881ZZBWHRAX6W2GY19J8MGEQ" localSheetId="0" hidden="1">#REF!</definedName>
    <definedName name="BEx7881ZZBWHRAX6W2GY19J8MGEQ" localSheetId="1" hidden="1">#REF!</definedName>
    <definedName name="BEx7881ZZBWHRAX6W2GY19J8MGEQ" localSheetId="4" hidden="1">#REF!</definedName>
    <definedName name="BEx7881ZZBWHRAX6W2GY19J8MGEQ" hidden="1">#REF!</definedName>
    <definedName name="BEx78BSYINF85GYNSCIRD95PH86Q" localSheetId="0" hidden="1">#REF!</definedName>
    <definedName name="BEx78BSYINF85GYNSCIRD95PH86Q" localSheetId="1" hidden="1">#REF!</definedName>
    <definedName name="BEx78BSYINF85GYNSCIRD95PH86Q" localSheetId="4" hidden="1">#REF!</definedName>
    <definedName name="BEx78BSYINF85GYNSCIRD95PH86Q" hidden="1">#REF!</definedName>
    <definedName name="BEx78HHRIWDLHQX2LG0HWFRYEL1T" localSheetId="0" hidden="1">#REF!</definedName>
    <definedName name="BEx78HHRIWDLHQX2LG0HWFRYEL1T" localSheetId="1" hidden="1">#REF!</definedName>
    <definedName name="BEx78HHRIWDLHQX2LG0HWFRYEL1T" localSheetId="4" hidden="1">#REF!</definedName>
    <definedName name="BEx78HHRIWDLHQX2LG0HWFRYEL1T" hidden="1">#REF!</definedName>
    <definedName name="BEx78QC4X2YVM9K6MQRB2WJG36N3" localSheetId="0" hidden="1">#REF!</definedName>
    <definedName name="BEx78QC4X2YVM9K6MQRB2WJG36N3" localSheetId="1" hidden="1">#REF!</definedName>
    <definedName name="BEx78QC4X2YVM9K6MQRB2WJG36N3" localSheetId="4" hidden="1">#REF!</definedName>
    <definedName name="BEx78QC4X2YVM9K6MQRB2WJG36N3" hidden="1">#REF!</definedName>
    <definedName name="BEx78QMXZ2P1ZB3HJ9O50DWHCMXR" localSheetId="0" hidden="1">#REF!</definedName>
    <definedName name="BEx78QMXZ2P1ZB3HJ9O50DWHCMXR" localSheetId="1" hidden="1">#REF!</definedName>
    <definedName name="BEx78QMXZ2P1ZB3HJ9O50DWHCMXR" localSheetId="4" hidden="1">#REF!</definedName>
    <definedName name="BEx78QMXZ2P1ZB3HJ9O50DWHCMXR" hidden="1">#REF!</definedName>
    <definedName name="BEx78SFO5VR28677DWZEMDN7G86X" localSheetId="0" hidden="1">#REF!</definedName>
    <definedName name="BEx78SFO5VR28677DWZEMDN7G86X" localSheetId="1" hidden="1">#REF!</definedName>
    <definedName name="BEx78SFO5VR28677DWZEMDN7G86X" localSheetId="4" hidden="1">#REF!</definedName>
    <definedName name="BEx78SFO5VR28677DWZEMDN7G86X" hidden="1">#REF!</definedName>
    <definedName name="BEx78SFOYH1Z0ZDTO47W2M60TW6K" localSheetId="0" hidden="1">#REF!</definedName>
    <definedName name="BEx78SFOYH1Z0ZDTO47W2M60TW6K" localSheetId="1" hidden="1">#REF!</definedName>
    <definedName name="BEx78SFOYH1Z0ZDTO47W2M60TW6K" localSheetId="4" hidden="1">#REF!</definedName>
    <definedName name="BEx78SFOYH1Z0ZDTO47W2M60TW6K" hidden="1">#REF!</definedName>
    <definedName name="BEx7974EARYYX2ICWU0YC50VO5D8" localSheetId="0" hidden="1">#REF!</definedName>
    <definedName name="BEx7974EARYYX2ICWU0YC50VO5D8" localSheetId="1" hidden="1">#REF!</definedName>
    <definedName name="BEx7974EARYYX2ICWU0YC50VO5D8" localSheetId="4" hidden="1">#REF!</definedName>
    <definedName name="BEx7974EARYYX2ICWU0YC50VO5D8" hidden="1">#REF!</definedName>
    <definedName name="BEx79JK3E6JO8MX4O35A5G8NZCC8" localSheetId="0" hidden="1">#REF!</definedName>
    <definedName name="BEx79JK3E6JO8MX4O35A5G8NZCC8" localSheetId="1" hidden="1">#REF!</definedName>
    <definedName name="BEx79JK3E6JO8MX4O35A5G8NZCC8" localSheetId="4" hidden="1">#REF!</definedName>
    <definedName name="BEx79JK3E6JO8MX4O35A5G8NZCC8" hidden="1">#REF!</definedName>
    <definedName name="BEx79OCP4HQ6XP8EWNGEUDLOZBBS" localSheetId="0" hidden="1">#REF!</definedName>
    <definedName name="BEx79OCP4HQ6XP8EWNGEUDLOZBBS" localSheetId="1" hidden="1">#REF!</definedName>
    <definedName name="BEx79OCP4HQ6XP8EWNGEUDLOZBBS" localSheetId="4" hidden="1">#REF!</definedName>
    <definedName name="BEx79OCP4HQ6XP8EWNGEUDLOZBBS" hidden="1">#REF!</definedName>
    <definedName name="BEx79SEAYKUZB0H4LYBCD6WWJBG2" localSheetId="0" hidden="1">#REF!</definedName>
    <definedName name="BEx79SEAYKUZB0H4LYBCD6WWJBG2" localSheetId="1" hidden="1">#REF!</definedName>
    <definedName name="BEx79SEAYKUZB0H4LYBCD6WWJBG2" localSheetId="4" hidden="1">#REF!</definedName>
    <definedName name="BEx79SEAYKUZB0H4LYBCD6WWJBG2" hidden="1">#REF!</definedName>
    <definedName name="BEx79SJRHTLS9PYM69O9BWW1FMJK" localSheetId="0" hidden="1">#REF!</definedName>
    <definedName name="BEx79SJRHTLS9PYM69O9BWW1FMJK" localSheetId="1" hidden="1">#REF!</definedName>
    <definedName name="BEx79SJRHTLS9PYM69O9BWW1FMJK" localSheetId="4" hidden="1">#REF!</definedName>
    <definedName name="BEx79SJRHTLS9PYM69O9BWW1FMJK" hidden="1">#REF!</definedName>
    <definedName name="BEx79YJJLBELICW9F9FRYSCQ101L" localSheetId="0" hidden="1">#REF!</definedName>
    <definedName name="BEx79YJJLBELICW9F9FRYSCQ101L" localSheetId="1" hidden="1">#REF!</definedName>
    <definedName name="BEx79YJJLBELICW9F9FRYSCQ101L" localSheetId="4" hidden="1">#REF!</definedName>
    <definedName name="BEx79YJJLBELICW9F9FRYSCQ101L" hidden="1">#REF!</definedName>
    <definedName name="BEx79YUC7B0V77FSBGIRCY1BR4VK" localSheetId="0" hidden="1">#REF!</definedName>
    <definedName name="BEx79YUC7B0V77FSBGIRCY1BR4VK" localSheetId="1" hidden="1">#REF!</definedName>
    <definedName name="BEx79YUC7B0V77FSBGIRCY1BR4VK" localSheetId="4" hidden="1">#REF!</definedName>
    <definedName name="BEx79YUC7B0V77FSBGIRCY1BR4VK" hidden="1">#REF!</definedName>
    <definedName name="BEx7A06T3RC2891FUX05G3QPRAUE" localSheetId="0" hidden="1">#REF!</definedName>
    <definedName name="BEx7A06T3RC2891FUX05G3QPRAUE" localSheetId="1" hidden="1">#REF!</definedName>
    <definedName name="BEx7A06T3RC2891FUX05G3QPRAUE" localSheetId="4" hidden="1">#REF!</definedName>
    <definedName name="BEx7A06T3RC2891FUX05G3QPRAUE" hidden="1">#REF!</definedName>
    <definedName name="BEx7A9S3JA1X7FH4CFSQLTZC4691" localSheetId="0" hidden="1">#REF!</definedName>
    <definedName name="BEx7A9S3JA1X7FH4CFSQLTZC4691" localSheetId="1" hidden="1">#REF!</definedName>
    <definedName name="BEx7A9S3JA1X7FH4CFSQLTZC4691" localSheetId="4" hidden="1">#REF!</definedName>
    <definedName name="BEx7A9S3JA1X7FH4CFSQLTZC4691" hidden="1">#REF!</definedName>
    <definedName name="BEx7ABA2C9IWH5VSLVLLLCY62161" localSheetId="0" hidden="1">#REF!</definedName>
    <definedName name="BEx7ABA2C9IWH5VSLVLLLCY62161" localSheetId="1" hidden="1">#REF!</definedName>
    <definedName name="BEx7ABA2C9IWH5VSLVLLLCY62161" localSheetId="4" hidden="1">#REF!</definedName>
    <definedName name="BEx7ABA2C9IWH5VSLVLLLCY62161" hidden="1">#REF!</definedName>
    <definedName name="BEx7AE4LPLX8N85BYB0WCO5S7ZPV" localSheetId="0" hidden="1">#REF!</definedName>
    <definedName name="BEx7AE4LPLX8N85BYB0WCO5S7ZPV" localSheetId="1" hidden="1">#REF!</definedName>
    <definedName name="BEx7AE4LPLX8N85BYB0WCO5S7ZPV" localSheetId="4" hidden="1">#REF!</definedName>
    <definedName name="BEx7AE4LPLX8N85BYB0WCO5S7ZPV" hidden="1">#REF!</definedName>
    <definedName name="BEx7AR0EEP9O5JPPEKQWG1TC860T" localSheetId="0" hidden="1">#REF!</definedName>
    <definedName name="BEx7AR0EEP9O5JPPEKQWG1TC860T" localSheetId="1" hidden="1">#REF!</definedName>
    <definedName name="BEx7AR0EEP9O5JPPEKQWG1TC860T" localSheetId="4" hidden="1">#REF!</definedName>
    <definedName name="BEx7AR0EEP9O5JPPEKQWG1TC860T" hidden="1">#REF!</definedName>
    <definedName name="BEx7ASD1I654MEDCO6GGWA95PXSC" localSheetId="0" hidden="1">#REF!</definedName>
    <definedName name="BEx7ASD1I654MEDCO6GGWA95PXSC" localSheetId="1" hidden="1">#REF!</definedName>
    <definedName name="BEx7ASD1I654MEDCO6GGWA95PXSC" localSheetId="4" hidden="1">#REF!</definedName>
    <definedName name="BEx7ASD1I654MEDCO6GGWA95PXSC" hidden="1">#REF!</definedName>
    <definedName name="BEx7AURD3S7JGN4D3YK1QAG6TAFA" localSheetId="0" hidden="1">#REF!</definedName>
    <definedName name="BEx7AURD3S7JGN4D3YK1QAG6TAFA" localSheetId="1" hidden="1">#REF!</definedName>
    <definedName name="BEx7AURD3S7JGN4D3YK1QAG6TAFA" localSheetId="4" hidden="1">#REF!</definedName>
    <definedName name="BEx7AURD3S7JGN4D3YK1QAG6TAFA" hidden="1">#REF!</definedName>
    <definedName name="BEx7AVCX9S5RJP3NSZ4QM4E6ERDT" localSheetId="0" hidden="1">#REF!</definedName>
    <definedName name="BEx7AVCX9S5RJP3NSZ4QM4E6ERDT" localSheetId="1" hidden="1">#REF!</definedName>
    <definedName name="BEx7AVCX9S5RJP3NSZ4QM4E6ERDT" localSheetId="4" hidden="1">#REF!</definedName>
    <definedName name="BEx7AVCX9S5RJP3NSZ4QM4E6ERDT" hidden="1">#REF!</definedName>
    <definedName name="BEx7AVYIGP0930MV5JEBWRYCJN68" localSheetId="0" hidden="1">#REF!</definedName>
    <definedName name="BEx7AVYIGP0930MV5JEBWRYCJN68" localSheetId="1" hidden="1">#REF!</definedName>
    <definedName name="BEx7AVYIGP0930MV5JEBWRYCJN68" localSheetId="4" hidden="1">#REF!</definedName>
    <definedName name="BEx7AVYIGP0930MV5JEBWRYCJN68" hidden="1">#REF!</definedName>
    <definedName name="BEx7B6LH6917TXOSAAQ6U7HVF018" localSheetId="0" hidden="1">#REF!</definedName>
    <definedName name="BEx7B6LH6917TXOSAAQ6U7HVF018" localSheetId="1" hidden="1">#REF!</definedName>
    <definedName name="BEx7B6LH6917TXOSAAQ6U7HVF018" localSheetId="4" hidden="1">#REF!</definedName>
    <definedName name="BEx7B6LH6917TXOSAAQ6U7HVF018" hidden="1">#REF!</definedName>
    <definedName name="BEx7BN8E88JR3K1BSLAZRPSFPQ9L" localSheetId="0" hidden="1">#REF!</definedName>
    <definedName name="BEx7BN8E88JR3K1BSLAZRPSFPQ9L" localSheetId="1" hidden="1">#REF!</definedName>
    <definedName name="BEx7BN8E88JR3K1BSLAZRPSFPQ9L" localSheetId="4" hidden="1">#REF!</definedName>
    <definedName name="BEx7BN8E88JR3K1BSLAZRPSFPQ9L" hidden="1">#REF!</definedName>
    <definedName name="BEx7BP14RMS3638K85OM4NCYLRHG" localSheetId="0" hidden="1">#REF!</definedName>
    <definedName name="BEx7BP14RMS3638K85OM4NCYLRHG" localSheetId="1" hidden="1">#REF!</definedName>
    <definedName name="BEx7BP14RMS3638K85OM4NCYLRHG" localSheetId="4" hidden="1">#REF!</definedName>
    <definedName name="BEx7BP14RMS3638K85OM4NCYLRHG" hidden="1">#REF!</definedName>
    <definedName name="BEx7BPXFZXJ79FQ0E8AQE21PGVHA" localSheetId="0" hidden="1">#REF!</definedName>
    <definedName name="BEx7BPXFZXJ79FQ0E8AQE21PGVHA" localSheetId="1" hidden="1">#REF!</definedName>
    <definedName name="BEx7BPXFZXJ79FQ0E8AQE21PGVHA" localSheetId="4" hidden="1">#REF!</definedName>
    <definedName name="BEx7BPXFZXJ79FQ0E8AQE21PGVHA" hidden="1">#REF!</definedName>
    <definedName name="BEx7C04AM39DQMC1TIX7CFZ2ADHX" localSheetId="0" hidden="1">#REF!</definedName>
    <definedName name="BEx7C04AM39DQMC1TIX7CFZ2ADHX" localSheetId="1" hidden="1">#REF!</definedName>
    <definedName name="BEx7C04AM39DQMC1TIX7CFZ2ADHX" localSheetId="4" hidden="1">#REF!</definedName>
    <definedName name="BEx7C04AM39DQMC1TIX7CFZ2ADHX" hidden="1">#REF!</definedName>
    <definedName name="BEx7C346X4AX2J1QPM4NBC7JL5W9" localSheetId="0" hidden="1">#REF!</definedName>
    <definedName name="BEx7C346X4AX2J1QPM4NBC7JL5W9" localSheetId="1" hidden="1">#REF!</definedName>
    <definedName name="BEx7C346X4AX2J1QPM4NBC7JL5W9" localSheetId="4" hidden="1">#REF!</definedName>
    <definedName name="BEx7C346X4AX2J1QPM4NBC7JL5W9" hidden="1">#REF!</definedName>
    <definedName name="BEx7C40F0PQURHPI6YQ39NFIR86Z" localSheetId="0" hidden="1">#REF!</definedName>
    <definedName name="BEx7C40F0PQURHPI6YQ39NFIR86Z" localSheetId="1" hidden="1">#REF!</definedName>
    <definedName name="BEx7C40F0PQURHPI6YQ39NFIR86Z" localSheetId="4" hidden="1">#REF!</definedName>
    <definedName name="BEx7C40F0PQURHPI6YQ39NFIR86Z" hidden="1">#REF!</definedName>
    <definedName name="BEx7C7B9VCY7N0H7N1NH6HNNH724" localSheetId="0" hidden="1">#REF!</definedName>
    <definedName name="BEx7C7B9VCY7N0H7N1NH6HNNH724" localSheetId="1" hidden="1">#REF!</definedName>
    <definedName name="BEx7C7B9VCY7N0H7N1NH6HNNH724" localSheetId="4" hidden="1">#REF!</definedName>
    <definedName name="BEx7C7B9VCY7N0H7N1NH6HNNH724" hidden="1">#REF!</definedName>
    <definedName name="BEx7C93VR7SYRIJS1JO8YZKSFAW9" localSheetId="0" hidden="1">#REF!</definedName>
    <definedName name="BEx7C93VR7SYRIJS1JO8YZKSFAW9" localSheetId="1" hidden="1">#REF!</definedName>
    <definedName name="BEx7C93VR7SYRIJS1JO8YZKSFAW9" localSheetId="4" hidden="1">#REF!</definedName>
    <definedName name="BEx7C93VR7SYRIJS1JO8YZKSFAW9" hidden="1">#REF!</definedName>
    <definedName name="BEx7CCPC6R1KQQZ2JQU6EFI1G0RM" localSheetId="0" hidden="1">#REF!</definedName>
    <definedName name="BEx7CCPC6R1KQQZ2JQU6EFI1G0RM" localSheetId="1" hidden="1">#REF!</definedName>
    <definedName name="BEx7CCPC6R1KQQZ2JQU6EFI1G0RM" localSheetId="4" hidden="1">#REF!</definedName>
    <definedName name="BEx7CCPC6R1KQQZ2JQU6EFI1G0RM" hidden="1">#REF!</definedName>
    <definedName name="BEx7CIJST9GLS2QD383UK7VUDTGL" localSheetId="0" hidden="1">#REF!</definedName>
    <definedName name="BEx7CIJST9GLS2QD383UK7VUDTGL" localSheetId="1" hidden="1">#REF!</definedName>
    <definedName name="BEx7CIJST9GLS2QD383UK7VUDTGL" localSheetId="4" hidden="1">#REF!</definedName>
    <definedName name="BEx7CIJST9GLS2QD383UK7VUDTGL" hidden="1">#REF!</definedName>
    <definedName name="BEx7CO8T2XKC7GHDSYNAWTZ9L7YR" localSheetId="0" hidden="1">#REF!</definedName>
    <definedName name="BEx7CO8T2XKC7GHDSYNAWTZ9L7YR" localSheetId="1" hidden="1">#REF!</definedName>
    <definedName name="BEx7CO8T2XKC7GHDSYNAWTZ9L7YR" localSheetId="4" hidden="1">#REF!</definedName>
    <definedName name="BEx7CO8T2XKC7GHDSYNAWTZ9L7YR" hidden="1">#REF!</definedName>
    <definedName name="BEx7CW1CF00DO8A36UNC2X7K65C2" localSheetId="0" hidden="1">#REF!</definedName>
    <definedName name="BEx7CW1CF00DO8A36UNC2X7K65C2" localSheetId="1" hidden="1">#REF!</definedName>
    <definedName name="BEx7CW1CF00DO8A36UNC2X7K65C2" localSheetId="4" hidden="1">#REF!</definedName>
    <definedName name="BEx7CW1CF00DO8A36UNC2X7K65C2" hidden="1">#REF!</definedName>
    <definedName name="BEx7CW6NFRL2P4XWP0MWHIYA97KF" localSheetId="0" hidden="1">#REF!</definedName>
    <definedName name="BEx7CW6NFRL2P4XWP0MWHIYA97KF" localSheetId="1" hidden="1">#REF!</definedName>
    <definedName name="BEx7CW6NFRL2P4XWP0MWHIYA97KF" localSheetId="4" hidden="1">#REF!</definedName>
    <definedName name="BEx7CW6NFRL2P4XWP0MWHIYA97KF" hidden="1">#REF!</definedName>
    <definedName name="BEx7CZXN83U7XFVGG1P1N6ZCQK7U" localSheetId="0" hidden="1">#REF!</definedName>
    <definedName name="BEx7CZXN83U7XFVGG1P1N6ZCQK7U" localSheetId="1" hidden="1">#REF!</definedName>
    <definedName name="BEx7CZXN83U7XFVGG1P1N6ZCQK7U" localSheetId="4" hidden="1">#REF!</definedName>
    <definedName name="BEx7CZXN83U7XFVGG1P1N6ZCQK7U" hidden="1">#REF!</definedName>
    <definedName name="BEx7D14R4J25CLH301NHMGU8FSWM" localSheetId="0" hidden="1">#REF!</definedName>
    <definedName name="BEx7D14R4J25CLH301NHMGU8FSWM" localSheetId="1" hidden="1">#REF!</definedName>
    <definedName name="BEx7D14R4J25CLH301NHMGU8FSWM" localSheetId="4" hidden="1">#REF!</definedName>
    <definedName name="BEx7D14R4J25CLH301NHMGU8FSWM" hidden="1">#REF!</definedName>
    <definedName name="BEx7D38BE0Z9QLQBDMGARM9USFPM" localSheetId="0" hidden="1">#REF!</definedName>
    <definedName name="BEx7D38BE0Z9QLQBDMGARM9USFPM" localSheetId="1" hidden="1">#REF!</definedName>
    <definedName name="BEx7D38BE0Z9QLQBDMGARM9USFPM" localSheetId="4" hidden="1">#REF!</definedName>
    <definedName name="BEx7D38BE0Z9QLQBDMGARM9USFPM" hidden="1">#REF!</definedName>
    <definedName name="BEx7D5RWKRS4W71J4NZ6ZSFHPKFT" localSheetId="0" hidden="1">#REF!</definedName>
    <definedName name="BEx7D5RWKRS4W71J4NZ6ZSFHPKFT" localSheetId="1" hidden="1">#REF!</definedName>
    <definedName name="BEx7D5RWKRS4W71J4NZ6ZSFHPKFT" localSheetId="4" hidden="1">#REF!</definedName>
    <definedName name="BEx7D5RWKRS4W71J4NZ6ZSFHPKFT" hidden="1">#REF!</definedName>
    <definedName name="BEx7D8H1TPOX1UN17QZYEV7Q58GA" localSheetId="0" hidden="1">#REF!</definedName>
    <definedName name="BEx7D8H1TPOX1UN17QZYEV7Q58GA" localSheetId="1" hidden="1">#REF!</definedName>
    <definedName name="BEx7D8H1TPOX1UN17QZYEV7Q58GA" localSheetId="4" hidden="1">#REF!</definedName>
    <definedName name="BEx7D8H1TPOX1UN17QZYEV7Q58GA" hidden="1">#REF!</definedName>
    <definedName name="BEx7DGF13H2074LRWFZQ45PZ6JPX" localSheetId="0" hidden="1">#REF!</definedName>
    <definedName name="BEx7DGF13H2074LRWFZQ45PZ6JPX" localSheetId="1" hidden="1">#REF!</definedName>
    <definedName name="BEx7DGF13H2074LRWFZQ45PZ6JPX" localSheetId="4" hidden="1">#REF!</definedName>
    <definedName name="BEx7DGF13H2074LRWFZQ45PZ6JPX" hidden="1">#REF!</definedName>
    <definedName name="BEx7DHBE0SOC5KXWWQ73WUDBRX8J" localSheetId="0" hidden="1">#REF!</definedName>
    <definedName name="BEx7DHBE0SOC5KXWWQ73WUDBRX8J" localSheetId="1" hidden="1">#REF!</definedName>
    <definedName name="BEx7DHBE0SOC5KXWWQ73WUDBRX8J" localSheetId="4" hidden="1">#REF!</definedName>
    <definedName name="BEx7DHBE0SOC5KXWWQ73WUDBRX8J" hidden="1">#REF!</definedName>
    <definedName name="BEx7DKWUXEDIISSX4GDD4YYT887F" localSheetId="0" hidden="1">#REF!</definedName>
    <definedName name="BEx7DKWUXEDIISSX4GDD4YYT887F" localSheetId="1" hidden="1">#REF!</definedName>
    <definedName name="BEx7DKWUXEDIISSX4GDD4YYT887F" localSheetId="4" hidden="1">#REF!</definedName>
    <definedName name="BEx7DKWUXEDIISSX4GDD4YYT887F" hidden="1">#REF!</definedName>
    <definedName name="BEx7DMUYR2HC26WW7AOB1TULERMB" localSheetId="0" hidden="1">#REF!</definedName>
    <definedName name="BEx7DMUYR2HC26WW7AOB1TULERMB" localSheetId="1" hidden="1">#REF!</definedName>
    <definedName name="BEx7DMUYR2HC26WW7AOB1TULERMB" localSheetId="4" hidden="1">#REF!</definedName>
    <definedName name="BEx7DMUYR2HC26WW7AOB1TULERMB" hidden="1">#REF!</definedName>
    <definedName name="BEx7DVJTRV44IMJIBFXELE67SZ7S" localSheetId="0" hidden="1">#REF!</definedName>
    <definedName name="BEx7DVJTRV44IMJIBFXELE67SZ7S" localSheetId="1" hidden="1">#REF!</definedName>
    <definedName name="BEx7DVJTRV44IMJIBFXELE67SZ7S" localSheetId="4" hidden="1">#REF!</definedName>
    <definedName name="BEx7DVJTRV44IMJIBFXELE67SZ7S" hidden="1">#REF!</definedName>
    <definedName name="BEx7DVUMFCI5INHMVFIJ44RTTSTT" localSheetId="0" hidden="1">#REF!</definedName>
    <definedName name="BEx7DVUMFCI5INHMVFIJ44RTTSTT" localSheetId="1" hidden="1">#REF!</definedName>
    <definedName name="BEx7DVUMFCI5INHMVFIJ44RTTSTT" localSheetId="4" hidden="1">#REF!</definedName>
    <definedName name="BEx7DVUMFCI5INHMVFIJ44RTTSTT" hidden="1">#REF!</definedName>
    <definedName name="BEx7E2QT2U8THYOKBPXONB1B47WH" localSheetId="0" hidden="1">#REF!</definedName>
    <definedName name="BEx7E2QT2U8THYOKBPXONB1B47WH" localSheetId="1" hidden="1">#REF!</definedName>
    <definedName name="BEx7E2QT2U8THYOKBPXONB1B47WH" localSheetId="4" hidden="1">#REF!</definedName>
    <definedName name="BEx7E2QT2U8THYOKBPXONB1B47WH" hidden="1">#REF!</definedName>
    <definedName name="BEx7E5QP7W6UKO74F5Y0VJ741HS5" localSheetId="0" hidden="1">#REF!</definedName>
    <definedName name="BEx7E5QP7W6UKO74F5Y0VJ741HS5" localSheetId="1" hidden="1">#REF!</definedName>
    <definedName name="BEx7E5QP7W6UKO74F5Y0VJ741HS5" localSheetId="4" hidden="1">#REF!</definedName>
    <definedName name="BEx7E5QP7W6UKO74F5Y0VJ741HS5" hidden="1">#REF!</definedName>
    <definedName name="BEx7E6N29HGH3I47AFB2DCS6MVS6" localSheetId="0" hidden="1">#REF!</definedName>
    <definedName name="BEx7E6N29HGH3I47AFB2DCS6MVS6" localSheetId="1" hidden="1">#REF!</definedName>
    <definedName name="BEx7E6N29HGH3I47AFB2DCS6MVS6" localSheetId="4" hidden="1">#REF!</definedName>
    <definedName name="BEx7E6N29HGH3I47AFB2DCS6MVS6" hidden="1">#REF!</definedName>
    <definedName name="BEx7EBA8IYHQKT7IQAOAML660SYA" localSheetId="0" hidden="1">#REF!</definedName>
    <definedName name="BEx7EBA8IYHQKT7IQAOAML660SYA" localSheetId="1" hidden="1">#REF!</definedName>
    <definedName name="BEx7EBA8IYHQKT7IQAOAML660SYA" localSheetId="4" hidden="1">#REF!</definedName>
    <definedName name="BEx7EBA8IYHQKT7IQAOAML660SYA" hidden="1">#REF!</definedName>
    <definedName name="BEx7EI6C8MCRZFEQYUBE5FSUTIHK" localSheetId="0" hidden="1">#REF!</definedName>
    <definedName name="BEx7EI6C8MCRZFEQYUBE5FSUTIHK" localSheetId="1" hidden="1">#REF!</definedName>
    <definedName name="BEx7EI6C8MCRZFEQYUBE5FSUTIHK" localSheetId="4" hidden="1">#REF!</definedName>
    <definedName name="BEx7EI6C8MCRZFEQYUBE5FSUTIHK" hidden="1">#REF!</definedName>
    <definedName name="BEx7EI6DL1Z6UWLFBXAKVGZTKHWJ" localSheetId="0" hidden="1">#REF!</definedName>
    <definedName name="BEx7EI6DL1Z6UWLFBXAKVGZTKHWJ" localSheetId="1" hidden="1">#REF!</definedName>
    <definedName name="BEx7EI6DL1Z6UWLFBXAKVGZTKHWJ" localSheetId="4" hidden="1">#REF!</definedName>
    <definedName name="BEx7EI6DL1Z6UWLFBXAKVGZTKHWJ" hidden="1">#REF!</definedName>
    <definedName name="BEx7EQKHX7GZYOLXRDU534TT4H64" localSheetId="0" hidden="1">#REF!</definedName>
    <definedName name="BEx7EQKHX7GZYOLXRDU534TT4H64" localSheetId="1" hidden="1">#REF!</definedName>
    <definedName name="BEx7EQKHX7GZYOLXRDU534TT4H64" localSheetId="4" hidden="1">#REF!</definedName>
    <definedName name="BEx7EQKHX7GZYOLXRDU534TT4H64" hidden="1">#REF!</definedName>
    <definedName name="BEx7ETV6L1TM7JSXJIGK3FC6RVZW" localSheetId="0" hidden="1">#REF!</definedName>
    <definedName name="BEx7ETV6L1TM7JSXJIGK3FC6RVZW" localSheetId="1" hidden="1">#REF!</definedName>
    <definedName name="BEx7ETV6L1TM7JSXJIGK3FC6RVZW" localSheetId="4" hidden="1">#REF!</definedName>
    <definedName name="BEx7ETV6L1TM7JSXJIGK3FC6RVZW" hidden="1">#REF!</definedName>
    <definedName name="BEx7EYYLHMBYQTH6I377FCQS7CSX" localSheetId="0" hidden="1">#REF!</definedName>
    <definedName name="BEx7EYYLHMBYQTH6I377FCQS7CSX" localSheetId="1" hidden="1">#REF!</definedName>
    <definedName name="BEx7EYYLHMBYQTH6I377FCQS7CSX" localSheetId="4" hidden="1">#REF!</definedName>
    <definedName name="BEx7EYYLHMBYQTH6I377FCQS7CSX" hidden="1">#REF!</definedName>
    <definedName name="BEx7FCLG1RYI2SNOU1Y2GQZNZSWA" localSheetId="0" hidden="1">#REF!</definedName>
    <definedName name="BEx7FCLG1RYI2SNOU1Y2GQZNZSWA" localSheetId="1" hidden="1">#REF!</definedName>
    <definedName name="BEx7FCLG1RYI2SNOU1Y2GQZNZSWA" localSheetId="4" hidden="1">#REF!</definedName>
    <definedName name="BEx7FCLG1RYI2SNOU1Y2GQZNZSWA" hidden="1">#REF!</definedName>
    <definedName name="BEx7FN32ZGWOAA4TTH79KINTDWR9" localSheetId="0" hidden="1">#REF!</definedName>
    <definedName name="BEx7FN32ZGWOAA4TTH79KINTDWR9" localSheetId="1" hidden="1">#REF!</definedName>
    <definedName name="BEx7FN32ZGWOAA4TTH79KINTDWR9" localSheetId="4" hidden="1">#REF!</definedName>
    <definedName name="BEx7FN32ZGWOAA4TTH79KINTDWR9" hidden="1">#REF!</definedName>
    <definedName name="BEx7FV0WJHXL6X5JNQ2ZX45PX49P" localSheetId="0" hidden="1">#REF!</definedName>
    <definedName name="BEx7FV0WJHXL6X5JNQ2ZX45PX49P" localSheetId="1" hidden="1">#REF!</definedName>
    <definedName name="BEx7FV0WJHXL6X5JNQ2ZX45PX49P" localSheetId="4" hidden="1">#REF!</definedName>
    <definedName name="BEx7FV0WJHXL6X5JNQ2ZX45PX49P" hidden="1">#REF!</definedName>
    <definedName name="BEx7G82CKM3NIY1PHNFK28M09PCH" localSheetId="0" hidden="1">#REF!</definedName>
    <definedName name="BEx7G82CKM3NIY1PHNFK28M09PCH" localSheetId="1" hidden="1">#REF!</definedName>
    <definedName name="BEx7G82CKM3NIY1PHNFK28M09PCH" localSheetId="4" hidden="1">#REF!</definedName>
    <definedName name="BEx7G82CKM3NIY1PHNFK28M09PCH" hidden="1">#REF!</definedName>
    <definedName name="BEx7GR3ENYWRXXS5IT0UMEGOLGUH" localSheetId="0" hidden="1">#REF!</definedName>
    <definedName name="BEx7GR3ENYWRXXS5IT0UMEGOLGUH" localSheetId="1" hidden="1">#REF!</definedName>
    <definedName name="BEx7GR3ENYWRXXS5IT0UMEGOLGUH" localSheetId="4" hidden="1">#REF!</definedName>
    <definedName name="BEx7GR3ENYWRXXS5IT0UMEGOLGUH" hidden="1">#REF!</definedName>
    <definedName name="BEx7GSAL6P7TASL8MB63RFST1LJL" localSheetId="0" hidden="1">#REF!</definedName>
    <definedName name="BEx7GSAL6P7TASL8MB63RFST1LJL" localSheetId="1" hidden="1">#REF!</definedName>
    <definedName name="BEx7GSAL6P7TASL8MB63RFST1LJL" localSheetId="4" hidden="1">#REF!</definedName>
    <definedName name="BEx7GSAL6P7TASL8MB63RFST1LJL" hidden="1">#REF!</definedName>
    <definedName name="BEx7H0JD6I5I8WQLLWOYWY5YWPQE" localSheetId="0" hidden="1">#REF!</definedName>
    <definedName name="BEx7H0JD6I5I8WQLLWOYWY5YWPQE" localSheetId="1" hidden="1">#REF!</definedName>
    <definedName name="BEx7H0JD6I5I8WQLLWOYWY5YWPQE" localSheetId="4" hidden="1">#REF!</definedName>
    <definedName name="BEx7H0JD6I5I8WQLLWOYWY5YWPQE" hidden="1">#REF!</definedName>
    <definedName name="BEx7H14XCXH7WEXEY1HVO53A6AGH" localSheetId="0" hidden="1">#REF!</definedName>
    <definedName name="BEx7H14XCXH7WEXEY1HVO53A6AGH" localSheetId="1" hidden="1">#REF!</definedName>
    <definedName name="BEx7H14XCXH7WEXEY1HVO53A6AGH" localSheetId="4" hidden="1">#REF!</definedName>
    <definedName name="BEx7H14XCXH7WEXEY1HVO53A6AGH" hidden="1">#REF!</definedName>
    <definedName name="BEx7HGVBEF4LEIF6RC14N3PSU461" localSheetId="0" hidden="1">#REF!</definedName>
    <definedName name="BEx7HGVBEF4LEIF6RC14N3PSU461" localSheetId="1" hidden="1">#REF!</definedName>
    <definedName name="BEx7HGVBEF4LEIF6RC14N3PSU461" localSheetId="4" hidden="1">#REF!</definedName>
    <definedName name="BEx7HGVBEF4LEIF6RC14N3PSU461" hidden="1">#REF!</definedName>
    <definedName name="BEx7HQ5T9FZ42QWS09UO4DT42Y0R" localSheetId="0" hidden="1">#REF!</definedName>
    <definedName name="BEx7HQ5T9FZ42QWS09UO4DT42Y0R" localSheetId="1" hidden="1">#REF!</definedName>
    <definedName name="BEx7HQ5T9FZ42QWS09UO4DT42Y0R" localSheetId="4" hidden="1">#REF!</definedName>
    <definedName name="BEx7HQ5T9FZ42QWS09UO4DT42Y0R" hidden="1">#REF!</definedName>
    <definedName name="BEx7HRCZE3CVGON1HV07MT5MNDZ3" localSheetId="0" hidden="1">#REF!</definedName>
    <definedName name="BEx7HRCZE3CVGON1HV07MT5MNDZ3" localSheetId="1" hidden="1">#REF!</definedName>
    <definedName name="BEx7HRCZE3CVGON1HV07MT5MNDZ3" localSheetId="4" hidden="1">#REF!</definedName>
    <definedName name="BEx7HRCZE3CVGON1HV07MT5MNDZ3" hidden="1">#REF!</definedName>
    <definedName name="BEx7HWGE2CANG5M17X4C8YNC3N8F" localSheetId="0" hidden="1">#REF!</definedName>
    <definedName name="BEx7HWGE2CANG5M17X4C8YNC3N8F" localSheetId="1" hidden="1">#REF!</definedName>
    <definedName name="BEx7HWGE2CANG5M17X4C8YNC3N8F" localSheetId="4" hidden="1">#REF!</definedName>
    <definedName name="BEx7HWGE2CANG5M17X4C8YNC3N8F" hidden="1">#REF!</definedName>
    <definedName name="BEx7IB54GU5UCTJS549UBDW43EJL" localSheetId="0" hidden="1">#REF!</definedName>
    <definedName name="BEx7IB54GU5UCTJS549UBDW43EJL" localSheetId="1" hidden="1">#REF!</definedName>
    <definedName name="BEx7IB54GU5UCTJS549UBDW43EJL" localSheetId="4" hidden="1">#REF!</definedName>
    <definedName name="BEx7IB54GU5UCTJS549UBDW43EJL" hidden="1">#REF!</definedName>
    <definedName name="BEx7IBVYN47SFZIA0K4MDKQZNN9V" localSheetId="0" hidden="1">#REF!</definedName>
    <definedName name="BEx7IBVYN47SFZIA0K4MDKQZNN9V" localSheetId="1" hidden="1">#REF!</definedName>
    <definedName name="BEx7IBVYN47SFZIA0K4MDKQZNN9V" localSheetId="4" hidden="1">#REF!</definedName>
    <definedName name="BEx7IBVYN47SFZIA0K4MDKQZNN9V" hidden="1">#REF!</definedName>
    <definedName name="BEx7IGOMJB39HUONENRXTK1MFHGE" localSheetId="0" hidden="1">#REF!</definedName>
    <definedName name="BEx7IGOMJB39HUONENRXTK1MFHGE" localSheetId="1" hidden="1">#REF!</definedName>
    <definedName name="BEx7IGOMJB39HUONENRXTK1MFHGE" localSheetId="4" hidden="1">#REF!</definedName>
    <definedName name="BEx7IGOMJB39HUONENRXTK1MFHGE" hidden="1">#REF!</definedName>
    <definedName name="BEx7ISO6LTCYYDK0J6IN4PG2P6SW" localSheetId="0" hidden="1">#REF!</definedName>
    <definedName name="BEx7ISO6LTCYYDK0J6IN4PG2P6SW" localSheetId="1" hidden="1">#REF!</definedName>
    <definedName name="BEx7ISO6LTCYYDK0J6IN4PG2P6SW" localSheetId="4" hidden="1">#REF!</definedName>
    <definedName name="BEx7ISO6LTCYYDK0J6IN4PG2P6SW" hidden="1">#REF!</definedName>
    <definedName name="BEx7IV2IJ5WT7UC0UG7WP0WF2JZI" localSheetId="0" hidden="1">#REF!</definedName>
    <definedName name="BEx7IV2IJ5WT7UC0UG7WP0WF2JZI" localSheetId="1" hidden="1">#REF!</definedName>
    <definedName name="BEx7IV2IJ5WT7UC0UG7WP0WF2JZI" localSheetId="4" hidden="1">#REF!</definedName>
    <definedName name="BEx7IV2IJ5WT7UC0UG7WP0WF2JZI" hidden="1">#REF!</definedName>
    <definedName name="BEx7IXGU74GE5E4S6W4Z13AR092Y" localSheetId="0" hidden="1">#REF!</definedName>
    <definedName name="BEx7IXGU74GE5E4S6W4Z13AR092Y" localSheetId="1" hidden="1">#REF!</definedName>
    <definedName name="BEx7IXGU74GE5E4S6W4Z13AR092Y" localSheetId="4" hidden="1">#REF!</definedName>
    <definedName name="BEx7IXGU74GE5E4S6W4Z13AR092Y" hidden="1">#REF!</definedName>
    <definedName name="BEx7J4YL8Q3BI1MLH16YYQ18IJRD" localSheetId="0" hidden="1">#REF!</definedName>
    <definedName name="BEx7J4YL8Q3BI1MLH16YYQ18IJRD" localSheetId="1" hidden="1">#REF!</definedName>
    <definedName name="BEx7J4YL8Q3BI1MLH16YYQ18IJRD" localSheetId="4" hidden="1">#REF!</definedName>
    <definedName name="BEx7J4YL8Q3BI1MLH16YYQ18IJRD" hidden="1">#REF!</definedName>
    <definedName name="BEx7J5K5QVUOXI6A663KUWL6PO3O" localSheetId="0" hidden="1">#REF!</definedName>
    <definedName name="BEx7J5K5QVUOXI6A663KUWL6PO3O" localSheetId="1" hidden="1">#REF!</definedName>
    <definedName name="BEx7J5K5QVUOXI6A663KUWL6PO3O" localSheetId="4" hidden="1">#REF!</definedName>
    <definedName name="BEx7J5K5QVUOXI6A663KUWL6PO3O" hidden="1">#REF!</definedName>
    <definedName name="BEx7JH3HGBPI07OHZ5LFYK0UFZQR" localSheetId="0" hidden="1">#REF!</definedName>
    <definedName name="BEx7JH3HGBPI07OHZ5LFYK0UFZQR" localSheetId="1" hidden="1">#REF!</definedName>
    <definedName name="BEx7JH3HGBPI07OHZ5LFYK0UFZQR" localSheetId="4" hidden="1">#REF!</definedName>
    <definedName name="BEx7JH3HGBPI07OHZ5LFYK0UFZQR" hidden="1">#REF!</definedName>
    <definedName name="BEx7JRL3MHRMVLQF3EN15MXRPN68" localSheetId="0" hidden="1">#REF!</definedName>
    <definedName name="BEx7JRL3MHRMVLQF3EN15MXRPN68" localSheetId="1" hidden="1">#REF!</definedName>
    <definedName name="BEx7JRL3MHRMVLQF3EN15MXRPN68" localSheetId="4" hidden="1">#REF!</definedName>
    <definedName name="BEx7JRL3MHRMVLQF3EN15MXRPN68" hidden="1">#REF!</definedName>
    <definedName name="BEx7JV194190CNM6WWGQ3UBJ3CHH" localSheetId="0" hidden="1">#REF!</definedName>
    <definedName name="BEx7JV194190CNM6WWGQ3UBJ3CHH" localSheetId="1" hidden="1">#REF!</definedName>
    <definedName name="BEx7JV194190CNM6WWGQ3UBJ3CHH" localSheetId="4" hidden="1">#REF!</definedName>
    <definedName name="BEx7JV194190CNM6WWGQ3UBJ3CHH" hidden="1">#REF!</definedName>
    <definedName name="BEx7JZJ4AE8AGMWPK3XPBTBUBZ48" localSheetId="0" hidden="1">#REF!</definedName>
    <definedName name="BEx7JZJ4AE8AGMWPK3XPBTBUBZ48" localSheetId="1" hidden="1">#REF!</definedName>
    <definedName name="BEx7JZJ4AE8AGMWPK3XPBTBUBZ48" localSheetId="4" hidden="1">#REF!</definedName>
    <definedName name="BEx7JZJ4AE8AGMWPK3XPBTBUBZ48" hidden="1">#REF!</definedName>
    <definedName name="BEx7K7GZ607XQOGB81A1HINBTGOZ" localSheetId="0" hidden="1">#REF!</definedName>
    <definedName name="BEx7K7GZ607XQOGB81A1HINBTGOZ" localSheetId="1" hidden="1">#REF!</definedName>
    <definedName name="BEx7K7GZ607XQOGB81A1HINBTGOZ" localSheetId="4" hidden="1">#REF!</definedName>
    <definedName name="BEx7K7GZ607XQOGB81A1HINBTGOZ" hidden="1">#REF!</definedName>
    <definedName name="BEx7KEYPBDXSNROH8M6CDCBN6B50" localSheetId="0" hidden="1">#REF!</definedName>
    <definedName name="BEx7KEYPBDXSNROH8M6CDCBN6B50" localSheetId="1" hidden="1">#REF!</definedName>
    <definedName name="BEx7KEYPBDXSNROH8M6CDCBN6B50" localSheetId="4" hidden="1">#REF!</definedName>
    <definedName name="BEx7KEYPBDXSNROH8M6CDCBN6B50" hidden="1">#REF!</definedName>
    <definedName name="BEx7KH7PZ0A6FSWA4LAN2CMZ0WSF" localSheetId="0" hidden="1">#REF!</definedName>
    <definedName name="BEx7KH7PZ0A6FSWA4LAN2CMZ0WSF" localSheetId="1" hidden="1">#REF!</definedName>
    <definedName name="BEx7KH7PZ0A6FSWA4LAN2CMZ0WSF" localSheetId="4" hidden="1">#REF!</definedName>
    <definedName name="BEx7KH7PZ0A6FSWA4LAN2CMZ0WSF" hidden="1">#REF!</definedName>
    <definedName name="BEx7KNCTL6VMNQP4MFMHOMV1WI1Y" localSheetId="0" hidden="1">#REF!</definedName>
    <definedName name="BEx7KNCTL6VMNQP4MFMHOMV1WI1Y" localSheetId="1" hidden="1">#REF!</definedName>
    <definedName name="BEx7KNCTL6VMNQP4MFMHOMV1WI1Y" localSheetId="4" hidden="1">#REF!</definedName>
    <definedName name="BEx7KNCTL6VMNQP4MFMHOMV1WI1Y" hidden="1">#REF!</definedName>
    <definedName name="BEx7KSAS8BZT6H8OQCZ5DNSTMO07" localSheetId="0" hidden="1">#REF!</definedName>
    <definedName name="BEx7KSAS8BZT6H8OQCZ5DNSTMO07" localSheetId="1" hidden="1">#REF!</definedName>
    <definedName name="BEx7KSAS8BZT6H8OQCZ5DNSTMO07" localSheetId="4" hidden="1">#REF!</definedName>
    <definedName name="BEx7KSAS8BZT6H8OQCZ5DNSTMO07" hidden="1">#REF!</definedName>
    <definedName name="BEx7KWHTBD21COXVI4HNEQH0Z3L8" localSheetId="0" hidden="1">#REF!</definedName>
    <definedName name="BEx7KWHTBD21COXVI4HNEQH0Z3L8" localSheetId="1" hidden="1">#REF!</definedName>
    <definedName name="BEx7KWHTBD21COXVI4HNEQH0Z3L8" localSheetId="4" hidden="1">#REF!</definedName>
    <definedName name="BEx7KWHTBD21COXVI4HNEQH0Z3L8" hidden="1">#REF!</definedName>
    <definedName name="BEx7KXUGRMRSUXCM97Z7VRZQ9JH2" localSheetId="0" hidden="1">#REF!</definedName>
    <definedName name="BEx7KXUGRMRSUXCM97Z7VRZQ9JH2" localSheetId="1" hidden="1">#REF!</definedName>
    <definedName name="BEx7KXUGRMRSUXCM97Z7VRZQ9JH2" localSheetId="4" hidden="1">#REF!</definedName>
    <definedName name="BEx7KXUGRMRSUXCM97Z7VRZQ9JH2" hidden="1">#REF!</definedName>
    <definedName name="BEx7L5C6U8MP6IZ67BD649WQYJEK" localSheetId="0" hidden="1">#REF!</definedName>
    <definedName name="BEx7L5C6U8MP6IZ67BD649WQYJEK" localSheetId="1" hidden="1">#REF!</definedName>
    <definedName name="BEx7L5C6U8MP6IZ67BD649WQYJEK" localSheetId="4" hidden="1">#REF!</definedName>
    <definedName name="BEx7L5C6U8MP6IZ67BD649WQYJEK" hidden="1">#REF!</definedName>
    <definedName name="BEx7L8HEYEVTATR0OG5JJO647KNI" localSheetId="0" hidden="1">#REF!</definedName>
    <definedName name="BEx7L8HEYEVTATR0OG5JJO647KNI" localSheetId="1" hidden="1">#REF!</definedName>
    <definedName name="BEx7L8HEYEVTATR0OG5JJO647KNI" localSheetId="4" hidden="1">#REF!</definedName>
    <definedName name="BEx7L8HEYEVTATR0OG5JJO647KNI" hidden="1">#REF!</definedName>
    <definedName name="BEx7L8XOV64OMS15ZFURFEUXLMWF" localSheetId="0" hidden="1">#REF!</definedName>
    <definedName name="BEx7L8XOV64OMS15ZFURFEUXLMWF" localSheetId="1" hidden="1">#REF!</definedName>
    <definedName name="BEx7L8XOV64OMS15ZFURFEUXLMWF" localSheetId="4" hidden="1">#REF!</definedName>
    <definedName name="BEx7L8XOV64OMS15ZFURFEUXLMWF" hidden="1">#REF!</definedName>
    <definedName name="BEx7LPF478MRAYB9TQ6LDML6O3BY" localSheetId="0" hidden="1">#REF!</definedName>
    <definedName name="BEx7LPF478MRAYB9TQ6LDML6O3BY" localSheetId="1" hidden="1">#REF!</definedName>
    <definedName name="BEx7LPF478MRAYB9TQ6LDML6O3BY" localSheetId="4" hidden="1">#REF!</definedName>
    <definedName name="BEx7LPF478MRAYB9TQ6LDML6O3BY" hidden="1">#REF!</definedName>
    <definedName name="BEx7LPV780NFCG1VX4EKJ29YXOLZ" localSheetId="0" hidden="1">#REF!</definedName>
    <definedName name="BEx7LPV780NFCG1VX4EKJ29YXOLZ" localSheetId="1" hidden="1">#REF!</definedName>
    <definedName name="BEx7LPV780NFCG1VX4EKJ29YXOLZ" localSheetId="4" hidden="1">#REF!</definedName>
    <definedName name="BEx7LPV780NFCG1VX4EKJ29YXOLZ" hidden="1">#REF!</definedName>
    <definedName name="BEx7LQ0PD30NJWOAYKPEYHM9J83B" localSheetId="0" hidden="1">#REF!</definedName>
    <definedName name="BEx7LQ0PD30NJWOAYKPEYHM9J83B" localSheetId="1" hidden="1">#REF!</definedName>
    <definedName name="BEx7LQ0PD30NJWOAYKPEYHM9J83B" localSheetId="4" hidden="1">#REF!</definedName>
    <definedName name="BEx7LQ0PD30NJWOAYKPEYHM9J83B" hidden="1">#REF!</definedName>
    <definedName name="BEx7M4EKEDHZ1ZZ91NDLSUNPUFPZ" localSheetId="0" hidden="1">#REF!</definedName>
    <definedName name="BEx7M4EKEDHZ1ZZ91NDLSUNPUFPZ" localSheetId="1" hidden="1">#REF!</definedName>
    <definedName name="BEx7M4EKEDHZ1ZZ91NDLSUNPUFPZ" localSheetId="4" hidden="1">#REF!</definedName>
    <definedName name="BEx7M4EKEDHZ1ZZ91NDLSUNPUFPZ" hidden="1">#REF!</definedName>
    <definedName name="BEx7MAUI1JJFDIJGDW4RWY5384LY" localSheetId="0" hidden="1">#REF!</definedName>
    <definedName name="BEx7MAUI1JJFDIJGDW4RWY5384LY" localSheetId="1" hidden="1">#REF!</definedName>
    <definedName name="BEx7MAUI1JJFDIJGDW4RWY5384LY" localSheetId="4" hidden="1">#REF!</definedName>
    <definedName name="BEx7MAUI1JJFDIJGDW4RWY5384LY" hidden="1">#REF!</definedName>
    <definedName name="BEx7MI1EW6N7FOBHWJLYC02TZSKR" localSheetId="0" hidden="1">#REF!</definedName>
    <definedName name="BEx7MI1EW6N7FOBHWJLYC02TZSKR" localSheetId="1" hidden="1">#REF!</definedName>
    <definedName name="BEx7MI1EW6N7FOBHWJLYC02TZSKR" localSheetId="4" hidden="1">#REF!</definedName>
    <definedName name="BEx7MI1EW6N7FOBHWJLYC02TZSKR" hidden="1">#REF!</definedName>
    <definedName name="BEx7MJZO3UKAMJ53UWOJ5ZD4GGMQ" localSheetId="0" hidden="1">#REF!</definedName>
    <definedName name="BEx7MJZO3UKAMJ53UWOJ5ZD4GGMQ" localSheetId="1" hidden="1">#REF!</definedName>
    <definedName name="BEx7MJZO3UKAMJ53UWOJ5ZD4GGMQ" localSheetId="4" hidden="1">#REF!</definedName>
    <definedName name="BEx7MJZO3UKAMJ53UWOJ5ZD4GGMQ" hidden="1">#REF!</definedName>
    <definedName name="BEx7MO17TZ6L4457Q12FYYLUUZAZ" localSheetId="0" hidden="1">#REF!</definedName>
    <definedName name="BEx7MO17TZ6L4457Q12FYYLUUZAZ" localSheetId="1" hidden="1">#REF!</definedName>
    <definedName name="BEx7MO17TZ6L4457Q12FYYLUUZAZ" localSheetId="4" hidden="1">#REF!</definedName>
    <definedName name="BEx7MO17TZ6L4457Q12FYYLUUZAZ" hidden="1">#REF!</definedName>
    <definedName name="BEx7MT4MFNXIVQGAT6D971GZW7CA" localSheetId="0" hidden="1">#REF!</definedName>
    <definedName name="BEx7MT4MFNXIVQGAT6D971GZW7CA" localSheetId="1" hidden="1">#REF!</definedName>
    <definedName name="BEx7MT4MFNXIVQGAT6D971GZW7CA" localSheetId="4" hidden="1">#REF!</definedName>
    <definedName name="BEx7MT4MFNXIVQGAT6D971GZW7CA" hidden="1">#REF!</definedName>
    <definedName name="BEx7MUMLPPX92MX7SA8S1PLONDL8" localSheetId="0" hidden="1">#REF!</definedName>
    <definedName name="BEx7MUMLPPX92MX7SA8S1PLONDL8" localSheetId="1" hidden="1">#REF!</definedName>
    <definedName name="BEx7MUMLPPX92MX7SA8S1PLONDL8" localSheetId="4" hidden="1">#REF!</definedName>
    <definedName name="BEx7MUMLPPX92MX7SA8S1PLONDL8" hidden="1">#REF!</definedName>
    <definedName name="BEx7MX0W532Q7CB4V6KFVC9WAOUI" localSheetId="0" hidden="1">#REF!</definedName>
    <definedName name="BEx7MX0W532Q7CB4V6KFVC9WAOUI" localSheetId="1" hidden="1">#REF!</definedName>
    <definedName name="BEx7MX0W532Q7CB4V6KFVC9WAOUI" localSheetId="4" hidden="1">#REF!</definedName>
    <definedName name="BEx7MX0W532Q7CB4V6KFVC9WAOUI" hidden="1">#REF!</definedName>
    <definedName name="BEx7NB403NE748IF75RXMWOFQ986" localSheetId="0" hidden="1">#REF!</definedName>
    <definedName name="BEx7NB403NE748IF75RXMWOFQ986" localSheetId="1" hidden="1">#REF!</definedName>
    <definedName name="BEx7NB403NE748IF75RXMWOFQ986" localSheetId="4" hidden="1">#REF!</definedName>
    <definedName name="BEx7NB403NE748IF75RXMWOFQ986" hidden="1">#REF!</definedName>
    <definedName name="BEx7NI062THZAM6I8AJWTFJL91CS" localSheetId="0" hidden="1">#REF!</definedName>
    <definedName name="BEx7NI062THZAM6I8AJWTFJL91CS" localSheetId="1" hidden="1">#REF!</definedName>
    <definedName name="BEx7NI062THZAM6I8AJWTFJL91CS" localSheetId="4" hidden="1">#REF!</definedName>
    <definedName name="BEx7NI062THZAM6I8AJWTFJL91CS" hidden="1">#REF!</definedName>
    <definedName name="BEx904S75BPRYMHF0083JF7ES4NG" localSheetId="0" hidden="1">#REF!</definedName>
    <definedName name="BEx904S75BPRYMHF0083JF7ES4NG" localSheetId="1" hidden="1">#REF!</definedName>
    <definedName name="BEx904S75BPRYMHF0083JF7ES4NG" localSheetId="4" hidden="1">#REF!</definedName>
    <definedName name="BEx904S75BPRYMHF0083JF7ES4NG" hidden="1">#REF!</definedName>
    <definedName name="BEx90HDD4RWF7JZGA8GCGG7D63MG" localSheetId="0" hidden="1">#REF!</definedName>
    <definedName name="BEx90HDD4RWF7JZGA8GCGG7D63MG" localSheetId="1" hidden="1">#REF!</definedName>
    <definedName name="BEx90HDD4RWF7JZGA8GCGG7D63MG" localSheetId="4" hidden="1">#REF!</definedName>
    <definedName name="BEx90HDD4RWF7JZGA8GCGG7D63MG" hidden="1">#REF!</definedName>
    <definedName name="BEx90HO6UVMFVSV8U0YBZFHNCL38" localSheetId="0" hidden="1">#REF!</definedName>
    <definedName name="BEx90HO6UVMFVSV8U0YBZFHNCL38" localSheetId="1" hidden="1">#REF!</definedName>
    <definedName name="BEx90HO6UVMFVSV8U0YBZFHNCL38" localSheetId="4" hidden="1">#REF!</definedName>
    <definedName name="BEx90HO6UVMFVSV8U0YBZFHNCL38" hidden="1">#REF!</definedName>
    <definedName name="BEx90VGH5H09ON2QXYC9WIIEU98T" localSheetId="0" hidden="1">#REF!</definedName>
    <definedName name="BEx90VGH5H09ON2QXYC9WIIEU98T" localSheetId="1" hidden="1">#REF!</definedName>
    <definedName name="BEx90VGH5H09ON2QXYC9WIIEU98T" localSheetId="4" hidden="1">#REF!</definedName>
    <definedName name="BEx90VGH5H09ON2QXYC9WIIEU98T" hidden="1">#REF!</definedName>
    <definedName name="BEx9157279000SVN5XNWQ99JY0WU" localSheetId="0" hidden="1">#REF!</definedName>
    <definedName name="BEx9157279000SVN5XNWQ99JY0WU" localSheetId="1" hidden="1">#REF!</definedName>
    <definedName name="BEx9157279000SVN5XNWQ99JY0WU" localSheetId="4" hidden="1">#REF!</definedName>
    <definedName name="BEx9157279000SVN5XNWQ99JY0WU" hidden="1">#REF!</definedName>
    <definedName name="BEx9175B70QXYAU5A8DJPGZQ46L9" localSheetId="0" hidden="1">#REF!</definedName>
    <definedName name="BEx9175B70QXYAU5A8DJPGZQ46L9" localSheetId="1" hidden="1">#REF!</definedName>
    <definedName name="BEx9175B70QXYAU5A8DJPGZQ46L9" localSheetId="4" hidden="1">#REF!</definedName>
    <definedName name="BEx9175B70QXYAU5A8DJPGZQ46L9" hidden="1">#REF!</definedName>
    <definedName name="BEx91AQQRTV87AO27VWHSFZAD4ZR" localSheetId="0" hidden="1">#REF!</definedName>
    <definedName name="BEx91AQQRTV87AO27VWHSFZAD4ZR" localSheetId="1" hidden="1">#REF!</definedName>
    <definedName name="BEx91AQQRTV87AO27VWHSFZAD4ZR" localSheetId="4" hidden="1">#REF!</definedName>
    <definedName name="BEx91AQQRTV87AO27VWHSFZAD4ZR" hidden="1">#REF!</definedName>
    <definedName name="BEx91L8FLL5CWLA2CDHKCOMGVDZN" localSheetId="0" hidden="1">#REF!</definedName>
    <definedName name="BEx91L8FLL5CWLA2CDHKCOMGVDZN" localSheetId="1" hidden="1">#REF!</definedName>
    <definedName name="BEx91L8FLL5CWLA2CDHKCOMGVDZN" localSheetId="4" hidden="1">#REF!</definedName>
    <definedName name="BEx91L8FLL5CWLA2CDHKCOMGVDZN" hidden="1">#REF!</definedName>
    <definedName name="BEx91OTVH9ZDBC3QTORU8RZX4EOC" localSheetId="0" hidden="1">#REF!</definedName>
    <definedName name="BEx91OTVH9ZDBC3QTORU8RZX4EOC" localSheetId="1" hidden="1">#REF!</definedName>
    <definedName name="BEx91OTVH9ZDBC3QTORU8RZX4EOC" localSheetId="4" hidden="1">#REF!</definedName>
    <definedName name="BEx91OTVH9ZDBC3QTORU8RZX4EOC" hidden="1">#REF!</definedName>
    <definedName name="BEx91QH5JRZKQP1GPN2SQMR3CKAG" localSheetId="0" hidden="1">#REF!</definedName>
    <definedName name="BEx91QH5JRZKQP1GPN2SQMR3CKAG" localSheetId="1" hidden="1">#REF!</definedName>
    <definedName name="BEx91QH5JRZKQP1GPN2SQMR3CKAG" localSheetId="4" hidden="1">#REF!</definedName>
    <definedName name="BEx91QH5JRZKQP1GPN2SQMR3CKAG" hidden="1">#REF!</definedName>
    <definedName name="BEx91ROALDNHO7FI4X8L61RH4UJE" localSheetId="0" hidden="1">#REF!</definedName>
    <definedName name="BEx91ROALDNHO7FI4X8L61RH4UJE" localSheetId="1" hidden="1">#REF!</definedName>
    <definedName name="BEx91ROALDNHO7FI4X8L61RH4UJE" localSheetId="4" hidden="1">#REF!</definedName>
    <definedName name="BEx91ROALDNHO7FI4X8L61RH4UJE" hidden="1">#REF!</definedName>
    <definedName name="BEx91TMID71GVYH0U16QM1RV3PX0" localSheetId="0" hidden="1">#REF!</definedName>
    <definedName name="BEx91TMID71GVYH0U16QM1RV3PX0" localSheetId="1" hidden="1">#REF!</definedName>
    <definedName name="BEx91TMID71GVYH0U16QM1RV3PX0" localSheetId="4" hidden="1">#REF!</definedName>
    <definedName name="BEx91TMID71GVYH0U16QM1RV3PX0" hidden="1">#REF!</definedName>
    <definedName name="BEx91VF2D78PAF337E3L2L81K9W2" localSheetId="0" hidden="1">#REF!</definedName>
    <definedName name="BEx91VF2D78PAF337E3L2L81K9W2" localSheetId="1" hidden="1">#REF!</definedName>
    <definedName name="BEx91VF2D78PAF337E3L2L81K9W2" localSheetId="4" hidden="1">#REF!</definedName>
    <definedName name="BEx91VF2D78PAF337E3L2L81K9W2" hidden="1">#REF!</definedName>
    <definedName name="BEx921PNZ46VORG2VRMWREWIC0SE" localSheetId="0" hidden="1">#REF!</definedName>
    <definedName name="BEx921PNZ46VORG2VRMWREWIC0SE" localSheetId="1" hidden="1">#REF!</definedName>
    <definedName name="BEx921PNZ46VORG2VRMWREWIC0SE" localSheetId="4" hidden="1">#REF!</definedName>
    <definedName name="BEx921PNZ46VORG2VRMWREWIC0SE" hidden="1">#REF!</definedName>
    <definedName name="BEx929CVDCG5CFUQWNDLOSNRQ1FN" localSheetId="0" hidden="1">#REF!</definedName>
    <definedName name="BEx929CVDCG5CFUQWNDLOSNRQ1FN" localSheetId="1" hidden="1">#REF!</definedName>
    <definedName name="BEx929CVDCG5CFUQWNDLOSNRQ1FN" localSheetId="4" hidden="1">#REF!</definedName>
    <definedName name="BEx929CVDCG5CFUQWNDLOSNRQ1FN" hidden="1">#REF!</definedName>
    <definedName name="BEx92DPEKL5WM5A3CN8674JI0PR3" localSheetId="0" hidden="1">#REF!</definedName>
    <definedName name="BEx92DPEKL5WM5A3CN8674JI0PR3" localSheetId="1" hidden="1">#REF!</definedName>
    <definedName name="BEx92DPEKL5WM5A3CN8674JI0PR3" localSheetId="4" hidden="1">#REF!</definedName>
    <definedName name="BEx92DPEKL5WM5A3CN8674JI0PR3" hidden="1">#REF!</definedName>
    <definedName name="BEx92ER2RMY93TZK0D9L9T3H0GI5" localSheetId="0" hidden="1">#REF!</definedName>
    <definedName name="BEx92ER2RMY93TZK0D9L9T3H0GI5" localSheetId="1" hidden="1">#REF!</definedName>
    <definedName name="BEx92ER2RMY93TZK0D9L9T3H0GI5" localSheetId="4" hidden="1">#REF!</definedName>
    <definedName name="BEx92ER2RMY93TZK0D9L9T3H0GI5" hidden="1">#REF!</definedName>
    <definedName name="BEx92FI04PJT4LI23KKIHRXWJDTT" localSheetId="0" hidden="1">#REF!</definedName>
    <definedName name="BEx92FI04PJT4LI23KKIHRXWJDTT" localSheetId="1" hidden="1">#REF!</definedName>
    <definedName name="BEx92FI04PJT4LI23KKIHRXWJDTT" localSheetId="4" hidden="1">#REF!</definedName>
    <definedName name="BEx92FI04PJT4LI23KKIHRXWJDTT" hidden="1">#REF!</definedName>
    <definedName name="BEx92HR14HQ9D5JXCSPA4SS4RT62" localSheetId="0" hidden="1">#REF!</definedName>
    <definedName name="BEx92HR14HQ9D5JXCSPA4SS4RT62" localSheetId="1" hidden="1">#REF!</definedName>
    <definedName name="BEx92HR14HQ9D5JXCSPA4SS4RT62" localSheetId="4" hidden="1">#REF!</definedName>
    <definedName name="BEx92HR14HQ9D5JXCSPA4SS4RT62" hidden="1">#REF!</definedName>
    <definedName name="BEx92HWA2D6A5EX9MFG68G0NOMSN" localSheetId="0" hidden="1">#REF!</definedName>
    <definedName name="BEx92HWA2D6A5EX9MFG68G0NOMSN" localSheetId="1" hidden="1">#REF!</definedName>
    <definedName name="BEx92HWA2D6A5EX9MFG68G0NOMSN" localSheetId="4" hidden="1">#REF!</definedName>
    <definedName name="BEx92HWA2D6A5EX9MFG68G0NOMSN" hidden="1">#REF!</definedName>
    <definedName name="BEx92I1SQUKW2W7S22E82HLJXRGK" localSheetId="0" hidden="1">#REF!</definedName>
    <definedName name="BEx92I1SQUKW2W7S22E82HLJXRGK" localSheetId="1" hidden="1">#REF!</definedName>
    <definedName name="BEx92I1SQUKW2W7S22E82HLJXRGK" localSheetId="4" hidden="1">#REF!</definedName>
    <definedName name="BEx92I1SQUKW2W7S22E82HLJXRGK" hidden="1">#REF!</definedName>
    <definedName name="BEx92PUBDIXAU1FW5ZAXECMAU0LN" localSheetId="0" hidden="1">#REF!</definedName>
    <definedName name="BEx92PUBDIXAU1FW5ZAXECMAU0LN" localSheetId="1" hidden="1">#REF!</definedName>
    <definedName name="BEx92PUBDIXAU1FW5ZAXECMAU0LN" localSheetId="4" hidden="1">#REF!</definedName>
    <definedName name="BEx92PUBDIXAU1FW5ZAXECMAU0LN" hidden="1">#REF!</definedName>
    <definedName name="BEx92S8MHFFIVRQ2YSHZNQGOFUHD" localSheetId="0" hidden="1">#REF!</definedName>
    <definedName name="BEx92S8MHFFIVRQ2YSHZNQGOFUHD" localSheetId="1" hidden="1">#REF!</definedName>
    <definedName name="BEx92S8MHFFIVRQ2YSHZNQGOFUHD" localSheetId="4" hidden="1">#REF!</definedName>
    <definedName name="BEx92S8MHFFIVRQ2YSHZNQGOFUHD" hidden="1">#REF!</definedName>
    <definedName name="BEx92VJ5FJGXISSSMOUAESCSIWFV" localSheetId="0" hidden="1">#REF!</definedName>
    <definedName name="BEx92VJ5FJGXISSSMOUAESCSIWFV" localSheetId="1" hidden="1">#REF!</definedName>
    <definedName name="BEx92VJ5FJGXISSSMOUAESCSIWFV" localSheetId="4" hidden="1">#REF!</definedName>
    <definedName name="BEx92VJ5FJGXISSSMOUAESCSIWFV" hidden="1">#REF!</definedName>
    <definedName name="BEx93B9OULL2YGC896XXYAAJSTRK" localSheetId="0" hidden="1">#REF!</definedName>
    <definedName name="BEx93B9OULL2YGC896XXYAAJSTRK" localSheetId="1" hidden="1">#REF!</definedName>
    <definedName name="BEx93B9OULL2YGC896XXYAAJSTRK" localSheetId="4" hidden="1">#REF!</definedName>
    <definedName name="BEx93B9OULL2YGC896XXYAAJSTRK" hidden="1">#REF!</definedName>
    <definedName name="BEx93FRKF99NRT3LH99UTIH7AAYF" localSheetId="0" hidden="1">#REF!</definedName>
    <definedName name="BEx93FRKF99NRT3LH99UTIH7AAYF" localSheetId="1" hidden="1">#REF!</definedName>
    <definedName name="BEx93FRKF99NRT3LH99UTIH7AAYF" localSheetId="4" hidden="1">#REF!</definedName>
    <definedName name="BEx93FRKF99NRT3LH99UTIH7AAYF" hidden="1">#REF!</definedName>
    <definedName name="BEx93M7FSHP50OG34A4W8W8DF12U" localSheetId="0" hidden="1">#REF!</definedName>
    <definedName name="BEx93M7FSHP50OG34A4W8W8DF12U" localSheetId="1" hidden="1">#REF!</definedName>
    <definedName name="BEx93M7FSHP50OG34A4W8W8DF12U" localSheetId="4" hidden="1">#REF!</definedName>
    <definedName name="BEx93M7FSHP50OG34A4W8W8DF12U" hidden="1">#REF!</definedName>
    <definedName name="BEx93OLWY2O3PRA74U41VG5RXT4Q" localSheetId="0" hidden="1">#REF!</definedName>
    <definedName name="BEx93OLWY2O3PRA74U41VG5RXT4Q" localSheetId="1" hidden="1">#REF!</definedName>
    <definedName name="BEx93OLWY2O3PRA74U41VG5RXT4Q" localSheetId="4" hidden="1">#REF!</definedName>
    <definedName name="BEx93OLWY2O3PRA74U41VG5RXT4Q" hidden="1">#REF!</definedName>
    <definedName name="BEx93RWFAF6YJGYUTITVM445C02U" localSheetId="0" hidden="1">#REF!</definedName>
    <definedName name="BEx93RWFAF6YJGYUTITVM445C02U" localSheetId="1" hidden="1">#REF!</definedName>
    <definedName name="BEx93RWFAF6YJGYUTITVM445C02U" localSheetId="4" hidden="1">#REF!</definedName>
    <definedName name="BEx93RWFAF6YJGYUTITVM445C02U" hidden="1">#REF!</definedName>
    <definedName name="BEx93SY9RWG3HUV4YXQKXJH9FH14" localSheetId="0" hidden="1">#REF!</definedName>
    <definedName name="BEx93SY9RWG3HUV4YXQKXJH9FH14" localSheetId="1" hidden="1">#REF!</definedName>
    <definedName name="BEx93SY9RWG3HUV4YXQKXJH9FH14" localSheetId="4" hidden="1">#REF!</definedName>
    <definedName name="BEx93SY9RWG3HUV4YXQKXJH9FH14" hidden="1">#REF!</definedName>
    <definedName name="BEx93TJUX3U0FJDBG6DDSNQ91R5J" localSheetId="0" hidden="1">#REF!</definedName>
    <definedName name="BEx93TJUX3U0FJDBG6DDSNQ91R5J" localSheetId="1" hidden="1">#REF!</definedName>
    <definedName name="BEx93TJUX3U0FJDBG6DDSNQ91R5J" localSheetId="4" hidden="1">#REF!</definedName>
    <definedName name="BEx93TJUX3U0FJDBG6DDSNQ91R5J" hidden="1">#REF!</definedName>
    <definedName name="BEx942UCRHMI4B0US31HO95GSC2X" localSheetId="0" hidden="1">#REF!</definedName>
    <definedName name="BEx942UCRHMI4B0US31HO95GSC2X" localSheetId="1" hidden="1">#REF!</definedName>
    <definedName name="BEx942UCRHMI4B0US31HO95GSC2X" localSheetId="4" hidden="1">#REF!</definedName>
    <definedName name="BEx942UCRHMI4B0US31HO95GSC2X" hidden="1">#REF!</definedName>
    <definedName name="BEx942ZND3V7XSHKTD0UH9X85N5E" localSheetId="0" hidden="1">#REF!</definedName>
    <definedName name="BEx942ZND3V7XSHKTD0UH9X85N5E" localSheetId="1" hidden="1">#REF!</definedName>
    <definedName name="BEx942ZND3V7XSHKTD0UH9X85N5E" localSheetId="4" hidden="1">#REF!</definedName>
    <definedName name="BEx942ZND3V7XSHKTD0UH9X85N5E" hidden="1">#REF!</definedName>
    <definedName name="BEx947HHLR6UU6NYPNDZRF79V52K" localSheetId="0" hidden="1">#REF!</definedName>
    <definedName name="BEx947HHLR6UU6NYPNDZRF79V52K" localSheetId="1" hidden="1">#REF!</definedName>
    <definedName name="BEx947HHLR6UU6NYPNDZRF79V52K" localSheetId="4" hidden="1">#REF!</definedName>
    <definedName name="BEx947HHLR6UU6NYPNDZRF79V52K" hidden="1">#REF!</definedName>
    <definedName name="BEx948ZFFQWVIDNG4AZAUGGGEB5U" localSheetId="0" hidden="1">#REF!</definedName>
    <definedName name="BEx948ZFFQWVIDNG4AZAUGGGEB5U" localSheetId="1" hidden="1">#REF!</definedName>
    <definedName name="BEx948ZFFQWVIDNG4AZAUGGGEB5U" localSheetId="4" hidden="1">#REF!</definedName>
    <definedName name="BEx948ZFFQWVIDNG4AZAUGGGEB5U" hidden="1">#REF!</definedName>
    <definedName name="BEx94CKXG92OMURH41SNU6IOHK4J" localSheetId="0" hidden="1">#REF!</definedName>
    <definedName name="BEx94CKXG92OMURH41SNU6IOHK4J" localSheetId="1" hidden="1">#REF!</definedName>
    <definedName name="BEx94CKXG92OMURH41SNU6IOHK4J" localSheetId="4" hidden="1">#REF!</definedName>
    <definedName name="BEx94CKXG92OMURH41SNU6IOHK4J" hidden="1">#REF!</definedName>
    <definedName name="BEx94GXG30CIVB6ZQN3X3IK6BZXQ" localSheetId="0" hidden="1">#REF!</definedName>
    <definedName name="BEx94GXG30CIVB6ZQN3X3IK6BZXQ" localSheetId="1" hidden="1">#REF!</definedName>
    <definedName name="BEx94GXG30CIVB6ZQN3X3IK6BZXQ" localSheetId="4" hidden="1">#REF!</definedName>
    <definedName name="BEx94GXG30CIVB6ZQN3X3IK6BZXQ" hidden="1">#REF!</definedName>
    <definedName name="BEx94HJ0DWZHE39X4BLCQCJ3M1MC" localSheetId="0" hidden="1">#REF!</definedName>
    <definedName name="BEx94HJ0DWZHE39X4BLCQCJ3M1MC" localSheetId="1" hidden="1">#REF!</definedName>
    <definedName name="BEx94HJ0DWZHE39X4BLCQCJ3M1MC" localSheetId="4" hidden="1">#REF!</definedName>
    <definedName name="BEx94HJ0DWZHE39X4BLCQCJ3M1MC" hidden="1">#REF!</definedName>
    <definedName name="BEx94HZ5LURYM9ST744ALV6ZCKYP" localSheetId="0" hidden="1">#REF!</definedName>
    <definedName name="BEx94HZ5LURYM9ST744ALV6ZCKYP" localSheetId="1" hidden="1">#REF!</definedName>
    <definedName name="BEx94HZ5LURYM9ST744ALV6ZCKYP" localSheetId="4" hidden="1">#REF!</definedName>
    <definedName name="BEx94HZ5LURYM9ST744ALV6ZCKYP" hidden="1">#REF!</definedName>
    <definedName name="BEx94IQ75E90YUMWJ9N591LR7DQQ" localSheetId="0" hidden="1">#REF!</definedName>
    <definedName name="BEx94IQ75E90YUMWJ9N591LR7DQQ" localSheetId="1" hidden="1">#REF!</definedName>
    <definedName name="BEx94IQ75E90YUMWJ9N591LR7DQQ" localSheetId="4" hidden="1">#REF!</definedName>
    <definedName name="BEx94IQ75E90YUMWJ9N591LR7DQQ" hidden="1">#REF!</definedName>
    <definedName name="BEx94N7W5T3U7UOE97D6OVIBUCXS" localSheetId="0" hidden="1">#REF!</definedName>
    <definedName name="BEx94N7W5T3U7UOE97D6OVIBUCXS" localSheetId="1" hidden="1">#REF!</definedName>
    <definedName name="BEx94N7W5T3U7UOE97D6OVIBUCXS" localSheetId="4" hidden="1">#REF!</definedName>
    <definedName name="BEx94N7W5T3U7UOE97D6OVIBUCXS" hidden="1">#REF!</definedName>
    <definedName name="BEx955NIAWX5OLAHMTV6QFUZPR30" localSheetId="0" hidden="1">#REF!</definedName>
    <definedName name="BEx955NIAWX5OLAHMTV6QFUZPR30" localSheetId="1" hidden="1">#REF!</definedName>
    <definedName name="BEx955NIAWX5OLAHMTV6QFUZPR30" localSheetId="4" hidden="1">#REF!</definedName>
    <definedName name="BEx955NIAWX5OLAHMTV6QFUZPR30" hidden="1">#REF!</definedName>
    <definedName name="BEx9581TYVI2M5TT4ISDAJV4W7Z6" localSheetId="0" hidden="1">#REF!</definedName>
    <definedName name="BEx9581TYVI2M5TT4ISDAJV4W7Z6" localSheetId="1" hidden="1">#REF!</definedName>
    <definedName name="BEx9581TYVI2M5TT4ISDAJV4W7Z6" localSheetId="4" hidden="1">#REF!</definedName>
    <definedName name="BEx9581TYVI2M5TT4ISDAJV4W7Z6" hidden="1">#REF!</definedName>
    <definedName name="BEx95G55NR99FDSE95CXDI4DKWSV" localSheetId="0" hidden="1">#REF!</definedName>
    <definedName name="BEx95G55NR99FDSE95CXDI4DKWSV" localSheetId="1" hidden="1">#REF!</definedName>
    <definedName name="BEx95G55NR99FDSE95CXDI4DKWSV" localSheetId="4" hidden="1">#REF!</definedName>
    <definedName name="BEx95G55NR99FDSE95CXDI4DKWSV" hidden="1">#REF!</definedName>
    <definedName name="BEx95NHF4RVUE0YDOAFZEIVBYJXD" localSheetId="0" hidden="1">#REF!</definedName>
    <definedName name="BEx95NHF4RVUE0YDOAFZEIVBYJXD" localSheetId="1" hidden="1">#REF!</definedName>
    <definedName name="BEx95NHF4RVUE0YDOAFZEIVBYJXD" localSheetId="4" hidden="1">#REF!</definedName>
    <definedName name="BEx95NHF4RVUE0YDOAFZEIVBYJXD" hidden="1">#REF!</definedName>
    <definedName name="BEx95QBZMG0E2KQ9BERJ861QLYN3" localSheetId="0" hidden="1">#REF!</definedName>
    <definedName name="BEx95QBZMG0E2KQ9BERJ861QLYN3" localSheetId="1" hidden="1">#REF!</definedName>
    <definedName name="BEx95QBZMG0E2KQ9BERJ861QLYN3" localSheetId="4" hidden="1">#REF!</definedName>
    <definedName name="BEx95QBZMG0E2KQ9BERJ861QLYN3" hidden="1">#REF!</definedName>
    <definedName name="BEx95QHBVDN795UNQJLRXG3RDU49" localSheetId="0" hidden="1">#REF!</definedName>
    <definedName name="BEx95QHBVDN795UNQJLRXG3RDU49" localSheetId="1" hidden="1">#REF!</definedName>
    <definedName name="BEx95QHBVDN795UNQJLRXG3RDU49" localSheetId="4" hidden="1">#REF!</definedName>
    <definedName name="BEx95QHBVDN795UNQJLRXG3RDU49" hidden="1">#REF!</definedName>
    <definedName name="BEx95TBVUWV7L7OMFMZDQEXGVHU6" localSheetId="0" hidden="1">#REF!</definedName>
    <definedName name="BEx95TBVUWV7L7OMFMZDQEXGVHU6" localSheetId="1" hidden="1">#REF!</definedName>
    <definedName name="BEx95TBVUWV7L7OMFMZDQEXGVHU6" localSheetId="4" hidden="1">#REF!</definedName>
    <definedName name="BEx95TBVUWV7L7OMFMZDQEXGVHU6" hidden="1">#REF!</definedName>
    <definedName name="BEx95U89DZZSVO39TGS62CX8G9N4" localSheetId="0" hidden="1">#REF!</definedName>
    <definedName name="BEx95U89DZZSVO39TGS62CX8G9N4" localSheetId="1" hidden="1">#REF!</definedName>
    <definedName name="BEx95U89DZZSVO39TGS62CX8G9N4" localSheetId="4" hidden="1">#REF!</definedName>
    <definedName name="BEx95U89DZZSVO39TGS62CX8G9N4" hidden="1">#REF!</definedName>
    <definedName name="BEx95XTPKKKJG67C45LRX0T25I06" localSheetId="0" hidden="1">#REF!</definedName>
    <definedName name="BEx95XTPKKKJG67C45LRX0T25I06" localSheetId="1" hidden="1">#REF!</definedName>
    <definedName name="BEx95XTPKKKJG67C45LRX0T25I06" localSheetId="4" hidden="1">#REF!</definedName>
    <definedName name="BEx95XTPKKKJG67C45LRX0T25I06" hidden="1">#REF!</definedName>
    <definedName name="BEx9602K2GHNBUEUVT9ONRQU1GMD" localSheetId="0" hidden="1">#REF!</definedName>
    <definedName name="BEx9602K2GHNBUEUVT9ONRQU1GMD" localSheetId="1" hidden="1">#REF!</definedName>
    <definedName name="BEx9602K2GHNBUEUVT9ONRQU1GMD" localSheetId="4" hidden="1">#REF!</definedName>
    <definedName name="BEx9602K2GHNBUEUVT9ONRQU1GMD" hidden="1">#REF!</definedName>
    <definedName name="BEx9602LTEI8BPC79BGMRK6S0RP8" localSheetId="0" hidden="1">#REF!</definedName>
    <definedName name="BEx9602LTEI8BPC79BGMRK6S0RP8" localSheetId="1" hidden="1">#REF!</definedName>
    <definedName name="BEx9602LTEI8BPC79BGMRK6S0RP8" localSheetId="4" hidden="1">#REF!</definedName>
    <definedName name="BEx9602LTEI8BPC79BGMRK6S0RP8" hidden="1">#REF!</definedName>
    <definedName name="BEx962BL3Y4LA53EBYI64ZYMZE8U" localSheetId="0" hidden="1">#REF!</definedName>
    <definedName name="BEx962BL3Y4LA53EBYI64ZYMZE8U" localSheetId="1" hidden="1">#REF!</definedName>
    <definedName name="BEx962BL3Y4LA53EBYI64ZYMZE8U" localSheetId="4" hidden="1">#REF!</definedName>
    <definedName name="BEx962BL3Y4LA53EBYI64ZYMZE8U" hidden="1">#REF!</definedName>
    <definedName name="BEx96HAWZ2EMMI7VJ5NQXGK044OO" localSheetId="0" hidden="1">#REF!</definedName>
    <definedName name="BEx96HAWZ2EMMI7VJ5NQXGK044OO" localSheetId="1" hidden="1">#REF!</definedName>
    <definedName name="BEx96HAWZ2EMMI7VJ5NQXGK044OO" localSheetId="4" hidden="1">#REF!</definedName>
    <definedName name="BEx96HAWZ2EMMI7VJ5NQXGK044OO" hidden="1">#REF!</definedName>
    <definedName name="BEx96KR21O7H9R29TN0S45Y3QPUK" localSheetId="0" hidden="1">#REF!</definedName>
    <definedName name="BEx96KR21O7H9R29TN0S45Y3QPUK" localSheetId="1" hidden="1">#REF!</definedName>
    <definedName name="BEx96KR21O7H9R29TN0S45Y3QPUK" localSheetId="4" hidden="1">#REF!</definedName>
    <definedName name="BEx96KR21O7H9R29TN0S45Y3QPUK" hidden="1">#REF!</definedName>
    <definedName name="BEx96SUFKHHFE8XQ6UUO6ILDOXHO" localSheetId="0" hidden="1">#REF!</definedName>
    <definedName name="BEx96SUFKHHFE8XQ6UUO6ILDOXHO" localSheetId="1" hidden="1">#REF!</definedName>
    <definedName name="BEx96SUFKHHFE8XQ6UUO6ILDOXHO" localSheetId="4" hidden="1">#REF!</definedName>
    <definedName name="BEx96SUFKHHFE8XQ6UUO6ILDOXHO" hidden="1">#REF!</definedName>
    <definedName name="BEx96UN4YWXBDEZ1U1ZUIPP41Z7I" localSheetId="0" hidden="1">#REF!</definedName>
    <definedName name="BEx96UN4YWXBDEZ1U1ZUIPP41Z7I" localSheetId="1" hidden="1">#REF!</definedName>
    <definedName name="BEx96UN4YWXBDEZ1U1ZUIPP41Z7I" localSheetId="4" hidden="1">#REF!</definedName>
    <definedName name="BEx96UN4YWXBDEZ1U1ZUIPP41Z7I" hidden="1">#REF!</definedName>
    <definedName name="BEx978KSD61YJH3S9DGO050R2EHA" localSheetId="0" hidden="1">#REF!</definedName>
    <definedName name="BEx978KSD61YJH3S9DGO050R2EHA" localSheetId="1" hidden="1">#REF!</definedName>
    <definedName name="BEx978KSD61YJH3S9DGO050R2EHA" localSheetId="4" hidden="1">#REF!</definedName>
    <definedName name="BEx978KSD61YJH3S9DGO050R2EHA" hidden="1">#REF!</definedName>
    <definedName name="BEx97H9O1NAKAPK4MX4PKO34ICL5" localSheetId="0" hidden="1">#REF!</definedName>
    <definedName name="BEx97H9O1NAKAPK4MX4PKO34ICL5" localSheetId="1" hidden="1">#REF!</definedName>
    <definedName name="BEx97H9O1NAKAPK4MX4PKO34ICL5" localSheetId="4" hidden="1">#REF!</definedName>
    <definedName name="BEx97H9O1NAKAPK4MX4PKO34ICL5" hidden="1">#REF!</definedName>
    <definedName name="BEx97MNUZQ1Z0AO2FL7XQYVNCPR7" localSheetId="0" hidden="1">#REF!</definedName>
    <definedName name="BEx97MNUZQ1Z0AO2FL7XQYVNCPR7" localSheetId="1" hidden="1">#REF!</definedName>
    <definedName name="BEx97MNUZQ1Z0AO2FL7XQYVNCPR7" localSheetId="4" hidden="1">#REF!</definedName>
    <definedName name="BEx97MNUZQ1Z0AO2FL7XQYVNCPR7" hidden="1">#REF!</definedName>
    <definedName name="BEx97NPQBACJVD9K1YXI08RTW9E2" localSheetId="0" hidden="1">#REF!</definedName>
    <definedName name="BEx97NPQBACJVD9K1YXI08RTW9E2" localSheetId="1" hidden="1">#REF!</definedName>
    <definedName name="BEx97NPQBACJVD9K1YXI08RTW9E2" localSheetId="4" hidden="1">#REF!</definedName>
    <definedName name="BEx97NPQBACJVD9K1YXI08RTW9E2" hidden="1">#REF!</definedName>
    <definedName name="BEx97RWQLXS0OORDCN69IGA58CWU" localSheetId="0" hidden="1">#REF!</definedName>
    <definedName name="BEx97RWQLXS0OORDCN69IGA58CWU" localSheetId="1" hidden="1">#REF!</definedName>
    <definedName name="BEx97RWQLXS0OORDCN69IGA58CWU" localSheetId="4" hidden="1">#REF!</definedName>
    <definedName name="BEx97RWQLXS0OORDCN69IGA58CWU" hidden="1">#REF!</definedName>
    <definedName name="BEx97YNGGDFIXHTMGFL2IHAQX9MI" localSheetId="0" hidden="1">#REF!</definedName>
    <definedName name="BEx97YNGGDFIXHTMGFL2IHAQX9MI" localSheetId="1" hidden="1">#REF!</definedName>
    <definedName name="BEx97YNGGDFIXHTMGFL2IHAQX9MI" localSheetId="4" hidden="1">#REF!</definedName>
    <definedName name="BEx97YNGGDFIXHTMGFL2IHAQX9MI" hidden="1">#REF!</definedName>
    <definedName name="BEx9805E16VCDEWPM3404WTQS6ZK" localSheetId="0" hidden="1">#REF!</definedName>
    <definedName name="BEx9805E16VCDEWPM3404WTQS6ZK" localSheetId="1" hidden="1">#REF!</definedName>
    <definedName name="BEx9805E16VCDEWPM3404WTQS6ZK" localSheetId="4" hidden="1">#REF!</definedName>
    <definedName name="BEx9805E16VCDEWPM3404WTQS6ZK" hidden="1">#REF!</definedName>
    <definedName name="BEx981HW73BUZWT14TBTZHC0ZTJ4" localSheetId="0" hidden="1">#REF!</definedName>
    <definedName name="BEx981HW73BUZWT14TBTZHC0ZTJ4" localSheetId="1" hidden="1">#REF!</definedName>
    <definedName name="BEx981HW73BUZWT14TBTZHC0ZTJ4" localSheetId="4" hidden="1">#REF!</definedName>
    <definedName name="BEx981HW73BUZWT14TBTZHC0ZTJ4" hidden="1">#REF!</definedName>
    <definedName name="BEx9871KU0N99P0900EAK69VFYT2" localSheetId="0" hidden="1">#REF!</definedName>
    <definedName name="BEx9871KU0N99P0900EAK69VFYT2" localSheetId="1" hidden="1">#REF!</definedName>
    <definedName name="BEx9871KU0N99P0900EAK69VFYT2" localSheetId="4" hidden="1">#REF!</definedName>
    <definedName name="BEx9871KU0N99P0900EAK69VFYT2" hidden="1">#REF!</definedName>
    <definedName name="BEx98IFKNJFGZFLID1YTRFEG1SXY" localSheetId="0" hidden="1">#REF!</definedName>
    <definedName name="BEx98IFKNJFGZFLID1YTRFEG1SXY" localSheetId="1" hidden="1">#REF!</definedName>
    <definedName name="BEx98IFKNJFGZFLID1YTRFEG1SXY" localSheetId="4" hidden="1">#REF!</definedName>
    <definedName name="BEx98IFKNJFGZFLID1YTRFEG1SXY" hidden="1">#REF!</definedName>
    <definedName name="BEx98T7ZEF0HKRFLBVK3BNKCG3CJ" localSheetId="0" hidden="1">#REF!</definedName>
    <definedName name="BEx98T7ZEF0HKRFLBVK3BNKCG3CJ" localSheetId="1" hidden="1">#REF!</definedName>
    <definedName name="BEx98T7ZEF0HKRFLBVK3BNKCG3CJ" localSheetId="4" hidden="1">#REF!</definedName>
    <definedName name="BEx98T7ZEF0HKRFLBVK3BNKCG3CJ" hidden="1">#REF!</definedName>
    <definedName name="BEx98WYSAS39FWGYTMQ8QGIT81TF" localSheetId="0" hidden="1">#REF!</definedName>
    <definedName name="BEx98WYSAS39FWGYTMQ8QGIT81TF" localSheetId="1" hidden="1">#REF!</definedName>
    <definedName name="BEx98WYSAS39FWGYTMQ8QGIT81TF" localSheetId="4" hidden="1">#REF!</definedName>
    <definedName name="BEx98WYSAS39FWGYTMQ8QGIT81TF" hidden="1">#REF!</definedName>
    <definedName name="BEx990461P2YAJ7BRK25INFYZ7RQ" localSheetId="0" hidden="1">#REF!</definedName>
    <definedName name="BEx990461P2YAJ7BRK25INFYZ7RQ" localSheetId="1" hidden="1">#REF!</definedName>
    <definedName name="BEx990461P2YAJ7BRK25INFYZ7RQ" localSheetId="4" hidden="1">#REF!</definedName>
    <definedName name="BEx990461P2YAJ7BRK25INFYZ7RQ" hidden="1">#REF!</definedName>
    <definedName name="BEx9915UVD4G7RA3IMLFZ0LG3UA2" localSheetId="0" hidden="1">#REF!</definedName>
    <definedName name="BEx9915UVD4G7RA3IMLFZ0LG3UA2" localSheetId="1" hidden="1">#REF!</definedName>
    <definedName name="BEx9915UVD4G7RA3IMLFZ0LG3UA2" localSheetId="4" hidden="1">#REF!</definedName>
    <definedName name="BEx9915UVD4G7RA3IMLFZ0LG3UA2" hidden="1">#REF!</definedName>
    <definedName name="BEx991M410V3S2PKCJGQ30O6JT6H" localSheetId="0" hidden="1">#REF!</definedName>
    <definedName name="BEx991M410V3S2PKCJGQ30O6JT6H" localSheetId="1" hidden="1">#REF!</definedName>
    <definedName name="BEx991M410V3S2PKCJGQ30O6JT6H" localSheetId="4" hidden="1">#REF!</definedName>
    <definedName name="BEx991M410V3S2PKCJGQ30O6JT6H" hidden="1">#REF!</definedName>
    <definedName name="BEx992CZON8AO7U7V88VN1JBO0MG" localSheetId="0" hidden="1">#REF!</definedName>
    <definedName name="BEx992CZON8AO7U7V88VN1JBO0MG" localSheetId="1" hidden="1">#REF!</definedName>
    <definedName name="BEx992CZON8AO7U7V88VN1JBO0MG" localSheetId="4" hidden="1">#REF!</definedName>
    <definedName name="BEx992CZON8AO7U7V88VN1JBO0MG" hidden="1">#REF!</definedName>
    <definedName name="BEx9952469XMFGSPXL7CMXHPJF90" localSheetId="0" hidden="1">#REF!</definedName>
    <definedName name="BEx9952469XMFGSPXL7CMXHPJF90" localSheetId="1" hidden="1">#REF!</definedName>
    <definedName name="BEx9952469XMFGSPXL7CMXHPJF90" localSheetId="4" hidden="1">#REF!</definedName>
    <definedName name="BEx9952469XMFGSPXL7CMXHPJF90" hidden="1">#REF!</definedName>
    <definedName name="BEx99B77I7TUSHRR4HIZ9FU2EIUT" localSheetId="0" hidden="1">#REF!</definedName>
    <definedName name="BEx99B77I7TUSHRR4HIZ9FU2EIUT" localSheetId="1" hidden="1">#REF!</definedName>
    <definedName name="BEx99B77I7TUSHRR4HIZ9FU2EIUT" localSheetId="4" hidden="1">#REF!</definedName>
    <definedName name="BEx99B77I7TUSHRR4HIZ9FU2EIUT" hidden="1">#REF!</definedName>
    <definedName name="BEx99EHWKKHZB66Q30C7QIXU3BVM" localSheetId="0" hidden="1">#REF!</definedName>
    <definedName name="BEx99EHWKKHZB66Q30C7QIXU3BVM" localSheetId="1" hidden="1">#REF!</definedName>
    <definedName name="BEx99EHWKKHZB66Q30C7QIXU3BVM" localSheetId="4" hidden="1">#REF!</definedName>
    <definedName name="BEx99EHWKKHZB66Q30C7QIXU3BVM" hidden="1">#REF!</definedName>
    <definedName name="BEx99IE6TEODZ443HP0AYCXVTNOV" localSheetId="0" hidden="1">#REF!</definedName>
    <definedName name="BEx99IE6TEODZ443HP0AYCXVTNOV" localSheetId="1" hidden="1">#REF!</definedName>
    <definedName name="BEx99IE6TEODZ443HP0AYCXVTNOV" localSheetId="4" hidden="1">#REF!</definedName>
    <definedName name="BEx99IE6TEODZ443HP0AYCXVTNOV" hidden="1">#REF!</definedName>
    <definedName name="BEx99Q6PH5F3OQKCCAAO75PYDEFN" localSheetId="0" hidden="1">#REF!</definedName>
    <definedName name="BEx99Q6PH5F3OQKCCAAO75PYDEFN" localSheetId="1" hidden="1">#REF!</definedName>
    <definedName name="BEx99Q6PH5F3OQKCCAAO75PYDEFN" localSheetId="4" hidden="1">#REF!</definedName>
    <definedName name="BEx99Q6PH5F3OQKCCAAO75PYDEFN" hidden="1">#REF!</definedName>
    <definedName name="BEx99RU5I4O0109P2FW9DN4IU3QX" localSheetId="0" hidden="1">#REF!</definedName>
    <definedName name="BEx99RU5I4O0109P2FW9DN4IU3QX" localSheetId="1" hidden="1">#REF!</definedName>
    <definedName name="BEx99RU5I4O0109P2FW9DN4IU3QX" localSheetId="4" hidden="1">#REF!</definedName>
    <definedName name="BEx99RU5I4O0109P2FW9DN4IU3QX" hidden="1">#REF!</definedName>
    <definedName name="BEx99WBYT2D6UUC1PT7A40ENYID4" localSheetId="0" hidden="1">#REF!</definedName>
    <definedName name="BEx99WBYT2D6UUC1PT7A40ENYID4" localSheetId="1" hidden="1">#REF!</definedName>
    <definedName name="BEx99WBYT2D6UUC1PT7A40ENYID4" localSheetId="4" hidden="1">#REF!</definedName>
    <definedName name="BEx99WBYT2D6UUC1PT7A40ENYID4" hidden="1">#REF!</definedName>
    <definedName name="BEx99WS2X3RTQE9O764SS5G2FPE6" localSheetId="0" hidden="1">#REF!</definedName>
    <definedName name="BEx99WS2X3RTQE9O764SS5G2FPE6" localSheetId="1" hidden="1">#REF!</definedName>
    <definedName name="BEx99WS2X3RTQE9O764SS5G2FPE6" localSheetId="4" hidden="1">#REF!</definedName>
    <definedName name="BEx99WS2X3RTQE9O764SS5G2FPE6" hidden="1">#REF!</definedName>
    <definedName name="BEx99ZRZ4I7FHDPGRAT5VW7NVBPU" localSheetId="0" hidden="1">#REF!</definedName>
    <definedName name="BEx99ZRZ4I7FHDPGRAT5VW7NVBPU" localSheetId="1" hidden="1">#REF!</definedName>
    <definedName name="BEx99ZRZ4I7FHDPGRAT5VW7NVBPU" localSheetId="4" hidden="1">#REF!</definedName>
    <definedName name="BEx99ZRZ4I7FHDPGRAT5VW7NVBPU" hidden="1">#REF!</definedName>
    <definedName name="BEx9AT5E3ZSHKSOL35O38L8HF9TH" localSheetId="0" hidden="1">#REF!</definedName>
    <definedName name="BEx9AT5E3ZSHKSOL35O38L8HF9TH" localSheetId="1" hidden="1">#REF!</definedName>
    <definedName name="BEx9AT5E3ZSHKSOL35O38L8HF9TH" localSheetId="4" hidden="1">#REF!</definedName>
    <definedName name="BEx9AT5E3ZSHKSOL35O38L8HF9TH" hidden="1">#REF!</definedName>
    <definedName name="BEx9ATW9WB5CNKQR5HKK7Y2GHYGR" localSheetId="0" hidden="1">#REF!</definedName>
    <definedName name="BEx9ATW9WB5CNKQR5HKK7Y2GHYGR" localSheetId="1" hidden="1">#REF!</definedName>
    <definedName name="BEx9ATW9WB5CNKQR5HKK7Y2GHYGR" localSheetId="4" hidden="1">#REF!</definedName>
    <definedName name="BEx9ATW9WB5CNKQR5HKK7Y2GHYGR" hidden="1">#REF!</definedName>
    <definedName name="BEx9AV8W1FAWF5BHATYEN47X12JN" localSheetId="0" hidden="1">#REF!</definedName>
    <definedName name="BEx9AV8W1FAWF5BHATYEN47X12JN" localSheetId="1" hidden="1">#REF!</definedName>
    <definedName name="BEx9AV8W1FAWF5BHATYEN47X12JN" localSheetId="4" hidden="1">#REF!</definedName>
    <definedName name="BEx9AV8W1FAWF5BHATYEN47X12JN" hidden="1">#REF!</definedName>
    <definedName name="BEx9B8A5186FNTQQNLIO5LK02ABI" localSheetId="0" hidden="1">#REF!</definedName>
    <definedName name="BEx9B8A5186FNTQQNLIO5LK02ABI" localSheetId="1" hidden="1">#REF!</definedName>
    <definedName name="BEx9B8A5186FNTQQNLIO5LK02ABI" localSheetId="4" hidden="1">#REF!</definedName>
    <definedName name="BEx9B8A5186FNTQQNLIO5LK02ABI" hidden="1">#REF!</definedName>
    <definedName name="BEx9B8VR20E2CILU4CDQUQQ9ONXK" localSheetId="0" hidden="1">#REF!</definedName>
    <definedName name="BEx9B8VR20E2CILU4CDQUQQ9ONXK" localSheetId="1" hidden="1">#REF!</definedName>
    <definedName name="BEx9B8VR20E2CILU4CDQUQQ9ONXK" localSheetId="4" hidden="1">#REF!</definedName>
    <definedName name="BEx9B8VR20E2CILU4CDQUQQ9ONXK" hidden="1">#REF!</definedName>
    <definedName name="BEx9B917EUP13X6FQ3NPQL76XM5V" localSheetId="0" hidden="1">#REF!</definedName>
    <definedName name="BEx9B917EUP13X6FQ3NPQL76XM5V" localSheetId="1" hidden="1">#REF!</definedName>
    <definedName name="BEx9B917EUP13X6FQ3NPQL76XM5V" localSheetId="4" hidden="1">#REF!</definedName>
    <definedName name="BEx9B917EUP13X6FQ3NPQL76XM5V" hidden="1">#REF!</definedName>
    <definedName name="BEx9BAJ5WYEQ623HUT9NNCMP3RUG" localSheetId="0" hidden="1">#REF!</definedName>
    <definedName name="BEx9BAJ5WYEQ623HUT9NNCMP3RUG" localSheetId="1" hidden="1">#REF!</definedName>
    <definedName name="BEx9BAJ5WYEQ623HUT9NNCMP3RUG" localSheetId="4" hidden="1">#REF!</definedName>
    <definedName name="BEx9BAJ5WYEQ623HUT9NNCMP3RUG" hidden="1">#REF!</definedName>
    <definedName name="BEx9BE9Z7EFJCFDYJJOY5KFTGDF4" localSheetId="0" hidden="1">#REF!</definedName>
    <definedName name="BEx9BE9Z7EFJCFDYJJOY5KFTGDF4" localSheetId="1" hidden="1">#REF!</definedName>
    <definedName name="BEx9BE9Z7EFJCFDYJJOY5KFTGDF4" localSheetId="4" hidden="1">#REF!</definedName>
    <definedName name="BEx9BE9Z7EFJCFDYJJOY5KFTGDF4" hidden="1">#REF!</definedName>
    <definedName name="BEx9BSIJN2O0MG8CXAMCAOADEMTO" localSheetId="0" hidden="1">#REF!</definedName>
    <definedName name="BEx9BSIJN2O0MG8CXAMCAOADEMTO" localSheetId="1" hidden="1">#REF!</definedName>
    <definedName name="BEx9BSIJN2O0MG8CXAMCAOADEMTO" localSheetId="4" hidden="1">#REF!</definedName>
    <definedName name="BEx9BSIJN2O0MG8CXAMCAOADEMTO" hidden="1">#REF!</definedName>
    <definedName name="BEx9BU0BBJO3ITPCO4T9FIVEVJY7" localSheetId="0" hidden="1">#REF!</definedName>
    <definedName name="BEx9BU0BBJO3ITPCO4T9FIVEVJY7" localSheetId="1" hidden="1">#REF!</definedName>
    <definedName name="BEx9BU0BBJO3ITPCO4T9FIVEVJY7" localSheetId="4" hidden="1">#REF!</definedName>
    <definedName name="BEx9BU0BBJO3ITPCO4T9FIVEVJY7" hidden="1">#REF!</definedName>
    <definedName name="BEx9BYSYW7QCPXS2NAVLFAU5Y2Z2" localSheetId="0" hidden="1">#REF!</definedName>
    <definedName name="BEx9BYSYW7QCPXS2NAVLFAU5Y2Z2" localSheetId="1" hidden="1">#REF!</definedName>
    <definedName name="BEx9BYSYW7QCPXS2NAVLFAU5Y2Z2" localSheetId="4" hidden="1">#REF!</definedName>
    <definedName name="BEx9BYSYW7QCPXS2NAVLFAU5Y2Z2" hidden="1">#REF!</definedName>
    <definedName name="BEx9C590HJ2O31IWJB73C1HR74AI" localSheetId="0" hidden="1">#REF!</definedName>
    <definedName name="BEx9C590HJ2O31IWJB73C1HR74AI" localSheetId="1" hidden="1">#REF!</definedName>
    <definedName name="BEx9C590HJ2O31IWJB73C1HR74AI" localSheetId="4" hidden="1">#REF!</definedName>
    <definedName name="BEx9C590HJ2O31IWJB73C1HR74AI" hidden="1">#REF!</definedName>
    <definedName name="BEx9CCQRMYYOGIOYTOM73VKDIPS1" localSheetId="0" hidden="1">#REF!</definedName>
    <definedName name="BEx9CCQRMYYOGIOYTOM73VKDIPS1" localSheetId="1" hidden="1">#REF!</definedName>
    <definedName name="BEx9CCQRMYYOGIOYTOM73VKDIPS1" localSheetId="4" hidden="1">#REF!</definedName>
    <definedName name="BEx9CCQRMYYOGIOYTOM73VKDIPS1" hidden="1">#REF!</definedName>
    <definedName name="BEx9CM6JVXIG9S6EAZMR899UW190" localSheetId="0" hidden="1">#REF!</definedName>
    <definedName name="BEx9CM6JVXIG9S6EAZMR899UW190" localSheetId="1" hidden="1">#REF!</definedName>
    <definedName name="BEx9CM6JVXIG9S6EAZMR899UW190" localSheetId="4" hidden="1">#REF!</definedName>
    <definedName name="BEx9CM6JVXIG9S6EAZMR899UW190" hidden="1">#REF!</definedName>
    <definedName name="BEx9D160NRGTDVT2ML4H9A7UKR4T" localSheetId="0" hidden="1">#REF!</definedName>
    <definedName name="BEx9D160NRGTDVT2ML4H9A7UKR4T" localSheetId="1" hidden="1">#REF!</definedName>
    <definedName name="BEx9D160NRGTDVT2ML4H9A7UKR4T" localSheetId="4" hidden="1">#REF!</definedName>
    <definedName name="BEx9D160NRGTDVT2ML4H9A7UKR4T" hidden="1">#REF!</definedName>
    <definedName name="BEx9D1BC9FT19KY0INAABNDBAMR1" localSheetId="0" hidden="1">#REF!</definedName>
    <definedName name="BEx9D1BC9FT19KY0INAABNDBAMR1" localSheetId="1" hidden="1">#REF!</definedName>
    <definedName name="BEx9D1BC9FT19KY0INAABNDBAMR1" localSheetId="4" hidden="1">#REF!</definedName>
    <definedName name="BEx9D1BC9FT19KY0INAABNDBAMR1" hidden="1">#REF!</definedName>
    <definedName name="BEx9D1MB15VSARB7IKBMZYU0JJBI" localSheetId="0" hidden="1">#REF!</definedName>
    <definedName name="BEx9D1MB15VSARB7IKBMZYU0JJBI" localSheetId="1" hidden="1">#REF!</definedName>
    <definedName name="BEx9D1MB15VSARB7IKBMZYU0JJBI" localSheetId="4" hidden="1">#REF!</definedName>
    <definedName name="BEx9D1MB15VSARB7IKBMZYU0JJBI" hidden="1">#REF!</definedName>
    <definedName name="BEx9DN6ZMF18Q39MPMXSDJTZQNJ3" localSheetId="0" hidden="1">#REF!</definedName>
    <definedName name="BEx9DN6ZMF18Q39MPMXSDJTZQNJ3" localSheetId="1" hidden="1">#REF!</definedName>
    <definedName name="BEx9DN6ZMF18Q39MPMXSDJTZQNJ3" localSheetId="4" hidden="1">#REF!</definedName>
    <definedName name="BEx9DN6ZMF18Q39MPMXSDJTZQNJ3" hidden="1">#REF!</definedName>
    <definedName name="BEx9DZXN85O544CD9O60K126YYAU" localSheetId="0" hidden="1">#REF!</definedName>
    <definedName name="BEx9DZXN85O544CD9O60K126YYAU" localSheetId="1" hidden="1">#REF!</definedName>
    <definedName name="BEx9DZXN85O544CD9O60K126YYAU" localSheetId="4" hidden="1">#REF!</definedName>
    <definedName name="BEx9DZXN85O544CD9O60K126YYAU" hidden="1">#REF!</definedName>
    <definedName name="BEx9E14TDNSEMI784W0OTIEQMWN6" localSheetId="0" hidden="1">#REF!</definedName>
    <definedName name="BEx9E14TDNSEMI784W0OTIEQMWN6" localSheetId="1" hidden="1">#REF!</definedName>
    <definedName name="BEx9E14TDNSEMI784W0OTIEQMWN6" localSheetId="4" hidden="1">#REF!</definedName>
    <definedName name="BEx9E14TDNSEMI784W0OTIEQMWN6" hidden="1">#REF!</definedName>
    <definedName name="BEx9E14TGNBYGMDDG9NETDK4SYAW" localSheetId="0" hidden="1">#REF!</definedName>
    <definedName name="BEx9E14TGNBYGMDDG9NETDK4SYAW" localSheetId="1" hidden="1">#REF!</definedName>
    <definedName name="BEx9E14TGNBYGMDDG9NETDK4SYAW" localSheetId="4" hidden="1">#REF!</definedName>
    <definedName name="BEx9E14TGNBYGMDDG9NETDK4SYAW" hidden="1">#REF!</definedName>
    <definedName name="BEx9E2BZ2B1R41FMGJCJ7JLGLUAJ" localSheetId="0" hidden="1">#REF!</definedName>
    <definedName name="BEx9E2BZ2B1R41FMGJCJ7JLGLUAJ" localSheetId="1" hidden="1">#REF!</definedName>
    <definedName name="BEx9E2BZ2B1R41FMGJCJ7JLGLUAJ" localSheetId="4" hidden="1">#REF!</definedName>
    <definedName name="BEx9E2BZ2B1R41FMGJCJ7JLGLUAJ" hidden="1">#REF!</definedName>
    <definedName name="BEx9EG9KBJ77M8LEOR9ITOKN5KXY" localSheetId="0" hidden="1">#REF!</definedName>
    <definedName name="BEx9EG9KBJ77M8LEOR9ITOKN5KXY" localSheetId="1" hidden="1">#REF!</definedName>
    <definedName name="BEx9EG9KBJ77M8LEOR9ITOKN5KXY" localSheetId="4" hidden="1">#REF!</definedName>
    <definedName name="BEx9EG9KBJ77M8LEOR9ITOKN5KXY" hidden="1">#REF!</definedName>
    <definedName name="BEx9EL27NGDBCTVPW97K42QANS5K" localSheetId="0" hidden="1">#REF!</definedName>
    <definedName name="BEx9EL27NGDBCTVPW97K42QANS5K" localSheetId="1" hidden="1">#REF!</definedName>
    <definedName name="BEx9EL27NGDBCTVPW97K42QANS5K" localSheetId="4" hidden="1">#REF!</definedName>
    <definedName name="BEx9EL27NGDBCTVPW97K42QANS5K" hidden="1">#REF!</definedName>
    <definedName name="BEx9EMK6HAJJMVYZTN5AUIV7O1E6" localSheetId="0" hidden="1">#REF!</definedName>
    <definedName name="BEx9EMK6HAJJMVYZTN5AUIV7O1E6" localSheetId="1" hidden="1">#REF!</definedName>
    <definedName name="BEx9EMK6HAJJMVYZTN5AUIV7O1E6" localSheetId="4" hidden="1">#REF!</definedName>
    <definedName name="BEx9EMK6HAJJMVYZTN5AUIV7O1E6" hidden="1">#REF!</definedName>
    <definedName name="BEx9ENB8RPU9FA3QW16IGB6LK1CH" localSheetId="0" hidden="1">#REF!</definedName>
    <definedName name="BEx9ENB8RPU9FA3QW16IGB6LK1CH" localSheetId="1" hidden="1">#REF!</definedName>
    <definedName name="BEx9ENB8RPU9FA3QW16IGB6LK1CH" localSheetId="4" hidden="1">#REF!</definedName>
    <definedName name="BEx9ENB8RPU9FA3QW16IGB6LK1CH" hidden="1">#REF!</definedName>
    <definedName name="BEx9EQLVZHYQ1TPX7WH3SOWXCZLE" localSheetId="0" hidden="1">#REF!</definedName>
    <definedName name="BEx9EQLVZHYQ1TPX7WH3SOWXCZLE" localSheetId="1" hidden="1">#REF!</definedName>
    <definedName name="BEx9EQLVZHYQ1TPX7WH3SOWXCZLE" localSheetId="4" hidden="1">#REF!</definedName>
    <definedName name="BEx9EQLVZHYQ1TPX7WH3SOWXCZLE" hidden="1">#REF!</definedName>
    <definedName name="BEx9ETLU0EK5LGEM1QCNYN2S8O5F" localSheetId="0" hidden="1">#REF!</definedName>
    <definedName name="BEx9ETLU0EK5LGEM1QCNYN2S8O5F" localSheetId="1" hidden="1">#REF!</definedName>
    <definedName name="BEx9ETLU0EK5LGEM1QCNYN2S8O5F" localSheetId="4" hidden="1">#REF!</definedName>
    <definedName name="BEx9ETLU0EK5LGEM1QCNYN2S8O5F" hidden="1">#REF!</definedName>
    <definedName name="BEx9F0710LGLAU3161O0O346N58H" localSheetId="0" hidden="1">#REF!</definedName>
    <definedName name="BEx9F0710LGLAU3161O0O346N58H" localSheetId="1" hidden="1">#REF!</definedName>
    <definedName name="BEx9F0710LGLAU3161O0O346N58H" localSheetId="4" hidden="1">#REF!</definedName>
    <definedName name="BEx9F0710LGLAU3161O0O346N58H" hidden="1">#REF!</definedName>
    <definedName name="BEx9F0Y2ESUNE3U7TQDLMPE9BO67" localSheetId="0" hidden="1">#REF!</definedName>
    <definedName name="BEx9F0Y2ESUNE3U7TQDLMPE9BO67" localSheetId="1" hidden="1">#REF!</definedName>
    <definedName name="BEx9F0Y2ESUNE3U7TQDLMPE9BO67" localSheetId="4" hidden="1">#REF!</definedName>
    <definedName name="BEx9F0Y2ESUNE3U7TQDLMPE9BO67" hidden="1">#REF!</definedName>
    <definedName name="BEx9F439L1R726MJFX2EP39XIBPY" localSheetId="0" hidden="1">#REF!</definedName>
    <definedName name="BEx9F439L1R726MJFX2EP39XIBPY" localSheetId="1" hidden="1">#REF!</definedName>
    <definedName name="BEx9F439L1R726MJFX2EP39XIBPY" localSheetId="4" hidden="1">#REF!</definedName>
    <definedName name="BEx9F439L1R726MJFX2EP39XIBPY" hidden="1">#REF!</definedName>
    <definedName name="BEx9F5W18ZGFOKGRE8PR6T1MO6GT" localSheetId="0" hidden="1">#REF!</definedName>
    <definedName name="BEx9F5W18ZGFOKGRE8PR6T1MO6GT" localSheetId="1" hidden="1">#REF!</definedName>
    <definedName name="BEx9F5W18ZGFOKGRE8PR6T1MO6GT" localSheetId="4" hidden="1">#REF!</definedName>
    <definedName name="BEx9F5W18ZGFOKGRE8PR6T1MO6GT" hidden="1">#REF!</definedName>
    <definedName name="BEx9F78N4HY0XFGBQ4UJRD52L1EI" localSheetId="0" hidden="1">#REF!</definedName>
    <definedName name="BEx9F78N4HY0XFGBQ4UJRD52L1EI" localSheetId="1" hidden="1">#REF!</definedName>
    <definedName name="BEx9F78N4HY0XFGBQ4UJRD52L1EI" localSheetId="4" hidden="1">#REF!</definedName>
    <definedName name="BEx9F78N4HY0XFGBQ4UJRD52L1EI" hidden="1">#REF!</definedName>
    <definedName name="BEx9FF16LOQP5QIR4UHW5EIFGQB8" localSheetId="0" hidden="1">#REF!</definedName>
    <definedName name="BEx9FF16LOQP5QIR4UHW5EIFGQB8" localSheetId="1" hidden="1">#REF!</definedName>
    <definedName name="BEx9FF16LOQP5QIR4UHW5EIFGQB8" localSheetId="4" hidden="1">#REF!</definedName>
    <definedName name="BEx9FF16LOQP5QIR4UHW5EIFGQB8" hidden="1">#REF!</definedName>
    <definedName name="BEx9FJTSRCZ3ZXT3QVBJT5NF8T7V" localSheetId="0" hidden="1">#REF!</definedName>
    <definedName name="BEx9FJTSRCZ3ZXT3QVBJT5NF8T7V" localSheetId="1" hidden="1">#REF!</definedName>
    <definedName name="BEx9FJTSRCZ3ZXT3QVBJT5NF8T7V" localSheetId="4" hidden="1">#REF!</definedName>
    <definedName name="BEx9FJTSRCZ3ZXT3QVBJT5NF8T7V" hidden="1">#REF!</definedName>
    <definedName name="BEx9FRBEEYPS5HLS3XT34AKZN94G" localSheetId="0" hidden="1">#REF!</definedName>
    <definedName name="BEx9FRBEEYPS5HLS3XT34AKZN94G" localSheetId="1" hidden="1">#REF!</definedName>
    <definedName name="BEx9FRBEEYPS5HLS3XT34AKZN94G" localSheetId="4" hidden="1">#REF!</definedName>
    <definedName name="BEx9FRBEEYPS5HLS3XT34AKZN94G" hidden="1">#REF!</definedName>
    <definedName name="BEx9G5USBCNYNA7HGVW92D800SKX" localSheetId="0" hidden="1">#REF!</definedName>
    <definedName name="BEx9G5USBCNYNA7HGVW92D800SKX" localSheetId="1" hidden="1">#REF!</definedName>
    <definedName name="BEx9G5USBCNYNA7HGVW92D800SKX" localSheetId="4" hidden="1">#REF!</definedName>
    <definedName name="BEx9G5USBCNYNA7HGVW92D800SKX" hidden="1">#REF!</definedName>
    <definedName name="BEx9G7CPXG7HR6N6FHPU2DBBUIKG" localSheetId="0" hidden="1">#REF!</definedName>
    <definedName name="BEx9G7CPXG7HR6N6FHPU2DBBUIKG" localSheetId="1" hidden="1">#REF!</definedName>
    <definedName name="BEx9G7CPXG7HR6N6FHPU2DBBUIKG" localSheetId="4" hidden="1">#REF!</definedName>
    <definedName name="BEx9G7CPXG7HR6N6FHPU2DBBUIKG" hidden="1">#REF!</definedName>
    <definedName name="BEx9GDY4D8ZPQJCYFIMYM0V0C51Y" localSheetId="0" hidden="1">#REF!</definedName>
    <definedName name="BEx9GDY4D8ZPQJCYFIMYM0V0C51Y" localSheetId="1" hidden="1">#REF!</definedName>
    <definedName name="BEx9GDY4D8ZPQJCYFIMYM0V0C51Y" localSheetId="4" hidden="1">#REF!</definedName>
    <definedName name="BEx9GDY4D8ZPQJCYFIMYM0V0C51Y" hidden="1">#REF!</definedName>
    <definedName name="BEx9GGY04V0ZWI6O9KZH4KSBB389" localSheetId="0" hidden="1">#REF!</definedName>
    <definedName name="BEx9GGY04V0ZWI6O9KZH4KSBB389" localSheetId="1" hidden="1">#REF!</definedName>
    <definedName name="BEx9GGY04V0ZWI6O9KZH4KSBB389" localSheetId="4" hidden="1">#REF!</definedName>
    <definedName name="BEx9GGY04V0ZWI6O9KZH4KSBB389" hidden="1">#REF!</definedName>
    <definedName name="BEx9GMC7TE8SDTCO5PHODBUF4SM1" localSheetId="0" hidden="1">#REF!</definedName>
    <definedName name="BEx9GMC7TE8SDTCO5PHODBUF4SM1" localSheetId="1" hidden="1">#REF!</definedName>
    <definedName name="BEx9GMC7TE8SDTCO5PHODBUF4SM1" localSheetId="4" hidden="1">#REF!</definedName>
    <definedName name="BEx9GMC7TE8SDTCO5PHODBUF4SM1" hidden="1">#REF!</definedName>
    <definedName name="BEx9GMN0B495HEAOG6JQK9D7HUPC" localSheetId="0" hidden="1">#REF!</definedName>
    <definedName name="BEx9GMN0B495HEAOG6JQK9D7HUPC" localSheetId="1" hidden="1">#REF!</definedName>
    <definedName name="BEx9GMN0B495HEAOG6JQK9D7HUPC" localSheetId="4" hidden="1">#REF!</definedName>
    <definedName name="BEx9GMN0B495HEAOG6JQK9D7HUPC" hidden="1">#REF!</definedName>
    <definedName name="BEx9GNOPB6OZ2RH3FCDNJR38RJOS" localSheetId="0" hidden="1">#REF!</definedName>
    <definedName name="BEx9GNOPB6OZ2RH3FCDNJR38RJOS" localSheetId="1" hidden="1">#REF!</definedName>
    <definedName name="BEx9GNOPB6OZ2RH3FCDNJR38RJOS" localSheetId="4" hidden="1">#REF!</definedName>
    <definedName name="BEx9GNOPB6OZ2RH3FCDNJR38RJOS" hidden="1">#REF!</definedName>
    <definedName name="BEx9GUQALUWCD30UKUQGSWW8KBQ7" localSheetId="0" hidden="1">#REF!</definedName>
    <definedName name="BEx9GUQALUWCD30UKUQGSWW8KBQ7" localSheetId="1" hidden="1">#REF!</definedName>
    <definedName name="BEx9GUQALUWCD30UKUQGSWW8KBQ7" localSheetId="4" hidden="1">#REF!</definedName>
    <definedName name="BEx9GUQALUWCD30UKUQGSWW8KBQ7" hidden="1">#REF!</definedName>
    <definedName name="BEx9GY6BVFQGCLMOWVT6PIC9WP5X" localSheetId="0" hidden="1">#REF!</definedName>
    <definedName name="BEx9GY6BVFQGCLMOWVT6PIC9WP5X" localSheetId="1" hidden="1">#REF!</definedName>
    <definedName name="BEx9GY6BVFQGCLMOWVT6PIC9WP5X" localSheetId="4" hidden="1">#REF!</definedName>
    <definedName name="BEx9GY6BVFQGCLMOWVT6PIC9WP5X" hidden="1">#REF!</definedName>
    <definedName name="BEx9GZ2P3FDHKXEBXX2VS0BG2NP2" localSheetId="0" hidden="1">#REF!</definedName>
    <definedName name="BEx9GZ2P3FDHKXEBXX2VS0BG2NP2" localSheetId="1" hidden="1">#REF!</definedName>
    <definedName name="BEx9GZ2P3FDHKXEBXX2VS0BG2NP2" localSheetId="4" hidden="1">#REF!</definedName>
    <definedName name="BEx9GZ2P3FDHKXEBXX2VS0BG2NP2" hidden="1">#REF!</definedName>
    <definedName name="BEx9H04IB14E1437FF2OIRRWBSD7" localSheetId="0" hidden="1">#REF!</definedName>
    <definedName name="BEx9H04IB14E1437FF2OIRRWBSD7" localSheetId="1" hidden="1">#REF!</definedName>
    <definedName name="BEx9H04IB14E1437FF2OIRRWBSD7" localSheetId="4" hidden="1">#REF!</definedName>
    <definedName name="BEx9H04IB14E1437FF2OIRRWBSD7" hidden="1">#REF!</definedName>
    <definedName name="BEx9H5O1KDZJCW91Q29VRPY5YS6P" localSheetId="0" hidden="1">#REF!</definedName>
    <definedName name="BEx9H5O1KDZJCW91Q29VRPY5YS6P" localSheetId="1" hidden="1">#REF!</definedName>
    <definedName name="BEx9H5O1KDZJCW91Q29VRPY5YS6P" localSheetId="4" hidden="1">#REF!</definedName>
    <definedName name="BEx9H5O1KDZJCW91Q29VRPY5YS6P" hidden="1">#REF!</definedName>
    <definedName name="BEx9H8YR0E906F1JXZMBX3LNT004" localSheetId="0" hidden="1">#REF!</definedName>
    <definedName name="BEx9H8YR0E906F1JXZMBX3LNT004" localSheetId="1" hidden="1">#REF!</definedName>
    <definedName name="BEx9H8YR0E906F1JXZMBX3LNT004" localSheetId="4" hidden="1">#REF!</definedName>
    <definedName name="BEx9H8YR0E906F1JXZMBX3LNT004" hidden="1">#REF!</definedName>
    <definedName name="BEx9I1QKLI6OOUPQLUQ0EF0355X6" localSheetId="0" hidden="1">#REF!</definedName>
    <definedName name="BEx9I1QKLI6OOUPQLUQ0EF0355X6" localSheetId="1" hidden="1">#REF!</definedName>
    <definedName name="BEx9I1QKLI6OOUPQLUQ0EF0355X6" localSheetId="4" hidden="1">#REF!</definedName>
    <definedName name="BEx9I1QKLI6OOUPQLUQ0EF0355X6" hidden="1">#REF!</definedName>
    <definedName name="BEx9I8XIG7E5NB48QQHXP23FIN60" localSheetId="0" hidden="1">#REF!</definedName>
    <definedName name="BEx9I8XIG7E5NB48QQHXP23FIN60" localSheetId="1" hidden="1">#REF!</definedName>
    <definedName name="BEx9I8XIG7E5NB48QQHXP23FIN60" localSheetId="4" hidden="1">#REF!</definedName>
    <definedName name="BEx9I8XIG7E5NB48QQHXP23FIN60" hidden="1">#REF!</definedName>
    <definedName name="BEx9IQRF01ATLVK0YE60ARKQJ68L" localSheetId="0" hidden="1">#REF!</definedName>
    <definedName name="BEx9IQRF01ATLVK0YE60ARKQJ68L" localSheetId="1" hidden="1">#REF!</definedName>
    <definedName name="BEx9IQRF01ATLVK0YE60ARKQJ68L" localSheetId="4" hidden="1">#REF!</definedName>
    <definedName name="BEx9IQRF01ATLVK0YE60ARKQJ68L" hidden="1">#REF!</definedName>
    <definedName name="BEx9IT5QNZWKM6YQ5WER0DC2PMMU" localSheetId="0" hidden="1">#REF!</definedName>
    <definedName name="BEx9IT5QNZWKM6YQ5WER0DC2PMMU" localSheetId="1" hidden="1">#REF!</definedName>
    <definedName name="BEx9IT5QNZWKM6YQ5WER0DC2PMMU" localSheetId="4" hidden="1">#REF!</definedName>
    <definedName name="BEx9IT5QNZWKM6YQ5WER0DC2PMMU" hidden="1">#REF!</definedName>
    <definedName name="BEx9IUICG3HZWG57MG3NXCEX4LQI" localSheetId="0" hidden="1">#REF!</definedName>
    <definedName name="BEx9IUICG3HZWG57MG3NXCEX4LQI" localSheetId="1" hidden="1">#REF!</definedName>
    <definedName name="BEx9IUICG3HZWG57MG3NXCEX4LQI" localSheetId="4" hidden="1">#REF!</definedName>
    <definedName name="BEx9IUICG3HZWG57MG3NXCEX4LQI" hidden="1">#REF!</definedName>
    <definedName name="BEx9IW5LYJF40GS78FJNXO9O667A" localSheetId="0" hidden="1">#REF!</definedName>
    <definedName name="BEx9IW5LYJF40GS78FJNXO9O667A" localSheetId="1" hidden="1">#REF!</definedName>
    <definedName name="BEx9IW5LYJF40GS78FJNXO9O667A" localSheetId="4" hidden="1">#REF!</definedName>
    <definedName name="BEx9IW5LYJF40GS78FJNXO9O667A" hidden="1">#REF!</definedName>
    <definedName name="BEx9IW5MFLXTVCJHVUZTUH93AXOS" localSheetId="0" hidden="1">#REF!</definedName>
    <definedName name="BEx9IW5MFLXTVCJHVUZTUH93AXOS" localSheetId="1" hidden="1">#REF!</definedName>
    <definedName name="BEx9IW5MFLXTVCJHVUZTUH93AXOS" localSheetId="4" hidden="1">#REF!</definedName>
    <definedName name="BEx9IW5MFLXTVCJHVUZTUH93AXOS" hidden="1">#REF!</definedName>
    <definedName name="BEx9IXCSPSZC80YZUPRCYTG326KV" localSheetId="0" hidden="1">#REF!</definedName>
    <definedName name="BEx9IXCSPSZC80YZUPRCYTG326KV" localSheetId="1" hidden="1">#REF!</definedName>
    <definedName name="BEx9IXCSPSZC80YZUPRCYTG326KV" localSheetId="4" hidden="1">#REF!</definedName>
    <definedName name="BEx9IXCSPSZC80YZUPRCYTG326KV" hidden="1">#REF!</definedName>
    <definedName name="BEx9IYUQSBZ0GG9ZT1QKX83F42F1" localSheetId="0" hidden="1">#REF!</definedName>
    <definedName name="BEx9IYUQSBZ0GG9ZT1QKX83F42F1" localSheetId="1" hidden="1">#REF!</definedName>
    <definedName name="BEx9IYUQSBZ0GG9ZT1QKX83F42F1" localSheetId="4" hidden="1">#REF!</definedName>
    <definedName name="BEx9IYUQSBZ0GG9ZT1QKX83F42F1" hidden="1">#REF!</definedName>
    <definedName name="BEx9IZR39NHDGOM97H4E6F81RTQW" localSheetId="0" hidden="1">#REF!</definedName>
    <definedName name="BEx9IZR39NHDGOM97H4E6F81RTQW" localSheetId="1" hidden="1">#REF!</definedName>
    <definedName name="BEx9IZR39NHDGOM97H4E6F81RTQW" localSheetId="4" hidden="1">#REF!</definedName>
    <definedName name="BEx9IZR39NHDGOM97H4E6F81RTQW" hidden="1">#REF!</definedName>
    <definedName name="BEx9J6CH5E7YZPER7HXEIOIKGPCA" localSheetId="0" hidden="1">#REF!</definedName>
    <definedName name="BEx9J6CH5E7YZPER7HXEIOIKGPCA" localSheetId="1" hidden="1">#REF!</definedName>
    <definedName name="BEx9J6CH5E7YZPER7HXEIOIKGPCA" localSheetId="4" hidden="1">#REF!</definedName>
    <definedName name="BEx9J6CH5E7YZPER7HXEIOIKGPCA" hidden="1">#REF!</definedName>
    <definedName name="BEx9JJTZKVUJAVPTRE0RAVTEH41G" localSheetId="0" hidden="1">#REF!</definedName>
    <definedName name="BEx9JJTZKVUJAVPTRE0RAVTEH41G" localSheetId="1" hidden="1">#REF!</definedName>
    <definedName name="BEx9JJTZKVUJAVPTRE0RAVTEH41G" localSheetId="4" hidden="1">#REF!</definedName>
    <definedName name="BEx9JJTZKVUJAVPTRE0RAVTEH41G" hidden="1">#REF!</definedName>
    <definedName name="BEx9JLBYK239B3F841C7YG1GT7ST" localSheetId="0" hidden="1">#REF!</definedName>
    <definedName name="BEx9JLBYK239B3F841C7YG1GT7ST" localSheetId="1" hidden="1">#REF!</definedName>
    <definedName name="BEx9JLBYK239B3F841C7YG1GT7ST" localSheetId="4" hidden="1">#REF!</definedName>
    <definedName name="BEx9JLBYK239B3F841C7YG1GT7ST" hidden="1">#REF!</definedName>
    <definedName name="BExAW4IIW5D0MDY6TJ3G4FOLPYIR" localSheetId="0" hidden="1">#REF!</definedName>
    <definedName name="BExAW4IIW5D0MDY6TJ3G4FOLPYIR" localSheetId="1" hidden="1">#REF!</definedName>
    <definedName name="BExAW4IIW5D0MDY6TJ3G4FOLPYIR" localSheetId="4" hidden="1">#REF!</definedName>
    <definedName name="BExAW4IIW5D0MDY6TJ3G4FOLPYIR" hidden="1">#REF!</definedName>
    <definedName name="BExAWNP1B2E9Q88TW48NH41C0FTZ" localSheetId="0" hidden="1">#REF!</definedName>
    <definedName name="BExAWNP1B2E9Q88TW48NH41C0FTZ" localSheetId="1" hidden="1">#REF!</definedName>
    <definedName name="BExAWNP1B2E9Q88TW48NH41C0FTZ" localSheetId="4" hidden="1">#REF!</definedName>
    <definedName name="BExAWNP1B2E9Q88TW48NH41C0FTZ" hidden="1">#REF!</definedName>
    <definedName name="BExAWUFQXTIPQ308ERZPSVPTUMYN" localSheetId="0" hidden="1">#REF!</definedName>
    <definedName name="BExAWUFQXTIPQ308ERZPSVPTUMYN" localSheetId="1" hidden="1">#REF!</definedName>
    <definedName name="BExAWUFQXTIPQ308ERZPSVPTUMYN" localSheetId="4" hidden="1">#REF!</definedName>
    <definedName name="BExAWUFQXTIPQ308ERZPSVPTUMYN" hidden="1">#REF!</definedName>
    <definedName name="BExAWY6O96OQO2R036QK2DI37EKV" localSheetId="0" hidden="1">#REF!</definedName>
    <definedName name="BExAWY6O96OQO2R036QK2DI37EKV" localSheetId="1" hidden="1">#REF!</definedName>
    <definedName name="BExAWY6O96OQO2R036QK2DI37EKV" localSheetId="4" hidden="1">#REF!</definedName>
    <definedName name="BExAWY6O96OQO2R036QK2DI37EKV" hidden="1">#REF!</definedName>
    <definedName name="BExAX410NB4F2XOB84OR2197H8M5" localSheetId="0" hidden="1">#REF!</definedName>
    <definedName name="BExAX410NB4F2XOB84OR2197H8M5" localSheetId="1" hidden="1">#REF!</definedName>
    <definedName name="BExAX410NB4F2XOB84OR2197H8M5" localSheetId="4" hidden="1">#REF!</definedName>
    <definedName name="BExAX410NB4F2XOB84OR2197H8M5" hidden="1">#REF!</definedName>
    <definedName name="BExAX8TNG8LQ5Q4904SAYQIPGBSV" localSheetId="0" hidden="1">#REF!</definedName>
    <definedName name="BExAX8TNG8LQ5Q4904SAYQIPGBSV" localSheetId="1" hidden="1">#REF!</definedName>
    <definedName name="BExAX8TNG8LQ5Q4904SAYQIPGBSV" localSheetId="4" hidden="1">#REF!</definedName>
    <definedName name="BExAX8TNG8LQ5Q4904SAYQIPGBSV" hidden="1">#REF!</definedName>
    <definedName name="BExAX9KPAVIVUVU3XREDCV1BIYZL" localSheetId="0" hidden="1">#REF!</definedName>
    <definedName name="BExAX9KPAVIVUVU3XREDCV1BIYZL" localSheetId="1" hidden="1">#REF!</definedName>
    <definedName name="BExAX9KPAVIVUVU3XREDCV1BIYZL" localSheetId="4" hidden="1">#REF!</definedName>
    <definedName name="BExAX9KPAVIVUVU3XREDCV1BIYZL" hidden="1">#REF!</definedName>
    <definedName name="BExAXPB35BNVXZYF2XS6UP3LP0QH" localSheetId="0" hidden="1">#REF!</definedName>
    <definedName name="BExAXPB35BNVXZYF2XS6UP3LP0QH" localSheetId="1" hidden="1">#REF!</definedName>
    <definedName name="BExAXPB35BNVXZYF2XS6UP3LP0QH" localSheetId="4" hidden="1">#REF!</definedName>
    <definedName name="BExAXPB35BNVXZYF2XS6UP3LP0QH" hidden="1">#REF!</definedName>
    <definedName name="BExAXWSRVPK0GCZ2UFU10UOP01IY" localSheetId="0" hidden="1">#REF!</definedName>
    <definedName name="BExAXWSRVPK0GCZ2UFU10UOP01IY" localSheetId="1" hidden="1">#REF!</definedName>
    <definedName name="BExAXWSRVPK0GCZ2UFU10UOP01IY" localSheetId="4" hidden="1">#REF!</definedName>
    <definedName name="BExAXWSRVPK0GCZ2UFU10UOP01IY" hidden="1">#REF!</definedName>
    <definedName name="BExAY0EAT2LXR5MFGM0DLIB45PLO" localSheetId="0" hidden="1">#REF!</definedName>
    <definedName name="BExAY0EAT2LXR5MFGM0DLIB45PLO" localSheetId="1" hidden="1">#REF!</definedName>
    <definedName name="BExAY0EAT2LXR5MFGM0DLIB45PLO" localSheetId="4" hidden="1">#REF!</definedName>
    <definedName name="BExAY0EAT2LXR5MFGM0DLIB45PLO" hidden="1">#REF!</definedName>
    <definedName name="BExAY6JK0AK9EBIJSPEJNOIDE40W" localSheetId="0" hidden="1">#REF!</definedName>
    <definedName name="BExAY6JK0AK9EBIJSPEJNOIDE40W" localSheetId="1" hidden="1">#REF!</definedName>
    <definedName name="BExAY6JK0AK9EBIJSPEJNOIDE40W" localSheetId="4" hidden="1">#REF!</definedName>
    <definedName name="BExAY6JK0AK9EBIJSPEJNOIDE40W" hidden="1">#REF!</definedName>
    <definedName name="BExAYE6LNIEBR9DSNI5JGNITGKIT" localSheetId="0" hidden="1">#REF!</definedName>
    <definedName name="BExAYE6LNIEBR9DSNI5JGNITGKIT" localSheetId="1" hidden="1">#REF!</definedName>
    <definedName name="BExAYE6LNIEBR9DSNI5JGNITGKIT" localSheetId="4" hidden="1">#REF!</definedName>
    <definedName name="BExAYE6LNIEBR9DSNI5JGNITGKIT" hidden="1">#REF!</definedName>
    <definedName name="BExAYHMLXGGO25P8HYB2S75DEB4F" localSheetId="0" hidden="1">#REF!</definedName>
    <definedName name="BExAYHMLXGGO25P8HYB2S75DEB4F" localSheetId="1" hidden="1">#REF!</definedName>
    <definedName name="BExAYHMLXGGO25P8HYB2S75DEB4F" localSheetId="4" hidden="1">#REF!</definedName>
    <definedName name="BExAYHMLXGGO25P8HYB2S75DEB4F" hidden="1">#REF!</definedName>
    <definedName name="BExAYKXAUWGDOPG952TEJ2UKZKWN" localSheetId="0" hidden="1">#REF!</definedName>
    <definedName name="BExAYKXAUWGDOPG952TEJ2UKZKWN" localSheetId="1" hidden="1">#REF!</definedName>
    <definedName name="BExAYKXAUWGDOPG952TEJ2UKZKWN" localSheetId="4" hidden="1">#REF!</definedName>
    <definedName name="BExAYKXAUWGDOPG952TEJ2UKZKWN" hidden="1">#REF!</definedName>
    <definedName name="BExAYP9TDTI2MBP6EYE0H39CPMXN" localSheetId="0" hidden="1">#REF!</definedName>
    <definedName name="BExAYP9TDTI2MBP6EYE0H39CPMXN" localSheetId="1" hidden="1">#REF!</definedName>
    <definedName name="BExAYP9TDTI2MBP6EYE0H39CPMXN" localSheetId="4" hidden="1">#REF!</definedName>
    <definedName name="BExAYP9TDTI2MBP6EYE0H39CPMXN" hidden="1">#REF!</definedName>
    <definedName name="BExAYPPWJPWDKU59O051WMGB7O0J" localSheetId="0" hidden="1">#REF!</definedName>
    <definedName name="BExAYPPWJPWDKU59O051WMGB7O0J" localSheetId="1" hidden="1">#REF!</definedName>
    <definedName name="BExAYPPWJPWDKU59O051WMGB7O0J" localSheetId="4" hidden="1">#REF!</definedName>
    <definedName name="BExAYPPWJPWDKU59O051WMGB7O0J" hidden="1">#REF!</definedName>
    <definedName name="BExAYR2JZCJBUH6F1LZC2A7JIVRJ" localSheetId="0" hidden="1">#REF!</definedName>
    <definedName name="BExAYR2JZCJBUH6F1LZC2A7JIVRJ" localSheetId="1" hidden="1">#REF!</definedName>
    <definedName name="BExAYR2JZCJBUH6F1LZC2A7JIVRJ" localSheetId="4" hidden="1">#REF!</definedName>
    <definedName name="BExAYR2JZCJBUH6F1LZC2A7JIVRJ" hidden="1">#REF!</definedName>
    <definedName name="BExAYTGVRD3DLKO75RFPMBKCIWB8" localSheetId="0" hidden="1">#REF!</definedName>
    <definedName name="BExAYTGVRD3DLKO75RFPMBKCIWB8" localSheetId="1" hidden="1">#REF!</definedName>
    <definedName name="BExAYTGVRD3DLKO75RFPMBKCIWB8" localSheetId="4" hidden="1">#REF!</definedName>
    <definedName name="BExAYTGVRD3DLKO75RFPMBKCIWB8" hidden="1">#REF!</definedName>
    <definedName name="BExAYY9H9COOT46HJLPVDLTO12UL" localSheetId="0" hidden="1">#REF!</definedName>
    <definedName name="BExAYY9H9COOT46HJLPVDLTO12UL" localSheetId="1" hidden="1">#REF!</definedName>
    <definedName name="BExAYY9H9COOT46HJLPVDLTO12UL" localSheetId="4" hidden="1">#REF!</definedName>
    <definedName name="BExAYY9H9COOT46HJLPVDLTO12UL" hidden="1">#REF!</definedName>
    <definedName name="BExAYYKAQA3KDMQ890FIE5M9SPBL" localSheetId="0" hidden="1">#REF!</definedName>
    <definedName name="BExAYYKAQA3KDMQ890FIE5M9SPBL" localSheetId="1" hidden="1">#REF!</definedName>
    <definedName name="BExAYYKAQA3KDMQ890FIE5M9SPBL" localSheetId="4" hidden="1">#REF!</definedName>
    <definedName name="BExAYYKAQA3KDMQ890FIE5M9SPBL" hidden="1">#REF!</definedName>
    <definedName name="BExAZ6SY0EU69GC3CWI5EOO0YLFG" localSheetId="0" hidden="1">#REF!</definedName>
    <definedName name="BExAZ6SY0EU69GC3CWI5EOO0YLFG" localSheetId="1" hidden="1">#REF!</definedName>
    <definedName name="BExAZ6SY0EU69GC3CWI5EOO0YLFG" localSheetId="4" hidden="1">#REF!</definedName>
    <definedName name="BExAZ6SY0EU69GC3CWI5EOO0YLFG" hidden="1">#REF!</definedName>
    <definedName name="BExAZ6YEEBJV0PCKFE137K2Y3A8M" localSheetId="0" hidden="1">#REF!</definedName>
    <definedName name="BExAZ6YEEBJV0PCKFE137K2Y3A8M" localSheetId="1" hidden="1">#REF!</definedName>
    <definedName name="BExAZ6YEEBJV0PCKFE137K2Y3A8M" localSheetId="4" hidden="1">#REF!</definedName>
    <definedName name="BExAZ6YEEBJV0PCKFE137K2Y3A8M" hidden="1">#REF!</definedName>
    <definedName name="BExAZAP844MJ4GSAIYNYHQ7FECC3" localSheetId="0" hidden="1">#REF!</definedName>
    <definedName name="BExAZAP844MJ4GSAIYNYHQ7FECC3" localSheetId="1" hidden="1">#REF!</definedName>
    <definedName name="BExAZAP844MJ4GSAIYNYHQ7FECC3" localSheetId="4" hidden="1">#REF!</definedName>
    <definedName name="BExAZAP844MJ4GSAIYNYHQ7FECC3" hidden="1">#REF!</definedName>
    <definedName name="BExAZCNEGB4JYHC8CZ51KTN890US" localSheetId="0" hidden="1">#REF!</definedName>
    <definedName name="BExAZCNEGB4JYHC8CZ51KTN890US" localSheetId="1" hidden="1">#REF!</definedName>
    <definedName name="BExAZCNEGB4JYHC8CZ51KTN890US" localSheetId="4" hidden="1">#REF!</definedName>
    <definedName name="BExAZCNEGB4JYHC8CZ51KTN890US" hidden="1">#REF!</definedName>
    <definedName name="BExAZFCI302YFYRDJYQDWQQL0Q0O" localSheetId="0" hidden="1">#REF!</definedName>
    <definedName name="BExAZFCI302YFYRDJYQDWQQL0Q0O" localSheetId="1" hidden="1">#REF!</definedName>
    <definedName name="BExAZFCI302YFYRDJYQDWQQL0Q0O" localSheetId="4" hidden="1">#REF!</definedName>
    <definedName name="BExAZFCI302YFYRDJYQDWQQL0Q0O" hidden="1">#REF!</definedName>
    <definedName name="BExAZJE2UOL40XUAU2RB53X5K20P" localSheetId="0" hidden="1">#REF!</definedName>
    <definedName name="BExAZJE2UOL40XUAU2RB53X5K20P" localSheetId="1" hidden="1">#REF!</definedName>
    <definedName name="BExAZJE2UOL40XUAU2RB53X5K20P" localSheetId="4" hidden="1">#REF!</definedName>
    <definedName name="BExAZJE2UOL40XUAU2RB53X5K20P" hidden="1">#REF!</definedName>
    <definedName name="BExAZLHLST9OP89R1HJMC1POQG8H" localSheetId="0" hidden="1">#REF!</definedName>
    <definedName name="BExAZLHLST9OP89R1HJMC1POQG8H" localSheetId="1" hidden="1">#REF!</definedName>
    <definedName name="BExAZLHLST9OP89R1HJMC1POQG8H" localSheetId="4" hidden="1">#REF!</definedName>
    <definedName name="BExAZLHLST9OP89R1HJMC1POQG8H" hidden="1">#REF!</definedName>
    <definedName name="BExAZMDYMIAA7RX1BMCKU1VLBRGY" localSheetId="0" hidden="1">#REF!</definedName>
    <definedName name="BExAZMDYMIAA7RX1BMCKU1VLBRGY" localSheetId="1" hidden="1">#REF!</definedName>
    <definedName name="BExAZMDYMIAA7RX1BMCKU1VLBRGY" localSheetId="4" hidden="1">#REF!</definedName>
    <definedName name="BExAZMDYMIAA7RX1BMCKU1VLBRGY" hidden="1">#REF!</definedName>
    <definedName name="BExAZNL6BHI8DCQWXOX4I2P839UX" localSheetId="0" hidden="1">#REF!</definedName>
    <definedName name="BExAZNL6BHI8DCQWXOX4I2P839UX" localSheetId="1" hidden="1">#REF!</definedName>
    <definedName name="BExAZNL6BHI8DCQWXOX4I2P839UX" localSheetId="4" hidden="1">#REF!</definedName>
    <definedName name="BExAZNL6BHI8DCQWXOX4I2P839UX" hidden="1">#REF!</definedName>
    <definedName name="BExAZRMWSONMCG9KDUM4KAQ7BONM" localSheetId="0" hidden="1">#REF!</definedName>
    <definedName name="BExAZRMWSONMCG9KDUM4KAQ7BONM" localSheetId="1" hidden="1">#REF!</definedName>
    <definedName name="BExAZRMWSONMCG9KDUM4KAQ7BONM" localSheetId="4" hidden="1">#REF!</definedName>
    <definedName name="BExAZRMWSONMCG9KDUM4KAQ7BONM" hidden="1">#REF!</definedName>
    <definedName name="BExAZSOJNQ5N3LM4XA17IH7NIY7G" localSheetId="0" hidden="1">#REF!</definedName>
    <definedName name="BExAZSOJNQ5N3LM4XA17IH7NIY7G" localSheetId="1" hidden="1">#REF!</definedName>
    <definedName name="BExAZSOJNQ5N3LM4XA17IH7NIY7G" localSheetId="4" hidden="1">#REF!</definedName>
    <definedName name="BExAZSOJNQ5N3LM4XA17IH7NIY7G" hidden="1">#REF!</definedName>
    <definedName name="BExAZTFG4SJRG4TW6JXRF7N08JFI" localSheetId="0" hidden="1">#REF!</definedName>
    <definedName name="BExAZTFG4SJRG4TW6JXRF7N08JFI" localSheetId="1" hidden="1">#REF!</definedName>
    <definedName name="BExAZTFG4SJRG4TW6JXRF7N08JFI" localSheetId="4" hidden="1">#REF!</definedName>
    <definedName name="BExAZTFG4SJRG4TW6JXRF7N08JFI" hidden="1">#REF!</definedName>
    <definedName name="BExAZUS4A8OHDZK0MWAOCCCKTH73" localSheetId="0" hidden="1">#REF!</definedName>
    <definedName name="BExAZUS4A8OHDZK0MWAOCCCKTH73" localSheetId="1" hidden="1">#REF!</definedName>
    <definedName name="BExAZUS4A8OHDZK0MWAOCCCKTH73" localSheetId="4" hidden="1">#REF!</definedName>
    <definedName name="BExAZUS4A8OHDZK0MWAOCCCKTH73" hidden="1">#REF!</definedName>
    <definedName name="BExAZX6FECVK3E07KXM2XPYKGM6U" localSheetId="0" hidden="1">#REF!</definedName>
    <definedName name="BExAZX6FECVK3E07KXM2XPYKGM6U" localSheetId="1" hidden="1">#REF!</definedName>
    <definedName name="BExAZX6FECVK3E07KXM2XPYKGM6U" localSheetId="4" hidden="1">#REF!</definedName>
    <definedName name="BExAZX6FECVK3E07KXM2XPYKGM6U" hidden="1">#REF!</definedName>
    <definedName name="BExB012NJ8GASTNNPBRRFTLHIOC9" localSheetId="0" hidden="1">#REF!</definedName>
    <definedName name="BExB012NJ8GASTNNPBRRFTLHIOC9" localSheetId="1" hidden="1">#REF!</definedName>
    <definedName name="BExB012NJ8GASTNNPBRRFTLHIOC9" localSheetId="4" hidden="1">#REF!</definedName>
    <definedName name="BExB012NJ8GASTNNPBRRFTLHIOC9" hidden="1">#REF!</definedName>
    <definedName name="BExB072HHXVMUC0VYNGG48GRSH5Q" localSheetId="0" hidden="1">#REF!</definedName>
    <definedName name="BExB072HHXVMUC0VYNGG48GRSH5Q" localSheetId="1" hidden="1">#REF!</definedName>
    <definedName name="BExB072HHXVMUC0VYNGG48GRSH5Q" localSheetId="4" hidden="1">#REF!</definedName>
    <definedName name="BExB072HHXVMUC0VYNGG48GRSH5Q" hidden="1">#REF!</definedName>
    <definedName name="BExB0FRDEYDEUEAB1W8KD6D965XA" localSheetId="0" hidden="1">#REF!</definedName>
    <definedName name="BExB0FRDEYDEUEAB1W8KD6D965XA" localSheetId="1" hidden="1">#REF!</definedName>
    <definedName name="BExB0FRDEYDEUEAB1W8KD6D965XA" localSheetId="4" hidden="1">#REF!</definedName>
    <definedName name="BExB0FRDEYDEUEAB1W8KD6D965XA" hidden="1">#REF!</definedName>
    <definedName name="BExB0GIGLDV7P55ZR51C0HG15PA2" localSheetId="0" hidden="1">#REF!</definedName>
    <definedName name="BExB0GIGLDV7P55ZR51C0HG15PA2" localSheetId="1" hidden="1">#REF!</definedName>
    <definedName name="BExB0GIGLDV7P55ZR51C0HG15PA2" localSheetId="4" hidden="1">#REF!</definedName>
    <definedName name="BExB0GIGLDV7P55ZR51C0HG15PA2" hidden="1">#REF!</definedName>
    <definedName name="BExB0KPCN7YJORQAYUCF4YKIKPMC" localSheetId="0" hidden="1">#REF!</definedName>
    <definedName name="BExB0KPCN7YJORQAYUCF4YKIKPMC" localSheetId="1" hidden="1">#REF!</definedName>
    <definedName name="BExB0KPCN7YJORQAYUCF4YKIKPMC" localSheetId="4" hidden="1">#REF!</definedName>
    <definedName name="BExB0KPCN7YJORQAYUCF4YKIKPMC" hidden="1">#REF!</definedName>
    <definedName name="BExB0VHQD6ORZS0MIC86QWHCE4UC" localSheetId="0" hidden="1">#REF!</definedName>
    <definedName name="BExB0VHQD6ORZS0MIC86QWHCE4UC" localSheetId="1" hidden="1">#REF!</definedName>
    <definedName name="BExB0VHQD6ORZS0MIC86QWHCE4UC" localSheetId="4" hidden="1">#REF!</definedName>
    <definedName name="BExB0VHQD6ORZS0MIC86QWHCE4UC" hidden="1">#REF!</definedName>
    <definedName name="BExB0WE4PI3NOBXXVO9CTEN4DIU2" localSheetId="0" hidden="1">#REF!</definedName>
    <definedName name="BExB0WE4PI3NOBXXVO9CTEN4DIU2" localSheetId="1" hidden="1">#REF!</definedName>
    <definedName name="BExB0WE4PI3NOBXXVO9CTEN4DIU2" localSheetId="4" hidden="1">#REF!</definedName>
    <definedName name="BExB0WE4PI3NOBXXVO9CTEN4DIU2" hidden="1">#REF!</definedName>
    <definedName name="BExB0Z8O1CQF2CWFBBHE8SNISDAO" localSheetId="0" hidden="1">#REF!</definedName>
    <definedName name="BExB0Z8O1CQF2CWFBBHE8SNISDAO" localSheetId="1" hidden="1">#REF!</definedName>
    <definedName name="BExB0Z8O1CQF2CWFBBHE8SNISDAO" localSheetId="4" hidden="1">#REF!</definedName>
    <definedName name="BExB0Z8O1CQF2CWFBBHE8SNISDAO" hidden="1">#REF!</definedName>
    <definedName name="BExB10QNIVITUYS55OAEKK3VLJFE" localSheetId="0" hidden="1">#REF!</definedName>
    <definedName name="BExB10QNIVITUYS55OAEKK3VLJFE" localSheetId="1" hidden="1">#REF!</definedName>
    <definedName name="BExB10QNIVITUYS55OAEKK3VLJFE" localSheetId="4" hidden="1">#REF!</definedName>
    <definedName name="BExB10QNIVITUYS55OAEKK3VLJFE" hidden="1">#REF!</definedName>
    <definedName name="BExB15ZDRY4CIJ911DONP0KCY9KU" localSheetId="0" hidden="1">#REF!</definedName>
    <definedName name="BExB15ZDRY4CIJ911DONP0KCY9KU" localSheetId="1" hidden="1">#REF!</definedName>
    <definedName name="BExB15ZDRY4CIJ911DONP0KCY9KU" localSheetId="4" hidden="1">#REF!</definedName>
    <definedName name="BExB15ZDRY4CIJ911DONP0KCY9KU" hidden="1">#REF!</definedName>
    <definedName name="BExB16VQY0O0RLZYJFU3OFEONVTE" localSheetId="0" hidden="1">#REF!</definedName>
    <definedName name="BExB16VQY0O0RLZYJFU3OFEONVTE" localSheetId="1" hidden="1">#REF!</definedName>
    <definedName name="BExB16VQY0O0RLZYJFU3OFEONVTE" localSheetId="4" hidden="1">#REF!</definedName>
    <definedName name="BExB16VQY0O0RLZYJFU3OFEONVTE" hidden="1">#REF!</definedName>
    <definedName name="BExB1FKNY2UO4W5FUGFHJOA2WFGG" localSheetId="0" hidden="1">#REF!</definedName>
    <definedName name="BExB1FKNY2UO4W5FUGFHJOA2WFGG" localSheetId="1" hidden="1">#REF!</definedName>
    <definedName name="BExB1FKNY2UO4W5FUGFHJOA2WFGG" localSheetId="4" hidden="1">#REF!</definedName>
    <definedName name="BExB1FKNY2UO4W5FUGFHJOA2WFGG" hidden="1">#REF!</definedName>
    <definedName name="BExB1GMD0PIDGTFBGQOPRWQSP9I4" localSheetId="0" hidden="1">#REF!</definedName>
    <definedName name="BExB1GMD0PIDGTFBGQOPRWQSP9I4" localSheetId="1" hidden="1">#REF!</definedName>
    <definedName name="BExB1GMD0PIDGTFBGQOPRWQSP9I4" localSheetId="4" hidden="1">#REF!</definedName>
    <definedName name="BExB1GMD0PIDGTFBGQOPRWQSP9I4" hidden="1">#REF!</definedName>
    <definedName name="BExB1HZ0FHGNOS2URJWFD5G55OMO" localSheetId="0" hidden="1">#REF!</definedName>
    <definedName name="BExB1HZ0FHGNOS2URJWFD5G55OMO" localSheetId="1" hidden="1">#REF!</definedName>
    <definedName name="BExB1HZ0FHGNOS2URJWFD5G55OMO" localSheetId="4" hidden="1">#REF!</definedName>
    <definedName name="BExB1HZ0FHGNOS2URJWFD5G55OMO" hidden="1">#REF!</definedName>
    <definedName name="BExB1Q29OO6LNFNT1EQLA3KYE7MX" localSheetId="0" hidden="1">#REF!</definedName>
    <definedName name="BExB1Q29OO6LNFNT1EQLA3KYE7MX" localSheetId="1" hidden="1">#REF!</definedName>
    <definedName name="BExB1Q29OO6LNFNT1EQLA3KYE7MX" localSheetId="4" hidden="1">#REF!</definedName>
    <definedName name="BExB1Q29OO6LNFNT1EQLA3KYE7MX" hidden="1">#REF!</definedName>
    <definedName name="BExB1TNRV5EBWZEHYLHI76T0FVA7" localSheetId="0" hidden="1">#REF!</definedName>
    <definedName name="BExB1TNRV5EBWZEHYLHI76T0FVA7" localSheetId="1" hidden="1">#REF!</definedName>
    <definedName name="BExB1TNRV5EBWZEHYLHI76T0FVA7" localSheetId="4" hidden="1">#REF!</definedName>
    <definedName name="BExB1TNRV5EBWZEHYLHI76T0FVA7" hidden="1">#REF!</definedName>
    <definedName name="BExB1WI6M8I0EEP1ANUQZCFY24EV" localSheetId="0" hidden="1">#REF!</definedName>
    <definedName name="BExB1WI6M8I0EEP1ANUQZCFY24EV" localSheetId="1" hidden="1">#REF!</definedName>
    <definedName name="BExB1WI6M8I0EEP1ANUQZCFY24EV" localSheetId="4" hidden="1">#REF!</definedName>
    <definedName name="BExB1WI6M8I0EEP1ANUQZCFY24EV" hidden="1">#REF!</definedName>
    <definedName name="BExB203OWC9QZA3BYOKQ18L4FUJE" localSheetId="0" hidden="1">#REF!</definedName>
    <definedName name="BExB203OWC9QZA3BYOKQ18L4FUJE" localSheetId="1" hidden="1">#REF!</definedName>
    <definedName name="BExB203OWC9QZA3BYOKQ18L4FUJE" localSheetId="4" hidden="1">#REF!</definedName>
    <definedName name="BExB203OWC9QZA3BYOKQ18L4FUJE" hidden="1">#REF!</definedName>
    <definedName name="BExB2CJHTU7C591BR4WRL5L2F2K6" localSheetId="0" hidden="1">#REF!</definedName>
    <definedName name="BExB2CJHTU7C591BR4WRL5L2F2K6" localSheetId="1" hidden="1">#REF!</definedName>
    <definedName name="BExB2CJHTU7C591BR4WRL5L2F2K6" localSheetId="4" hidden="1">#REF!</definedName>
    <definedName name="BExB2CJHTU7C591BR4WRL5L2F2K6" hidden="1">#REF!</definedName>
    <definedName name="BExB2K1AV4PGNS1O6C7D7AO411AX" localSheetId="0" hidden="1">#REF!</definedName>
    <definedName name="BExB2K1AV4PGNS1O6C7D7AO411AX" localSheetId="1" hidden="1">#REF!</definedName>
    <definedName name="BExB2K1AV4PGNS1O6C7D7AO411AX" localSheetId="4" hidden="1">#REF!</definedName>
    <definedName name="BExB2K1AV4PGNS1O6C7D7AO411AX" hidden="1">#REF!</definedName>
    <definedName name="BExB2O2UYHKI324YE324E1N7FVIB" localSheetId="0" hidden="1">#REF!</definedName>
    <definedName name="BExB2O2UYHKI324YE324E1N7FVIB" localSheetId="1" hidden="1">#REF!</definedName>
    <definedName name="BExB2O2UYHKI324YE324E1N7FVIB" localSheetId="4" hidden="1">#REF!</definedName>
    <definedName name="BExB2O2UYHKI324YE324E1N7FVIB" hidden="1">#REF!</definedName>
    <definedName name="BExB2Q0VJ0MU2URO3JOVUAVHEI3V" localSheetId="0" hidden="1">#REF!</definedName>
    <definedName name="BExB2Q0VJ0MU2URO3JOVUAVHEI3V" localSheetId="1" hidden="1">#REF!</definedName>
    <definedName name="BExB2Q0VJ0MU2URO3JOVUAVHEI3V" localSheetId="4" hidden="1">#REF!</definedName>
    <definedName name="BExB2Q0VJ0MU2URO3JOVUAVHEI3V" hidden="1">#REF!</definedName>
    <definedName name="BExB30IP1DNKNQ6PZ5ERUGR5MK4Z" localSheetId="0" hidden="1">#REF!</definedName>
    <definedName name="BExB30IP1DNKNQ6PZ5ERUGR5MK4Z" localSheetId="1" hidden="1">#REF!</definedName>
    <definedName name="BExB30IP1DNKNQ6PZ5ERUGR5MK4Z" localSheetId="4" hidden="1">#REF!</definedName>
    <definedName name="BExB30IP1DNKNQ6PZ5ERUGR5MK4Z" hidden="1">#REF!</definedName>
    <definedName name="BExB385QW2BSSBXS953SSQN2ISSW" localSheetId="0" hidden="1">#REF!</definedName>
    <definedName name="BExB385QW2BSSBXS953SSQN2ISSW" localSheetId="1" hidden="1">#REF!</definedName>
    <definedName name="BExB385QW2BSSBXS953SSQN2ISSW" localSheetId="4" hidden="1">#REF!</definedName>
    <definedName name="BExB385QW2BSSBXS953SSQN2ISSW" hidden="1">#REF!</definedName>
    <definedName name="BExB3DEMEV5D9G8FDHD4NQ9X2YNT" localSheetId="0" hidden="1">#REF!</definedName>
    <definedName name="BExB3DEMEV5D9G8FDHD4NQ9X2YNT" localSheetId="1" hidden="1">#REF!</definedName>
    <definedName name="BExB3DEMEV5D9G8FDHD4NQ9X2YNT" localSheetId="4" hidden="1">#REF!</definedName>
    <definedName name="BExB3DEMEV5D9G8FDHD4NQ9X2YNT" hidden="1">#REF!</definedName>
    <definedName name="BExB3RXU8AJQ86I5RXEWLGGR7R7C" localSheetId="0" hidden="1">#REF!</definedName>
    <definedName name="BExB3RXU8AJQ86I5RXEWLGGR7R7C" localSheetId="1" hidden="1">#REF!</definedName>
    <definedName name="BExB3RXU8AJQ86I5RXEWLGGR7R7C" localSheetId="4" hidden="1">#REF!</definedName>
    <definedName name="BExB3RXU8AJQ86I5RXEWLGGR7R7C" hidden="1">#REF!</definedName>
    <definedName name="BExB442RX0T3L6HUL6X5T21CENW6" localSheetId="0" hidden="1">#REF!</definedName>
    <definedName name="BExB442RX0T3L6HUL6X5T21CENW6" localSheetId="1" hidden="1">#REF!</definedName>
    <definedName name="BExB442RX0T3L6HUL6X5T21CENW6" localSheetId="4" hidden="1">#REF!</definedName>
    <definedName name="BExB442RX0T3L6HUL6X5T21CENW6" hidden="1">#REF!</definedName>
    <definedName name="BExB4ADD0L7417CII901XTFKXD1J" localSheetId="0" hidden="1">#REF!</definedName>
    <definedName name="BExB4ADD0L7417CII901XTFKXD1J" localSheetId="1" hidden="1">#REF!</definedName>
    <definedName name="BExB4ADD0L7417CII901XTFKXD1J" localSheetId="4" hidden="1">#REF!</definedName>
    <definedName name="BExB4ADD0L7417CII901XTFKXD1J" hidden="1">#REF!</definedName>
    <definedName name="BExB4DYU06HCGRIPBSWRCXK804UM" localSheetId="0" hidden="1">#REF!</definedName>
    <definedName name="BExB4DYU06HCGRIPBSWRCXK804UM" localSheetId="1" hidden="1">#REF!</definedName>
    <definedName name="BExB4DYU06HCGRIPBSWRCXK804UM" localSheetId="4" hidden="1">#REF!</definedName>
    <definedName name="BExB4DYU06HCGRIPBSWRCXK804UM" hidden="1">#REF!</definedName>
    <definedName name="BExB4HEZO4E597Q5M4M10LT8TLY3" localSheetId="0" hidden="1">#REF!</definedName>
    <definedName name="BExB4HEZO4E597Q5M4M10LT8TLY3" localSheetId="1" hidden="1">#REF!</definedName>
    <definedName name="BExB4HEZO4E597Q5M4M10LT8TLY3" localSheetId="4" hidden="1">#REF!</definedName>
    <definedName name="BExB4HEZO4E597Q5M4M10LT8TLY3" hidden="1">#REF!</definedName>
    <definedName name="BExB4X01APD3Z8ZW6MVX1P8NAO7G" localSheetId="0" hidden="1">#REF!</definedName>
    <definedName name="BExB4X01APD3Z8ZW6MVX1P8NAO7G" localSheetId="1" hidden="1">#REF!</definedName>
    <definedName name="BExB4X01APD3Z8ZW6MVX1P8NAO7G" localSheetId="4" hidden="1">#REF!</definedName>
    <definedName name="BExB4X01APD3Z8ZW6MVX1P8NAO7G" hidden="1">#REF!</definedName>
    <definedName name="BExB4Z3EZBGYYI33U0KQ8NEIH8PY" localSheetId="0" hidden="1">#REF!</definedName>
    <definedName name="BExB4Z3EZBGYYI33U0KQ8NEIH8PY" localSheetId="1" hidden="1">#REF!</definedName>
    <definedName name="BExB4Z3EZBGYYI33U0KQ8NEIH8PY" localSheetId="4" hidden="1">#REF!</definedName>
    <definedName name="BExB4Z3EZBGYYI33U0KQ8NEIH8PY" hidden="1">#REF!</definedName>
    <definedName name="BExB4ZJOLU1PXBMG4TPCCLTRMNRE" localSheetId="0" hidden="1">#REF!</definedName>
    <definedName name="BExB4ZJOLU1PXBMG4TPCCLTRMNRE" localSheetId="1" hidden="1">#REF!</definedName>
    <definedName name="BExB4ZJOLU1PXBMG4TPCCLTRMNRE" localSheetId="4" hidden="1">#REF!</definedName>
    <definedName name="BExB4ZJOLU1PXBMG4TPCCLTRMNRE" hidden="1">#REF!</definedName>
    <definedName name="BExB4ZZSDPL4Q05BMVT5TUN0IGKT" localSheetId="0" hidden="1">#REF!</definedName>
    <definedName name="BExB4ZZSDPL4Q05BMVT5TUN0IGKT" localSheetId="1" hidden="1">#REF!</definedName>
    <definedName name="BExB4ZZSDPL4Q05BMVT5TUN0IGKT" localSheetId="4" hidden="1">#REF!</definedName>
    <definedName name="BExB4ZZSDPL4Q05BMVT5TUN0IGKT" hidden="1">#REF!</definedName>
    <definedName name="BExB55368XW7UX657ZSPC6BFE92S" localSheetId="0" hidden="1">#REF!</definedName>
    <definedName name="BExB55368XW7UX657ZSPC6BFE92S" localSheetId="1" hidden="1">#REF!</definedName>
    <definedName name="BExB55368XW7UX657ZSPC6BFE92S" localSheetId="4" hidden="1">#REF!</definedName>
    <definedName name="BExB55368XW7UX657ZSPC6BFE92S" hidden="1">#REF!</definedName>
    <definedName name="BExB57MZEPL2SA2ONPK66YFLZWJU" localSheetId="0" hidden="1">#REF!</definedName>
    <definedName name="BExB57MZEPL2SA2ONPK66YFLZWJU" localSheetId="1" hidden="1">#REF!</definedName>
    <definedName name="BExB57MZEPL2SA2ONPK66YFLZWJU" localSheetId="4" hidden="1">#REF!</definedName>
    <definedName name="BExB57MZEPL2SA2ONPK66YFLZWJU" hidden="1">#REF!</definedName>
    <definedName name="BExB5833OAOJ22VK1YK47FHUSVK2" localSheetId="0" hidden="1">#REF!</definedName>
    <definedName name="BExB5833OAOJ22VK1YK47FHUSVK2" localSheetId="1" hidden="1">#REF!</definedName>
    <definedName name="BExB5833OAOJ22VK1YK47FHUSVK2" localSheetId="4" hidden="1">#REF!</definedName>
    <definedName name="BExB5833OAOJ22VK1YK47FHUSVK2" hidden="1">#REF!</definedName>
    <definedName name="BExB58JDIHS42JZT9DJJMKA8QFCO" localSheetId="0" hidden="1">#REF!</definedName>
    <definedName name="BExB58JDIHS42JZT9DJJMKA8QFCO" localSheetId="1" hidden="1">#REF!</definedName>
    <definedName name="BExB58JDIHS42JZT9DJJMKA8QFCO" localSheetId="4" hidden="1">#REF!</definedName>
    <definedName name="BExB58JDIHS42JZT9DJJMKA8QFCO" hidden="1">#REF!</definedName>
    <definedName name="BExB58U5FQC5JWV9CGC83HLLZUZI" localSheetId="0" hidden="1">#REF!</definedName>
    <definedName name="BExB58U5FQC5JWV9CGC83HLLZUZI" localSheetId="1" hidden="1">#REF!</definedName>
    <definedName name="BExB58U5FQC5JWV9CGC83HLLZUZI" localSheetId="4" hidden="1">#REF!</definedName>
    <definedName name="BExB58U5FQC5JWV9CGC83HLLZUZI" hidden="1">#REF!</definedName>
    <definedName name="BExB5EDO9XUKHF74X3HAU2WPPHZH" localSheetId="0" hidden="1">#REF!</definedName>
    <definedName name="BExB5EDO9XUKHF74X3HAU2WPPHZH" localSheetId="1" hidden="1">#REF!</definedName>
    <definedName name="BExB5EDO9XUKHF74X3HAU2WPPHZH" localSheetId="4" hidden="1">#REF!</definedName>
    <definedName name="BExB5EDO9XUKHF74X3HAU2WPPHZH" hidden="1">#REF!</definedName>
    <definedName name="BExB5EDOQKZIQXT13IG1KLCZ474G" localSheetId="0" hidden="1">#REF!</definedName>
    <definedName name="BExB5EDOQKZIQXT13IG1KLCZ474G" localSheetId="1" hidden="1">#REF!</definedName>
    <definedName name="BExB5EDOQKZIQXT13IG1KLCZ474G" localSheetId="4" hidden="1">#REF!</definedName>
    <definedName name="BExB5EDOQKZIQXT13IG1KLCZ474G" hidden="1">#REF!</definedName>
    <definedName name="BExB5G6EH68AYEP1UT0GHUEL3SLN" localSheetId="0" hidden="1">#REF!</definedName>
    <definedName name="BExB5G6EH68AYEP1UT0GHUEL3SLN" localSheetId="1" hidden="1">#REF!</definedName>
    <definedName name="BExB5G6EH68AYEP1UT0GHUEL3SLN" localSheetId="4" hidden="1">#REF!</definedName>
    <definedName name="BExB5G6EH68AYEP1UT0GHUEL3SLN" hidden="1">#REF!</definedName>
    <definedName name="BExB5LVGGXMNUN3D3452G3J62MKF" localSheetId="0" hidden="1">#REF!</definedName>
    <definedName name="BExB5LVGGXMNUN3D3452G3J62MKF" localSheetId="1" hidden="1">#REF!</definedName>
    <definedName name="BExB5LVGGXMNUN3D3452G3J62MKF" localSheetId="4" hidden="1">#REF!</definedName>
    <definedName name="BExB5LVGGXMNUN3D3452G3J62MKF" hidden="1">#REF!</definedName>
    <definedName name="BExB5QYVEZWFE5DQVHAM760EV05X" localSheetId="0" hidden="1">#REF!</definedName>
    <definedName name="BExB5QYVEZWFE5DQVHAM760EV05X" localSheetId="1" hidden="1">#REF!</definedName>
    <definedName name="BExB5QYVEZWFE5DQVHAM760EV05X" localSheetId="4" hidden="1">#REF!</definedName>
    <definedName name="BExB5QYVEZWFE5DQVHAM760EV05X" hidden="1">#REF!</definedName>
    <definedName name="BExB5U9IRH14EMOE0YGIE3WIVLFS" localSheetId="0" hidden="1">#REF!</definedName>
    <definedName name="BExB5U9IRH14EMOE0YGIE3WIVLFS" localSheetId="1" hidden="1">#REF!</definedName>
    <definedName name="BExB5U9IRH14EMOE0YGIE3WIVLFS" localSheetId="4" hidden="1">#REF!</definedName>
    <definedName name="BExB5U9IRH14EMOE0YGIE3WIVLFS" hidden="1">#REF!</definedName>
    <definedName name="BExB5V5WWQYPK4GCSYZQALJYGC94" localSheetId="0" hidden="1">#REF!</definedName>
    <definedName name="BExB5V5WWQYPK4GCSYZQALJYGC94" localSheetId="1" hidden="1">#REF!</definedName>
    <definedName name="BExB5V5WWQYPK4GCSYZQALJYGC94" localSheetId="4" hidden="1">#REF!</definedName>
    <definedName name="BExB5V5WWQYPK4GCSYZQALJYGC94" hidden="1">#REF!</definedName>
    <definedName name="BExB5VWYMOV6BAIH7XUBBVPU7MMD" localSheetId="0" hidden="1">#REF!</definedName>
    <definedName name="BExB5VWYMOV6BAIH7XUBBVPU7MMD" localSheetId="1" hidden="1">#REF!</definedName>
    <definedName name="BExB5VWYMOV6BAIH7XUBBVPU7MMD" localSheetId="4" hidden="1">#REF!</definedName>
    <definedName name="BExB5VWYMOV6BAIH7XUBBVPU7MMD" hidden="1">#REF!</definedName>
    <definedName name="BExB610DZWIJP1B72U9QM42COH2B" localSheetId="0" hidden="1">#REF!</definedName>
    <definedName name="BExB610DZWIJP1B72U9QM42COH2B" localSheetId="1" hidden="1">#REF!</definedName>
    <definedName name="BExB610DZWIJP1B72U9QM42COH2B" localSheetId="4" hidden="1">#REF!</definedName>
    <definedName name="BExB610DZWIJP1B72U9QM42COH2B" hidden="1">#REF!</definedName>
    <definedName name="BExB64AX81KEVMGZDXB25NB459SW" localSheetId="0" hidden="1">#REF!</definedName>
    <definedName name="BExB64AX81KEVMGZDXB25NB459SW" localSheetId="1" hidden="1">#REF!</definedName>
    <definedName name="BExB64AX81KEVMGZDXB25NB459SW" localSheetId="4" hidden="1">#REF!</definedName>
    <definedName name="BExB64AX81KEVMGZDXB25NB459SW" hidden="1">#REF!</definedName>
    <definedName name="BExB6C3FUAKK9ML5T767NMWGA9YB" localSheetId="0" hidden="1">#REF!</definedName>
    <definedName name="BExB6C3FUAKK9ML5T767NMWGA9YB" localSheetId="1" hidden="1">#REF!</definedName>
    <definedName name="BExB6C3FUAKK9ML5T767NMWGA9YB" localSheetId="4" hidden="1">#REF!</definedName>
    <definedName name="BExB6C3FUAKK9ML5T767NMWGA9YB" hidden="1">#REF!</definedName>
    <definedName name="BExB6C8X6JYRLKZKK17VE3QUNL3D" localSheetId="0" hidden="1">#REF!</definedName>
    <definedName name="BExB6C8X6JYRLKZKK17VE3QUNL3D" localSheetId="1" hidden="1">#REF!</definedName>
    <definedName name="BExB6C8X6JYRLKZKK17VE3QUNL3D" localSheetId="4" hidden="1">#REF!</definedName>
    <definedName name="BExB6C8X6JYRLKZKK17VE3QUNL3D" hidden="1">#REF!</definedName>
    <definedName name="BExB6HN3QRFPXM71MDUK21BKM7PF" localSheetId="0" hidden="1">#REF!</definedName>
    <definedName name="BExB6HN3QRFPXM71MDUK21BKM7PF" localSheetId="1" hidden="1">#REF!</definedName>
    <definedName name="BExB6HN3QRFPXM71MDUK21BKM7PF" localSheetId="4" hidden="1">#REF!</definedName>
    <definedName name="BExB6HN3QRFPXM71MDUK21BKM7PF" hidden="1">#REF!</definedName>
    <definedName name="BExB6I39SKL5BMHHDD9EED7FQD9Z" localSheetId="0" hidden="1">#REF!</definedName>
    <definedName name="BExB6I39SKL5BMHHDD9EED7FQD9Z" localSheetId="1" hidden="1">#REF!</definedName>
    <definedName name="BExB6I39SKL5BMHHDD9EED7FQD9Z" localSheetId="4" hidden="1">#REF!</definedName>
    <definedName name="BExB6I39SKL5BMHHDD9EED7FQD9Z" hidden="1">#REF!</definedName>
    <definedName name="BExB6IZMHCZ3LB7N73KD90YB1HBZ" localSheetId="0" hidden="1">#REF!</definedName>
    <definedName name="BExB6IZMHCZ3LB7N73KD90YB1HBZ" localSheetId="1" hidden="1">#REF!</definedName>
    <definedName name="BExB6IZMHCZ3LB7N73KD90YB1HBZ" localSheetId="4" hidden="1">#REF!</definedName>
    <definedName name="BExB6IZMHCZ3LB7N73KD90YB1HBZ" hidden="1">#REF!</definedName>
    <definedName name="BExB719SGNX4Y8NE6JEXC555K596" localSheetId="0" hidden="1">#REF!</definedName>
    <definedName name="BExB719SGNX4Y8NE6JEXC555K596" localSheetId="1" hidden="1">#REF!</definedName>
    <definedName name="BExB719SGNX4Y8NE6JEXC555K596" localSheetId="4" hidden="1">#REF!</definedName>
    <definedName name="BExB719SGNX4Y8NE6JEXC555K596" hidden="1">#REF!</definedName>
    <definedName name="BExB7265DCHKS7V2OWRBXCZTEIW9" localSheetId="0" hidden="1">#REF!</definedName>
    <definedName name="BExB7265DCHKS7V2OWRBXCZTEIW9" localSheetId="1" hidden="1">#REF!</definedName>
    <definedName name="BExB7265DCHKS7V2OWRBXCZTEIW9" localSheetId="4" hidden="1">#REF!</definedName>
    <definedName name="BExB7265DCHKS7V2OWRBXCZTEIW9" hidden="1">#REF!</definedName>
    <definedName name="BExB74PS5P9G0P09Y6DZSCX0FLTJ" localSheetId="0" hidden="1">#REF!</definedName>
    <definedName name="BExB74PS5P9G0P09Y6DZSCX0FLTJ" localSheetId="1" hidden="1">#REF!</definedName>
    <definedName name="BExB74PS5P9G0P09Y6DZSCX0FLTJ" localSheetId="4" hidden="1">#REF!</definedName>
    <definedName name="BExB74PS5P9G0P09Y6DZSCX0FLTJ" hidden="1">#REF!</definedName>
    <definedName name="BExB78RH79J0MIF7H8CAZ0CFE88Q" localSheetId="0" hidden="1">#REF!</definedName>
    <definedName name="BExB78RH79J0MIF7H8CAZ0CFE88Q" localSheetId="1" hidden="1">#REF!</definedName>
    <definedName name="BExB78RH79J0MIF7H8CAZ0CFE88Q" localSheetId="4" hidden="1">#REF!</definedName>
    <definedName name="BExB78RH79J0MIF7H8CAZ0CFE88Q" hidden="1">#REF!</definedName>
    <definedName name="BExB7ELT09HGDVO5BJC1ZY9D09GZ" localSheetId="0" hidden="1">#REF!</definedName>
    <definedName name="BExB7ELT09HGDVO5BJC1ZY9D09GZ" localSheetId="1" hidden="1">#REF!</definedName>
    <definedName name="BExB7ELT09HGDVO5BJC1ZY9D09GZ" localSheetId="4" hidden="1">#REF!</definedName>
    <definedName name="BExB7ELT09HGDVO5BJC1ZY9D09GZ" hidden="1">#REF!</definedName>
    <definedName name="BExB7F7EIHG0MYMQYUVG9HIZPHMZ" localSheetId="0" hidden="1">#REF!</definedName>
    <definedName name="BExB7F7EIHG0MYMQYUVG9HIZPHMZ" localSheetId="1" hidden="1">#REF!</definedName>
    <definedName name="BExB7F7EIHG0MYMQYUVG9HIZPHMZ" localSheetId="4" hidden="1">#REF!</definedName>
    <definedName name="BExB7F7EIHG0MYMQYUVG9HIZPHMZ" hidden="1">#REF!</definedName>
    <definedName name="BExB806PAXX70XUTA3ZI7OORD78R" localSheetId="0" hidden="1">#REF!</definedName>
    <definedName name="BExB806PAXX70XUTA3ZI7OORD78R" localSheetId="1" hidden="1">#REF!</definedName>
    <definedName name="BExB806PAXX70XUTA3ZI7OORD78R" localSheetId="4" hidden="1">#REF!</definedName>
    <definedName name="BExB806PAXX70XUTA3ZI7OORD78R" hidden="1">#REF!</definedName>
    <definedName name="BExB83199EQQS6I5HE7WADNCK8OE" localSheetId="0" hidden="1">#REF!</definedName>
    <definedName name="BExB83199EQQS6I5HE7WADNCK8OE" localSheetId="1" hidden="1">#REF!</definedName>
    <definedName name="BExB83199EQQS6I5HE7WADNCK8OE" localSheetId="4" hidden="1">#REF!</definedName>
    <definedName name="BExB83199EQQS6I5HE7WADNCK8OE" hidden="1">#REF!</definedName>
    <definedName name="BExB8HF4UBVZKQCSRFRUQL2EE6VL" localSheetId="0" hidden="1">#REF!</definedName>
    <definedName name="BExB8HF4UBVZKQCSRFRUQL2EE6VL" localSheetId="1" hidden="1">#REF!</definedName>
    <definedName name="BExB8HF4UBVZKQCSRFRUQL2EE6VL" localSheetId="4" hidden="1">#REF!</definedName>
    <definedName name="BExB8HF4UBVZKQCSRFRUQL2EE6VL" hidden="1">#REF!</definedName>
    <definedName name="BExB8HKHKZ1ORJZUYGG2M4VSCC39" localSheetId="0" hidden="1">#REF!</definedName>
    <definedName name="BExB8HKHKZ1ORJZUYGG2M4VSCC39" localSheetId="1" hidden="1">#REF!</definedName>
    <definedName name="BExB8HKHKZ1ORJZUYGG2M4VSCC39" localSheetId="4" hidden="1">#REF!</definedName>
    <definedName name="BExB8HKHKZ1ORJZUYGG2M4VSCC39" hidden="1">#REF!</definedName>
    <definedName name="BExB8HV9YUS1Q77M9SNFRKDLU5HS" localSheetId="0" hidden="1">#REF!</definedName>
    <definedName name="BExB8HV9YUS1Q77M9SNFRKDLU5HS" localSheetId="1" hidden="1">#REF!</definedName>
    <definedName name="BExB8HV9YUS1Q77M9SNFRKDLU5HS" localSheetId="4" hidden="1">#REF!</definedName>
    <definedName name="BExB8HV9YUS1Q77M9SNFRKDLU5HS" hidden="1">#REF!</definedName>
    <definedName name="BExB8QPH8DC5BESEVPSMBCWVN6PO" localSheetId="0" hidden="1">#REF!</definedName>
    <definedName name="BExB8QPH8DC5BESEVPSMBCWVN6PO" localSheetId="1" hidden="1">#REF!</definedName>
    <definedName name="BExB8QPH8DC5BESEVPSMBCWVN6PO" localSheetId="4" hidden="1">#REF!</definedName>
    <definedName name="BExB8QPH8DC5BESEVPSMBCWVN6PO" hidden="1">#REF!</definedName>
    <definedName name="BExB8U5N0D85YR8APKN3PPKG0FWP" localSheetId="0" hidden="1">#REF!</definedName>
    <definedName name="BExB8U5N0D85YR8APKN3PPKG0FWP" localSheetId="1" hidden="1">#REF!</definedName>
    <definedName name="BExB8U5N0D85YR8APKN3PPKG0FWP" localSheetId="4" hidden="1">#REF!</definedName>
    <definedName name="BExB8U5N0D85YR8APKN3PPKG0FWP" hidden="1">#REF!</definedName>
    <definedName name="BExB93G413CK5DKO7925ZHSOBGIN" localSheetId="0" hidden="1">#REF!</definedName>
    <definedName name="BExB93G413CK5DKO7925ZHSOBGIN" localSheetId="1" hidden="1">#REF!</definedName>
    <definedName name="BExB93G413CK5DKO7925ZHSOBGIN" localSheetId="4" hidden="1">#REF!</definedName>
    <definedName name="BExB93G413CK5DKO7925ZHSOBGIN" hidden="1">#REF!</definedName>
    <definedName name="BExB96LBXL1JW5A4PP93UJ9UDLKZ" localSheetId="0" hidden="1">#REF!</definedName>
    <definedName name="BExB96LBXL1JW5A4PP93UJ9UDLKZ" localSheetId="1" hidden="1">#REF!</definedName>
    <definedName name="BExB96LBXL1JW5A4PP93UJ9UDLKZ" localSheetId="4" hidden="1">#REF!</definedName>
    <definedName name="BExB96LBXL1JW5A4PP93UJ9UDLKZ" hidden="1">#REF!</definedName>
    <definedName name="BExB9DHI5I2TJ2LXYPM98EE81L27" localSheetId="0" hidden="1">#REF!</definedName>
    <definedName name="BExB9DHI5I2TJ2LXYPM98EE81L27" localSheetId="1" hidden="1">#REF!</definedName>
    <definedName name="BExB9DHI5I2TJ2LXYPM98EE81L27" localSheetId="4" hidden="1">#REF!</definedName>
    <definedName name="BExB9DHI5I2TJ2LXYPM98EE81L27" hidden="1">#REF!</definedName>
    <definedName name="BExB9G6LZG5OQUY0GZLHX066V3D4" localSheetId="0" hidden="1">#REF!</definedName>
    <definedName name="BExB9G6LZG5OQUY0GZLHX066V3D4" localSheetId="1" hidden="1">#REF!</definedName>
    <definedName name="BExB9G6LZG5OQUY0GZLHX066V3D4" localSheetId="4" hidden="1">#REF!</definedName>
    <definedName name="BExB9G6LZG5OQUY0GZLHX066V3D4" hidden="1">#REF!</definedName>
    <definedName name="BExB9IFG9FW3RQUDIMDFKIYDB4HE" localSheetId="0" hidden="1">#REF!</definedName>
    <definedName name="BExB9IFG9FW3RQUDIMDFKIYDB4HE" localSheetId="1" hidden="1">#REF!</definedName>
    <definedName name="BExB9IFG9FW3RQUDIMDFKIYDB4HE" localSheetId="4" hidden="1">#REF!</definedName>
    <definedName name="BExB9IFG9FW3RQUDIMDFKIYDB4HE" hidden="1">#REF!</definedName>
    <definedName name="BExB9NDIZ7LGMTL8351GRA6VK2K0" localSheetId="0" hidden="1">#REF!</definedName>
    <definedName name="BExB9NDIZ7LGMTL8351GRA6VK2K0" localSheetId="1" hidden="1">#REF!</definedName>
    <definedName name="BExB9NDIZ7LGMTL8351GRA6VK2K0" localSheetId="4" hidden="1">#REF!</definedName>
    <definedName name="BExB9NDIZ7LGMTL8351GRA6VK2K0" hidden="1">#REF!</definedName>
    <definedName name="BExB9Q2MZZHBGW8QQKVEYIMJBPIE" localSheetId="0" hidden="1">#REF!</definedName>
    <definedName name="BExB9Q2MZZHBGW8QQKVEYIMJBPIE" localSheetId="1" hidden="1">#REF!</definedName>
    <definedName name="BExB9Q2MZZHBGW8QQKVEYIMJBPIE" localSheetId="4" hidden="1">#REF!</definedName>
    <definedName name="BExB9Q2MZZHBGW8QQKVEYIMJBPIE" hidden="1">#REF!</definedName>
    <definedName name="BExBA1GON0EZRJ20UYPILAPLNQWM" localSheetId="0" hidden="1">#REF!</definedName>
    <definedName name="BExBA1GON0EZRJ20UYPILAPLNQWM" localSheetId="1" hidden="1">#REF!</definedName>
    <definedName name="BExBA1GON0EZRJ20UYPILAPLNQWM" localSheetId="4" hidden="1">#REF!</definedName>
    <definedName name="BExBA1GON0EZRJ20UYPILAPLNQWM" hidden="1">#REF!</definedName>
    <definedName name="BExBA525BALJ5HMTDMMSM5WWJ1YW" localSheetId="0" hidden="1">#REF!</definedName>
    <definedName name="BExBA525BALJ5HMTDMMSM5WWJ1YW" localSheetId="1" hidden="1">#REF!</definedName>
    <definedName name="BExBA525BALJ5HMTDMMSM5WWJ1YW" localSheetId="4" hidden="1">#REF!</definedName>
    <definedName name="BExBA525BALJ5HMTDMMSM5WWJ1YW" hidden="1">#REF!</definedName>
    <definedName name="BExBA69ASGYRZW1G1DYIS9QRRTBN" localSheetId="0" hidden="1">#REF!</definedName>
    <definedName name="BExBA69ASGYRZW1G1DYIS9QRRTBN" localSheetId="1" hidden="1">#REF!</definedName>
    <definedName name="BExBA69ASGYRZW1G1DYIS9QRRTBN" localSheetId="4" hidden="1">#REF!</definedName>
    <definedName name="BExBA69ASGYRZW1G1DYIS9QRRTBN" hidden="1">#REF!</definedName>
    <definedName name="BExBA6K42582A14WFFWQ3Q8QQWB6" localSheetId="0" hidden="1">#REF!</definedName>
    <definedName name="BExBA6K42582A14WFFWQ3Q8QQWB6" localSheetId="1" hidden="1">#REF!</definedName>
    <definedName name="BExBA6K42582A14WFFWQ3Q8QQWB6" localSheetId="4" hidden="1">#REF!</definedName>
    <definedName name="BExBA6K42582A14WFFWQ3Q8QQWB6" hidden="1">#REF!</definedName>
    <definedName name="BExBA8I5D4R8R2PYQ1K16TWGTOEP" localSheetId="0" hidden="1">#REF!</definedName>
    <definedName name="BExBA8I5D4R8R2PYQ1K16TWGTOEP" localSheetId="1" hidden="1">#REF!</definedName>
    <definedName name="BExBA8I5D4R8R2PYQ1K16TWGTOEP" localSheetId="4" hidden="1">#REF!</definedName>
    <definedName name="BExBA8I5D4R8R2PYQ1K16TWGTOEP" hidden="1">#REF!</definedName>
    <definedName name="BExBA93PE0DGUUTA7LLSIGBIXWE5" localSheetId="0" hidden="1">#REF!</definedName>
    <definedName name="BExBA93PE0DGUUTA7LLSIGBIXWE5" localSheetId="1" hidden="1">#REF!</definedName>
    <definedName name="BExBA93PE0DGUUTA7LLSIGBIXWE5" localSheetId="4" hidden="1">#REF!</definedName>
    <definedName name="BExBA93PE0DGUUTA7LLSIGBIXWE5" hidden="1">#REF!</definedName>
    <definedName name="BExBABCQMR685CQ1SC8CECO7GTGB" localSheetId="0" hidden="1">#REF!</definedName>
    <definedName name="BExBABCQMR685CQ1SC8CECO7GTGB" localSheetId="1" hidden="1">#REF!</definedName>
    <definedName name="BExBABCQMR685CQ1SC8CECO7GTGB" localSheetId="4" hidden="1">#REF!</definedName>
    <definedName name="BExBABCQMR685CQ1SC8CECO7GTGB" hidden="1">#REF!</definedName>
    <definedName name="BExBAI8X0FKDQJ6YZJQDTTG4ZCWY" localSheetId="0" hidden="1">#REF!</definedName>
    <definedName name="BExBAI8X0FKDQJ6YZJQDTTG4ZCWY" localSheetId="1" hidden="1">#REF!</definedName>
    <definedName name="BExBAI8X0FKDQJ6YZJQDTTG4ZCWY" localSheetId="4" hidden="1">#REF!</definedName>
    <definedName name="BExBAI8X0FKDQJ6YZJQDTTG4ZCWY" hidden="1">#REF!</definedName>
    <definedName name="BExBAKN7XIBAXCF9PCNVS038PCQO" localSheetId="0" hidden="1">#REF!</definedName>
    <definedName name="BExBAKN7XIBAXCF9PCNVS038PCQO" localSheetId="1" hidden="1">#REF!</definedName>
    <definedName name="BExBAKN7XIBAXCF9PCNVS038PCQO" localSheetId="4" hidden="1">#REF!</definedName>
    <definedName name="BExBAKN7XIBAXCF9PCNVS038PCQO" hidden="1">#REF!</definedName>
    <definedName name="BExBAKXZ7PBW3DDKKA5MWC1ZUC7O" localSheetId="0" hidden="1">#REF!</definedName>
    <definedName name="BExBAKXZ7PBW3DDKKA5MWC1ZUC7O" localSheetId="1" hidden="1">#REF!</definedName>
    <definedName name="BExBAKXZ7PBW3DDKKA5MWC1ZUC7O" localSheetId="4" hidden="1">#REF!</definedName>
    <definedName name="BExBAKXZ7PBW3DDKKA5MWC1ZUC7O" hidden="1">#REF!</definedName>
    <definedName name="BExBAO8NLXZXHO6KCIECSFCH3RR0" localSheetId="0" hidden="1">#REF!</definedName>
    <definedName name="BExBAO8NLXZXHO6KCIECSFCH3RR0" localSheetId="1" hidden="1">#REF!</definedName>
    <definedName name="BExBAO8NLXZXHO6KCIECSFCH3RR0" localSheetId="4" hidden="1">#REF!</definedName>
    <definedName name="BExBAO8NLXZXHO6KCIECSFCH3RR0" hidden="1">#REF!</definedName>
    <definedName name="BExBAOOT1KBSIEISN1ADL4RMY879" localSheetId="0" hidden="1">#REF!</definedName>
    <definedName name="BExBAOOT1KBSIEISN1ADL4RMY879" localSheetId="1" hidden="1">#REF!</definedName>
    <definedName name="BExBAOOT1KBSIEISN1ADL4RMY879" localSheetId="4" hidden="1">#REF!</definedName>
    <definedName name="BExBAOOT1KBSIEISN1ADL4RMY879" hidden="1">#REF!</definedName>
    <definedName name="BExBAVKX8Q09370X1GCZWJ4E91YJ" localSheetId="0" hidden="1">#REF!</definedName>
    <definedName name="BExBAVKX8Q09370X1GCZWJ4E91YJ" localSheetId="1" hidden="1">#REF!</definedName>
    <definedName name="BExBAVKX8Q09370X1GCZWJ4E91YJ" localSheetId="4" hidden="1">#REF!</definedName>
    <definedName name="BExBAVKX8Q09370X1GCZWJ4E91YJ" hidden="1">#REF!</definedName>
    <definedName name="BExBAX2X2ENJYO4QTR5VAIQ86L7B" localSheetId="0" hidden="1">#REF!</definedName>
    <definedName name="BExBAX2X2ENJYO4QTR5VAIQ86L7B" localSheetId="1" hidden="1">#REF!</definedName>
    <definedName name="BExBAX2X2ENJYO4QTR5VAIQ86L7B" localSheetId="4" hidden="1">#REF!</definedName>
    <definedName name="BExBAX2X2ENJYO4QTR5VAIQ86L7B" hidden="1">#REF!</definedName>
    <definedName name="BExBAZ13D3F1DVJQ6YJ8JGUYEYJE" localSheetId="0" hidden="1">#REF!</definedName>
    <definedName name="BExBAZ13D3F1DVJQ6YJ8JGUYEYJE" localSheetId="1" hidden="1">#REF!</definedName>
    <definedName name="BExBAZ13D3F1DVJQ6YJ8JGUYEYJE" localSheetId="4" hidden="1">#REF!</definedName>
    <definedName name="BExBAZ13D3F1DVJQ6YJ8JGUYEYJE" hidden="1">#REF!</definedName>
    <definedName name="BExBBMPCB1QOZY8WWEX4J21JDE6U" localSheetId="0" hidden="1">#REF!</definedName>
    <definedName name="BExBBMPCB1QOZY8WWEX4J21JDE6U" localSheetId="1" hidden="1">#REF!</definedName>
    <definedName name="BExBBMPCB1QOZY8WWEX4J21JDE6U" localSheetId="4" hidden="1">#REF!</definedName>
    <definedName name="BExBBMPCB1QOZY8WWEX4J21JDE6U" hidden="1">#REF!</definedName>
    <definedName name="BExBBU1QQWUE0YFG7O1TN0RFLSSG" localSheetId="0" hidden="1">#REF!</definedName>
    <definedName name="BExBBU1QQWUE0YFG7O1TN0RFLSSG" localSheetId="1" hidden="1">#REF!</definedName>
    <definedName name="BExBBU1QQWUE0YFG7O1TN0RFLSSG" localSheetId="4" hidden="1">#REF!</definedName>
    <definedName name="BExBBU1QQWUE0YFG7O1TN0RFLSSG" hidden="1">#REF!</definedName>
    <definedName name="BExBBUCJQRR74Q7GPWDEZXYK2KJL" localSheetId="0" hidden="1">#REF!</definedName>
    <definedName name="BExBBUCJQRR74Q7GPWDEZXYK2KJL" localSheetId="1" hidden="1">#REF!</definedName>
    <definedName name="BExBBUCJQRR74Q7GPWDEZXYK2KJL" localSheetId="4" hidden="1">#REF!</definedName>
    <definedName name="BExBBUCJQRR74Q7GPWDEZXYK2KJL" hidden="1">#REF!</definedName>
    <definedName name="BExBBV8XVMD9CKZY711T0BN7H3PM" localSheetId="0" hidden="1">#REF!</definedName>
    <definedName name="BExBBV8XVMD9CKZY711T0BN7H3PM" localSheetId="1" hidden="1">#REF!</definedName>
    <definedName name="BExBBV8XVMD9CKZY711T0BN7H3PM" localSheetId="4" hidden="1">#REF!</definedName>
    <definedName name="BExBBV8XVMD9CKZY711T0BN7H3PM" hidden="1">#REF!</definedName>
    <definedName name="BExBC78HXWXHO3XAB6E8NVTBGLJS" localSheetId="0" hidden="1">#REF!</definedName>
    <definedName name="BExBC78HXWXHO3XAB6E8NVTBGLJS" localSheetId="1" hidden="1">#REF!</definedName>
    <definedName name="BExBC78HXWXHO3XAB6E8NVTBGLJS" localSheetId="4" hidden="1">#REF!</definedName>
    <definedName name="BExBC78HXWXHO3XAB6E8NVTBGLJS" hidden="1">#REF!</definedName>
    <definedName name="BExBCFH3SMGZ2IPHFB6BCM9O3W0H" localSheetId="0" hidden="1">#REF!</definedName>
    <definedName name="BExBCFH3SMGZ2IPHFB6BCM9O3W0H" localSheetId="1" hidden="1">#REF!</definedName>
    <definedName name="BExBCFH3SMGZ2IPHFB6BCM9O3W0H" localSheetId="4" hidden="1">#REF!</definedName>
    <definedName name="BExBCFH3SMGZ2IPHFB6BCM9O3W0H" hidden="1">#REF!</definedName>
    <definedName name="BExBCK9SCAABKOT9IP6TEPRR7YDT" localSheetId="0" hidden="1">#REF!</definedName>
    <definedName name="BExBCK9SCAABKOT9IP6TEPRR7YDT" localSheetId="1" hidden="1">#REF!</definedName>
    <definedName name="BExBCK9SCAABKOT9IP6TEPRR7YDT" localSheetId="4" hidden="1">#REF!</definedName>
    <definedName name="BExBCK9SCAABKOT9IP6TEPRR7YDT" hidden="1">#REF!</definedName>
    <definedName name="BExBCKKJFFT2RP50WNPKBT7X8PJ3" localSheetId="0" hidden="1">#REF!</definedName>
    <definedName name="BExBCKKJFFT2RP50WNPKBT7X8PJ3" localSheetId="1" hidden="1">#REF!</definedName>
    <definedName name="BExBCKKJFFT2RP50WNPKBT7X8PJ3" localSheetId="4" hidden="1">#REF!</definedName>
    <definedName name="BExBCKKJFFT2RP50WNPKBT7X8PJ3" hidden="1">#REF!</definedName>
    <definedName name="BExBCKKJTIRKC1RZJRTK65HHLX4W" localSheetId="0" hidden="1">#REF!</definedName>
    <definedName name="BExBCKKJTIRKC1RZJRTK65HHLX4W" localSheetId="1" hidden="1">#REF!</definedName>
    <definedName name="BExBCKKJTIRKC1RZJRTK65HHLX4W" localSheetId="4" hidden="1">#REF!</definedName>
    <definedName name="BExBCKKJTIRKC1RZJRTK65HHLX4W" hidden="1">#REF!</definedName>
    <definedName name="BExBCLMEPAN3XXX174TU8SS0627Q" localSheetId="0" hidden="1">#REF!</definedName>
    <definedName name="BExBCLMEPAN3XXX174TU8SS0627Q" localSheetId="1" hidden="1">#REF!</definedName>
    <definedName name="BExBCLMEPAN3XXX174TU8SS0627Q" localSheetId="4" hidden="1">#REF!</definedName>
    <definedName name="BExBCLMEPAN3XXX174TU8SS0627Q" hidden="1">#REF!</definedName>
    <definedName name="BExBCRBEYR2KZ8FAQFZ2NHY13WIY" localSheetId="0" hidden="1">#REF!</definedName>
    <definedName name="BExBCRBEYR2KZ8FAQFZ2NHY13WIY" localSheetId="1" hidden="1">#REF!</definedName>
    <definedName name="BExBCRBEYR2KZ8FAQFZ2NHY13WIY" localSheetId="4" hidden="1">#REF!</definedName>
    <definedName name="BExBCRBEYR2KZ8FAQFZ2NHY13WIY" hidden="1">#REF!</definedName>
    <definedName name="BExBD4I559NXSV6J07Q343TKYMVJ" localSheetId="0" hidden="1">#REF!</definedName>
    <definedName name="BExBD4I559NXSV6J07Q343TKYMVJ" localSheetId="1" hidden="1">#REF!</definedName>
    <definedName name="BExBD4I559NXSV6J07Q343TKYMVJ" localSheetId="4" hidden="1">#REF!</definedName>
    <definedName name="BExBD4I559NXSV6J07Q343TKYMVJ" hidden="1">#REF!</definedName>
    <definedName name="BExBD9W8C0W9N6L1AFL18JP4H94W" localSheetId="0" hidden="1">#REF!</definedName>
    <definedName name="BExBD9W8C0W9N6L1AFL18JP4H94W" localSheetId="1" hidden="1">#REF!</definedName>
    <definedName name="BExBD9W8C0W9N6L1AFL18JP4H94W" localSheetId="4" hidden="1">#REF!</definedName>
    <definedName name="BExBD9W8C0W9N6L1AFL18JP4H94W" hidden="1">#REF!</definedName>
    <definedName name="BExBDBZQLTX3OGFYGULQFK5WEZU5" localSheetId="0" hidden="1">#REF!</definedName>
    <definedName name="BExBDBZQLTX3OGFYGULQFK5WEZU5" localSheetId="1" hidden="1">#REF!</definedName>
    <definedName name="BExBDBZQLTX3OGFYGULQFK5WEZU5" localSheetId="4" hidden="1">#REF!</definedName>
    <definedName name="BExBDBZQLTX3OGFYGULQFK5WEZU5" hidden="1">#REF!</definedName>
    <definedName name="BExBDJS9TUEU8Z84IV59E5V4T8K6" localSheetId="0" hidden="1">#REF!</definedName>
    <definedName name="BExBDJS9TUEU8Z84IV59E5V4T8K6" localSheetId="1" hidden="1">#REF!</definedName>
    <definedName name="BExBDJS9TUEU8Z84IV59E5V4T8K6" localSheetId="4" hidden="1">#REF!</definedName>
    <definedName name="BExBDJS9TUEU8Z84IV59E5V4T8K6" hidden="1">#REF!</definedName>
    <definedName name="BExBDKOMSVH4XMH52CFJ3F028I9R" localSheetId="0" hidden="1">#REF!</definedName>
    <definedName name="BExBDKOMSVH4XMH52CFJ3F028I9R" localSheetId="1" hidden="1">#REF!</definedName>
    <definedName name="BExBDKOMSVH4XMH52CFJ3F028I9R" localSheetId="4" hidden="1">#REF!</definedName>
    <definedName name="BExBDKOMSVH4XMH52CFJ3F028I9R" hidden="1">#REF!</definedName>
    <definedName name="BExBDSRXVZQ0W5WXQMP5XD00GRRL" localSheetId="0" hidden="1">#REF!</definedName>
    <definedName name="BExBDSRXVZQ0W5WXQMP5XD00GRRL" localSheetId="1" hidden="1">#REF!</definedName>
    <definedName name="BExBDSRXVZQ0W5WXQMP5XD00GRRL" localSheetId="4" hidden="1">#REF!</definedName>
    <definedName name="BExBDSRXVZQ0W5WXQMP5XD00GRRL" hidden="1">#REF!</definedName>
    <definedName name="BExBDTJ0J7XEHB9OATXFF5I8FZBJ" localSheetId="0" hidden="1">#REF!</definedName>
    <definedName name="BExBDTJ0J7XEHB9OATXFF5I8FZBJ" localSheetId="1" hidden="1">#REF!</definedName>
    <definedName name="BExBDTJ0J7XEHB9OATXFF5I8FZBJ" localSheetId="4" hidden="1">#REF!</definedName>
    <definedName name="BExBDTJ0J7XEHB9OATXFF5I8FZBJ" hidden="1">#REF!</definedName>
    <definedName name="BExBDUVGK3E1J4JY9ZYTS7V14BLY" localSheetId="0" hidden="1">#REF!</definedName>
    <definedName name="BExBDUVGK3E1J4JY9ZYTS7V14BLY" localSheetId="1" hidden="1">#REF!</definedName>
    <definedName name="BExBDUVGK3E1J4JY9ZYTS7V14BLY" localSheetId="4" hidden="1">#REF!</definedName>
    <definedName name="BExBDUVGK3E1J4JY9ZYTS7V14BLY" hidden="1">#REF!</definedName>
    <definedName name="BExBE0KGY14GSWOGPU4HSJRLD2UD" localSheetId="0" hidden="1">#REF!</definedName>
    <definedName name="BExBE0KGY14GSWOGPU4HSJRLD2UD" localSheetId="1" hidden="1">#REF!</definedName>
    <definedName name="BExBE0KGY14GSWOGPU4HSJRLD2UD" localSheetId="4" hidden="1">#REF!</definedName>
    <definedName name="BExBE0KGY14GSWOGPU4HSJRLD2UD" hidden="1">#REF!</definedName>
    <definedName name="BExBE162OSBKD30I7T1DKKPT3I9I" localSheetId="0" hidden="1">#REF!</definedName>
    <definedName name="BExBE162OSBKD30I7T1DKKPT3I9I" localSheetId="1" hidden="1">#REF!</definedName>
    <definedName name="BExBE162OSBKD30I7T1DKKPT3I9I" localSheetId="4" hidden="1">#REF!</definedName>
    <definedName name="BExBE162OSBKD30I7T1DKKPT3I9I" hidden="1">#REF!</definedName>
    <definedName name="BExBEC9ATLQZF86W1M3APSM4HEOH" localSheetId="0" hidden="1">#REF!</definedName>
    <definedName name="BExBEC9ATLQZF86W1M3APSM4HEOH" localSheetId="1" hidden="1">#REF!</definedName>
    <definedName name="BExBEC9ATLQZF86W1M3APSM4HEOH" localSheetId="4" hidden="1">#REF!</definedName>
    <definedName name="BExBEC9ATLQZF86W1M3APSM4HEOH" hidden="1">#REF!</definedName>
    <definedName name="BExBEXU4CFCM1P5CTZ4NE14PBGDA" localSheetId="0" hidden="1">#REF!</definedName>
    <definedName name="BExBEXU4CFCM1P5CTZ4NE14PBGDA" localSheetId="1" hidden="1">#REF!</definedName>
    <definedName name="BExBEXU4CFCM1P5CTZ4NE14PBGDA" localSheetId="4" hidden="1">#REF!</definedName>
    <definedName name="BExBEXU4CFCM1P5CTZ4NE14PBGDA" hidden="1">#REF!</definedName>
    <definedName name="BExBEYFQJE9YK12A6JBMRFKEC7RN" localSheetId="0" hidden="1">#REF!</definedName>
    <definedName name="BExBEYFQJE9YK12A6JBMRFKEC7RN" localSheetId="1" hidden="1">#REF!</definedName>
    <definedName name="BExBEYFQJE9YK12A6JBMRFKEC7RN" localSheetId="4" hidden="1">#REF!</definedName>
    <definedName name="BExBEYFQJE9YK12A6JBMRFKEC7RN" hidden="1">#REF!</definedName>
    <definedName name="BExBG1ED81J2O4A2S5F5Y3BPHMCR" localSheetId="0" hidden="1">#REF!</definedName>
    <definedName name="BExBG1ED81J2O4A2S5F5Y3BPHMCR" localSheetId="1" hidden="1">#REF!</definedName>
    <definedName name="BExBG1ED81J2O4A2S5F5Y3BPHMCR" localSheetId="4" hidden="1">#REF!</definedName>
    <definedName name="BExBG1ED81J2O4A2S5F5Y3BPHMCR" hidden="1">#REF!</definedName>
    <definedName name="BExCRK0K58VDM9V35DGI6VK8C92V" localSheetId="0" hidden="1">#REF!</definedName>
    <definedName name="BExCRK0K58VDM9V35DGI6VK8C92V" localSheetId="1" hidden="1">#REF!</definedName>
    <definedName name="BExCRK0K58VDM9V35DGI6VK8C92V" localSheetId="4" hidden="1">#REF!</definedName>
    <definedName name="BExCRK0K58VDM9V35DGI6VK8C92V" hidden="1">#REF!</definedName>
    <definedName name="BExCRLIHS7466WFJ3RPIUGGXYESZ" localSheetId="0" hidden="1">#REF!</definedName>
    <definedName name="BExCRLIHS7466WFJ3RPIUGGXYESZ" localSheetId="1" hidden="1">#REF!</definedName>
    <definedName name="BExCRLIHS7466WFJ3RPIUGGXYESZ" localSheetId="4" hidden="1">#REF!</definedName>
    <definedName name="BExCRLIHS7466WFJ3RPIUGGXYESZ" hidden="1">#REF!</definedName>
    <definedName name="BExCRXSXMF4LHAQZHN64FXJPMVZ7" localSheetId="0" hidden="1">#REF!</definedName>
    <definedName name="BExCRXSXMF4LHAQZHN64FXJPMVZ7" localSheetId="1" hidden="1">#REF!</definedName>
    <definedName name="BExCRXSXMF4LHAQZHN64FXJPMVZ7" localSheetId="4" hidden="1">#REF!</definedName>
    <definedName name="BExCRXSXMF4LHAQZHN64FXJPMVZ7" hidden="1">#REF!</definedName>
    <definedName name="BExCS1EDDUEAEWHVYXHIP9I1WCJH" localSheetId="0" hidden="1">#REF!</definedName>
    <definedName name="BExCS1EDDUEAEWHVYXHIP9I1WCJH" localSheetId="1" hidden="1">#REF!</definedName>
    <definedName name="BExCS1EDDUEAEWHVYXHIP9I1WCJH" localSheetId="4" hidden="1">#REF!</definedName>
    <definedName name="BExCS1EDDUEAEWHVYXHIP9I1WCJH" hidden="1">#REF!</definedName>
    <definedName name="BExCS1P5QG0X3OTHKX07RALOE5T5" localSheetId="0" hidden="1">#REF!</definedName>
    <definedName name="BExCS1P5QG0X3OTHKX07RALOE5T5" localSheetId="1" hidden="1">#REF!</definedName>
    <definedName name="BExCS1P5QG0X3OTHKX07RALOE5T5" localSheetId="4" hidden="1">#REF!</definedName>
    <definedName name="BExCS1P5QG0X3OTHKX07RALOE5T5" hidden="1">#REF!</definedName>
    <definedName name="BExCS7ZPMHFJ4UJDAL8CQOLSZ13B" localSheetId="0" hidden="1">#REF!</definedName>
    <definedName name="BExCS7ZPMHFJ4UJDAL8CQOLSZ13B" localSheetId="1" hidden="1">#REF!</definedName>
    <definedName name="BExCS7ZPMHFJ4UJDAL8CQOLSZ13B" localSheetId="4" hidden="1">#REF!</definedName>
    <definedName name="BExCS7ZPMHFJ4UJDAL8CQOLSZ13B" hidden="1">#REF!</definedName>
    <definedName name="BExCS8W4NJUZH9S1CYB6XSDLEPBW" localSheetId="0" hidden="1">#REF!</definedName>
    <definedName name="BExCS8W4NJUZH9S1CYB6XSDLEPBW" localSheetId="1" hidden="1">#REF!</definedName>
    <definedName name="BExCS8W4NJUZH9S1CYB6XSDLEPBW" localSheetId="4" hidden="1">#REF!</definedName>
    <definedName name="BExCS8W4NJUZH9S1CYB6XSDLEPBW" hidden="1">#REF!</definedName>
    <definedName name="BExCSAE1M6G20R41J0Y24YNN0YC1" localSheetId="0" hidden="1">#REF!</definedName>
    <definedName name="BExCSAE1M6G20R41J0Y24YNN0YC1" localSheetId="1" hidden="1">#REF!</definedName>
    <definedName name="BExCSAE1M6G20R41J0Y24YNN0YC1" localSheetId="4" hidden="1">#REF!</definedName>
    <definedName name="BExCSAE1M6G20R41J0Y24YNN0YC1" hidden="1">#REF!</definedName>
    <definedName name="BExCSAOUZOYKHN7HV511TO8VDJ02" localSheetId="0" hidden="1">#REF!</definedName>
    <definedName name="BExCSAOUZOYKHN7HV511TO8VDJ02" localSheetId="1" hidden="1">#REF!</definedName>
    <definedName name="BExCSAOUZOYKHN7HV511TO8VDJ02" localSheetId="4" hidden="1">#REF!</definedName>
    <definedName name="BExCSAOUZOYKHN7HV511TO8VDJ02" hidden="1">#REF!</definedName>
    <definedName name="BExCSJ2XVKHN6ULCF7JML0TCRKEO" localSheetId="0" hidden="1">#REF!</definedName>
    <definedName name="BExCSJ2XVKHN6ULCF7JML0TCRKEO" localSheetId="1" hidden="1">#REF!</definedName>
    <definedName name="BExCSJ2XVKHN6ULCF7JML0TCRKEO" localSheetId="4" hidden="1">#REF!</definedName>
    <definedName name="BExCSJ2XVKHN6ULCF7JML0TCRKEO" hidden="1">#REF!</definedName>
    <definedName name="BExCSMOFTXSUEC1T46LR1UPYRCX5" localSheetId="0" hidden="1">#REF!</definedName>
    <definedName name="BExCSMOFTXSUEC1T46LR1UPYRCX5" localSheetId="1" hidden="1">#REF!</definedName>
    <definedName name="BExCSMOFTXSUEC1T46LR1UPYRCX5" localSheetId="4" hidden="1">#REF!</definedName>
    <definedName name="BExCSMOFTXSUEC1T46LR1UPYRCX5" hidden="1">#REF!</definedName>
    <definedName name="BExCSSDG3TM6TPKS19E9QYJEELZ6" localSheetId="0" hidden="1">#REF!</definedName>
    <definedName name="BExCSSDG3TM6TPKS19E9QYJEELZ6" localSheetId="1" hidden="1">#REF!</definedName>
    <definedName name="BExCSSDG3TM6TPKS19E9QYJEELZ6" localSheetId="4" hidden="1">#REF!</definedName>
    <definedName name="BExCSSDG3TM6TPKS19E9QYJEELZ6" hidden="1">#REF!</definedName>
    <definedName name="BExCSZV7U67UWXL2HKJNM5W1E4OO" localSheetId="0" hidden="1">#REF!</definedName>
    <definedName name="BExCSZV7U67UWXL2HKJNM5W1E4OO" localSheetId="1" hidden="1">#REF!</definedName>
    <definedName name="BExCSZV7U67UWXL2HKJNM5W1E4OO" localSheetId="4" hidden="1">#REF!</definedName>
    <definedName name="BExCSZV7U67UWXL2HKJNM5W1E4OO" hidden="1">#REF!</definedName>
    <definedName name="BExCT4NSDT61OCH04Y2QIFIOP75H" localSheetId="0" hidden="1">#REF!</definedName>
    <definedName name="BExCT4NSDT61OCH04Y2QIFIOP75H" localSheetId="1" hidden="1">#REF!</definedName>
    <definedName name="BExCT4NSDT61OCH04Y2QIFIOP75H" localSheetId="4" hidden="1">#REF!</definedName>
    <definedName name="BExCT4NSDT61OCH04Y2QIFIOP75H" hidden="1">#REF!</definedName>
    <definedName name="BExCTHZWIPJVLE56GATEFKPIKLK2" localSheetId="0" hidden="1">#REF!</definedName>
    <definedName name="BExCTHZWIPJVLE56GATEFKPIKLK2" localSheetId="1" hidden="1">#REF!</definedName>
    <definedName name="BExCTHZWIPJVLE56GATEFKPIKLK2" localSheetId="4" hidden="1">#REF!</definedName>
    <definedName name="BExCTHZWIPJVLE56GATEFKPIKLK2" hidden="1">#REF!</definedName>
    <definedName name="BExCTW8G3VCZ55S09HTUGXKB1P2M" localSheetId="0" hidden="1">#REF!</definedName>
    <definedName name="BExCTW8G3VCZ55S09HTUGXKB1P2M" localSheetId="1" hidden="1">#REF!</definedName>
    <definedName name="BExCTW8G3VCZ55S09HTUGXKB1P2M" localSheetId="4" hidden="1">#REF!</definedName>
    <definedName name="BExCTW8G3VCZ55S09HTUGXKB1P2M" hidden="1">#REF!</definedName>
    <definedName name="BExCTYS2KX0QANOLT8LGZ9WV3S3T" localSheetId="0" hidden="1">#REF!</definedName>
    <definedName name="BExCTYS2KX0QANOLT8LGZ9WV3S3T" localSheetId="1" hidden="1">#REF!</definedName>
    <definedName name="BExCTYS2KX0QANOLT8LGZ9WV3S3T" localSheetId="4" hidden="1">#REF!</definedName>
    <definedName name="BExCTYS2KX0QANOLT8LGZ9WV3S3T" hidden="1">#REF!</definedName>
    <definedName name="BExCTZ2V6H9TT6LFGK3SADZ2TIGQ" localSheetId="0" hidden="1">#REF!</definedName>
    <definedName name="BExCTZ2V6H9TT6LFGK3SADZ2TIGQ" localSheetId="1" hidden="1">#REF!</definedName>
    <definedName name="BExCTZ2V6H9TT6LFGK3SADZ2TIGQ" localSheetId="4" hidden="1">#REF!</definedName>
    <definedName name="BExCTZ2V6H9TT6LFGK3SADZ2TIGQ" hidden="1">#REF!</definedName>
    <definedName name="BExCTZZ9JNES4EDHW97NP0EGQALX" localSheetId="0" hidden="1">#REF!</definedName>
    <definedName name="BExCTZZ9JNES4EDHW97NP0EGQALX" localSheetId="1" hidden="1">#REF!</definedName>
    <definedName name="BExCTZZ9JNES4EDHW97NP0EGQALX" localSheetId="4" hidden="1">#REF!</definedName>
    <definedName name="BExCTZZ9JNES4EDHW97NP0EGQALX" hidden="1">#REF!</definedName>
    <definedName name="BExCU0A1V6NMZQ9ASYJ8QIVQ5UR2" localSheetId="0" hidden="1">#REF!</definedName>
    <definedName name="BExCU0A1V6NMZQ9ASYJ8QIVQ5UR2" localSheetId="1" hidden="1">#REF!</definedName>
    <definedName name="BExCU0A1V6NMZQ9ASYJ8QIVQ5UR2" localSheetId="4" hidden="1">#REF!</definedName>
    <definedName name="BExCU0A1V6NMZQ9ASYJ8QIVQ5UR2" hidden="1">#REF!</definedName>
    <definedName name="BExCU2834920JBHSPCRC4UF80OLL" localSheetId="0" hidden="1">#REF!</definedName>
    <definedName name="BExCU2834920JBHSPCRC4UF80OLL" localSheetId="1" hidden="1">#REF!</definedName>
    <definedName name="BExCU2834920JBHSPCRC4UF80OLL" localSheetId="4" hidden="1">#REF!</definedName>
    <definedName name="BExCU2834920JBHSPCRC4UF80OLL" hidden="1">#REF!</definedName>
    <definedName name="BExCU8O54I3P3WRYWY1CRP3S78QY" localSheetId="0" hidden="1">#REF!</definedName>
    <definedName name="BExCU8O54I3P3WRYWY1CRP3S78QY" localSheetId="1" hidden="1">#REF!</definedName>
    <definedName name="BExCU8O54I3P3WRYWY1CRP3S78QY" localSheetId="4" hidden="1">#REF!</definedName>
    <definedName name="BExCU8O54I3P3WRYWY1CRP3S78QY" hidden="1">#REF!</definedName>
    <definedName name="BExCUDRJO23YOKT8GPWOVQ4XEHF5" localSheetId="0" hidden="1">#REF!</definedName>
    <definedName name="BExCUDRJO23YOKT8GPWOVQ4XEHF5" localSheetId="1" hidden="1">#REF!</definedName>
    <definedName name="BExCUDRJO23YOKT8GPWOVQ4XEHF5" localSheetId="4" hidden="1">#REF!</definedName>
    <definedName name="BExCUDRJO23YOKT8GPWOVQ4XEHF5" hidden="1">#REF!</definedName>
    <definedName name="BExCULEOALM7SEHVMQC4B4N25MRM" localSheetId="0" hidden="1">#REF!</definedName>
    <definedName name="BExCULEOALM7SEHVMQC4B4N25MRM" localSheetId="1" hidden="1">#REF!</definedName>
    <definedName name="BExCULEOALM7SEHVMQC4B4N25MRM" localSheetId="4" hidden="1">#REF!</definedName>
    <definedName name="BExCULEOALM7SEHVMQC4B4N25MRM" hidden="1">#REF!</definedName>
    <definedName name="BExCUPAXFR16YMWL30ME3F3BSRDZ" localSheetId="0" hidden="1">#REF!</definedName>
    <definedName name="BExCUPAXFR16YMWL30ME3F3BSRDZ" localSheetId="1" hidden="1">#REF!</definedName>
    <definedName name="BExCUPAXFR16YMWL30ME3F3BSRDZ" localSheetId="4" hidden="1">#REF!</definedName>
    <definedName name="BExCUPAXFR16YMWL30ME3F3BSRDZ" hidden="1">#REF!</definedName>
    <definedName name="BExCUR94DHCE47PUUWEMT5QZOYR2" localSheetId="0" hidden="1">#REF!</definedName>
    <definedName name="BExCUR94DHCE47PUUWEMT5QZOYR2" localSheetId="1" hidden="1">#REF!</definedName>
    <definedName name="BExCUR94DHCE47PUUWEMT5QZOYR2" localSheetId="4" hidden="1">#REF!</definedName>
    <definedName name="BExCUR94DHCE47PUUWEMT5QZOYR2" hidden="1">#REF!</definedName>
    <definedName name="BExCV5HJSTBNPQZVGYJY9AZ4IJ26" localSheetId="0" hidden="1">#REF!</definedName>
    <definedName name="BExCV5HJSTBNPQZVGYJY9AZ4IJ26" localSheetId="1" hidden="1">#REF!</definedName>
    <definedName name="BExCV5HJSTBNPQZVGYJY9AZ4IJ26" localSheetId="4" hidden="1">#REF!</definedName>
    <definedName name="BExCV5HJSTBNPQZVGYJY9AZ4IJ26" hidden="1">#REF!</definedName>
    <definedName name="BExCV634L7SVHGB0UDDTRRQ2Q72H" localSheetId="0" hidden="1">#REF!</definedName>
    <definedName name="BExCV634L7SVHGB0UDDTRRQ2Q72H" localSheetId="1" hidden="1">#REF!</definedName>
    <definedName name="BExCV634L7SVHGB0UDDTRRQ2Q72H" localSheetId="4" hidden="1">#REF!</definedName>
    <definedName name="BExCV634L7SVHGB0UDDTRRQ2Q72H" hidden="1">#REF!</definedName>
    <definedName name="BExCVBXGSXT9FWJRG62PX9S1RK83" localSheetId="0" hidden="1">#REF!</definedName>
    <definedName name="BExCVBXGSXT9FWJRG62PX9S1RK83" localSheetId="1" hidden="1">#REF!</definedName>
    <definedName name="BExCVBXGSXT9FWJRG62PX9S1RK83" localSheetId="4" hidden="1">#REF!</definedName>
    <definedName name="BExCVBXGSXT9FWJRG62PX9S1RK83" hidden="1">#REF!</definedName>
    <definedName name="BExCVHBNLOHNFS0JAV3I1XGPNH9W" localSheetId="0" hidden="1">#REF!</definedName>
    <definedName name="BExCVHBNLOHNFS0JAV3I1XGPNH9W" localSheetId="1" hidden="1">#REF!</definedName>
    <definedName name="BExCVHBNLOHNFS0JAV3I1XGPNH9W" localSheetId="4" hidden="1">#REF!</definedName>
    <definedName name="BExCVHBNLOHNFS0JAV3I1XGPNH9W" hidden="1">#REF!</definedName>
    <definedName name="BExCVI86R31A2IOZIEBY1FJLVILD" localSheetId="0" hidden="1">#REF!</definedName>
    <definedName name="BExCVI86R31A2IOZIEBY1FJLVILD" localSheetId="1" hidden="1">#REF!</definedName>
    <definedName name="BExCVI86R31A2IOZIEBY1FJLVILD" localSheetId="4" hidden="1">#REF!</definedName>
    <definedName name="BExCVI86R31A2IOZIEBY1FJLVILD" hidden="1">#REF!</definedName>
    <definedName name="BExCVKGZXE0I9EIXKBZVSGSEY2RR" localSheetId="0" hidden="1">#REF!</definedName>
    <definedName name="BExCVKGZXE0I9EIXKBZVSGSEY2RR" localSheetId="1" hidden="1">#REF!</definedName>
    <definedName name="BExCVKGZXE0I9EIXKBZVSGSEY2RR" localSheetId="4" hidden="1">#REF!</definedName>
    <definedName name="BExCVKGZXE0I9EIXKBZVSGSEY2RR" hidden="1">#REF!</definedName>
    <definedName name="BExCVNROVORCSNX9HKHKPHY0URS3" localSheetId="0" hidden="1">#REF!</definedName>
    <definedName name="BExCVNROVORCSNX9HKHKPHY0URS3" localSheetId="1" hidden="1">#REF!</definedName>
    <definedName name="BExCVNROVORCSNX9HKHKPHY0URS3" localSheetId="4" hidden="1">#REF!</definedName>
    <definedName name="BExCVNROVORCSNX9HKHKPHY0URS3" hidden="1">#REF!</definedName>
    <definedName name="BExCVPEZON7VV6NOWII8VZMONPCJ" localSheetId="0" hidden="1">#REF!</definedName>
    <definedName name="BExCVPEZON7VV6NOWII8VZMONPCJ" localSheetId="1" hidden="1">#REF!</definedName>
    <definedName name="BExCVPEZON7VV6NOWII8VZMONPCJ" localSheetId="4" hidden="1">#REF!</definedName>
    <definedName name="BExCVPEZON7VV6NOWII8VZMONPCJ" hidden="1">#REF!</definedName>
    <definedName name="BExCVV44WY5807WGMTGKPW0GT256" localSheetId="0" hidden="1">#REF!</definedName>
    <definedName name="BExCVV44WY5807WGMTGKPW0GT256" localSheetId="1" hidden="1">#REF!</definedName>
    <definedName name="BExCVV44WY5807WGMTGKPW0GT256" localSheetId="4" hidden="1">#REF!</definedName>
    <definedName name="BExCVV44WY5807WGMTGKPW0GT256" hidden="1">#REF!</definedName>
    <definedName name="BExCVZ5PN4V6MRBZ04PZJW3GEF8S" localSheetId="0" hidden="1">#REF!</definedName>
    <definedName name="BExCVZ5PN4V6MRBZ04PZJW3GEF8S" localSheetId="1" hidden="1">#REF!</definedName>
    <definedName name="BExCVZ5PN4V6MRBZ04PZJW3GEF8S" localSheetId="4" hidden="1">#REF!</definedName>
    <definedName name="BExCVZ5PN4V6MRBZ04PZJW3GEF8S" hidden="1">#REF!</definedName>
    <definedName name="BExCW13R0GWJYGXZBNCPAHQN4NR2" localSheetId="0" hidden="1">#REF!</definedName>
    <definedName name="BExCW13R0GWJYGXZBNCPAHQN4NR2" localSheetId="1" hidden="1">#REF!</definedName>
    <definedName name="BExCW13R0GWJYGXZBNCPAHQN4NR2" localSheetId="4" hidden="1">#REF!</definedName>
    <definedName name="BExCW13R0GWJYGXZBNCPAHQN4NR2" hidden="1">#REF!</definedName>
    <definedName name="BExCW9Y5HWU4RJTNX74O6L24VGCK" localSheetId="0" hidden="1">#REF!</definedName>
    <definedName name="BExCW9Y5HWU4RJTNX74O6L24VGCK" localSheetId="1" hidden="1">#REF!</definedName>
    <definedName name="BExCW9Y5HWU4RJTNX74O6L24VGCK" localSheetId="4" hidden="1">#REF!</definedName>
    <definedName name="BExCW9Y5HWU4RJTNX74O6L24VGCK" hidden="1">#REF!</definedName>
    <definedName name="BExCWHADQJRXWFDGV2KMANWIY1YN" localSheetId="0" hidden="1">#REF!</definedName>
    <definedName name="BExCWHADQJRXWFDGV2KMANWIY1YN" localSheetId="1" hidden="1">#REF!</definedName>
    <definedName name="BExCWHADQJRXWFDGV2KMANWIY1YN" localSheetId="4" hidden="1">#REF!</definedName>
    <definedName name="BExCWHADQJRXWFDGV2KMANWIY1YN" hidden="1">#REF!</definedName>
    <definedName name="BExCWPDPESGZS07QGBLSBWDNVJLZ" localSheetId="0" hidden="1">#REF!</definedName>
    <definedName name="BExCWPDPESGZS07QGBLSBWDNVJLZ" localSheetId="1" hidden="1">#REF!</definedName>
    <definedName name="BExCWPDPESGZS07QGBLSBWDNVJLZ" localSheetId="4" hidden="1">#REF!</definedName>
    <definedName name="BExCWPDPESGZS07QGBLSBWDNVJLZ" hidden="1">#REF!</definedName>
    <definedName name="BExCWTVKHIVCRHF8GC39KI58YM5K" localSheetId="0" hidden="1">#REF!</definedName>
    <definedName name="BExCWTVKHIVCRHF8GC39KI58YM5K" localSheetId="1" hidden="1">#REF!</definedName>
    <definedName name="BExCWTVKHIVCRHF8GC39KI58YM5K" localSheetId="4" hidden="1">#REF!</definedName>
    <definedName name="BExCWTVKHIVCRHF8GC39KI58YM5K" hidden="1">#REF!</definedName>
    <definedName name="BExCX2KGRZBRVLZNM8SUSIE6A0RL" localSheetId="0" hidden="1">#REF!</definedName>
    <definedName name="BExCX2KGRZBRVLZNM8SUSIE6A0RL" localSheetId="1" hidden="1">#REF!</definedName>
    <definedName name="BExCX2KGRZBRVLZNM8SUSIE6A0RL" localSheetId="4" hidden="1">#REF!</definedName>
    <definedName name="BExCX2KGRZBRVLZNM8SUSIE6A0RL" hidden="1">#REF!</definedName>
    <definedName name="BExCX3X451T70LZ1VF95L7W4Y4TM" localSheetId="0" hidden="1">#REF!</definedName>
    <definedName name="BExCX3X451T70LZ1VF95L7W4Y4TM" localSheetId="1" hidden="1">#REF!</definedName>
    <definedName name="BExCX3X451T70LZ1VF95L7W4Y4TM" localSheetId="4" hidden="1">#REF!</definedName>
    <definedName name="BExCX3X451T70LZ1VF95L7W4Y4TM" hidden="1">#REF!</definedName>
    <definedName name="BExCX4NZ2N1OUGXM7EV0U7VULJMM" localSheetId="0" hidden="1">#REF!</definedName>
    <definedName name="BExCX4NZ2N1OUGXM7EV0U7VULJMM" localSheetId="1" hidden="1">#REF!</definedName>
    <definedName name="BExCX4NZ2N1OUGXM7EV0U7VULJMM" localSheetId="4" hidden="1">#REF!</definedName>
    <definedName name="BExCX4NZ2N1OUGXM7EV0U7VULJMM" hidden="1">#REF!</definedName>
    <definedName name="BExCXILMURGYMAH6N5LF5DV6K3GM" localSheetId="0" hidden="1">#REF!</definedName>
    <definedName name="BExCXILMURGYMAH6N5LF5DV6K3GM" localSheetId="1" hidden="1">#REF!</definedName>
    <definedName name="BExCXILMURGYMAH6N5LF5DV6K3GM" localSheetId="4" hidden="1">#REF!</definedName>
    <definedName name="BExCXILMURGYMAH6N5LF5DV6K3GM" hidden="1">#REF!</definedName>
    <definedName name="BExCXQUFBMXQ1650735H48B1AZT3" localSheetId="0" hidden="1">#REF!</definedName>
    <definedName name="BExCXQUFBMXQ1650735H48B1AZT3" localSheetId="1" hidden="1">#REF!</definedName>
    <definedName name="BExCXQUFBMXQ1650735H48B1AZT3" localSheetId="4" hidden="1">#REF!</definedName>
    <definedName name="BExCXQUFBMXQ1650735H48B1AZT3" hidden="1">#REF!</definedName>
    <definedName name="BExCXYSBKJ9SZQD7XS2WUS6SVBJO" localSheetId="0" hidden="1">#REF!</definedName>
    <definedName name="BExCXYSBKJ9SZQD7XS2WUS6SVBJO" localSheetId="1" hidden="1">#REF!</definedName>
    <definedName name="BExCXYSBKJ9SZQD7XS2WUS6SVBJO" localSheetId="4" hidden="1">#REF!</definedName>
    <definedName name="BExCXYSBKJ9SZQD7XS2WUS6SVBJO" hidden="1">#REF!</definedName>
    <definedName name="BExCXZ8DGK5ZE8467LFEHX6JNQHJ" localSheetId="0" hidden="1">#REF!</definedName>
    <definedName name="BExCXZ8DGK5ZE8467LFEHX6JNQHJ" localSheetId="1" hidden="1">#REF!</definedName>
    <definedName name="BExCXZ8DGK5ZE8467LFEHX6JNQHJ" localSheetId="4" hidden="1">#REF!</definedName>
    <definedName name="BExCXZ8DGK5ZE8467LFEHX6JNQHJ" hidden="1">#REF!</definedName>
    <definedName name="BExCY2DQO9VLA77Q7EG3T0XNXX4F" localSheetId="0" hidden="1">#REF!</definedName>
    <definedName name="BExCY2DQO9VLA77Q7EG3T0XNXX4F" localSheetId="1" hidden="1">#REF!</definedName>
    <definedName name="BExCY2DQO9VLA77Q7EG3T0XNXX4F" localSheetId="4" hidden="1">#REF!</definedName>
    <definedName name="BExCY2DQO9VLA77Q7EG3T0XNXX4F" hidden="1">#REF!</definedName>
    <definedName name="BExCY5Z7X93Z8XUOEASK50W08S36" localSheetId="0" hidden="1">#REF!</definedName>
    <definedName name="BExCY5Z7X93Z8XUOEASK50W08S36" localSheetId="1" hidden="1">#REF!</definedName>
    <definedName name="BExCY5Z7X93Z8XUOEASK50W08S36" localSheetId="4" hidden="1">#REF!</definedName>
    <definedName name="BExCY5Z7X93Z8XUOEASK50W08S36" hidden="1">#REF!</definedName>
    <definedName name="BExCY6VMJ68MX3C981R5Q0BX5791" localSheetId="0" hidden="1">#REF!</definedName>
    <definedName name="BExCY6VMJ68MX3C981R5Q0BX5791" localSheetId="1" hidden="1">#REF!</definedName>
    <definedName name="BExCY6VMJ68MX3C981R5Q0BX5791" localSheetId="4" hidden="1">#REF!</definedName>
    <definedName name="BExCY6VMJ68MX3C981R5Q0BX5791" hidden="1">#REF!</definedName>
    <definedName name="BExCYAH2SAZCPW6XCB7V7PMMCAWO" localSheetId="0" hidden="1">#REF!</definedName>
    <definedName name="BExCYAH2SAZCPW6XCB7V7PMMCAWO" localSheetId="1" hidden="1">#REF!</definedName>
    <definedName name="BExCYAH2SAZCPW6XCB7V7PMMCAWO" localSheetId="4" hidden="1">#REF!</definedName>
    <definedName name="BExCYAH2SAZCPW6XCB7V7PMMCAWO" hidden="1">#REF!</definedName>
    <definedName name="BExCYDGYM1UGUNTB331L2E4L5F34" localSheetId="0" hidden="1">#REF!</definedName>
    <definedName name="BExCYDGYM1UGUNTB331L2E4L5F34" localSheetId="1" hidden="1">#REF!</definedName>
    <definedName name="BExCYDGYM1UGUNTB331L2E4L5F34" localSheetId="4" hidden="1">#REF!</definedName>
    <definedName name="BExCYDGYM1UGUNTB331L2E4L5F34" hidden="1">#REF!</definedName>
    <definedName name="BExCYN7KCKU1F6EXMNPQPTKNOT6A" localSheetId="0" hidden="1">#REF!</definedName>
    <definedName name="BExCYN7KCKU1F6EXMNPQPTKNOT6A" localSheetId="1" hidden="1">#REF!</definedName>
    <definedName name="BExCYN7KCKU1F6EXMNPQPTKNOT6A" localSheetId="4" hidden="1">#REF!</definedName>
    <definedName name="BExCYN7KCKU1F6EXMNPQPTKNOT6A" hidden="1">#REF!</definedName>
    <definedName name="BExCYPRC5HJE6N2XQTHCT6NXGP8N" localSheetId="0" hidden="1">#REF!</definedName>
    <definedName name="BExCYPRC5HJE6N2XQTHCT6NXGP8N" localSheetId="1" hidden="1">#REF!</definedName>
    <definedName name="BExCYPRC5HJE6N2XQTHCT6NXGP8N" localSheetId="4" hidden="1">#REF!</definedName>
    <definedName name="BExCYPRC5HJE6N2XQTHCT6NXGP8N" hidden="1">#REF!</definedName>
    <definedName name="BExCYQCX9ES8ZWW2L35B12WDNT73" localSheetId="0" hidden="1">#REF!</definedName>
    <definedName name="BExCYQCX9ES8ZWW2L35B12WDNT73" localSheetId="1" hidden="1">#REF!</definedName>
    <definedName name="BExCYQCX9ES8ZWW2L35B12WDNT73" localSheetId="4" hidden="1">#REF!</definedName>
    <definedName name="BExCYQCX9ES8ZWW2L35B12WDNT73" hidden="1">#REF!</definedName>
    <definedName name="BExCYSLQY2CYU7DQ3QI07UGGS6OW" localSheetId="0" hidden="1">#REF!</definedName>
    <definedName name="BExCYSLQY2CYU7DQ3QI07UGGS6OW" localSheetId="1" hidden="1">#REF!</definedName>
    <definedName name="BExCYSLQY2CYU7DQ3QI07UGGS6OW" localSheetId="4" hidden="1">#REF!</definedName>
    <definedName name="BExCYSLQY2CYU7DQ3QI07UGGS6OW" hidden="1">#REF!</definedName>
    <definedName name="BExCYUK0I3UEXZNFDW71G6Z6D8XR" localSheetId="0" hidden="1">#REF!</definedName>
    <definedName name="BExCYUK0I3UEXZNFDW71G6Z6D8XR" localSheetId="1" hidden="1">#REF!</definedName>
    <definedName name="BExCYUK0I3UEXZNFDW71G6Z6D8XR" localSheetId="4" hidden="1">#REF!</definedName>
    <definedName name="BExCYUK0I3UEXZNFDW71G6Z6D8XR" hidden="1">#REF!</definedName>
    <definedName name="BExCZFZCXMLY5DWESYJ9NGTJYQ8M" localSheetId="0" hidden="1">#REF!</definedName>
    <definedName name="BExCZFZCXMLY5DWESYJ9NGTJYQ8M" localSheetId="1" hidden="1">#REF!</definedName>
    <definedName name="BExCZFZCXMLY5DWESYJ9NGTJYQ8M" localSheetId="4" hidden="1">#REF!</definedName>
    <definedName name="BExCZFZCXMLY5DWESYJ9NGTJYQ8M" hidden="1">#REF!</definedName>
    <definedName name="BExCZJ4P8WS0BDT31WDXI0ROE7D6" localSheetId="0" hidden="1">#REF!</definedName>
    <definedName name="BExCZJ4P8WS0BDT31WDXI0ROE7D6" localSheetId="1" hidden="1">#REF!</definedName>
    <definedName name="BExCZJ4P8WS0BDT31WDXI0ROE7D6" localSheetId="4" hidden="1">#REF!</definedName>
    <definedName name="BExCZJ4P8WS0BDT31WDXI0ROE7D6" hidden="1">#REF!</definedName>
    <definedName name="BExCZKH6NI0EE02L995IFVBD1J59" localSheetId="0" hidden="1">#REF!</definedName>
    <definedName name="BExCZKH6NI0EE02L995IFVBD1J59" localSheetId="1" hidden="1">#REF!</definedName>
    <definedName name="BExCZKH6NI0EE02L995IFVBD1J59" localSheetId="4" hidden="1">#REF!</definedName>
    <definedName name="BExCZKH6NI0EE02L995IFVBD1J59" hidden="1">#REF!</definedName>
    <definedName name="BExCZNRWARGGHWLSC1PEDZFLF3JV" localSheetId="0" hidden="1">#REF!</definedName>
    <definedName name="BExCZNRWARGGHWLSC1PEDZFLF3JV" localSheetId="1" hidden="1">#REF!</definedName>
    <definedName name="BExCZNRWARGGHWLSC1PEDZFLF3JV" localSheetId="4" hidden="1">#REF!</definedName>
    <definedName name="BExCZNRWARGGHWLSC1PEDZFLF3JV" hidden="1">#REF!</definedName>
    <definedName name="BExCZP9TBB61HISZ2U5QMQSO2LBE" localSheetId="0" hidden="1">#REF!</definedName>
    <definedName name="BExCZP9TBB61HISZ2U5QMQSO2LBE" localSheetId="1" hidden="1">#REF!</definedName>
    <definedName name="BExCZP9TBB61HISZ2U5QMQSO2LBE" localSheetId="4" hidden="1">#REF!</definedName>
    <definedName name="BExCZP9TBB61HISZ2U5QMQSO2LBE" hidden="1">#REF!</definedName>
    <definedName name="BExCZUD9FEOJBKDJ51Z3JON9LKJ8" localSheetId="0" hidden="1">#REF!</definedName>
    <definedName name="BExCZUD9FEOJBKDJ51Z3JON9LKJ8" localSheetId="1" hidden="1">#REF!</definedName>
    <definedName name="BExCZUD9FEOJBKDJ51Z3JON9LKJ8" localSheetId="4" hidden="1">#REF!</definedName>
    <definedName name="BExCZUD9FEOJBKDJ51Z3JON9LKJ8" hidden="1">#REF!</definedName>
    <definedName name="BExD0AUOVQT3UL53T2KUVJNGD0QF" localSheetId="0" hidden="1">#REF!</definedName>
    <definedName name="BExD0AUOVQT3UL53T2KUVJNGD0QF" localSheetId="1" hidden="1">#REF!</definedName>
    <definedName name="BExD0AUOVQT3UL53T2KUVJNGD0QF" localSheetId="4" hidden="1">#REF!</definedName>
    <definedName name="BExD0AUOVQT3UL53T2KUVJNGD0QF" hidden="1">#REF!</definedName>
    <definedName name="BExD0HALIN0JR4JTPGDEVAEE5EX5" localSheetId="0" hidden="1">#REF!</definedName>
    <definedName name="BExD0HALIN0JR4JTPGDEVAEE5EX5" localSheetId="1" hidden="1">#REF!</definedName>
    <definedName name="BExD0HALIN0JR4JTPGDEVAEE5EX5" localSheetId="4" hidden="1">#REF!</definedName>
    <definedName name="BExD0HALIN0JR4JTPGDEVAEE5EX5" hidden="1">#REF!</definedName>
    <definedName name="BExD0LCCDPG16YLY5WQSZF1XI5DA" localSheetId="0" hidden="1">#REF!</definedName>
    <definedName name="BExD0LCCDPG16YLY5WQSZF1XI5DA" localSheetId="1" hidden="1">#REF!</definedName>
    <definedName name="BExD0LCCDPG16YLY5WQSZF1XI5DA" localSheetId="4" hidden="1">#REF!</definedName>
    <definedName name="BExD0LCCDPG16YLY5WQSZF1XI5DA" hidden="1">#REF!</definedName>
    <definedName name="BExD0RMWSB4TRECEHTH6NN4K9DFZ" localSheetId="0" hidden="1">#REF!</definedName>
    <definedName name="BExD0RMWSB4TRECEHTH6NN4K9DFZ" localSheetId="1" hidden="1">#REF!</definedName>
    <definedName name="BExD0RMWSB4TRECEHTH6NN4K9DFZ" localSheetId="4" hidden="1">#REF!</definedName>
    <definedName name="BExD0RMWSB4TRECEHTH6NN4K9DFZ" hidden="1">#REF!</definedName>
    <definedName name="BExD0U6KG10QGVDI1XSHK0J10A2V" localSheetId="0" hidden="1">#REF!</definedName>
    <definedName name="BExD0U6KG10QGVDI1XSHK0J10A2V" localSheetId="1" hidden="1">#REF!</definedName>
    <definedName name="BExD0U6KG10QGVDI1XSHK0J10A2V" localSheetId="4" hidden="1">#REF!</definedName>
    <definedName name="BExD0U6KG10QGVDI1XSHK0J10A2V" hidden="1">#REF!</definedName>
    <definedName name="BExD0WQ6EQ2G82IAJI3FDQKGZH18" localSheetId="0" hidden="1">#REF!</definedName>
    <definedName name="BExD0WQ6EQ2G82IAJI3FDQKGZH18" localSheetId="1" hidden="1">#REF!</definedName>
    <definedName name="BExD0WQ6EQ2G82IAJI3FDQKGZH18" localSheetId="4" hidden="1">#REF!</definedName>
    <definedName name="BExD0WQ6EQ2G82IAJI3FDQKGZH18" hidden="1">#REF!</definedName>
    <definedName name="BExD13RUIBGRXDL4QDZ305UKUR12" localSheetId="0" hidden="1">#REF!</definedName>
    <definedName name="BExD13RUIBGRXDL4QDZ305UKUR12" localSheetId="1" hidden="1">#REF!</definedName>
    <definedName name="BExD13RUIBGRXDL4QDZ305UKUR12" localSheetId="4" hidden="1">#REF!</definedName>
    <definedName name="BExD13RUIBGRXDL4QDZ305UKUR12" hidden="1">#REF!</definedName>
    <definedName name="BExD14DETV5R4OOTMAXD5NAKWRO3" localSheetId="0" hidden="1">#REF!</definedName>
    <definedName name="BExD14DETV5R4OOTMAXD5NAKWRO3" localSheetId="1" hidden="1">#REF!</definedName>
    <definedName name="BExD14DETV5R4OOTMAXD5NAKWRO3" localSheetId="4" hidden="1">#REF!</definedName>
    <definedName name="BExD14DETV5R4OOTMAXD5NAKWRO3" hidden="1">#REF!</definedName>
    <definedName name="BExD1MI40YRCBI7KT4S9YHQJUO06" localSheetId="0" hidden="1">#REF!</definedName>
    <definedName name="BExD1MI40YRCBI7KT4S9YHQJUO06" localSheetId="1" hidden="1">#REF!</definedName>
    <definedName name="BExD1MI40YRCBI7KT4S9YHQJUO06" localSheetId="4" hidden="1">#REF!</definedName>
    <definedName name="BExD1MI40YRCBI7KT4S9YHQJUO06" hidden="1">#REF!</definedName>
    <definedName name="BExD1OAU9OXQAZA4D70HP72CU6GB" localSheetId="0" hidden="1">#REF!</definedName>
    <definedName name="BExD1OAU9OXQAZA4D70HP72CU6GB" localSheetId="1" hidden="1">#REF!</definedName>
    <definedName name="BExD1OAU9OXQAZA4D70HP72CU6GB" localSheetId="4" hidden="1">#REF!</definedName>
    <definedName name="BExD1OAU9OXQAZA4D70HP72CU6GB" hidden="1">#REF!</definedName>
    <definedName name="BExD1T8WPV0G6YOX7WMAIZD8XNBK" localSheetId="0" hidden="1">#REF!</definedName>
    <definedName name="BExD1T8WPV0G6YOX7WMAIZD8XNBK" localSheetId="1" hidden="1">#REF!</definedName>
    <definedName name="BExD1T8WPV0G6YOX7WMAIZD8XNBK" localSheetId="4" hidden="1">#REF!</definedName>
    <definedName name="BExD1T8WPV0G6YOX7WMAIZD8XNBK" hidden="1">#REF!</definedName>
    <definedName name="BExD1Y1JV61416YA1XRQHKWPZIE7" localSheetId="0" hidden="1">#REF!</definedName>
    <definedName name="BExD1Y1JV61416YA1XRQHKWPZIE7" localSheetId="1" hidden="1">#REF!</definedName>
    <definedName name="BExD1Y1JV61416YA1XRQHKWPZIE7" localSheetId="4" hidden="1">#REF!</definedName>
    <definedName name="BExD1Y1JV61416YA1XRQHKWPZIE7" hidden="1">#REF!</definedName>
    <definedName name="BExD2CFHIRMBKN5KXE5QP4XXEWFS" localSheetId="0" hidden="1">#REF!</definedName>
    <definedName name="BExD2CFHIRMBKN5KXE5QP4XXEWFS" localSheetId="1" hidden="1">#REF!</definedName>
    <definedName name="BExD2CFHIRMBKN5KXE5QP4XXEWFS" localSheetId="4" hidden="1">#REF!</definedName>
    <definedName name="BExD2CFHIRMBKN5KXE5QP4XXEWFS" hidden="1">#REF!</definedName>
    <definedName name="BExD2DMHH1HWXQ9W0YYMDP8AAX8Q" localSheetId="0" hidden="1">#REF!</definedName>
    <definedName name="BExD2DMHH1HWXQ9W0YYMDP8AAX8Q" localSheetId="1" hidden="1">#REF!</definedName>
    <definedName name="BExD2DMHH1HWXQ9W0YYMDP8AAX8Q" localSheetId="4" hidden="1">#REF!</definedName>
    <definedName name="BExD2DMHH1HWXQ9W0YYMDP8AAX8Q" hidden="1">#REF!</definedName>
    <definedName name="BExD2HTPC7IWBAU6OSQ67MQA8BYZ" localSheetId="0" hidden="1">#REF!</definedName>
    <definedName name="BExD2HTPC7IWBAU6OSQ67MQA8BYZ" localSheetId="1" hidden="1">#REF!</definedName>
    <definedName name="BExD2HTPC7IWBAU6OSQ67MQA8BYZ" localSheetId="4" hidden="1">#REF!</definedName>
    <definedName name="BExD2HTPC7IWBAU6OSQ67MQA8BYZ" hidden="1">#REF!</definedName>
    <definedName name="BExD2PWTVQ2CXNG6B7UDL8FIMXBH" localSheetId="0" hidden="1">#REF!</definedName>
    <definedName name="BExD2PWTVQ2CXNG6B7UDL8FIMXBH" localSheetId="1" hidden="1">#REF!</definedName>
    <definedName name="BExD2PWTVQ2CXNG6B7UDL8FIMXBH" localSheetId="4" hidden="1">#REF!</definedName>
    <definedName name="BExD2PWTVQ2CXNG6B7UDL8FIMXBH" hidden="1">#REF!</definedName>
    <definedName name="BExD2X9AQ03EX1AVVX44CXLXRPTI" localSheetId="0" hidden="1">#REF!</definedName>
    <definedName name="BExD2X9AQ03EX1AVVX44CXLXRPTI" localSheetId="1" hidden="1">#REF!</definedName>
    <definedName name="BExD2X9AQ03EX1AVVX44CXLXRPTI" localSheetId="4" hidden="1">#REF!</definedName>
    <definedName name="BExD2X9AQ03EX1AVVX44CXLXRPTI" hidden="1">#REF!</definedName>
    <definedName name="BExD2ZNL9MWJOEL2575KJZBDP2A6" localSheetId="0" hidden="1">#REF!</definedName>
    <definedName name="BExD2ZNL9MWJOEL2575KJZBDP2A6" localSheetId="1" hidden="1">#REF!</definedName>
    <definedName name="BExD2ZNL9MWJOEL2575KJZBDP2A6" localSheetId="4" hidden="1">#REF!</definedName>
    <definedName name="BExD2ZNL9MWJOEL2575KJZBDP2A6" hidden="1">#REF!</definedName>
    <definedName name="BExD34G79JRMB8BZRVN81P1H9MSB" localSheetId="0" hidden="1">#REF!</definedName>
    <definedName name="BExD34G79JRMB8BZRVN81P1H9MSB" localSheetId="1" hidden="1">#REF!</definedName>
    <definedName name="BExD34G79JRMB8BZRVN81P1H9MSB" localSheetId="4" hidden="1">#REF!</definedName>
    <definedName name="BExD34G79JRMB8BZRVN81P1H9MSB" hidden="1">#REF!</definedName>
    <definedName name="BExD35CL2NULPPEHAM954ETQIJA2" localSheetId="0" hidden="1">#REF!</definedName>
    <definedName name="BExD35CL2NULPPEHAM954ETQIJA2" localSheetId="1" hidden="1">#REF!</definedName>
    <definedName name="BExD35CL2NULPPEHAM954ETQIJA2" localSheetId="4" hidden="1">#REF!</definedName>
    <definedName name="BExD35CL2NULPPEHAM954ETQIJA2" hidden="1">#REF!</definedName>
    <definedName name="BExD363H2VGFIQUCE6LS4AC5J0ZT" localSheetId="0" hidden="1">#REF!</definedName>
    <definedName name="BExD363H2VGFIQUCE6LS4AC5J0ZT" localSheetId="1" hidden="1">#REF!</definedName>
    <definedName name="BExD363H2VGFIQUCE6LS4AC5J0ZT" localSheetId="4" hidden="1">#REF!</definedName>
    <definedName name="BExD363H2VGFIQUCE6LS4AC5J0ZT" hidden="1">#REF!</definedName>
    <definedName name="BExD3A588E939V61P1XEW0FI5Q0S" localSheetId="0" hidden="1">#REF!</definedName>
    <definedName name="BExD3A588E939V61P1XEW0FI5Q0S" localSheetId="1" hidden="1">#REF!</definedName>
    <definedName name="BExD3A588E939V61P1XEW0FI5Q0S" localSheetId="4" hidden="1">#REF!</definedName>
    <definedName name="BExD3A588E939V61P1XEW0FI5Q0S" hidden="1">#REF!</definedName>
    <definedName name="BExD3CJJDKVR9M18XI3WDZH80WL6" localSheetId="0" hidden="1">#REF!</definedName>
    <definedName name="BExD3CJJDKVR9M18XI3WDZH80WL6" localSheetId="1" hidden="1">#REF!</definedName>
    <definedName name="BExD3CJJDKVR9M18XI3WDZH80WL6" localSheetId="4" hidden="1">#REF!</definedName>
    <definedName name="BExD3CJJDKVR9M18XI3WDZH80WL6" hidden="1">#REF!</definedName>
    <definedName name="BExD3ESD9WYJIB3TRDPJ1CKXRAVL" localSheetId="0" hidden="1">#REF!</definedName>
    <definedName name="BExD3ESD9WYJIB3TRDPJ1CKXRAVL" localSheetId="1" hidden="1">#REF!</definedName>
    <definedName name="BExD3ESD9WYJIB3TRDPJ1CKXRAVL" localSheetId="4" hidden="1">#REF!</definedName>
    <definedName name="BExD3ESD9WYJIB3TRDPJ1CKXRAVL" hidden="1">#REF!</definedName>
    <definedName name="BExD3F368X5S25MWSUNIV57RDB57" localSheetId="0" hidden="1">#REF!</definedName>
    <definedName name="BExD3F368X5S25MWSUNIV57RDB57" localSheetId="1" hidden="1">#REF!</definedName>
    <definedName name="BExD3F368X5S25MWSUNIV57RDB57" localSheetId="4" hidden="1">#REF!</definedName>
    <definedName name="BExD3F368X5S25MWSUNIV57RDB57" hidden="1">#REF!</definedName>
    <definedName name="BExD3I8JTNF4LTMFY6GRVDJ6VLGG" localSheetId="0" hidden="1">#REF!</definedName>
    <definedName name="BExD3I8JTNF4LTMFY6GRVDJ6VLGG" localSheetId="1" hidden="1">#REF!</definedName>
    <definedName name="BExD3I8JTNF4LTMFY6GRVDJ6VLGG" localSheetId="4" hidden="1">#REF!</definedName>
    <definedName name="BExD3I8JTNF4LTMFY6GRVDJ6VLGG" hidden="1">#REF!</definedName>
    <definedName name="BExD3IJ5IT335SOSNV9L85WKAOSI" localSheetId="0" hidden="1">#REF!</definedName>
    <definedName name="BExD3IJ5IT335SOSNV9L85WKAOSI" localSheetId="1" hidden="1">#REF!</definedName>
    <definedName name="BExD3IJ5IT335SOSNV9L85WKAOSI" localSheetId="4" hidden="1">#REF!</definedName>
    <definedName name="BExD3IJ5IT335SOSNV9L85WKAOSI" hidden="1">#REF!</definedName>
    <definedName name="BExD3KBVUY57GMMQTOFEU6S6G1AY" localSheetId="0" hidden="1">#REF!</definedName>
    <definedName name="BExD3KBVUY57GMMQTOFEU6S6G1AY" localSheetId="1" hidden="1">#REF!</definedName>
    <definedName name="BExD3KBVUY57GMMQTOFEU6S6G1AY" localSheetId="4" hidden="1">#REF!</definedName>
    <definedName name="BExD3KBVUY57GMMQTOFEU6S6G1AY" hidden="1">#REF!</definedName>
    <definedName name="BExD3NMR7AW2Z6V8SC79VQR37NA6" localSheetId="0" hidden="1">#REF!</definedName>
    <definedName name="BExD3NMR7AW2Z6V8SC79VQR37NA6" localSheetId="1" hidden="1">#REF!</definedName>
    <definedName name="BExD3NMR7AW2Z6V8SC79VQR37NA6" localSheetId="4" hidden="1">#REF!</definedName>
    <definedName name="BExD3NMR7AW2Z6V8SC79VQR37NA6" hidden="1">#REF!</definedName>
    <definedName name="BExD3QXA2UQ2W4N7NYLUEOG40BZB" localSheetId="0" hidden="1">#REF!</definedName>
    <definedName name="BExD3QXA2UQ2W4N7NYLUEOG40BZB" localSheetId="1" hidden="1">#REF!</definedName>
    <definedName name="BExD3QXA2UQ2W4N7NYLUEOG40BZB" localSheetId="4" hidden="1">#REF!</definedName>
    <definedName name="BExD3QXA2UQ2W4N7NYLUEOG40BZB" hidden="1">#REF!</definedName>
    <definedName name="BExD3U2N041TEJ7GCN005UTPHNXY" localSheetId="0" hidden="1">#REF!</definedName>
    <definedName name="BExD3U2N041TEJ7GCN005UTPHNXY" localSheetId="1" hidden="1">#REF!</definedName>
    <definedName name="BExD3U2N041TEJ7GCN005UTPHNXY" localSheetId="4" hidden="1">#REF!</definedName>
    <definedName name="BExD3U2N041TEJ7GCN005UTPHNXY" hidden="1">#REF!</definedName>
    <definedName name="BExD3VPY5VEI1LLQ4I16T16251DT" localSheetId="0" hidden="1">#REF!</definedName>
    <definedName name="BExD3VPY5VEI1LLQ4I16T16251DT" localSheetId="1" hidden="1">#REF!</definedName>
    <definedName name="BExD3VPY5VEI1LLQ4I16T16251DT" localSheetId="4" hidden="1">#REF!</definedName>
    <definedName name="BExD3VPY5VEI1LLQ4I16T16251DT" hidden="1">#REF!</definedName>
    <definedName name="BExD3XIUEZZ1KIHV7CPS7DKUGIN8" localSheetId="0" hidden="1">#REF!</definedName>
    <definedName name="BExD3XIUEZZ1KIHV7CPS7DKUGIN8" localSheetId="1" hidden="1">#REF!</definedName>
    <definedName name="BExD3XIUEZZ1KIHV7CPS7DKUGIN8" localSheetId="4" hidden="1">#REF!</definedName>
    <definedName name="BExD3XIUEZZ1KIHV7CPS7DKUGIN8" hidden="1">#REF!</definedName>
    <definedName name="BExD40O0CFTNJFOFMMM1KH0P7BUI" localSheetId="0" hidden="1">#REF!</definedName>
    <definedName name="BExD40O0CFTNJFOFMMM1KH0P7BUI" localSheetId="1" hidden="1">#REF!</definedName>
    <definedName name="BExD40O0CFTNJFOFMMM1KH0P7BUI" localSheetId="4" hidden="1">#REF!</definedName>
    <definedName name="BExD40O0CFTNJFOFMMM1KH0P7BUI" hidden="1">#REF!</definedName>
    <definedName name="BExD47UYINTJY1PDIW2S1FZ8ZMIO" localSheetId="0" hidden="1">#REF!</definedName>
    <definedName name="BExD47UYINTJY1PDIW2S1FZ8ZMIO" localSheetId="1" hidden="1">#REF!</definedName>
    <definedName name="BExD47UYINTJY1PDIW2S1FZ8ZMIO" localSheetId="4" hidden="1">#REF!</definedName>
    <definedName name="BExD47UYINTJY1PDIW2S1FZ8ZMIO" hidden="1">#REF!</definedName>
    <definedName name="BExD4BR9HJ3MWWZ5KLVZWX9FJAUS" localSheetId="0" hidden="1">#REF!</definedName>
    <definedName name="BExD4BR9HJ3MWWZ5KLVZWX9FJAUS" localSheetId="1" hidden="1">#REF!</definedName>
    <definedName name="BExD4BR9HJ3MWWZ5KLVZWX9FJAUS" localSheetId="4" hidden="1">#REF!</definedName>
    <definedName name="BExD4BR9HJ3MWWZ5KLVZWX9FJAUS" hidden="1">#REF!</definedName>
    <definedName name="BExD4F1WTKT3H0N9MF4H1LX7MBSY" localSheetId="0" hidden="1">#REF!</definedName>
    <definedName name="BExD4F1WTKT3H0N9MF4H1LX7MBSY" localSheetId="1" hidden="1">#REF!</definedName>
    <definedName name="BExD4F1WTKT3H0N9MF4H1LX7MBSY" localSheetId="4" hidden="1">#REF!</definedName>
    <definedName name="BExD4F1WTKT3H0N9MF4H1LX7MBSY" hidden="1">#REF!</definedName>
    <definedName name="BExD4H5GQWXBS6LUL3TSP36DVO38" localSheetId="0" hidden="1">#REF!</definedName>
    <definedName name="BExD4H5GQWXBS6LUL3TSP36DVO38" localSheetId="1" hidden="1">#REF!</definedName>
    <definedName name="BExD4H5GQWXBS6LUL3TSP36DVO38" localSheetId="4" hidden="1">#REF!</definedName>
    <definedName name="BExD4H5GQWXBS6LUL3TSP36DVO38" hidden="1">#REF!</definedName>
    <definedName name="BExD4JJSS3QDBLABCJCHD45SRNPI" localSheetId="0" hidden="1">#REF!</definedName>
    <definedName name="BExD4JJSS3QDBLABCJCHD45SRNPI" localSheetId="1" hidden="1">#REF!</definedName>
    <definedName name="BExD4JJSS3QDBLABCJCHD45SRNPI" localSheetId="4" hidden="1">#REF!</definedName>
    <definedName name="BExD4JJSS3QDBLABCJCHD45SRNPI" hidden="1">#REF!</definedName>
    <definedName name="BExD4QQQ7V9LH5WWBJA3HKJXLVP6" localSheetId="0" hidden="1">#REF!</definedName>
    <definedName name="BExD4QQQ7V9LH5WWBJA3HKJXLVP6" localSheetId="1" hidden="1">#REF!</definedName>
    <definedName name="BExD4QQQ7V9LH5WWBJA3HKJXLVP6" localSheetId="4" hidden="1">#REF!</definedName>
    <definedName name="BExD4QQQ7V9LH5WWBJA3HKJXLVP6" hidden="1">#REF!</definedName>
    <definedName name="BExD4R1I0MKF033I5LPUYIMTZ6E8" localSheetId="0" hidden="1">#REF!</definedName>
    <definedName name="BExD4R1I0MKF033I5LPUYIMTZ6E8" localSheetId="1" hidden="1">#REF!</definedName>
    <definedName name="BExD4R1I0MKF033I5LPUYIMTZ6E8" localSheetId="4" hidden="1">#REF!</definedName>
    <definedName name="BExD4R1I0MKF033I5LPUYIMTZ6E8" hidden="1">#REF!</definedName>
    <definedName name="BExD50MT3M6XZLNUP9JL93EG6D9R" localSheetId="0" hidden="1">#REF!</definedName>
    <definedName name="BExD50MT3M6XZLNUP9JL93EG6D9R" localSheetId="1" hidden="1">#REF!</definedName>
    <definedName name="BExD50MT3M6XZLNUP9JL93EG6D9R" localSheetId="4" hidden="1">#REF!</definedName>
    <definedName name="BExD50MT3M6XZLNUP9JL93EG6D9R" hidden="1">#REF!</definedName>
    <definedName name="BExD5EV7KDSVF1CJT38M4IBPFLPY" localSheetId="0" hidden="1">#REF!</definedName>
    <definedName name="BExD5EV7KDSVF1CJT38M4IBPFLPY" localSheetId="1" hidden="1">#REF!</definedName>
    <definedName name="BExD5EV7KDSVF1CJT38M4IBPFLPY" localSheetId="4" hidden="1">#REF!</definedName>
    <definedName name="BExD5EV7KDSVF1CJT38M4IBPFLPY" hidden="1">#REF!</definedName>
    <definedName name="BExD5FRK547OESJRYAW574DZEZ7J" localSheetId="0" hidden="1">#REF!</definedName>
    <definedName name="BExD5FRK547OESJRYAW574DZEZ7J" localSheetId="1" hidden="1">#REF!</definedName>
    <definedName name="BExD5FRK547OESJRYAW574DZEZ7J" localSheetId="4" hidden="1">#REF!</definedName>
    <definedName name="BExD5FRK547OESJRYAW574DZEZ7J" hidden="1">#REF!</definedName>
    <definedName name="BExD5I5X2YA2YNCTCDSMEL4CWF4N" localSheetId="0" hidden="1">#REF!</definedName>
    <definedName name="BExD5I5X2YA2YNCTCDSMEL4CWF4N" localSheetId="1" hidden="1">#REF!</definedName>
    <definedName name="BExD5I5X2YA2YNCTCDSMEL4CWF4N" localSheetId="4" hidden="1">#REF!</definedName>
    <definedName name="BExD5I5X2YA2YNCTCDSMEL4CWF4N" hidden="1">#REF!</definedName>
    <definedName name="BExD5QUSRFJWRQ1ZM50WYLCF74DF" localSheetId="0" hidden="1">#REF!</definedName>
    <definedName name="BExD5QUSRFJWRQ1ZM50WYLCF74DF" localSheetId="1" hidden="1">#REF!</definedName>
    <definedName name="BExD5QUSRFJWRQ1ZM50WYLCF74DF" localSheetId="4" hidden="1">#REF!</definedName>
    <definedName name="BExD5QUSRFJWRQ1ZM50WYLCF74DF" hidden="1">#REF!</definedName>
    <definedName name="BExD5SSUIF6AJQHBHK8PNMFBPRYB" localSheetId="0" hidden="1">#REF!</definedName>
    <definedName name="BExD5SSUIF6AJQHBHK8PNMFBPRYB" localSheetId="1" hidden="1">#REF!</definedName>
    <definedName name="BExD5SSUIF6AJQHBHK8PNMFBPRYB" localSheetId="4" hidden="1">#REF!</definedName>
    <definedName name="BExD5SSUIF6AJQHBHK8PNMFBPRYB" hidden="1">#REF!</definedName>
    <definedName name="BExD623C9LRX18BE0W2V6SZLQUXX" localSheetId="0" hidden="1">#REF!</definedName>
    <definedName name="BExD623C9LRX18BE0W2V6SZLQUXX" localSheetId="1" hidden="1">#REF!</definedName>
    <definedName name="BExD623C9LRX18BE0W2V6SZLQUXX" localSheetId="4" hidden="1">#REF!</definedName>
    <definedName name="BExD623C9LRX18BE0W2V6SZLQUXX" hidden="1">#REF!</definedName>
    <definedName name="BExD6CQA7UMJBXV7AIFAIHUF2ICX" localSheetId="0" hidden="1">#REF!</definedName>
    <definedName name="BExD6CQA7UMJBXV7AIFAIHUF2ICX" localSheetId="1" hidden="1">#REF!</definedName>
    <definedName name="BExD6CQA7UMJBXV7AIFAIHUF2ICX" localSheetId="4" hidden="1">#REF!</definedName>
    <definedName name="BExD6CQA7UMJBXV7AIFAIHUF2ICX" hidden="1">#REF!</definedName>
    <definedName name="BExD6D18MCF5R8YJMPG21WE3GPJQ" localSheetId="0" hidden="1">#REF!</definedName>
    <definedName name="BExD6D18MCF5R8YJMPG21WE3GPJQ" localSheetId="1" hidden="1">#REF!</definedName>
    <definedName name="BExD6D18MCF5R8YJMPG21WE3GPJQ" localSheetId="4" hidden="1">#REF!</definedName>
    <definedName name="BExD6D18MCF5R8YJMPG21WE3GPJQ" hidden="1">#REF!</definedName>
    <definedName name="BExD6FKVK8WJWNYPVENR7Q8Q30PK" localSheetId="0" hidden="1">#REF!</definedName>
    <definedName name="BExD6FKVK8WJWNYPVENR7Q8Q30PK" localSheetId="1" hidden="1">#REF!</definedName>
    <definedName name="BExD6FKVK8WJWNYPVENR7Q8Q30PK" localSheetId="4" hidden="1">#REF!</definedName>
    <definedName name="BExD6FKVK8WJWNYPVENR7Q8Q30PK" hidden="1">#REF!</definedName>
    <definedName name="BExD6GMP0LK8WKVWMIT1NNH8CHLF" localSheetId="0" hidden="1">#REF!</definedName>
    <definedName name="BExD6GMP0LK8WKVWMIT1NNH8CHLF" localSheetId="1" hidden="1">#REF!</definedName>
    <definedName name="BExD6GMP0LK8WKVWMIT1NNH8CHLF" localSheetId="4" hidden="1">#REF!</definedName>
    <definedName name="BExD6GMP0LK8WKVWMIT1NNH8CHLF" hidden="1">#REF!</definedName>
    <definedName name="BExD6H2TE0WWAUIWVSSCLPZ6B88N" localSheetId="0" hidden="1">#REF!</definedName>
    <definedName name="BExD6H2TE0WWAUIWVSSCLPZ6B88N" localSheetId="1" hidden="1">#REF!</definedName>
    <definedName name="BExD6H2TE0WWAUIWVSSCLPZ6B88N" localSheetId="4" hidden="1">#REF!</definedName>
    <definedName name="BExD6H2TE0WWAUIWVSSCLPZ6B88N" hidden="1">#REF!</definedName>
    <definedName name="BExD71LTOE015TV5RSAHM8NT8GVW" localSheetId="0" hidden="1">#REF!</definedName>
    <definedName name="BExD71LTOE015TV5RSAHM8NT8GVW" localSheetId="1" hidden="1">#REF!</definedName>
    <definedName name="BExD71LTOE015TV5RSAHM8NT8GVW" localSheetId="4" hidden="1">#REF!</definedName>
    <definedName name="BExD71LTOE015TV5RSAHM8NT8GVW" hidden="1">#REF!</definedName>
    <definedName name="BExD73USXVADC7EHGHVTQNCT06ZA" localSheetId="0" hidden="1">#REF!</definedName>
    <definedName name="BExD73USXVADC7EHGHVTQNCT06ZA" localSheetId="1" hidden="1">#REF!</definedName>
    <definedName name="BExD73USXVADC7EHGHVTQNCT06ZA" localSheetId="4" hidden="1">#REF!</definedName>
    <definedName name="BExD73USXVADC7EHGHVTQNCT06ZA" hidden="1">#REF!</definedName>
    <definedName name="BExD7GAIGULTB3YHM1OS9RBQOTEC" localSheetId="0" hidden="1">#REF!</definedName>
    <definedName name="BExD7GAIGULTB3YHM1OS9RBQOTEC" localSheetId="1" hidden="1">#REF!</definedName>
    <definedName name="BExD7GAIGULTB3YHM1OS9RBQOTEC" localSheetId="4" hidden="1">#REF!</definedName>
    <definedName name="BExD7GAIGULTB3YHM1OS9RBQOTEC" hidden="1">#REF!</definedName>
    <definedName name="BExD7IE1DHIS52UFDCTSKPJQNRD5" localSheetId="0" hidden="1">#REF!</definedName>
    <definedName name="BExD7IE1DHIS52UFDCTSKPJQNRD5" localSheetId="1" hidden="1">#REF!</definedName>
    <definedName name="BExD7IE1DHIS52UFDCTSKPJQNRD5" localSheetId="4" hidden="1">#REF!</definedName>
    <definedName name="BExD7IE1DHIS52UFDCTSKPJQNRD5" hidden="1">#REF!</definedName>
    <definedName name="BExD7IUBGUWHYC9UNZ1IY5XFYKQN" localSheetId="0" hidden="1">#REF!</definedName>
    <definedName name="BExD7IUBGUWHYC9UNZ1IY5XFYKQN" localSheetId="1" hidden="1">#REF!</definedName>
    <definedName name="BExD7IUBGUWHYC9UNZ1IY5XFYKQN" localSheetId="4" hidden="1">#REF!</definedName>
    <definedName name="BExD7IUBGUWHYC9UNZ1IY5XFYKQN" hidden="1">#REF!</definedName>
    <definedName name="BExD7JQOJ35HGL8U2OCEI2P2JT7I" localSheetId="0" hidden="1">#REF!</definedName>
    <definedName name="BExD7JQOJ35HGL8U2OCEI2P2JT7I" localSheetId="1" hidden="1">#REF!</definedName>
    <definedName name="BExD7JQOJ35HGL8U2OCEI2P2JT7I" localSheetId="4" hidden="1">#REF!</definedName>
    <definedName name="BExD7JQOJ35HGL8U2OCEI2P2JT7I" hidden="1">#REF!</definedName>
    <definedName name="BExD7KSDKNDNH95NDT3S7GM3MUU2" localSheetId="0" hidden="1">#REF!</definedName>
    <definedName name="BExD7KSDKNDNH95NDT3S7GM3MUU2" localSheetId="1" hidden="1">#REF!</definedName>
    <definedName name="BExD7KSDKNDNH95NDT3S7GM3MUU2" localSheetId="4" hidden="1">#REF!</definedName>
    <definedName name="BExD7KSDKNDNH95NDT3S7GM3MUU2" hidden="1">#REF!</definedName>
    <definedName name="BExD8H5O087KQVWIVPUUID5VMGMS" localSheetId="0" hidden="1">#REF!</definedName>
    <definedName name="BExD8H5O087KQVWIVPUUID5VMGMS" localSheetId="1" hidden="1">#REF!</definedName>
    <definedName name="BExD8H5O087KQVWIVPUUID5VMGMS" localSheetId="4" hidden="1">#REF!</definedName>
    <definedName name="BExD8H5O087KQVWIVPUUID5VMGMS" hidden="1">#REF!</definedName>
    <definedName name="BExD8HLWJHFK6566YQLGOAPIWD7G" localSheetId="0" hidden="1">#REF!</definedName>
    <definedName name="BExD8HLWJHFK6566YQLGOAPIWD7G" localSheetId="1" hidden="1">#REF!</definedName>
    <definedName name="BExD8HLWJHFK6566YQLGOAPIWD7G" localSheetId="4" hidden="1">#REF!</definedName>
    <definedName name="BExD8HLWJHFK6566YQLGOAPIWD7G" hidden="1">#REF!</definedName>
    <definedName name="BExD8OCLZMFN5K3VZYI4Q4ITVKUA" localSheetId="0" hidden="1">#REF!</definedName>
    <definedName name="BExD8OCLZMFN5K3VZYI4Q4ITVKUA" localSheetId="1" hidden="1">#REF!</definedName>
    <definedName name="BExD8OCLZMFN5K3VZYI4Q4ITVKUA" localSheetId="4" hidden="1">#REF!</definedName>
    <definedName name="BExD8OCLZMFN5K3VZYI4Q4ITVKUA" hidden="1">#REF!</definedName>
    <definedName name="BExD93C1R6LC0631ECHVFYH0R0PD" localSheetId="0" hidden="1">#REF!</definedName>
    <definedName name="BExD93C1R6LC0631ECHVFYH0R0PD" localSheetId="1" hidden="1">#REF!</definedName>
    <definedName name="BExD93C1R6LC0631ECHVFYH0R0PD" localSheetId="4" hidden="1">#REF!</definedName>
    <definedName name="BExD93C1R6LC0631ECHVFYH0R0PD" hidden="1">#REF!</definedName>
    <definedName name="BExD97TXIO0COVNN4OH3DEJ33YLM" localSheetId="0" hidden="1">#REF!</definedName>
    <definedName name="BExD97TXIO0COVNN4OH3DEJ33YLM" localSheetId="1" hidden="1">#REF!</definedName>
    <definedName name="BExD97TXIO0COVNN4OH3DEJ33YLM" localSheetId="4" hidden="1">#REF!</definedName>
    <definedName name="BExD97TXIO0COVNN4OH3DEJ33YLM" hidden="1">#REF!</definedName>
    <definedName name="BExD99RZ1RFIMK6O1ZHSPJ68X9Y5" localSheetId="0" hidden="1">#REF!</definedName>
    <definedName name="BExD99RZ1RFIMK6O1ZHSPJ68X9Y5" localSheetId="1" hidden="1">#REF!</definedName>
    <definedName name="BExD99RZ1RFIMK6O1ZHSPJ68X9Y5" localSheetId="4" hidden="1">#REF!</definedName>
    <definedName name="BExD99RZ1RFIMK6O1ZHSPJ68X9Y5" hidden="1">#REF!</definedName>
    <definedName name="BExD9ATSNNU6SJVYYUCUG2AFS57W" localSheetId="0" hidden="1">#REF!</definedName>
    <definedName name="BExD9ATSNNU6SJVYYUCUG2AFS57W" localSheetId="1" hidden="1">#REF!</definedName>
    <definedName name="BExD9ATSNNU6SJVYYUCUG2AFS57W" localSheetId="4" hidden="1">#REF!</definedName>
    <definedName name="BExD9ATSNNU6SJVYYUCUG2AFS57W" hidden="1">#REF!</definedName>
    <definedName name="BExD9JO1QOKHUKL6DOEKDLUBPPKZ" localSheetId="0" hidden="1">#REF!</definedName>
    <definedName name="BExD9JO1QOKHUKL6DOEKDLUBPPKZ" localSheetId="1" hidden="1">#REF!</definedName>
    <definedName name="BExD9JO1QOKHUKL6DOEKDLUBPPKZ" localSheetId="4" hidden="1">#REF!</definedName>
    <definedName name="BExD9JO1QOKHUKL6DOEKDLUBPPKZ" hidden="1">#REF!</definedName>
    <definedName name="BExD9L0ID3VSOU609GKWYTA5BFMA" localSheetId="0" hidden="1">#REF!</definedName>
    <definedName name="BExD9L0ID3VSOU609GKWYTA5BFMA" localSheetId="1" hidden="1">#REF!</definedName>
    <definedName name="BExD9L0ID3VSOU609GKWYTA5BFMA" localSheetId="4" hidden="1">#REF!</definedName>
    <definedName name="BExD9L0ID3VSOU609GKWYTA5BFMA" hidden="1">#REF!</definedName>
    <definedName name="BExD9M7SEMG0JK2FUTTZXWIEBTKB" localSheetId="0" hidden="1">#REF!</definedName>
    <definedName name="BExD9M7SEMG0JK2FUTTZXWIEBTKB" localSheetId="1" hidden="1">#REF!</definedName>
    <definedName name="BExD9M7SEMG0JK2FUTTZXWIEBTKB" localSheetId="4" hidden="1">#REF!</definedName>
    <definedName name="BExD9M7SEMG0JK2FUTTZXWIEBTKB" hidden="1">#REF!</definedName>
    <definedName name="BExD9MNYBYB1AICQL5165G472IE2" localSheetId="0" hidden="1">#REF!</definedName>
    <definedName name="BExD9MNYBYB1AICQL5165G472IE2" localSheetId="1" hidden="1">#REF!</definedName>
    <definedName name="BExD9MNYBYB1AICQL5165G472IE2" localSheetId="4" hidden="1">#REF!</definedName>
    <definedName name="BExD9MNYBYB1AICQL5165G472IE2" hidden="1">#REF!</definedName>
    <definedName name="BExD9PNSYT7GASEGUVL48MUQ02WO" localSheetId="0" hidden="1">#REF!</definedName>
    <definedName name="BExD9PNSYT7GASEGUVL48MUQ02WO" localSheetId="1" hidden="1">#REF!</definedName>
    <definedName name="BExD9PNSYT7GASEGUVL48MUQ02WO" localSheetId="4" hidden="1">#REF!</definedName>
    <definedName name="BExD9PNSYT7GASEGUVL48MUQ02WO" hidden="1">#REF!</definedName>
    <definedName name="BExD9TK2MIWFH5SKUYU9ZKF4NPHQ" localSheetId="0" hidden="1">#REF!</definedName>
    <definedName name="BExD9TK2MIWFH5SKUYU9ZKF4NPHQ" localSheetId="1" hidden="1">#REF!</definedName>
    <definedName name="BExD9TK2MIWFH5SKUYU9ZKF4NPHQ" localSheetId="4" hidden="1">#REF!</definedName>
    <definedName name="BExD9TK2MIWFH5SKUYU9ZKF4NPHQ" hidden="1">#REF!</definedName>
    <definedName name="BExDA23J1UL1EN1K0BLX2TKAX4U0" localSheetId="0" hidden="1">#REF!</definedName>
    <definedName name="BExDA23J1UL1EN1K0BLX2TKAX4U0" localSheetId="1" hidden="1">#REF!</definedName>
    <definedName name="BExDA23J1UL1EN1K0BLX2TKAX4U0" localSheetId="4" hidden="1">#REF!</definedName>
    <definedName name="BExDA23J1UL1EN1K0BLX2TKAX4U0" hidden="1">#REF!</definedName>
    <definedName name="BExDA6594R2INH5X2F55YRZSKRND" localSheetId="0" hidden="1">#REF!</definedName>
    <definedName name="BExDA6594R2INH5X2F55YRZSKRND" localSheetId="1" hidden="1">#REF!</definedName>
    <definedName name="BExDA6594R2INH5X2F55YRZSKRND" localSheetId="4" hidden="1">#REF!</definedName>
    <definedName name="BExDA6594R2INH5X2F55YRZSKRND" hidden="1">#REF!</definedName>
    <definedName name="BExDA6LD9061UULVKUUI4QP8SK13" localSheetId="0" hidden="1">#REF!</definedName>
    <definedName name="BExDA6LD9061UULVKUUI4QP8SK13" localSheetId="1" hidden="1">#REF!</definedName>
    <definedName name="BExDA6LD9061UULVKUUI4QP8SK13" localSheetId="4" hidden="1">#REF!</definedName>
    <definedName name="BExDA6LD9061UULVKUUI4QP8SK13" hidden="1">#REF!</definedName>
    <definedName name="BExDAGMVMNLQ6QXASB9R6D8DIT12" localSheetId="0" hidden="1">#REF!</definedName>
    <definedName name="BExDAGMVMNLQ6QXASB9R6D8DIT12" localSheetId="1" hidden="1">#REF!</definedName>
    <definedName name="BExDAGMVMNLQ6QXASB9R6D8DIT12" localSheetId="4" hidden="1">#REF!</definedName>
    <definedName name="BExDAGMVMNLQ6QXASB9R6D8DIT12" hidden="1">#REF!</definedName>
    <definedName name="BExDAYBHU9ADLXI8VRC7F608RVGM" localSheetId="0" hidden="1">#REF!</definedName>
    <definedName name="BExDAYBHU9ADLXI8VRC7F608RVGM" localSheetId="1" hidden="1">#REF!</definedName>
    <definedName name="BExDAYBHU9ADLXI8VRC7F608RVGM" localSheetId="4" hidden="1">#REF!</definedName>
    <definedName name="BExDAYBHU9ADLXI8VRC7F608RVGM" hidden="1">#REF!</definedName>
    <definedName name="BExDBDR1XR0FV0CYUCB2OJ7CJCZU" localSheetId="0" hidden="1">#REF!</definedName>
    <definedName name="BExDBDR1XR0FV0CYUCB2OJ7CJCZU" localSheetId="1" hidden="1">#REF!</definedName>
    <definedName name="BExDBDR1XR0FV0CYUCB2OJ7CJCZU" localSheetId="4" hidden="1">#REF!</definedName>
    <definedName name="BExDBDR1XR0FV0CYUCB2OJ7CJCZU" hidden="1">#REF!</definedName>
    <definedName name="BExDC7F818VN0S18ID7XRCRVYPJ4" localSheetId="0" hidden="1">#REF!</definedName>
    <definedName name="BExDC7F818VN0S18ID7XRCRVYPJ4" localSheetId="1" hidden="1">#REF!</definedName>
    <definedName name="BExDC7F818VN0S18ID7XRCRVYPJ4" localSheetId="4" hidden="1">#REF!</definedName>
    <definedName name="BExDC7F818VN0S18ID7XRCRVYPJ4" hidden="1">#REF!</definedName>
    <definedName name="BExDCL7K96PC9VZYB70ZW3QPVIJE" localSheetId="0" hidden="1">#REF!</definedName>
    <definedName name="BExDCL7K96PC9VZYB70ZW3QPVIJE" localSheetId="1" hidden="1">#REF!</definedName>
    <definedName name="BExDCL7K96PC9VZYB70ZW3QPVIJE" localSheetId="4" hidden="1">#REF!</definedName>
    <definedName name="BExDCL7K96PC9VZYB70ZW3QPVIJE" hidden="1">#REF!</definedName>
    <definedName name="BExDCP3UZ3C2O4C1F7KMU0Z9U32N" localSheetId="0" hidden="1">#REF!</definedName>
    <definedName name="BExDCP3UZ3C2O4C1F7KMU0Z9U32N" localSheetId="1" hidden="1">#REF!</definedName>
    <definedName name="BExDCP3UZ3C2O4C1F7KMU0Z9U32N" localSheetId="4" hidden="1">#REF!</definedName>
    <definedName name="BExDCP3UZ3C2O4C1F7KMU0Z9U32N" hidden="1">#REF!</definedName>
    <definedName name="BExENU8ISP26W97JG63CN1XT9KB4" localSheetId="0" hidden="1">#REF!</definedName>
    <definedName name="BExENU8ISP26W97JG63CN1XT9KB4" localSheetId="1" hidden="1">#REF!</definedName>
    <definedName name="BExENU8ISP26W97JG63CN1XT9KB4" localSheetId="4" hidden="1">#REF!</definedName>
    <definedName name="BExENU8ISP26W97JG63CN1XT9KB4" hidden="1">#REF!</definedName>
    <definedName name="BExEO14OTKLVDBTNB2ONGZ4YB20H" localSheetId="0" hidden="1">#REF!</definedName>
    <definedName name="BExEO14OTKLVDBTNB2ONGZ4YB20H" localSheetId="1" hidden="1">#REF!</definedName>
    <definedName name="BExEO14OTKLVDBTNB2ONGZ4YB20H" localSheetId="4" hidden="1">#REF!</definedName>
    <definedName name="BExEO14OTKLVDBTNB2ONGZ4YB20H" hidden="1">#REF!</definedName>
    <definedName name="BExEO80UUNTK4DX33Z5TYLM8NYZM" localSheetId="0" hidden="1">#REF!</definedName>
    <definedName name="BExEO80UUNTK4DX33Z5TYLM8NYZM" localSheetId="1" hidden="1">#REF!</definedName>
    <definedName name="BExEO80UUNTK4DX33Z5TYLM8NYZM" localSheetId="4" hidden="1">#REF!</definedName>
    <definedName name="BExEO80UUNTK4DX33Z5TYLM8NYZM" hidden="1">#REF!</definedName>
    <definedName name="BExEOBX3WECDMYCV9RLN49APTXMM" localSheetId="0" hidden="1">#REF!</definedName>
    <definedName name="BExEOBX3WECDMYCV9RLN49APTXMM" localSheetId="1" hidden="1">#REF!</definedName>
    <definedName name="BExEOBX3WECDMYCV9RLN49APTXMM" localSheetId="4" hidden="1">#REF!</definedName>
    <definedName name="BExEOBX3WECDMYCV9RLN49APTXMM" hidden="1">#REF!</definedName>
    <definedName name="BExEPN9VIYI0FVL0HLZQXJFO6TT0" localSheetId="0" hidden="1">#REF!</definedName>
    <definedName name="BExEPN9VIYI0FVL0HLZQXJFO6TT0" localSheetId="1" hidden="1">#REF!</definedName>
    <definedName name="BExEPN9VIYI0FVL0HLZQXJFO6TT0" localSheetId="4" hidden="1">#REF!</definedName>
    <definedName name="BExEPN9VIYI0FVL0HLZQXJFO6TT0" hidden="1">#REF!</definedName>
    <definedName name="BExEPQPUOD4B6H60DKEB9159F7DR" localSheetId="0" hidden="1">#REF!</definedName>
    <definedName name="BExEPQPUOD4B6H60DKEB9159F7DR" localSheetId="1" hidden="1">#REF!</definedName>
    <definedName name="BExEPQPUOD4B6H60DKEB9159F7DR" localSheetId="4" hidden="1">#REF!</definedName>
    <definedName name="BExEPQPUOD4B6H60DKEB9159F7DR" hidden="1">#REF!</definedName>
    <definedName name="BExEPYT6VDSMR8MU2341Q5GM2Y9V" localSheetId="0" hidden="1">#REF!</definedName>
    <definedName name="BExEPYT6VDSMR8MU2341Q5GM2Y9V" localSheetId="1" hidden="1">#REF!</definedName>
    <definedName name="BExEPYT6VDSMR8MU2341Q5GM2Y9V" localSheetId="4" hidden="1">#REF!</definedName>
    <definedName name="BExEPYT6VDSMR8MU2341Q5GM2Y9V" hidden="1">#REF!</definedName>
    <definedName name="BExEQ2ENYLMY8K1796XBB31CJHNN" localSheetId="0" hidden="1">#REF!</definedName>
    <definedName name="BExEQ2ENYLMY8K1796XBB31CJHNN" localSheetId="1" hidden="1">#REF!</definedName>
    <definedName name="BExEQ2ENYLMY8K1796XBB31CJHNN" localSheetId="4" hidden="1">#REF!</definedName>
    <definedName name="BExEQ2ENYLMY8K1796XBB31CJHNN" hidden="1">#REF!</definedName>
    <definedName name="BExEQ2PFE4N40LEPGDPS90WDL6BN" localSheetId="0" hidden="1">#REF!</definedName>
    <definedName name="BExEQ2PFE4N40LEPGDPS90WDL6BN" localSheetId="1" hidden="1">#REF!</definedName>
    <definedName name="BExEQ2PFE4N40LEPGDPS90WDL6BN" localSheetId="4" hidden="1">#REF!</definedName>
    <definedName name="BExEQ2PFE4N40LEPGDPS90WDL6BN" hidden="1">#REF!</definedName>
    <definedName name="BExEQ2PFURT24NQYGYVE8NKX1EGA" localSheetId="0" hidden="1">#REF!</definedName>
    <definedName name="BExEQ2PFURT24NQYGYVE8NKX1EGA" localSheetId="1" hidden="1">#REF!</definedName>
    <definedName name="BExEQ2PFURT24NQYGYVE8NKX1EGA" localSheetId="4" hidden="1">#REF!</definedName>
    <definedName name="BExEQ2PFURT24NQYGYVE8NKX1EGA" hidden="1">#REF!</definedName>
    <definedName name="BExEQB8ZWXO6IIGOEPWTLOJGE2NR" localSheetId="0" hidden="1">#REF!</definedName>
    <definedName name="BExEQB8ZWXO6IIGOEPWTLOJGE2NR" localSheetId="1" hidden="1">#REF!</definedName>
    <definedName name="BExEQB8ZWXO6IIGOEPWTLOJGE2NR" localSheetId="4" hidden="1">#REF!</definedName>
    <definedName name="BExEQB8ZWXO6IIGOEPWTLOJGE2NR" hidden="1">#REF!</definedName>
    <definedName name="BExEQBZX0EL6LIKPY01197ACK65H" localSheetId="0" hidden="1">#REF!</definedName>
    <definedName name="BExEQBZX0EL6LIKPY01197ACK65H" localSheetId="1" hidden="1">#REF!</definedName>
    <definedName name="BExEQBZX0EL6LIKPY01197ACK65H" localSheetId="4" hidden="1">#REF!</definedName>
    <definedName name="BExEQBZX0EL6LIKPY01197ACK65H" hidden="1">#REF!</definedName>
    <definedName name="BExEQDXZALJLD4OBF74IKZBR13SR" localSheetId="0" hidden="1">#REF!</definedName>
    <definedName name="BExEQDXZALJLD4OBF74IKZBR13SR" localSheetId="1" hidden="1">#REF!</definedName>
    <definedName name="BExEQDXZALJLD4OBF74IKZBR13SR" localSheetId="4" hidden="1">#REF!</definedName>
    <definedName name="BExEQDXZALJLD4OBF74IKZBR13SR" hidden="1">#REF!</definedName>
    <definedName name="BExEQFLE2RPWGMWQAI4JMKUEFRPT" localSheetId="0" hidden="1">#REF!</definedName>
    <definedName name="BExEQFLE2RPWGMWQAI4JMKUEFRPT" localSheetId="1" hidden="1">#REF!</definedName>
    <definedName name="BExEQFLE2RPWGMWQAI4JMKUEFRPT" localSheetId="4" hidden="1">#REF!</definedName>
    <definedName name="BExEQFLE2RPWGMWQAI4JMKUEFRPT" hidden="1">#REF!</definedName>
    <definedName name="BExEQJHNJV9U65F5VGIGX0VM02VF" localSheetId="0" hidden="1">#REF!</definedName>
    <definedName name="BExEQJHNJV9U65F5VGIGX0VM02VF" localSheetId="1" hidden="1">#REF!</definedName>
    <definedName name="BExEQJHNJV9U65F5VGIGX0VM02VF" localSheetId="4" hidden="1">#REF!</definedName>
    <definedName name="BExEQJHNJV9U65F5VGIGX0VM02VF" hidden="1">#REF!</definedName>
    <definedName name="BExEQTZAP8R69U31W4LKGTKKGKQE" localSheetId="0" hidden="1">#REF!</definedName>
    <definedName name="BExEQTZAP8R69U31W4LKGTKKGKQE" localSheetId="1" hidden="1">#REF!</definedName>
    <definedName name="BExEQTZAP8R69U31W4LKGTKKGKQE" localSheetId="4" hidden="1">#REF!</definedName>
    <definedName name="BExEQTZAP8R69U31W4LKGTKKGKQE" hidden="1">#REF!</definedName>
    <definedName name="BExER2O72H1F9WV6S1J04C15PXX7" localSheetId="0" hidden="1">#REF!</definedName>
    <definedName name="BExER2O72H1F9WV6S1J04C15PXX7" localSheetId="1" hidden="1">#REF!</definedName>
    <definedName name="BExER2O72H1F9WV6S1J04C15PXX7" localSheetId="4" hidden="1">#REF!</definedName>
    <definedName name="BExER2O72H1F9WV6S1J04C15PXX7" hidden="1">#REF!</definedName>
    <definedName name="BExERIPCI7N2NW7JRL59DVT0TTSU" localSheetId="0" hidden="1">#REF!</definedName>
    <definedName name="BExERIPCI7N2NW7JRL59DVT0TTSU" localSheetId="1" hidden="1">#REF!</definedName>
    <definedName name="BExERIPCI7N2NW7JRL59DVT0TTSU" localSheetId="4" hidden="1">#REF!</definedName>
    <definedName name="BExERIPCI7N2NW7JRL59DVT0TTSU" hidden="1">#REF!</definedName>
    <definedName name="BExERRUIKIOATPZ9U4HQ0V52RJAU" localSheetId="0" hidden="1">#REF!</definedName>
    <definedName name="BExERRUIKIOATPZ9U4HQ0V52RJAU" localSheetId="1" hidden="1">#REF!</definedName>
    <definedName name="BExERRUIKIOATPZ9U4HQ0V52RJAU" localSheetId="4" hidden="1">#REF!</definedName>
    <definedName name="BExERRUIKIOATPZ9U4HQ0V52RJAU" hidden="1">#REF!</definedName>
    <definedName name="BExERSANFNM1O7T65PC5MJ301YET" localSheetId="0" hidden="1">#REF!</definedName>
    <definedName name="BExERSANFNM1O7T65PC5MJ301YET" localSheetId="1" hidden="1">#REF!</definedName>
    <definedName name="BExERSANFNM1O7T65PC5MJ301YET" localSheetId="4" hidden="1">#REF!</definedName>
    <definedName name="BExERSANFNM1O7T65PC5MJ301YET" hidden="1">#REF!</definedName>
    <definedName name="BExERU8P606C6QQZZL55U0ZQYQF1" localSheetId="0" hidden="1">#REF!</definedName>
    <definedName name="BExERU8P606C6QQZZL55U0ZQYQF1" localSheetId="1" hidden="1">#REF!</definedName>
    <definedName name="BExERU8P606C6QQZZL55U0ZQYQF1" localSheetId="4" hidden="1">#REF!</definedName>
    <definedName name="BExERU8P606C6QQZZL55U0ZQYQF1" hidden="1">#REF!</definedName>
    <definedName name="BExERWCEBKQRYWRQLYJ4UCMMKTHG" localSheetId="0" hidden="1">#REF!</definedName>
    <definedName name="BExERWCEBKQRYWRQLYJ4UCMMKTHG" localSheetId="1" hidden="1">#REF!</definedName>
    <definedName name="BExERWCEBKQRYWRQLYJ4UCMMKTHG" localSheetId="4" hidden="1">#REF!</definedName>
    <definedName name="BExERWCEBKQRYWRQLYJ4UCMMKTHG" hidden="1">#REF!</definedName>
    <definedName name="BExERXE1QW042A2T25RI4DVUU59O" localSheetId="0" hidden="1">#REF!</definedName>
    <definedName name="BExERXE1QW042A2T25RI4DVUU59O" localSheetId="1" hidden="1">#REF!</definedName>
    <definedName name="BExERXE1QW042A2T25RI4DVUU59O" localSheetId="4" hidden="1">#REF!</definedName>
    <definedName name="BExERXE1QW042A2T25RI4DVUU59O" hidden="1">#REF!</definedName>
    <definedName name="BExES44RHHDL3V7FLV6M20834WF1" localSheetId="0" hidden="1">#REF!</definedName>
    <definedName name="BExES44RHHDL3V7FLV6M20834WF1" localSheetId="1" hidden="1">#REF!</definedName>
    <definedName name="BExES44RHHDL3V7FLV6M20834WF1" localSheetId="4" hidden="1">#REF!</definedName>
    <definedName name="BExES44RHHDL3V7FLV6M20834WF1" hidden="1">#REF!</definedName>
    <definedName name="BExES4A7VE2X3RYYTVRLKZD4I7WU" localSheetId="0" hidden="1">#REF!</definedName>
    <definedName name="BExES4A7VE2X3RYYTVRLKZD4I7WU" localSheetId="1" hidden="1">#REF!</definedName>
    <definedName name="BExES4A7VE2X3RYYTVRLKZD4I7WU" localSheetId="4" hidden="1">#REF!</definedName>
    <definedName name="BExES4A7VE2X3RYYTVRLKZD4I7WU" hidden="1">#REF!</definedName>
    <definedName name="BExESLYUFDACMPARVY264HKBCXLX" localSheetId="0" hidden="1">#REF!</definedName>
    <definedName name="BExESLYUFDACMPARVY264HKBCXLX" localSheetId="1" hidden="1">#REF!</definedName>
    <definedName name="BExESLYUFDACMPARVY264HKBCXLX" localSheetId="4" hidden="1">#REF!</definedName>
    <definedName name="BExESLYUFDACMPARVY264HKBCXLX" hidden="1">#REF!</definedName>
    <definedName name="BExESMKD95A649M0WRSG6CXXP326" localSheetId="0" hidden="1">#REF!</definedName>
    <definedName name="BExESMKD95A649M0WRSG6CXXP326" localSheetId="1" hidden="1">#REF!</definedName>
    <definedName name="BExESMKD95A649M0WRSG6CXXP326" localSheetId="4" hidden="1">#REF!</definedName>
    <definedName name="BExESMKD95A649M0WRSG6CXXP326" hidden="1">#REF!</definedName>
    <definedName name="BExESR27ZXJG5VMY4PR9D940VS7T" localSheetId="0" hidden="1">#REF!</definedName>
    <definedName name="BExESR27ZXJG5VMY4PR9D940VS7T" localSheetId="1" hidden="1">#REF!</definedName>
    <definedName name="BExESR27ZXJG5VMY4PR9D940VS7T" localSheetId="4" hidden="1">#REF!</definedName>
    <definedName name="BExESR27ZXJG5VMY4PR9D940VS7T" hidden="1">#REF!</definedName>
    <definedName name="BExESVK1YRJM6UG6FBYOF9CNX29X" localSheetId="0" hidden="1">#REF!</definedName>
    <definedName name="BExESVK1YRJM6UG6FBYOF9CNX29X" localSheetId="1" hidden="1">#REF!</definedName>
    <definedName name="BExESVK1YRJM6UG6FBYOF9CNX29X" localSheetId="4" hidden="1">#REF!</definedName>
    <definedName name="BExESVK1YRJM6UG6FBYOF9CNX29X" hidden="1">#REF!</definedName>
    <definedName name="BExESZ03KXL8DQ2591HLR56ZML94" localSheetId="0" hidden="1">#REF!</definedName>
    <definedName name="BExESZ03KXL8DQ2591HLR56ZML94" localSheetId="1" hidden="1">#REF!</definedName>
    <definedName name="BExESZ03KXL8DQ2591HLR56ZML94" localSheetId="4" hidden="1">#REF!</definedName>
    <definedName name="BExESZ03KXL8DQ2591HLR56ZML94" hidden="1">#REF!</definedName>
    <definedName name="BExESZAW5N443NRTKIP59OEI1CR6" localSheetId="0" hidden="1">#REF!</definedName>
    <definedName name="BExESZAW5N443NRTKIP59OEI1CR6" localSheetId="1" hidden="1">#REF!</definedName>
    <definedName name="BExESZAW5N443NRTKIP59OEI1CR6" localSheetId="4" hidden="1">#REF!</definedName>
    <definedName name="BExESZAW5N443NRTKIP59OEI1CR6" hidden="1">#REF!</definedName>
    <definedName name="BExET3HXQ60A4O2OLKX8QNXRI6LQ" localSheetId="0" hidden="1">#REF!</definedName>
    <definedName name="BExET3HXQ60A4O2OLKX8QNXRI6LQ" localSheetId="1" hidden="1">#REF!</definedName>
    <definedName name="BExET3HXQ60A4O2OLKX8QNXRI6LQ" localSheetId="4" hidden="1">#REF!</definedName>
    <definedName name="BExET3HXQ60A4O2OLKX8QNXRI6LQ" hidden="1">#REF!</definedName>
    <definedName name="BExET4EAH366GROMVVMDCSUI1018" localSheetId="0" hidden="1">#REF!</definedName>
    <definedName name="BExET4EAH366GROMVVMDCSUI1018" localSheetId="1" hidden="1">#REF!</definedName>
    <definedName name="BExET4EAH366GROMVVMDCSUI1018" localSheetId="4" hidden="1">#REF!</definedName>
    <definedName name="BExET4EAH366GROMVVMDCSUI1018" hidden="1">#REF!</definedName>
    <definedName name="BExETA3B1FCIOA80H94K90FWXQKE" localSheetId="0" hidden="1">#REF!</definedName>
    <definedName name="BExETA3B1FCIOA80H94K90FWXQKE" localSheetId="1" hidden="1">#REF!</definedName>
    <definedName name="BExETA3B1FCIOA80H94K90FWXQKE" localSheetId="4" hidden="1">#REF!</definedName>
    <definedName name="BExETA3B1FCIOA80H94K90FWXQKE" hidden="1">#REF!</definedName>
    <definedName name="BExETAZOYT4CJIT8RRKC9F2HJG1D" localSheetId="0" hidden="1">#REF!</definedName>
    <definedName name="BExETAZOYT4CJIT8RRKC9F2HJG1D" localSheetId="1" hidden="1">#REF!</definedName>
    <definedName name="BExETAZOYT4CJIT8RRKC9F2HJG1D" localSheetId="4" hidden="1">#REF!</definedName>
    <definedName name="BExETAZOYT4CJIT8RRKC9F2HJG1D" hidden="1">#REF!</definedName>
    <definedName name="BExETB55BNG40G9YOI2H6UHIR9WU" localSheetId="0" hidden="1">#REF!</definedName>
    <definedName name="BExETB55BNG40G9YOI2H6UHIR9WU" localSheetId="1" hidden="1">#REF!</definedName>
    <definedName name="BExETB55BNG40G9YOI2H6UHIR9WU" localSheetId="4" hidden="1">#REF!</definedName>
    <definedName name="BExETB55BNG40G9YOI2H6UHIR9WU" hidden="1">#REF!</definedName>
    <definedName name="BExETF6QD5A9GEINE1KZRRC2LXWM" localSheetId="0" hidden="1">#REF!</definedName>
    <definedName name="BExETF6QD5A9GEINE1KZRRC2LXWM" localSheetId="1" hidden="1">#REF!</definedName>
    <definedName name="BExETF6QD5A9GEINE1KZRRC2LXWM" localSheetId="4" hidden="1">#REF!</definedName>
    <definedName name="BExETF6QD5A9GEINE1KZRRC2LXWM" hidden="1">#REF!</definedName>
    <definedName name="BExETQ9XRXLUACN82805SPSPNKHI" localSheetId="0" hidden="1">#REF!</definedName>
    <definedName name="BExETQ9XRXLUACN82805SPSPNKHI" localSheetId="1" hidden="1">#REF!</definedName>
    <definedName name="BExETQ9XRXLUACN82805SPSPNKHI" localSheetId="4" hidden="1">#REF!</definedName>
    <definedName name="BExETQ9XRXLUACN82805SPSPNKHI" hidden="1">#REF!</definedName>
    <definedName name="BExETR0YRMOR63E6DHLEHV9QVVON" localSheetId="0" hidden="1">#REF!</definedName>
    <definedName name="BExETR0YRMOR63E6DHLEHV9QVVON" localSheetId="1" hidden="1">#REF!</definedName>
    <definedName name="BExETR0YRMOR63E6DHLEHV9QVVON" localSheetId="4" hidden="1">#REF!</definedName>
    <definedName name="BExETR0YRMOR63E6DHLEHV9QVVON" hidden="1">#REF!</definedName>
    <definedName name="BExETVO51BGF7GGNGB21UD7OIF15" localSheetId="0" hidden="1">#REF!</definedName>
    <definedName name="BExETVO51BGF7GGNGB21UD7OIF15" localSheetId="1" hidden="1">#REF!</definedName>
    <definedName name="BExETVO51BGF7GGNGB21UD7OIF15" localSheetId="4" hidden="1">#REF!</definedName>
    <definedName name="BExETVO51BGF7GGNGB21UD7OIF15" hidden="1">#REF!</definedName>
    <definedName name="BExETVTGY38YXYYF7N73OYN6FYY3" localSheetId="0" hidden="1">#REF!</definedName>
    <definedName name="BExETVTGY38YXYYF7N73OYN6FYY3" localSheetId="1" hidden="1">#REF!</definedName>
    <definedName name="BExETVTGY38YXYYF7N73OYN6FYY3" localSheetId="4" hidden="1">#REF!</definedName>
    <definedName name="BExETVTGY38YXYYF7N73OYN6FYY3" hidden="1">#REF!</definedName>
    <definedName name="BExETVTH8RADW05P2XUUV7V44TWW" localSheetId="0" hidden="1">#REF!</definedName>
    <definedName name="BExETVTH8RADW05P2XUUV7V44TWW" localSheetId="1" hidden="1">#REF!</definedName>
    <definedName name="BExETVTH8RADW05P2XUUV7V44TWW" localSheetId="4" hidden="1">#REF!</definedName>
    <definedName name="BExETVTH8RADW05P2XUUV7V44TWW" hidden="1">#REF!</definedName>
    <definedName name="BExETW9PYUAV5QY6A4VCYZRIOUX4" localSheetId="0" hidden="1">#REF!</definedName>
    <definedName name="BExETW9PYUAV5QY6A4VCYZRIOUX4" localSheetId="1" hidden="1">#REF!</definedName>
    <definedName name="BExETW9PYUAV5QY6A4VCYZRIOUX4" localSheetId="4" hidden="1">#REF!</definedName>
    <definedName name="BExETW9PYUAV5QY6A4VCYZRIOUX4" hidden="1">#REF!</definedName>
    <definedName name="BExEUGNELLVZ7K2PYWP2TG8T65XQ" localSheetId="0" hidden="1">#REF!</definedName>
    <definedName name="BExEUGNELLVZ7K2PYWP2TG8T65XQ" localSheetId="1" hidden="1">#REF!</definedName>
    <definedName name="BExEUGNELLVZ7K2PYWP2TG8T65XQ" localSheetId="4" hidden="1">#REF!</definedName>
    <definedName name="BExEUGNELLVZ7K2PYWP2TG8T65XQ" hidden="1">#REF!</definedName>
    <definedName name="BExEUHUG1NGJGB6F1UH5IKFZ9B9M" localSheetId="0" hidden="1">#REF!</definedName>
    <definedName name="BExEUHUG1NGJGB6F1UH5IKFZ9B9M" localSheetId="1" hidden="1">#REF!</definedName>
    <definedName name="BExEUHUG1NGJGB6F1UH5IKFZ9B9M" localSheetId="4" hidden="1">#REF!</definedName>
    <definedName name="BExEUHUG1NGJGB6F1UH5IKFZ9B9M" hidden="1">#REF!</definedName>
    <definedName name="BExEUNE4T242Y59C6MS28MXEUGCP" localSheetId="0" hidden="1">#REF!</definedName>
    <definedName name="BExEUNE4T242Y59C6MS28MXEUGCP" localSheetId="1" hidden="1">#REF!</definedName>
    <definedName name="BExEUNE4T242Y59C6MS28MXEUGCP" localSheetId="4" hidden="1">#REF!</definedName>
    <definedName name="BExEUNE4T242Y59C6MS28MXEUGCP" hidden="1">#REF!</definedName>
    <definedName name="BExEUNU7FYVTR4DD1D31SS7PNXX2" localSheetId="0" hidden="1">#REF!</definedName>
    <definedName name="BExEUNU7FYVTR4DD1D31SS7PNXX2" localSheetId="1" hidden="1">#REF!</definedName>
    <definedName name="BExEUNU7FYVTR4DD1D31SS7PNXX2" localSheetId="4" hidden="1">#REF!</definedName>
    <definedName name="BExEUNU7FYVTR4DD1D31SS7PNXX2" hidden="1">#REF!</definedName>
    <definedName name="BExEUOAHB0OT3BACAHNZ3B905C0P" localSheetId="0" hidden="1">#REF!</definedName>
    <definedName name="BExEUOAHB0OT3BACAHNZ3B905C0P" localSheetId="1" hidden="1">#REF!</definedName>
    <definedName name="BExEUOAHB0OT3BACAHNZ3B905C0P" localSheetId="4" hidden="1">#REF!</definedName>
    <definedName name="BExEUOAHB0OT3BACAHNZ3B905C0P" hidden="1">#REF!</definedName>
    <definedName name="BExEV2TP7NA3ZR6RJGH5ER370OUM" localSheetId="0" hidden="1">#REF!</definedName>
    <definedName name="BExEV2TP7NA3ZR6RJGH5ER370OUM" localSheetId="1" hidden="1">#REF!</definedName>
    <definedName name="BExEV2TP7NA3ZR6RJGH5ER370OUM" localSheetId="4" hidden="1">#REF!</definedName>
    <definedName name="BExEV2TP7NA3ZR6RJGH5ER370OUM" hidden="1">#REF!</definedName>
    <definedName name="BExEV3Q7M5YTX3CY3QCP1SUIEP2E" localSheetId="0" hidden="1">#REF!</definedName>
    <definedName name="BExEV3Q7M5YTX3CY3QCP1SUIEP2E" localSheetId="1" hidden="1">#REF!</definedName>
    <definedName name="BExEV3Q7M5YTX3CY3QCP1SUIEP2E" localSheetId="4" hidden="1">#REF!</definedName>
    <definedName name="BExEV3Q7M5YTX3CY3QCP1SUIEP2E" hidden="1">#REF!</definedName>
    <definedName name="BExEV69USLNYO2QRJRC0J92XUF00" localSheetId="0" hidden="1">#REF!</definedName>
    <definedName name="BExEV69USLNYO2QRJRC0J92XUF00" localSheetId="1" hidden="1">#REF!</definedName>
    <definedName name="BExEV69USLNYO2QRJRC0J92XUF00" localSheetId="4" hidden="1">#REF!</definedName>
    <definedName name="BExEV69USLNYO2QRJRC0J92XUF00" hidden="1">#REF!</definedName>
    <definedName name="BExEV6KNTQOCFD7GV726XQEVQ7R6" localSheetId="0" hidden="1">#REF!</definedName>
    <definedName name="BExEV6KNTQOCFD7GV726XQEVQ7R6" localSheetId="1" hidden="1">#REF!</definedName>
    <definedName name="BExEV6KNTQOCFD7GV726XQEVQ7R6" localSheetId="4" hidden="1">#REF!</definedName>
    <definedName name="BExEV6KNTQOCFD7GV726XQEVQ7R6" hidden="1">#REF!</definedName>
    <definedName name="BExEV6VGM4POO9QT9KH3QA3VYCWM" localSheetId="0" hidden="1">#REF!</definedName>
    <definedName name="BExEV6VGM4POO9QT9KH3QA3VYCWM" localSheetId="1" hidden="1">#REF!</definedName>
    <definedName name="BExEV6VGM4POO9QT9KH3QA3VYCWM" localSheetId="4" hidden="1">#REF!</definedName>
    <definedName name="BExEV6VGM4POO9QT9KH3QA3VYCWM" hidden="1">#REF!</definedName>
    <definedName name="BExEVCEYMOI0PGO7HAEOS9CVMU2O" localSheetId="0" hidden="1">#REF!</definedName>
    <definedName name="BExEVCEYMOI0PGO7HAEOS9CVMU2O" localSheetId="1" hidden="1">#REF!</definedName>
    <definedName name="BExEVCEYMOI0PGO7HAEOS9CVMU2O" localSheetId="4" hidden="1">#REF!</definedName>
    <definedName name="BExEVCEYMOI0PGO7HAEOS9CVMU2O" hidden="1">#REF!</definedName>
    <definedName name="BExEVET98G3FU6QBF9LHYWSAMV0O" localSheetId="0" hidden="1">#REF!</definedName>
    <definedName name="BExEVET98G3FU6QBF9LHYWSAMV0O" localSheetId="1" hidden="1">#REF!</definedName>
    <definedName name="BExEVET98G3FU6QBF9LHYWSAMV0O" localSheetId="4" hidden="1">#REF!</definedName>
    <definedName name="BExEVET98G3FU6QBF9LHYWSAMV0O" hidden="1">#REF!</definedName>
    <definedName name="BExEVNCUT0PDUYNJH7G6BSEWZOT2" localSheetId="0" hidden="1">#REF!</definedName>
    <definedName name="BExEVNCUT0PDUYNJH7G6BSEWZOT2" localSheetId="1" hidden="1">#REF!</definedName>
    <definedName name="BExEVNCUT0PDUYNJH7G6BSEWZOT2" localSheetId="4" hidden="1">#REF!</definedName>
    <definedName name="BExEVNCUT0PDUYNJH7G6BSEWZOT2" hidden="1">#REF!</definedName>
    <definedName name="BExEVPGF4V5J0WQRZKUM8F9TTKZJ" localSheetId="0" hidden="1">#REF!</definedName>
    <definedName name="BExEVPGF4V5J0WQRZKUM8F9TTKZJ" localSheetId="1" hidden="1">#REF!</definedName>
    <definedName name="BExEVPGF4V5J0WQRZKUM8F9TTKZJ" localSheetId="4" hidden="1">#REF!</definedName>
    <definedName name="BExEVPGF4V5J0WQRZKUM8F9TTKZJ" hidden="1">#REF!</definedName>
    <definedName name="BExEVVLIEVWYRF2UUC1H0H5QU1CP" localSheetId="0" hidden="1">#REF!</definedName>
    <definedName name="BExEVVLIEVWYRF2UUC1H0H5QU1CP" localSheetId="1" hidden="1">#REF!</definedName>
    <definedName name="BExEVVLIEVWYRF2UUC1H0H5QU1CP" localSheetId="4" hidden="1">#REF!</definedName>
    <definedName name="BExEVVLIEVWYRF2UUC1H0H5QU1CP" hidden="1">#REF!</definedName>
    <definedName name="BExEVWCKO8T84GW9Z3X47915XKSH" localSheetId="0" hidden="1">#REF!</definedName>
    <definedName name="BExEVWCKO8T84GW9Z3X47915XKSH" localSheetId="1" hidden="1">#REF!</definedName>
    <definedName name="BExEVWCKO8T84GW9Z3X47915XKSH" localSheetId="4" hidden="1">#REF!</definedName>
    <definedName name="BExEVWCKO8T84GW9Z3X47915XKSH" hidden="1">#REF!</definedName>
    <definedName name="BExEVZSJWMZ5L2ZE7AZC57CXKW6T" localSheetId="0" hidden="1">#REF!</definedName>
    <definedName name="BExEVZSJWMZ5L2ZE7AZC57CXKW6T" localSheetId="1" hidden="1">#REF!</definedName>
    <definedName name="BExEVZSJWMZ5L2ZE7AZC57CXKW6T" localSheetId="4" hidden="1">#REF!</definedName>
    <definedName name="BExEVZSJWMZ5L2ZE7AZC57CXKW6T" hidden="1">#REF!</definedName>
    <definedName name="BExEW0JL1GFFCXMDGW54CI7Y8FZN" localSheetId="0" hidden="1">#REF!</definedName>
    <definedName name="BExEW0JL1GFFCXMDGW54CI7Y8FZN" localSheetId="1" hidden="1">#REF!</definedName>
    <definedName name="BExEW0JL1GFFCXMDGW54CI7Y8FZN" localSheetId="4" hidden="1">#REF!</definedName>
    <definedName name="BExEW0JL1GFFCXMDGW54CI7Y8FZN" hidden="1">#REF!</definedName>
    <definedName name="BExEW68M9WL8214QH9C7VCK7BN08" localSheetId="0" hidden="1">#REF!</definedName>
    <definedName name="BExEW68M9WL8214QH9C7VCK7BN08" localSheetId="1" hidden="1">#REF!</definedName>
    <definedName name="BExEW68M9WL8214QH9C7VCK7BN08" localSheetId="4" hidden="1">#REF!</definedName>
    <definedName name="BExEW68M9WL8214QH9C7VCK7BN08" hidden="1">#REF!</definedName>
    <definedName name="BExEW8HFKH6F47KIHYBDRUEFZ2ZZ" localSheetId="0" hidden="1">#REF!</definedName>
    <definedName name="BExEW8HFKH6F47KIHYBDRUEFZ2ZZ" localSheetId="1" hidden="1">#REF!</definedName>
    <definedName name="BExEW8HFKH6F47KIHYBDRUEFZ2ZZ" localSheetId="4" hidden="1">#REF!</definedName>
    <definedName name="BExEW8HFKH6F47KIHYBDRUEFZ2ZZ" hidden="1">#REF!</definedName>
    <definedName name="BExEWB6JHMITZPXHB6JATOCLLKLJ" localSheetId="0" hidden="1">#REF!</definedName>
    <definedName name="BExEWB6JHMITZPXHB6JATOCLLKLJ" localSheetId="1" hidden="1">#REF!</definedName>
    <definedName name="BExEWB6JHMITZPXHB6JATOCLLKLJ" localSheetId="4" hidden="1">#REF!</definedName>
    <definedName name="BExEWB6JHMITZPXHB6JATOCLLKLJ" hidden="1">#REF!</definedName>
    <definedName name="BExEWNBGQS1U2LW3W84T4LSJ9K00" localSheetId="0" hidden="1">#REF!</definedName>
    <definedName name="BExEWNBGQS1U2LW3W84T4LSJ9K00" localSheetId="1" hidden="1">#REF!</definedName>
    <definedName name="BExEWNBGQS1U2LW3W84T4LSJ9K00" localSheetId="4" hidden="1">#REF!</definedName>
    <definedName name="BExEWNBGQS1U2LW3W84T4LSJ9K00" hidden="1">#REF!</definedName>
    <definedName name="BExEWO7STL7HNZSTY8VQBPTX1WK6" localSheetId="0" hidden="1">#REF!</definedName>
    <definedName name="BExEWO7STL7HNZSTY8VQBPTX1WK6" localSheetId="1" hidden="1">#REF!</definedName>
    <definedName name="BExEWO7STL7HNZSTY8VQBPTX1WK6" localSheetId="4" hidden="1">#REF!</definedName>
    <definedName name="BExEWO7STL7HNZSTY8VQBPTX1WK6" hidden="1">#REF!</definedName>
    <definedName name="BExEWQ0M1N3KMKTDJ73H10QSG4W1" localSheetId="0" hidden="1">#REF!</definedName>
    <definedName name="BExEWQ0M1N3KMKTDJ73H10QSG4W1" localSheetId="1" hidden="1">#REF!</definedName>
    <definedName name="BExEWQ0M1N3KMKTDJ73H10QSG4W1" localSheetId="4" hidden="1">#REF!</definedName>
    <definedName name="BExEWQ0M1N3KMKTDJ73H10QSG4W1" hidden="1">#REF!</definedName>
    <definedName name="BExEX43OR6NH8GF32YY2ZB6Y8WGP" localSheetId="0" hidden="1">#REF!</definedName>
    <definedName name="BExEX43OR6NH8GF32YY2ZB6Y8WGP" localSheetId="1" hidden="1">#REF!</definedName>
    <definedName name="BExEX43OR6NH8GF32YY2ZB6Y8WGP" localSheetId="4" hidden="1">#REF!</definedName>
    <definedName name="BExEX43OR6NH8GF32YY2ZB6Y8WGP" hidden="1">#REF!</definedName>
    <definedName name="BExEX85F3OSW8NSCYGYPS9372Z1Q" localSheetId="0" hidden="1">#REF!</definedName>
    <definedName name="BExEX85F3OSW8NSCYGYPS9372Z1Q" localSheetId="1" hidden="1">#REF!</definedName>
    <definedName name="BExEX85F3OSW8NSCYGYPS9372Z1Q" localSheetId="4" hidden="1">#REF!</definedName>
    <definedName name="BExEX85F3OSW8NSCYGYPS9372Z1Q" hidden="1">#REF!</definedName>
    <definedName name="BExEX9HWY2G6928ZVVVQF77QCM2C" localSheetId="0" hidden="1">#REF!</definedName>
    <definedName name="BExEX9HWY2G6928ZVVVQF77QCM2C" localSheetId="1" hidden="1">#REF!</definedName>
    <definedName name="BExEX9HWY2G6928ZVVVQF77QCM2C" localSheetId="4" hidden="1">#REF!</definedName>
    <definedName name="BExEX9HWY2G6928ZVVVQF77QCM2C" hidden="1">#REF!</definedName>
    <definedName name="BExEXBQWAYKMVBRJRHB8PFCSYFVN" localSheetId="0" hidden="1">#REF!</definedName>
    <definedName name="BExEXBQWAYKMVBRJRHB8PFCSYFVN" localSheetId="1" hidden="1">#REF!</definedName>
    <definedName name="BExEXBQWAYKMVBRJRHB8PFCSYFVN" localSheetId="4" hidden="1">#REF!</definedName>
    <definedName name="BExEXBQWAYKMVBRJRHB8PFCSYFVN" hidden="1">#REF!</definedName>
    <definedName name="BExEXGE2TE9MQWLQVHL7XGQWL102" localSheetId="0" hidden="1">#REF!</definedName>
    <definedName name="BExEXGE2TE9MQWLQVHL7XGQWL102" localSheetId="1" hidden="1">#REF!</definedName>
    <definedName name="BExEXGE2TE9MQWLQVHL7XGQWL102" localSheetId="4" hidden="1">#REF!</definedName>
    <definedName name="BExEXGE2TE9MQWLQVHL7XGQWL102" hidden="1">#REF!</definedName>
    <definedName name="BExEXRBZ0DI9E2UFLLKYWGN66B61" localSheetId="0" hidden="1">#REF!</definedName>
    <definedName name="BExEXRBZ0DI9E2UFLLKYWGN66B61" localSheetId="1" hidden="1">#REF!</definedName>
    <definedName name="BExEXRBZ0DI9E2UFLLKYWGN66B61" localSheetId="4" hidden="1">#REF!</definedName>
    <definedName name="BExEXRBZ0DI9E2UFLLKYWGN66B61" hidden="1">#REF!</definedName>
    <definedName name="BExEXW4FSOZ9C2SZSQIAA3W82I5K" localSheetId="0" hidden="1">#REF!</definedName>
    <definedName name="BExEXW4FSOZ9C2SZSQIAA3W82I5K" localSheetId="1" hidden="1">#REF!</definedName>
    <definedName name="BExEXW4FSOZ9C2SZSQIAA3W82I5K" localSheetId="4" hidden="1">#REF!</definedName>
    <definedName name="BExEXW4FSOZ9C2SZSQIAA3W82I5K" hidden="1">#REF!</definedName>
    <definedName name="BExEXZ4H2ZUNEW5I6I74GK08QAQC" localSheetId="0" hidden="1">#REF!</definedName>
    <definedName name="BExEXZ4H2ZUNEW5I6I74GK08QAQC" localSheetId="1" hidden="1">#REF!</definedName>
    <definedName name="BExEXZ4H2ZUNEW5I6I74GK08QAQC" localSheetId="4" hidden="1">#REF!</definedName>
    <definedName name="BExEXZ4H2ZUNEW5I6I74GK08QAQC" hidden="1">#REF!</definedName>
    <definedName name="BExEY42GK80HA9M84NTZ3NV9K2VI" localSheetId="0" hidden="1">#REF!</definedName>
    <definedName name="BExEY42GK80HA9M84NTZ3NV9K2VI" localSheetId="1" hidden="1">#REF!</definedName>
    <definedName name="BExEY42GK80HA9M84NTZ3NV9K2VI" localSheetId="4" hidden="1">#REF!</definedName>
    <definedName name="BExEY42GK80HA9M84NTZ3NV9K2VI" hidden="1">#REF!</definedName>
    <definedName name="BExEYLG9FL9V1JPPNZ3FUDNSEJ4V" localSheetId="0" hidden="1">#REF!</definedName>
    <definedName name="BExEYLG9FL9V1JPPNZ3FUDNSEJ4V" localSheetId="1" hidden="1">#REF!</definedName>
    <definedName name="BExEYLG9FL9V1JPPNZ3FUDNSEJ4V" localSheetId="4" hidden="1">#REF!</definedName>
    <definedName name="BExEYLG9FL9V1JPPNZ3FUDNSEJ4V" hidden="1">#REF!</definedName>
    <definedName name="BExEYOW8C1B3OUUCIGEC7L8OOW1Z" localSheetId="0" hidden="1">#REF!</definedName>
    <definedName name="BExEYOW8C1B3OUUCIGEC7L8OOW1Z" localSheetId="1" hidden="1">#REF!</definedName>
    <definedName name="BExEYOW8C1B3OUUCIGEC7L8OOW1Z" localSheetId="4" hidden="1">#REF!</definedName>
    <definedName name="BExEYOW8C1B3OUUCIGEC7L8OOW1Z" hidden="1">#REF!</definedName>
    <definedName name="BExEYPCI2LT224YS4M3T50V85FAG" localSheetId="0" hidden="1">#REF!</definedName>
    <definedName name="BExEYPCI2LT224YS4M3T50V85FAG" localSheetId="1" hidden="1">#REF!</definedName>
    <definedName name="BExEYPCI2LT224YS4M3T50V85FAG" localSheetId="4" hidden="1">#REF!</definedName>
    <definedName name="BExEYPCI2LT224YS4M3T50V85FAG" hidden="1">#REF!</definedName>
    <definedName name="BExEYUQJXZT6N5HJH8ACJF6SRWEE" localSheetId="0" hidden="1">#REF!</definedName>
    <definedName name="BExEYUQJXZT6N5HJH8ACJF6SRWEE" localSheetId="1" hidden="1">#REF!</definedName>
    <definedName name="BExEYUQJXZT6N5HJH8ACJF6SRWEE" localSheetId="4" hidden="1">#REF!</definedName>
    <definedName name="BExEYUQJXZT6N5HJH8ACJF6SRWEE" hidden="1">#REF!</definedName>
    <definedName name="BExEYYC7KLO4XJQW9GMGVVJQXF4C" localSheetId="0" hidden="1">#REF!</definedName>
    <definedName name="BExEYYC7KLO4XJQW9GMGVVJQXF4C" localSheetId="1" hidden="1">#REF!</definedName>
    <definedName name="BExEYYC7KLO4XJQW9GMGVVJQXF4C" localSheetId="4" hidden="1">#REF!</definedName>
    <definedName name="BExEYYC7KLO4XJQW9GMGVVJQXF4C" hidden="1">#REF!</definedName>
    <definedName name="BExEZ1S6VZCG01ZPLBSS9Z1SBOJ2" localSheetId="0" hidden="1">#REF!</definedName>
    <definedName name="BExEZ1S6VZCG01ZPLBSS9Z1SBOJ2" localSheetId="1" hidden="1">#REF!</definedName>
    <definedName name="BExEZ1S6VZCG01ZPLBSS9Z1SBOJ2" localSheetId="4" hidden="1">#REF!</definedName>
    <definedName name="BExEZ1S6VZCG01ZPLBSS9Z1SBOJ2" hidden="1">#REF!</definedName>
    <definedName name="BExEZ6KV8TDKOO0Y66LSH9DCFW5M" localSheetId="0" hidden="1">#REF!</definedName>
    <definedName name="BExEZ6KV8TDKOO0Y66LSH9DCFW5M" localSheetId="1" hidden="1">#REF!</definedName>
    <definedName name="BExEZ6KV8TDKOO0Y66LSH9DCFW5M" localSheetId="4" hidden="1">#REF!</definedName>
    <definedName name="BExEZ6KV8TDKOO0Y66LSH9DCFW5M" hidden="1">#REF!</definedName>
    <definedName name="BExEZGBFNJR8DLPN0V11AU22L6WY" localSheetId="0" hidden="1">#REF!</definedName>
    <definedName name="BExEZGBFNJR8DLPN0V11AU22L6WY" localSheetId="1" hidden="1">#REF!</definedName>
    <definedName name="BExEZGBFNJR8DLPN0V11AU22L6WY" localSheetId="4" hidden="1">#REF!</definedName>
    <definedName name="BExEZGBFNJR8DLPN0V11AU22L6WY" hidden="1">#REF!</definedName>
    <definedName name="BExEZVR61GWO1ZM3XHWUKRJJMQXV" localSheetId="0" hidden="1">#REF!</definedName>
    <definedName name="BExEZVR61GWO1ZM3XHWUKRJJMQXV" localSheetId="1" hidden="1">#REF!</definedName>
    <definedName name="BExEZVR61GWO1ZM3XHWUKRJJMQXV" localSheetId="4" hidden="1">#REF!</definedName>
    <definedName name="BExEZVR61GWO1ZM3XHWUKRJJMQXV" hidden="1">#REF!</definedName>
    <definedName name="BExF02Y3V3QEPO2XLDSK47APK9XJ" localSheetId="0" hidden="1">#REF!</definedName>
    <definedName name="BExF02Y3V3QEPO2XLDSK47APK9XJ" localSheetId="1" hidden="1">#REF!</definedName>
    <definedName name="BExF02Y3V3QEPO2XLDSK47APK9XJ" localSheetId="4" hidden="1">#REF!</definedName>
    <definedName name="BExF02Y3V3QEPO2XLDSK47APK9XJ" hidden="1">#REF!</definedName>
    <definedName name="BExF03E824NHBODFUZ3PZ5HLF85X" localSheetId="0" hidden="1">#REF!</definedName>
    <definedName name="BExF03E824NHBODFUZ3PZ5HLF85X" localSheetId="1" hidden="1">#REF!</definedName>
    <definedName name="BExF03E824NHBODFUZ3PZ5HLF85X" localSheetId="4" hidden="1">#REF!</definedName>
    <definedName name="BExF03E824NHBODFUZ3PZ5HLF85X" hidden="1">#REF!</definedName>
    <definedName name="BExF09OS91RT7N7IW8JLMZ121ZP3" localSheetId="0" hidden="1">#REF!</definedName>
    <definedName name="BExF09OS91RT7N7IW8JLMZ121ZP3" localSheetId="1" hidden="1">#REF!</definedName>
    <definedName name="BExF09OS91RT7N7IW8JLMZ121ZP3" localSheetId="4" hidden="1">#REF!</definedName>
    <definedName name="BExF09OS91RT7N7IW8JLMZ121ZP3" hidden="1">#REF!</definedName>
    <definedName name="BExF0D4SEQ7RRCAER8UQKUJ4HH0Q" localSheetId="0" hidden="1">#REF!</definedName>
    <definedName name="BExF0D4SEQ7RRCAER8UQKUJ4HH0Q" localSheetId="1" hidden="1">#REF!</definedName>
    <definedName name="BExF0D4SEQ7RRCAER8UQKUJ4HH0Q" localSheetId="4" hidden="1">#REF!</definedName>
    <definedName name="BExF0D4SEQ7RRCAER8UQKUJ4HH0Q" hidden="1">#REF!</definedName>
    <definedName name="BExF0D4Z97PCG5JI9CC2TFB553AX" localSheetId="0" hidden="1">#REF!</definedName>
    <definedName name="BExF0D4Z97PCG5JI9CC2TFB553AX" localSheetId="1" hidden="1">#REF!</definedName>
    <definedName name="BExF0D4Z97PCG5JI9CC2TFB553AX" localSheetId="4" hidden="1">#REF!</definedName>
    <definedName name="BExF0D4Z97PCG5JI9CC2TFB553AX" hidden="1">#REF!</definedName>
    <definedName name="BExF0DAB1PUE0V936NFEK68CCKTJ" localSheetId="0" hidden="1">#REF!</definedName>
    <definedName name="BExF0DAB1PUE0V936NFEK68CCKTJ" localSheetId="1" hidden="1">#REF!</definedName>
    <definedName name="BExF0DAB1PUE0V936NFEK68CCKTJ" localSheetId="4" hidden="1">#REF!</definedName>
    <definedName name="BExF0DAB1PUE0V936NFEK68CCKTJ" hidden="1">#REF!</definedName>
    <definedName name="BExF0LOEHV42P2DV7QL8O7HOQ3N9" localSheetId="0" hidden="1">#REF!</definedName>
    <definedName name="BExF0LOEHV42P2DV7QL8O7HOQ3N9" localSheetId="1" hidden="1">#REF!</definedName>
    <definedName name="BExF0LOEHV42P2DV7QL8O7HOQ3N9" localSheetId="4" hidden="1">#REF!</definedName>
    <definedName name="BExF0LOEHV42P2DV7QL8O7HOQ3N9" hidden="1">#REF!</definedName>
    <definedName name="BExF0QRT0ZP2578DKKC9SRW40F5L" localSheetId="0" hidden="1">#REF!</definedName>
    <definedName name="BExF0QRT0ZP2578DKKC9SRW40F5L" localSheetId="1" hidden="1">#REF!</definedName>
    <definedName name="BExF0QRT0ZP2578DKKC9SRW40F5L" localSheetId="4" hidden="1">#REF!</definedName>
    <definedName name="BExF0QRT0ZP2578DKKC9SRW40F5L" hidden="1">#REF!</definedName>
    <definedName name="BExF0WRM9VO25RLSO03ZOCE8H7K5" localSheetId="0" hidden="1">#REF!</definedName>
    <definedName name="BExF0WRM9VO25RLSO03ZOCE8H7K5" localSheetId="1" hidden="1">#REF!</definedName>
    <definedName name="BExF0WRM9VO25RLSO03ZOCE8H7K5" localSheetId="4" hidden="1">#REF!</definedName>
    <definedName name="BExF0WRM9VO25RLSO03ZOCE8H7K5" hidden="1">#REF!</definedName>
    <definedName name="BExF0ZRI7W4RSLIDLHTSM0AWXO3S" localSheetId="0" hidden="1">#REF!</definedName>
    <definedName name="BExF0ZRI7W4RSLIDLHTSM0AWXO3S" localSheetId="1" hidden="1">#REF!</definedName>
    <definedName name="BExF0ZRI7W4RSLIDLHTSM0AWXO3S" localSheetId="4" hidden="1">#REF!</definedName>
    <definedName name="BExF0ZRI7W4RSLIDLHTSM0AWXO3S" hidden="1">#REF!</definedName>
    <definedName name="BExF19CT3MMZZ2T5EWMDNG3UOJ01" localSheetId="0" hidden="1">#REF!</definedName>
    <definedName name="BExF19CT3MMZZ2T5EWMDNG3UOJ01" localSheetId="1" hidden="1">#REF!</definedName>
    <definedName name="BExF19CT3MMZZ2T5EWMDNG3UOJ01" localSheetId="4" hidden="1">#REF!</definedName>
    <definedName name="BExF19CT3MMZZ2T5EWMDNG3UOJ01" hidden="1">#REF!</definedName>
    <definedName name="BExF1C1VNHJBRW2XQKVSL1KSLFZ8" localSheetId="0" hidden="1">#REF!</definedName>
    <definedName name="BExF1C1VNHJBRW2XQKVSL1KSLFZ8" localSheetId="1" hidden="1">#REF!</definedName>
    <definedName name="BExF1C1VNHJBRW2XQKVSL1KSLFZ8" localSheetId="4" hidden="1">#REF!</definedName>
    <definedName name="BExF1C1VNHJBRW2XQKVSL1KSLFZ8" hidden="1">#REF!</definedName>
    <definedName name="BExF1M38U6NX17YJA8YU359B5Z4M" localSheetId="0" hidden="1">#REF!</definedName>
    <definedName name="BExF1M38U6NX17YJA8YU359B5Z4M" localSheetId="1" hidden="1">#REF!</definedName>
    <definedName name="BExF1M38U6NX17YJA8YU359B5Z4M" localSheetId="4" hidden="1">#REF!</definedName>
    <definedName name="BExF1M38U6NX17YJA8YU359B5Z4M" hidden="1">#REF!</definedName>
    <definedName name="BExF1MU4W3NPEY0OHRDWP5IANCBB" localSheetId="0" hidden="1">#REF!</definedName>
    <definedName name="BExF1MU4W3NPEY0OHRDWP5IANCBB" localSheetId="1" hidden="1">#REF!</definedName>
    <definedName name="BExF1MU4W3NPEY0OHRDWP5IANCBB" localSheetId="4" hidden="1">#REF!</definedName>
    <definedName name="BExF1MU4W3NPEY0OHRDWP5IANCBB" hidden="1">#REF!</definedName>
    <definedName name="BExF1MZN8MWMOKOARHJ1QAF9HPGT" localSheetId="0" hidden="1">#REF!</definedName>
    <definedName name="BExF1MZN8MWMOKOARHJ1QAF9HPGT" localSheetId="1" hidden="1">#REF!</definedName>
    <definedName name="BExF1MZN8MWMOKOARHJ1QAF9HPGT" localSheetId="4" hidden="1">#REF!</definedName>
    <definedName name="BExF1MZN8MWMOKOARHJ1QAF9HPGT" hidden="1">#REF!</definedName>
    <definedName name="BExF1US4ZIQYSU5LBFYNRA9N0K2O" localSheetId="0" hidden="1">#REF!</definedName>
    <definedName name="BExF1US4ZIQYSU5LBFYNRA9N0K2O" localSheetId="1" hidden="1">#REF!</definedName>
    <definedName name="BExF1US4ZIQYSU5LBFYNRA9N0K2O" localSheetId="4" hidden="1">#REF!</definedName>
    <definedName name="BExF1US4ZIQYSU5LBFYNRA9N0K2O" hidden="1">#REF!</definedName>
    <definedName name="BExF272JNPJCK1XLBG016XXBVFO8" localSheetId="0" hidden="1">#REF!</definedName>
    <definedName name="BExF272JNPJCK1XLBG016XXBVFO8" localSheetId="1" hidden="1">#REF!</definedName>
    <definedName name="BExF272JNPJCK1XLBG016XXBVFO8" localSheetId="4" hidden="1">#REF!</definedName>
    <definedName name="BExF272JNPJCK1XLBG016XXBVFO8" hidden="1">#REF!</definedName>
    <definedName name="BExF2CWZN6E87RGTBMD4YQI2QT7R" localSheetId="0" hidden="1">#REF!</definedName>
    <definedName name="BExF2CWZN6E87RGTBMD4YQI2QT7R" localSheetId="1" hidden="1">#REF!</definedName>
    <definedName name="BExF2CWZN6E87RGTBMD4YQI2QT7R" localSheetId="4" hidden="1">#REF!</definedName>
    <definedName name="BExF2CWZN6E87RGTBMD4YQI2QT7R" hidden="1">#REF!</definedName>
    <definedName name="BExF2DYO1WQ7GMXSTAQRDBW1NSFG" localSheetId="0" hidden="1">#REF!</definedName>
    <definedName name="BExF2DYO1WQ7GMXSTAQRDBW1NSFG" localSheetId="1" hidden="1">#REF!</definedName>
    <definedName name="BExF2DYO1WQ7GMXSTAQRDBW1NSFG" localSheetId="4" hidden="1">#REF!</definedName>
    <definedName name="BExF2DYO1WQ7GMXSTAQRDBW1NSFG" hidden="1">#REF!</definedName>
    <definedName name="BExF2H9D3MC9XKLPZ6VIP4F7G4YN" localSheetId="0" hidden="1">#REF!</definedName>
    <definedName name="BExF2H9D3MC9XKLPZ6VIP4F7G4YN" localSheetId="1" hidden="1">#REF!</definedName>
    <definedName name="BExF2H9D3MC9XKLPZ6VIP4F7G4YN" localSheetId="4" hidden="1">#REF!</definedName>
    <definedName name="BExF2H9D3MC9XKLPZ6VIP4F7G4YN" hidden="1">#REF!</definedName>
    <definedName name="BExF2MSWNUY9Z6BZJQZ538PPTION" localSheetId="0" hidden="1">#REF!</definedName>
    <definedName name="BExF2MSWNUY9Z6BZJQZ538PPTION" localSheetId="1" hidden="1">#REF!</definedName>
    <definedName name="BExF2MSWNUY9Z6BZJQZ538PPTION" localSheetId="4" hidden="1">#REF!</definedName>
    <definedName name="BExF2MSWNUY9Z6BZJQZ538PPTION" hidden="1">#REF!</definedName>
    <definedName name="BExF2QZYWHTYGUTTXR15CKCV3LS7" localSheetId="0" hidden="1">#REF!</definedName>
    <definedName name="BExF2QZYWHTYGUTTXR15CKCV3LS7" localSheetId="1" hidden="1">#REF!</definedName>
    <definedName name="BExF2QZYWHTYGUTTXR15CKCV3LS7" localSheetId="4" hidden="1">#REF!</definedName>
    <definedName name="BExF2QZYWHTYGUTTXR15CKCV3LS7" hidden="1">#REF!</definedName>
    <definedName name="BExF2T8Y6TSJ74RMSZOA9CEH4OZ6" localSheetId="0" hidden="1">#REF!</definedName>
    <definedName name="BExF2T8Y6TSJ74RMSZOA9CEH4OZ6" localSheetId="1" hidden="1">#REF!</definedName>
    <definedName name="BExF2T8Y6TSJ74RMSZOA9CEH4OZ6" localSheetId="4" hidden="1">#REF!</definedName>
    <definedName name="BExF2T8Y6TSJ74RMSZOA9CEH4OZ6" hidden="1">#REF!</definedName>
    <definedName name="BExF31N3YM4F37EOOY8M8VI1KXN8" localSheetId="0" hidden="1">#REF!</definedName>
    <definedName name="BExF31N3YM4F37EOOY8M8VI1KXN8" localSheetId="1" hidden="1">#REF!</definedName>
    <definedName name="BExF31N3YM4F37EOOY8M8VI1KXN8" localSheetId="4" hidden="1">#REF!</definedName>
    <definedName name="BExF31N3YM4F37EOOY8M8VI1KXN8" hidden="1">#REF!</definedName>
    <definedName name="BExF37C1YKBT79Z9SOJAG5MXQGTU" localSheetId="0" hidden="1">#REF!</definedName>
    <definedName name="BExF37C1YKBT79Z9SOJAG5MXQGTU" localSheetId="1" hidden="1">#REF!</definedName>
    <definedName name="BExF37C1YKBT79Z9SOJAG5MXQGTU" localSheetId="4" hidden="1">#REF!</definedName>
    <definedName name="BExF37C1YKBT79Z9SOJAG5MXQGTU" hidden="1">#REF!</definedName>
    <definedName name="BExF3A6HPA6DGYALZNHHJPMCUYZR" localSheetId="0" hidden="1">#REF!</definedName>
    <definedName name="BExF3A6HPA6DGYALZNHHJPMCUYZR" localSheetId="1" hidden="1">#REF!</definedName>
    <definedName name="BExF3A6HPA6DGYALZNHHJPMCUYZR" localSheetId="4" hidden="1">#REF!</definedName>
    <definedName name="BExF3A6HPA6DGYALZNHHJPMCUYZR" hidden="1">#REF!</definedName>
    <definedName name="BExF3GMJW5D7066GYKTMM3CVH1HE" localSheetId="0" hidden="1">#REF!</definedName>
    <definedName name="BExF3GMJW5D7066GYKTMM3CVH1HE" localSheetId="1" hidden="1">#REF!</definedName>
    <definedName name="BExF3GMJW5D7066GYKTMM3CVH1HE" localSheetId="4" hidden="1">#REF!</definedName>
    <definedName name="BExF3GMJW5D7066GYKTMM3CVH1HE" hidden="1">#REF!</definedName>
    <definedName name="BExF3I9T44X7DV9HHV51DVDDPPZG" localSheetId="0" hidden="1">#REF!</definedName>
    <definedName name="BExF3I9T44X7DV9HHV51DVDDPPZG" localSheetId="1" hidden="1">#REF!</definedName>
    <definedName name="BExF3I9T44X7DV9HHV51DVDDPPZG" localSheetId="4" hidden="1">#REF!</definedName>
    <definedName name="BExF3I9T44X7DV9HHV51DVDDPPZG" hidden="1">#REF!</definedName>
    <definedName name="BExF3IKLZ35F2D4DI7R7P7NZLVC3" localSheetId="0" hidden="1">#REF!</definedName>
    <definedName name="BExF3IKLZ35F2D4DI7R7P7NZLVC3" localSheetId="1" hidden="1">#REF!</definedName>
    <definedName name="BExF3IKLZ35F2D4DI7R7P7NZLVC3" localSheetId="4" hidden="1">#REF!</definedName>
    <definedName name="BExF3IKLZ35F2D4DI7R7P7NZLVC3" hidden="1">#REF!</definedName>
    <definedName name="BExF3JMFX5DILOIFUDIO1HZUK875" localSheetId="0" hidden="1">#REF!</definedName>
    <definedName name="BExF3JMFX5DILOIFUDIO1HZUK875" localSheetId="1" hidden="1">#REF!</definedName>
    <definedName name="BExF3JMFX5DILOIFUDIO1HZUK875" localSheetId="4" hidden="1">#REF!</definedName>
    <definedName name="BExF3JMFX5DILOIFUDIO1HZUK875" hidden="1">#REF!</definedName>
    <definedName name="BExF3KIO2G9LJYXZ61H8PJJ6OQXV" localSheetId="0" hidden="1">#REF!</definedName>
    <definedName name="BExF3KIO2G9LJYXZ61H8PJJ6OQXV" localSheetId="1" hidden="1">#REF!</definedName>
    <definedName name="BExF3KIO2G9LJYXZ61H8PJJ6OQXV" localSheetId="4" hidden="1">#REF!</definedName>
    <definedName name="BExF3KIO2G9LJYXZ61H8PJJ6OQXV" hidden="1">#REF!</definedName>
    <definedName name="BExF3MGVCZHXDAUDZAGUYESZ3RC8" localSheetId="0" hidden="1">#REF!</definedName>
    <definedName name="BExF3MGVCZHXDAUDZAGUYESZ3RC8" localSheetId="1" hidden="1">#REF!</definedName>
    <definedName name="BExF3MGVCZHXDAUDZAGUYESZ3RC8" localSheetId="4" hidden="1">#REF!</definedName>
    <definedName name="BExF3MGVCZHXDAUDZAGUYESZ3RC8" hidden="1">#REF!</definedName>
    <definedName name="BExF3NTC4BGZEM6B87TCFX277QCS" localSheetId="0" hidden="1">#REF!</definedName>
    <definedName name="BExF3NTC4BGZEM6B87TCFX277QCS" localSheetId="1" hidden="1">#REF!</definedName>
    <definedName name="BExF3NTC4BGZEM6B87TCFX277QCS" localSheetId="4" hidden="1">#REF!</definedName>
    <definedName name="BExF3NTC4BGZEM6B87TCFX277QCS" hidden="1">#REF!</definedName>
    <definedName name="BExF3Q2DOSQI9SIAXB522CN0WBZ7" localSheetId="0" hidden="1">#REF!</definedName>
    <definedName name="BExF3Q2DOSQI9SIAXB522CN0WBZ7" localSheetId="1" hidden="1">#REF!</definedName>
    <definedName name="BExF3Q2DOSQI9SIAXB522CN0WBZ7" localSheetId="4" hidden="1">#REF!</definedName>
    <definedName name="BExF3Q2DOSQI9SIAXB522CN0WBZ7" hidden="1">#REF!</definedName>
    <definedName name="BExF3Q7NI90WT31QHYSJDIG0LLLJ" localSheetId="0" hidden="1">#REF!</definedName>
    <definedName name="BExF3Q7NI90WT31QHYSJDIG0LLLJ" localSheetId="1" hidden="1">#REF!</definedName>
    <definedName name="BExF3Q7NI90WT31QHYSJDIG0LLLJ" localSheetId="4" hidden="1">#REF!</definedName>
    <definedName name="BExF3Q7NI90WT31QHYSJDIG0LLLJ" hidden="1">#REF!</definedName>
    <definedName name="BExF3QD55TIY1MSBSRK9TUJKBEWO" localSheetId="0" hidden="1">#REF!</definedName>
    <definedName name="BExF3QD55TIY1MSBSRK9TUJKBEWO" localSheetId="1" hidden="1">#REF!</definedName>
    <definedName name="BExF3QD55TIY1MSBSRK9TUJKBEWO" localSheetId="4" hidden="1">#REF!</definedName>
    <definedName name="BExF3QD55TIY1MSBSRK9TUJKBEWO" hidden="1">#REF!</definedName>
    <definedName name="BExF3QT8J6RIF1L3R700MBSKIOKW" localSheetId="0" hidden="1">#REF!</definedName>
    <definedName name="BExF3QT8J6RIF1L3R700MBSKIOKW" localSheetId="1" hidden="1">#REF!</definedName>
    <definedName name="BExF3QT8J6RIF1L3R700MBSKIOKW" localSheetId="4" hidden="1">#REF!</definedName>
    <definedName name="BExF3QT8J6RIF1L3R700MBSKIOKW" hidden="1">#REF!</definedName>
    <definedName name="BExF42SSBVPMLK2UB3B7FPEIY9TU" localSheetId="0" hidden="1">#REF!</definedName>
    <definedName name="BExF42SSBVPMLK2UB3B7FPEIY9TU" localSheetId="1" hidden="1">#REF!</definedName>
    <definedName name="BExF42SSBVPMLK2UB3B7FPEIY9TU" localSheetId="4" hidden="1">#REF!</definedName>
    <definedName name="BExF42SSBVPMLK2UB3B7FPEIY9TU" hidden="1">#REF!</definedName>
    <definedName name="BExF4HXSWB50BKYPWA0HTT8W56H6" localSheetId="0" hidden="1">#REF!</definedName>
    <definedName name="BExF4HXSWB50BKYPWA0HTT8W56H6" localSheetId="1" hidden="1">#REF!</definedName>
    <definedName name="BExF4HXSWB50BKYPWA0HTT8W56H6" localSheetId="4" hidden="1">#REF!</definedName>
    <definedName name="BExF4HXSWB50BKYPWA0HTT8W56H6" hidden="1">#REF!</definedName>
    <definedName name="BExF4J4Y60OUA8GY6YN8XVRUX80A" localSheetId="0" hidden="1">#REF!</definedName>
    <definedName name="BExF4J4Y60OUA8GY6YN8XVRUX80A" localSheetId="1" hidden="1">#REF!</definedName>
    <definedName name="BExF4J4Y60OUA8GY6YN8XVRUX80A" localSheetId="4" hidden="1">#REF!</definedName>
    <definedName name="BExF4J4Y60OUA8GY6YN8XVRUX80A" hidden="1">#REF!</definedName>
    <definedName name="BExF4KHF04IWW4LQ95FHQPFE4Y9K" localSheetId="0" hidden="1">#REF!</definedName>
    <definedName name="BExF4KHF04IWW4LQ95FHQPFE4Y9K" localSheetId="1" hidden="1">#REF!</definedName>
    <definedName name="BExF4KHF04IWW4LQ95FHQPFE4Y9K" localSheetId="4" hidden="1">#REF!</definedName>
    <definedName name="BExF4KHF04IWW4LQ95FHQPFE4Y9K" hidden="1">#REF!</definedName>
    <definedName name="BExF4MVQM5Y0QRDLDFSKWWTF709C" localSheetId="0" hidden="1">#REF!</definedName>
    <definedName name="BExF4MVQM5Y0QRDLDFSKWWTF709C" localSheetId="1" hidden="1">#REF!</definedName>
    <definedName name="BExF4MVQM5Y0QRDLDFSKWWTF709C" localSheetId="4" hidden="1">#REF!</definedName>
    <definedName name="BExF4MVQM5Y0QRDLDFSKWWTF709C" hidden="1">#REF!</definedName>
    <definedName name="BExF4PVMZYV36E8HOYY06J81AMBI" localSheetId="0" hidden="1">#REF!</definedName>
    <definedName name="BExF4PVMZYV36E8HOYY06J81AMBI" localSheetId="1" hidden="1">#REF!</definedName>
    <definedName name="BExF4PVMZYV36E8HOYY06J81AMBI" localSheetId="4" hidden="1">#REF!</definedName>
    <definedName name="BExF4PVMZYV36E8HOYY06J81AMBI" hidden="1">#REF!</definedName>
    <definedName name="BExF4SF9NEX1FZE9N8EXT89PM54D" localSheetId="0" hidden="1">#REF!</definedName>
    <definedName name="BExF4SF9NEX1FZE9N8EXT89PM54D" localSheetId="1" hidden="1">#REF!</definedName>
    <definedName name="BExF4SF9NEX1FZE9N8EXT89PM54D" localSheetId="4" hidden="1">#REF!</definedName>
    <definedName name="BExF4SF9NEX1FZE9N8EXT89PM54D" hidden="1">#REF!</definedName>
    <definedName name="BExF52GTGP8MHGII4KJ8TJGR8W8U" localSheetId="0" hidden="1">#REF!</definedName>
    <definedName name="BExF52GTGP8MHGII4KJ8TJGR8W8U" localSheetId="1" hidden="1">#REF!</definedName>
    <definedName name="BExF52GTGP8MHGII4KJ8TJGR8W8U" localSheetId="4" hidden="1">#REF!</definedName>
    <definedName name="BExF52GTGP8MHGII4KJ8TJGR8W8U" hidden="1">#REF!</definedName>
    <definedName name="BExF57K7L3UC1I2FSAWURR4SN0UN" localSheetId="0" hidden="1">#REF!</definedName>
    <definedName name="BExF57K7L3UC1I2FSAWURR4SN0UN" localSheetId="1" hidden="1">#REF!</definedName>
    <definedName name="BExF57K7L3UC1I2FSAWURR4SN0UN" localSheetId="4" hidden="1">#REF!</definedName>
    <definedName name="BExF57K7L3UC1I2FSAWURR4SN0UN" hidden="1">#REF!</definedName>
    <definedName name="BExF5HR2GFV7O8LKG9SJ4BY78LYA" localSheetId="0" hidden="1">#REF!</definedName>
    <definedName name="BExF5HR2GFV7O8LKG9SJ4BY78LYA" localSheetId="1" hidden="1">#REF!</definedName>
    <definedName name="BExF5HR2GFV7O8LKG9SJ4BY78LYA" localSheetId="4" hidden="1">#REF!</definedName>
    <definedName name="BExF5HR2GFV7O8LKG9SJ4BY78LYA" hidden="1">#REF!</definedName>
    <definedName name="BExF5ZFO2A29GHWR5ES64Z9OS16J" localSheetId="0" hidden="1">#REF!</definedName>
    <definedName name="BExF5ZFO2A29GHWR5ES64Z9OS16J" localSheetId="1" hidden="1">#REF!</definedName>
    <definedName name="BExF5ZFO2A29GHWR5ES64Z9OS16J" localSheetId="4" hidden="1">#REF!</definedName>
    <definedName name="BExF5ZFO2A29GHWR5ES64Z9OS16J" hidden="1">#REF!</definedName>
    <definedName name="BExF63S045JO7H2ZJCBTBVH3SUIF" localSheetId="0" hidden="1">#REF!</definedName>
    <definedName name="BExF63S045JO7H2ZJCBTBVH3SUIF" localSheetId="1" hidden="1">#REF!</definedName>
    <definedName name="BExF63S045JO7H2ZJCBTBVH3SUIF" localSheetId="4" hidden="1">#REF!</definedName>
    <definedName name="BExF63S045JO7H2ZJCBTBVH3SUIF" hidden="1">#REF!</definedName>
    <definedName name="BExF642TEGTXCI9A61ZOONJCB0U1" localSheetId="0" hidden="1">#REF!</definedName>
    <definedName name="BExF642TEGTXCI9A61ZOONJCB0U1" localSheetId="1" hidden="1">#REF!</definedName>
    <definedName name="BExF642TEGTXCI9A61ZOONJCB0U1" localSheetId="4" hidden="1">#REF!</definedName>
    <definedName name="BExF642TEGTXCI9A61ZOONJCB0U1" hidden="1">#REF!</definedName>
    <definedName name="BExF67O951CF8UJF3KBDNR0E83C1" localSheetId="0" hidden="1">#REF!</definedName>
    <definedName name="BExF67O951CF8UJF3KBDNR0E83C1" localSheetId="1" hidden="1">#REF!</definedName>
    <definedName name="BExF67O951CF8UJF3KBDNR0E83C1" localSheetId="4" hidden="1">#REF!</definedName>
    <definedName name="BExF67O951CF8UJF3KBDNR0E83C1" hidden="1">#REF!</definedName>
    <definedName name="BExF6EV7I35NVMIJGYTB6E24YVPA" localSheetId="0" hidden="1">#REF!</definedName>
    <definedName name="BExF6EV7I35NVMIJGYTB6E24YVPA" localSheetId="1" hidden="1">#REF!</definedName>
    <definedName name="BExF6EV7I35NVMIJGYTB6E24YVPA" localSheetId="4" hidden="1">#REF!</definedName>
    <definedName name="BExF6EV7I35NVMIJGYTB6E24YVPA" hidden="1">#REF!</definedName>
    <definedName name="BExF6FGUF393KTMBT40S5BYAFG00" localSheetId="0" hidden="1">#REF!</definedName>
    <definedName name="BExF6FGUF393KTMBT40S5BYAFG00" localSheetId="1" hidden="1">#REF!</definedName>
    <definedName name="BExF6FGUF393KTMBT40S5BYAFG00" localSheetId="4" hidden="1">#REF!</definedName>
    <definedName name="BExF6FGUF393KTMBT40S5BYAFG00" hidden="1">#REF!</definedName>
    <definedName name="BExF6GNYXWY8A0SY4PW1B6KJMMTM" localSheetId="0" hidden="1">#REF!</definedName>
    <definedName name="BExF6GNYXWY8A0SY4PW1B6KJMMTM" localSheetId="1" hidden="1">#REF!</definedName>
    <definedName name="BExF6GNYXWY8A0SY4PW1B6KJMMTM" localSheetId="4" hidden="1">#REF!</definedName>
    <definedName name="BExF6GNYXWY8A0SY4PW1B6KJMMTM" hidden="1">#REF!</definedName>
    <definedName name="BExF6IB8K74Z0AFT05GPOKKZW7C9" localSheetId="0" hidden="1">#REF!</definedName>
    <definedName name="BExF6IB8K74Z0AFT05GPOKKZW7C9" localSheetId="1" hidden="1">#REF!</definedName>
    <definedName name="BExF6IB8K74Z0AFT05GPOKKZW7C9" localSheetId="4" hidden="1">#REF!</definedName>
    <definedName name="BExF6IB8K74Z0AFT05GPOKKZW7C9" hidden="1">#REF!</definedName>
    <definedName name="BExF6NUXJI11W2IAZNAM1QWC0459" localSheetId="0" hidden="1">#REF!</definedName>
    <definedName name="BExF6NUXJI11W2IAZNAM1QWC0459" localSheetId="1" hidden="1">#REF!</definedName>
    <definedName name="BExF6NUXJI11W2IAZNAM1QWC0459" localSheetId="4" hidden="1">#REF!</definedName>
    <definedName name="BExF6NUXJI11W2IAZNAM1QWC0459" hidden="1">#REF!</definedName>
    <definedName name="BExF6RR76KNVIXGJOVFO8GDILKGZ" localSheetId="0" hidden="1">#REF!</definedName>
    <definedName name="BExF6RR76KNVIXGJOVFO8GDILKGZ" localSheetId="1" hidden="1">#REF!</definedName>
    <definedName name="BExF6RR76KNVIXGJOVFO8GDILKGZ" localSheetId="4" hidden="1">#REF!</definedName>
    <definedName name="BExF6RR76KNVIXGJOVFO8GDILKGZ" hidden="1">#REF!</definedName>
    <definedName name="BExF6ZE8D5CMPJPRWT6S4HM56LPF" localSheetId="0" hidden="1">#REF!</definedName>
    <definedName name="BExF6ZE8D5CMPJPRWT6S4HM56LPF" localSheetId="1" hidden="1">#REF!</definedName>
    <definedName name="BExF6ZE8D5CMPJPRWT6S4HM56LPF" localSheetId="4" hidden="1">#REF!</definedName>
    <definedName name="BExF6ZE8D5CMPJPRWT6S4HM56LPF" hidden="1">#REF!</definedName>
    <definedName name="BExF76FV8SF7AJK7B35AL7VTZF6D" localSheetId="0" hidden="1">#REF!</definedName>
    <definedName name="BExF76FV8SF7AJK7B35AL7VTZF6D" localSheetId="1" hidden="1">#REF!</definedName>
    <definedName name="BExF76FV8SF7AJK7B35AL7VTZF6D" localSheetId="4" hidden="1">#REF!</definedName>
    <definedName name="BExF76FV8SF7AJK7B35AL7VTZF6D" hidden="1">#REF!</definedName>
    <definedName name="BExF7EOIMC1OYL1N7835KGOI0FIZ" localSheetId="0" hidden="1">#REF!</definedName>
    <definedName name="BExF7EOIMC1OYL1N7835KGOI0FIZ" localSheetId="1" hidden="1">#REF!</definedName>
    <definedName name="BExF7EOIMC1OYL1N7835KGOI0FIZ" localSheetId="4" hidden="1">#REF!</definedName>
    <definedName name="BExF7EOIMC1OYL1N7835KGOI0FIZ" hidden="1">#REF!</definedName>
    <definedName name="BExF7K88K7ASGV6RAOAGH52G04VR" localSheetId="0" hidden="1">#REF!</definedName>
    <definedName name="BExF7K88K7ASGV6RAOAGH52G04VR" localSheetId="1" hidden="1">#REF!</definedName>
    <definedName name="BExF7K88K7ASGV6RAOAGH52G04VR" localSheetId="4" hidden="1">#REF!</definedName>
    <definedName name="BExF7K88K7ASGV6RAOAGH52G04VR" hidden="1">#REF!</definedName>
    <definedName name="BExF7OVDRP3LHNAF2CX4V84CKKIR" localSheetId="0" hidden="1">#REF!</definedName>
    <definedName name="BExF7OVDRP3LHNAF2CX4V84CKKIR" localSheetId="1" hidden="1">#REF!</definedName>
    <definedName name="BExF7OVDRP3LHNAF2CX4V84CKKIR" localSheetId="4" hidden="1">#REF!</definedName>
    <definedName name="BExF7OVDRP3LHNAF2CX4V84CKKIR" hidden="1">#REF!</definedName>
    <definedName name="BExF7QO41X2A2SL8UXDNP99GY7U9" localSheetId="0" hidden="1">#REF!</definedName>
    <definedName name="BExF7QO41X2A2SL8UXDNP99GY7U9" localSheetId="1" hidden="1">#REF!</definedName>
    <definedName name="BExF7QO41X2A2SL8UXDNP99GY7U9" localSheetId="4" hidden="1">#REF!</definedName>
    <definedName name="BExF7QO41X2A2SL8UXDNP99GY7U9" hidden="1">#REF!</definedName>
    <definedName name="BExF7QYWRJ8S4SID84VVXH3TN7X8" localSheetId="0" hidden="1">#REF!</definedName>
    <definedName name="BExF7QYWRJ8S4SID84VVXH3TN7X8" localSheetId="1" hidden="1">#REF!</definedName>
    <definedName name="BExF7QYWRJ8S4SID84VVXH3TN7X8" localSheetId="4" hidden="1">#REF!</definedName>
    <definedName name="BExF7QYWRJ8S4SID84VVXH3TN7X8" hidden="1">#REF!</definedName>
    <definedName name="BExF81GI8B8WBHXFTET68A9358BR" localSheetId="0" hidden="1">#REF!</definedName>
    <definedName name="BExF81GI8B8WBHXFTET68A9358BR" localSheetId="1" hidden="1">#REF!</definedName>
    <definedName name="BExF81GI8B8WBHXFTET68A9358BR" localSheetId="4" hidden="1">#REF!</definedName>
    <definedName name="BExF81GI8B8WBHXFTET68A9358BR" hidden="1">#REF!</definedName>
    <definedName name="BExGKN1EUJWHOYSSFY4XX6T9QVV5" localSheetId="0" hidden="1">#REF!</definedName>
    <definedName name="BExGKN1EUJWHOYSSFY4XX6T9QVV5" localSheetId="1" hidden="1">#REF!</definedName>
    <definedName name="BExGKN1EUJWHOYSSFY4XX6T9QVV5" localSheetId="4" hidden="1">#REF!</definedName>
    <definedName name="BExGKN1EUJWHOYSSFY4XX6T9QVV5" hidden="1">#REF!</definedName>
    <definedName name="BExGL97US0Y3KXXASUTVR26XLT70" localSheetId="0" hidden="1">#REF!</definedName>
    <definedName name="BExGL97US0Y3KXXASUTVR26XLT70" localSheetId="1" hidden="1">#REF!</definedName>
    <definedName name="BExGL97US0Y3KXXASUTVR26XLT70" localSheetId="4" hidden="1">#REF!</definedName>
    <definedName name="BExGL97US0Y3KXXASUTVR26XLT70" hidden="1">#REF!</definedName>
    <definedName name="BExGL9TEJAX73AMCXKXTMRO9T6QA" localSheetId="0" hidden="1">#REF!</definedName>
    <definedName name="BExGL9TEJAX73AMCXKXTMRO9T6QA" localSheetId="1" hidden="1">#REF!</definedName>
    <definedName name="BExGL9TEJAX73AMCXKXTMRO9T6QA" localSheetId="4" hidden="1">#REF!</definedName>
    <definedName name="BExGL9TEJAX73AMCXKXTMRO9T6QA" hidden="1">#REF!</definedName>
    <definedName name="BExGLBM5GKGBJDTZSMMBZBAVQ7N1" localSheetId="0" hidden="1">#REF!</definedName>
    <definedName name="BExGLBM5GKGBJDTZSMMBZBAVQ7N1" localSheetId="1" hidden="1">#REF!</definedName>
    <definedName name="BExGLBM5GKGBJDTZSMMBZBAVQ7N1" localSheetId="4" hidden="1">#REF!</definedName>
    <definedName name="BExGLBM5GKGBJDTZSMMBZBAVQ7N1" hidden="1">#REF!</definedName>
    <definedName name="BExGLC7R4C33RO0PID97ZPPVCW4M" localSheetId="0" hidden="1">#REF!</definedName>
    <definedName name="BExGLC7R4C33RO0PID97ZPPVCW4M" localSheetId="1" hidden="1">#REF!</definedName>
    <definedName name="BExGLC7R4C33RO0PID97ZPPVCW4M" localSheetId="4" hidden="1">#REF!</definedName>
    <definedName name="BExGLC7R4C33RO0PID97ZPPVCW4M" hidden="1">#REF!</definedName>
    <definedName name="BExGLFIF7HCFSHNQHKEV6RY0WCO3" localSheetId="0" hidden="1">#REF!</definedName>
    <definedName name="BExGLFIF7HCFSHNQHKEV6RY0WCO3" localSheetId="1" hidden="1">#REF!</definedName>
    <definedName name="BExGLFIF7HCFSHNQHKEV6RY0WCO3" localSheetId="4" hidden="1">#REF!</definedName>
    <definedName name="BExGLFIF7HCFSHNQHKEV6RY0WCO3" hidden="1">#REF!</definedName>
    <definedName name="BExGLPP9Z6SH15N8AV0F7H58S14K" localSheetId="0" hidden="1">#REF!</definedName>
    <definedName name="BExGLPP9Z6SH15N8AV0F7H58S14K" localSheetId="1" hidden="1">#REF!</definedName>
    <definedName name="BExGLPP9Z6SH15N8AV0F7H58S14K" localSheetId="4" hidden="1">#REF!</definedName>
    <definedName name="BExGLPP9Z6SH15N8AV0F7H58S14K" hidden="1">#REF!</definedName>
    <definedName name="BExGLQATG820J44V2O4JEICPUUTR" localSheetId="0" hidden="1">#REF!</definedName>
    <definedName name="BExGLQATG820J44V2O4JEICPUUTR" localSheetId="1" hidden="1">#REF!</definedName>
    <definedName name="BExGLQATG820J44V2O4JEICPUUTR" localSheetId="4" hidden="1">#REF!</definedName>
    <definedName name="BExGLQATG820J44V2O4JEICPUUTR" hidden="1">#REF!</definedName>
    <definedName name="BExGLTARRL0J772UD2TXEYAVPY6E" localSheetId="0" hidden="1">#REF!</definedName>
    <definedName name="BExGLTARRL0J772UD2TXEYAVPY6E" localSheetId="1" hidden="1">#REF!</definedName>
    <definedName name="BExGLTARRL0J772UD2TXEYAVPY6E" localSheetId="4" hidden="1">#REF!</definedName>
    <definedName name="BExGLTARRL0J772UD2TXEYAVPY6E" hidden="1">#REF!</definedName>
    <definedName name="BExGLYE6RZTAAWHJBG2QFJPTDS2Q" localSheetId="0" hidden="1">#REF!</definedName>
    <definedName name="BExGLYE6RZTAAWHJBG2QFJPTDS2Q" localSheetId="1" hidden="1">#REF!</definedName>
    <definedName name="BExGLYE6RZTAAWHJBG2QFJPTDS2Q" localSheetId="4" hidden="1">#REF!</definedName>
    <definedName name="BExGLYE6RZTAAWHJBG2QFJPTDS2Q" hidden="1">#REF!</definedName>
    <definedName name="BExGM4DZ65OAQP7MA4LN6QMYZOFF" localSheetId="0" hidden="1">#REF!</definedName>
    <definedName name="BExGM4DZ65OAQP7MA4LN6QMYZOFF" localSheetId="1" hidden="1">#REF!</definedName>
    <definedName name="BExGM4DZ65OAQP7MA4LN6QMYZOFF" localSheetId="4" hidden="1">#REF!</definedName>
    <definedName name="BExGM4DZ65OAQP7MA4LN6QMYZOFF" hidden="1">#REF!</definedName>
    <definedName name="BExGMCXCWEC9XNUOEMZ61TMI6CUO" localSheetId="0" hidden="1">#REF!</definedName>
    <definedName name="BExGMCXCWEC9XNUOEMZ61TMI6CUO" localSheetId="1" hidden="1">#REF!</definedName>
    <definedName name="BExGMCXCWEC9XNUOEMZ61TMI6CUO" localSheetId="4" hidden="1">#REF!</definedName>
    <definedName name="BExGMCXCWEC9XNUOEMZ61TMI6CUO" hidden="1">#REF!</definedName>
    <definedName name="BExGMJDGIH0MEPC2TUSFUCY2ROTB" localSheetId="0" hidden="1">#REF!</definedName>
    <definedName name="BExGMJDGIH0MEPC2TUSFUCY2ROTB" localSheetId="1" hidden="1">#REF!</definedName>
    <definedName name="BExGMJDGIH0MEPC2TUSFUCY2ROTB" localSheetId="4" hidden="1">#REF!</definedName>
    <definedName name="BExGMJDGIH0MEPC2TUSFUCY2ROTB" hidden="1">#REF!</definedName>
    <definedName name="BExGMKPW2HPKN0M0XKF3AZ8YP0D6" localSheetId="0" hidden="1">#REF!</definedName>
    <definedName name="BExGMKPW2HPKN0M0XKF3AZ8YP0D6" localSheetId="1" hidden="1">#REF!</definedName>
    <definedName name="BExGMKPW2HPKN0M0XKF3AZ8YP0D6" localSheetId="4" hidden="1">#REF!</definedName>
    <definedName name="BExGMKPW2HPKN0M0XKF3AZ8YP0D6" hidden="1">#REF!</definedName>
    <definedName name="BExGMOGUOL3NATNV0TIZH2J6DLLD" localSheetId="0" hidden="1">#REF!</definedName>
    <definedName name="BExGMOGUOL3NATNV0TIZH2J6DLLD" localSheetId="1" hidden="1">#REF!</definedName>
    <definedName name="BExGMOGUOL3NATNV0TIZH2J6DLLD" localSheetId="4" hidden="1">#REF!</definedName>
    <definedName name="BExGMOGUOL3NATNV0TIZH2J6DLLD" hidden="1">#REF!</definedName>
    <definedName name="BExGMP2F175LGL6QVSJGP6GKYHHA" localSheetId="0" hidden="1">#REF!</definedName>
    <definedName name="BExGMP2F175LGL6QVSJGP6GKYHHA" localSheetId="1" hidden="1">#REF!</definedName>
    <definedName name="BExGMP2F175LGL6QVSJGP6GKYHHA" localSheetId="4" hidden="1">#REF!</definedName>
    <definedName name="BExGMP2F175LGL6QVSJGP6GKYHHA" hidden="1">#REF!</definedName>
    <definedName name="BExGMPIIP8GKML2VVA8OEFL43NCS" localSheetId="0" hidden="1">#REF!</definedName>
    <definedName name="BExGMPIIP8GKML2VVA8OEFL43NCS" localSheetId="1" hidden="1">#REF!</definedName>
    <definedName name="BExGMPIIP8GKML2VVA8OEFL43NCS" localSheetId="4" hidden="1">#REF!</definedName>
    <definedName name="BExGMPIIP8GKML2VVA8OEFL43NCS" hidden="1">#REF!</definedName>
    <definedName name="BExGMZ3SRIXLXMWBVOXXV3M4U4YL" localSheetId="0" hidden="1">#REF!</definedName>
    <definedName name="BExGMZ3SRIXLXMWBVOXXV3M4U4YL" localSheetId="1" hidden="1">#REF!</definedName>
    <definedName name="BExGMZ3SRIXLXMWBVOXXV3M4U4YL" localSheetId="4" hidden="1">#REF!</definedName>
    <definedName name="BExGMZ3SRIXLXMWBVOXXV3M4U4YL" hidden="1">#REF!</definedName>
    <definedName name="BExGMZ3UBN48IXU1ZEFYECEMZ1IM" localSheetId="0" hidden="1">#REF!</definedName>
    <definedName name="BExGMZ3UBN48IXU1ZEFYECEMZ1IM" localSheetId="1" hidden="1">#REF!</definedName>
    <definedName name="BExGMZ3UBN48IXU1ZEFYECEMZ1IM" localSheetId="4" hidden="1">#REF!</definedName>
    <definedName name="BExGMZ3UBN48IXU1ZEFYECEMZ1IM" hidden="1">#REF!</definedName>
    <definedName name="BExGN4I0QATXNZCLZJM1KH1OIJQH" localSheetId="0" hidden="1">#REF!</definedName>
    <definedName name="BExGN4I0QATXNZCLZJM1KH1OIJQH" localSheetId="1" hidden="1">#REF!</definedName>
    <definedName name="BExGN4I0QATXNZCLZJM1KH1OIJQH" localSheetId="4" hidden="1">#REF!</definedName>
    <definedName name="BExGN4I0QATXNZCLZJM1KH1OIJQH" hidden="1">#REF!</definedName>
    <definedName name="BExGN9FZ2RWCMSY1YOBJKZMNIM9R" localSheetId="0" hidden="1">#REF!</definedName>
    <definedName name="BExGN9FZ2RWCMSY1YOBJKZMNIM9R" localSheetId="1" hidden="1">#REF!</definedName>
    <definedName name="BExGN9FZ2RWCMSY1YOBJKZMNIM9R" localSheetId="4" hidden="1">#REF!</definedName>
    <definedName name="BExGN9FZ2RWCMSY1YOBJKZMNIM9R" hidden="1">#REF!</definedName>
    <definedName name="BExGNDSIMTHOCXXG6QOGR6DA8SGG" localSheetId="0" hidden="1">#REF!</definedName>
    <definedName name="BExGNDSIMTHOCXXG6QOGR6DA8SGG" localSheetId="1" hidden="1">#REF!</definedName>
    <definedName name="BExGNDSIMTHOCXXG6QOGR6DA8SGG" localSheetId="4" hidden="1">#REF!</definedName>
    <definedName name="BExGNDSIMTHOCXXG6QOGR6DA8SGG" hidden="1">#REF!</definedName>
    <definedName name="BExGNHOS7RBERG1J2M2HVGSRZL5G" localSheetId="0" hidden="1">#REF!</definedName>
    <definedName name="BExGNHOS7RBERG1J2M2HVGSRZL5G" localSheetId="1" hidden="1">#REF!</definedName>
    <definedName name="BExGNHOS7RBERG1J2M2HVGSRZL5G" localSheetId="4" hidden="1">#REF!</definedName>
    <definedName name="BExGNHOS7RBERG1J2M2HVGSRZL5G" hidden="1">#REF!</definedName>
    <definedName name="BExGNJ18W3Q55XAXY8XTFB80IVMV" localSheetId="0" hidden="1">#REF!</definedName>
    <definedName name="BExGNJ18W3Q55XAXY8XTFB80IVMV" localSheetId="1" hidden="1">#REF!</definedName>
    <definedName name="BExGNJ18W3Q55XAXY8XTFB80IVMV" localSheetId="4" hidden="1">#REF!</definedName>
    <definedName name="BExGNJ18W3Q55XAXY8XTFB80IVMV" hidden="1">#REF!</definedName>
    <definedName name="BExGNN2YQ9BDAZXT2GLCSAPXKIM7" localSheetId="0" hidden="1">#REF!</definedName>
    <definedName name="BExGNN2YQ9BDAZXT2GLCSAPXKIM7" localSheetId="1" hidden="1">#REF!</definedName>
    <definedName name="BExGNN2YQ9BDAZXT2GLCSAPXKIM7" localSheetId="4" hidden="1">#REF!</definedName>
    <definedName name="BExGNN2YQ9BDAZXT2GLCSAPXKIM7" hidden="1">#REF!</definedName>
    <definedName name="BExGNP6INLF5NZFP5ME6K7C9Y0NH" localSheetId="0" hidden="1">#REF!</definedName>
    <definedName name="BExGNP6INLF5NZFP5ME6K7C9Y0NH" localSheetId="1" hidden="1">#REF!</definedName>
    <definedName name="BExGNP6INLF5NZFP5ME6K7C9Y0NH" localSheetId="4" hidden="1">#REF!</definedName>
    <definedName name="BExGNP6INLF5NZFP5ME6K7C9Y0NH" hidden="1">#REF!</definedName>
    <definedName name="BExGNSS0CKRPKHO25R3TDBEL2NHX" localSheetId="0" hidden="1">#REF!</definedName>
    <definedName name="BExGNSS0CKRPKHO25R3TDBEL2NHX" localSheetId="1" hidden="1">#REF!</definedName>
    <definedName name="BExGNSS0CKRPKHO25R3TDBEL2NHX" localSheetId="4" hidden="1">#REF!</definedName>
    <definedName name="BExGNSS0CKRPKHO25R3TDBEL2NHX" hidden="1">#REF!</definedName>
    <definedName name="BExGNYH0MO8NOVS85L15G0RWX4GW" localSheetId="0" hidden="1">#REF!</definedName>
    <definedName name="BExGNYH0MO8NOVS85L15G0RWX4GW" localSheetId="1" hidden="1">#REF!</definedName>
    <definedName name="BExGNYH0MO8NOVS85L15G0RWX4GW" localSheetId="4" hidden="1">#REF!</definedName>
    <definedName name="BExGNYH0MO8NOVS85L15G0RWX4GW" hidden="1">#REF!</definedName>
    <definedName name="BExGNZO44DEG8CGIDYSEGDUQ531R" localSheetId="0" hidden="1">#REF!</definedName>
    <definedName name="BExGNZO44DEG8CGIDYSEGDUQ531R" localSheetId="1" hidden="1">#REF!</definedName>
    <definedName name="BExGNZO44DEG8CGIDYSEGDUQ531R" localSheetId="4" hidden="1">#REF!</definedName>
    <definedName name="BExGNZO44DEG8CGIDYSEGDUQ531R" hidden="1">#REF!</definedName>
    <definedName name="BExGO22GMMPZVQY9RQ8MDKZDP5G3" localSheetId="0" hidden="1">#REF!</definedName>
    <definedName name="BExGO22GMMPZVQY9RQ8MDKZDP5G3" localSheetId="1" hidden="1">#REF!</definedName>
    <definedName name="BExGO22GMMPZVQY9RQ8MDKZDP5G3" localSheetId="4" hidden="1">#REF!</definedName>
    <definedName name="BExGO22GMMPZVQY9RQ8MDKZDP5G3" hidden="1">#REF!</definedName>
    <definedName name="BExGO2O0V6UYDY26AX8OSN72F77N" localSheetId="0" hidden="1">#REF!</definedName>
    <definedName name="BExGO2O0V6UYDY26AX8OSN72F77N" localSheetId="1" hidden="1">#REF!</definedName>
    <definedName name="BExGO2O0V6UYDY26AX8OSN72F77N" localSheetId="4" hidden="1">#REF!</definedName>
    <definedName name="BExGO2O0V6UYDY26AX8OSN72F77N" hidden="1">#REF!</definedName>
    <definedName name="BExGO2YUBOVLYHY1QSIHRE1KLAFV" localSheetId="0" hidden="1">#REF!</definedName>
    <definedName name="BExGO2YUBOVLYHY1QSIHRE1KLAFV" localSheetId="1" hidden="1">#REF!</definedName>
    <definedName name="BExGO2YUBOVLYHY1QSIHRE1KLAFV" localSheetId="4" hidden="1">#REF!</definedName>
    <definedName name="BExGO2YUBOVLYHY1QSIHRE1KLAFV" hidden="1">#REF!</definedName>
    <definedName name="BExGO70E2O70LF46V8T26YFPL4V8" localSheetId="0" hidden="1">#REF!</definedName>
    <definedName name="BExGO70E2O70LF46V8T26YFPL4V8" localSheetId="1" hidden="1">#REF!</definedName>
    <definedName name="BExGO70E2O70LF46V8T26YFPL4V8" localSheetId="4" hidden="1">#REF!</definedName>
    <definedName name="BExGO70E2O70LF46V8T26YFPL4V8" hidden="1">#REF!</definedName>
    <definedName name="BExGOB25QJMQCQE76MRW9X58OIOO" localSheetId="0" hidden="1">#REF!</definedName>
    <definedName name="BExGOB25QJMQCQE76MRW9X58OIOO" localSheetId="1" hidden="1">#REF!</definedName>
    <definedName name="BExGOB25QJMQCQE76MRW9X58OIOO" localSheetId="4" hidden="1">#REF!</definedName>
    <definedName name="BExGOB25QJMQCQE76MRW9X58OIOO" hidden="1">#REF!</definedName>
    <definedName name="BExGODAZKJ9EXMQZNQR5YDBSS525" localSheetId="0" hidden="1">#REF!</definedName>
    <definedName name="BExGODAZKJ9EXMQZNQR5YDBSS525" localSheetId="1" hidden="1">#REF!</definedName>
    <definedName name="BExGODAZKJ9EXMQZNQR5YDBSS525" localSheetId="4" hidden="1">#REF!</definedName>
    <definedName name="BExGODAZKJ9EXMQZNQR5YDBSS525" hidden="1">#REF!</definedName>
    <definedName name="BExGODR8ZSMUC11I56QHSZ686XV5" localSheetId="0" hidden="1">#REF!</definedName>
    <definedName name="BExGODR8ZSMUC11I56QHSZ686XV5" localSheetId="1" hidden="1">#REF!</definedName>
    <definedName name="BExGODR8ZSMUC11I56QHSZ686XV5" localSheetId="4" hidden="1">#REF!</definedName>
    <definedName name="BExGODR8ZSMUC11I56QHSZ686XV5" hidden="1">#REF!</definedName>
    <definedName name="BExGOXJDHUDPDT8I8IVGVW9J0R5Q" localSheetId="0" hidden="1">#REF!</definedName>
    <definedName name="BExGOXJDHUDPDT8I8IVGVW9J0R5Q" localSheetId="1" hidden="1">#REF!</definedName>
    <definedName name="BExGOXJDHUDPDT8I8IVGVW9J0R5Q" localSheetId="4" hidden="1">#REF!</definedName>
    <definedName name="BExGOXJDHUDPDT8I8IVGVW9J0R5Q" hidden="1">#REF!</definedName>
    <definedName name="BExGPAPYI1N5W3IH8H485BHSVOY3" localSheetId="0" hidden="1">#REF!</definedName>
    <definedName name="BExGPAPYI1N5W3IH8H485BHSVOY3" localSheetId="1" hidden="1">#REF!</definedName>
    <definedName name="BExGPAPYI1N5W3IH8H485BHSVOY3" localSheetId="4" hidden="1">#REF!</definedName>
    <definedName name="BExGPAPYI1N5W3IH8H485BHSVOY3" hidden="1">#REF!</definedName>
    <definedName name="BExGPFO3GOKYO2922Y91GMQRCMOA" localSheetId="0" hidden="1">#REF!</definedName>
    <definedName name="BExGPFO3GOKYO2922Y91GMQRCMOA" localSheetId="1" hidden="1">#REF!</definedName>
    <definedName name="BExGPFO3GOKYO2922Y91GMQRCMOA" localSheetId="4" hidden="1">#REF!</definedName>
    <definedName name="BExGPFO3GOKYO2922Y91GMQRCMOA" hidden="1">#REF!</definedName>
    <definedName name="BExGPHGT5KDOCMV2EFS4OVKTWBRD" localSheetId="0" hidden="1">#REF!</definedName>
    <definedName name="BExGPHGT5KDOCMV2EFS4OVKTWBRD" localSheetId="1" hidden="1">#REF!</definedName>
    <definedName name="BExGPHGT5KDOCMV2EFS4OVKTWBRD" localSheetId="4" hidden="1">#REF!</definedName>
    <definedName name="BExGPHGT5KDOCMV2EFS4OVKTWBRD" hidden="1">#REF!</definedName>
    <definedName name="BExGPID72Y4Y619LWASUQZKZHJNC" localSheetId="0" hidden="1">#REF!</definedName>
    <definedName name="BExGPID72Y4Y619LWASUQZKZHJNC" localSheetId="1" hidden="1">#REF!</definedName>
    <definedName name="BExGPID72Y4Y619LWASUQZKZHJNC" localSheetId="4" hidden="1">#REF!</definedName>
    <definedName name="BExGPID72Y4Y619LWASUQZKZHJNC" hidden="1">#REF!</definedName>
    <definedName name="BExGPPENQIANVGLVQJ77DK5JPRTB" localSheetId="0" hidden="1">#REF!</definedName>
    <definedName name="BExGPPENQIANVGLVQJ77DK5JPRTB" localSheetId="1" hidden="1">#REF!</definedName>
    <definedName name="BExGPPENQIANVGLVQJ77DK5JPRTB" localSheetId="4" hidden="1">#REF!</definedName>
    <definedName name="BExGPPENQIANVGLVQJ77DK5JPRTB" hidden="1">#REF!</definedName>
    <definedName name="BExGPSUUG7TL5F5PTYU6G4HPJV1B" localSheetId="0" hidden="1">#REF!</definedName>
    <definedName name="BExGPSUUG7TL5F5PTYU6G4HPJV1B" localSheetId="1" hidden="1">#REF!</definedName>
    <definedName name="BExGPSUUG7TL5F5PTYU6G4HPJV1B" localSheetId="4" hidden="1">#REF!</definedName>
    <definedName name="BExGPSUUG7TL5F5PTYU6G4HPJV1B" hidden="1">#REF!</definedName>
    <definedName name="BExGQ1E950UYXYWQ84EZEQPWHVYY" localSheetId="0" hidden="1">#REF!</definedName>
    <definedName name="BExGQ1E950UYXYWQ84EZEQPWHVYY" localSheetId="1" hidden="1">#REF!</definedName>
    <definedName name="BExGQ1E950UYXYWQ84EZEQPWHVYY" localSheetId="4" hidden="1">#REF!</definedName>
    <definedName name="BExGQ1E950UYXYWQ84EZEQPWHVYY" hidden="1">#REF!</definedName>
    <definedName name="BExGQ1ZU4967P72AHF4V1D0FOL5C" localSheetId="0" hidden="1">#REF!</definedName>
    <definedName name="BExGQ1ZU4967P72AHF4V1D0FOL5C" localSheetId="1" hidden="1">#REF!</definedName>
    <definedName name="BExGQ1ZU4967P72AHF4V1D0FOL5C" localSheetId="4" hidden="1">#REF!</definedName>
    <definedName name="BExGQ1ZU4967P72AHF4V1D0FOL5C" hidden="1">#REF!</definedName>
    <definedName name="BExGQ36ZOMR9GV8T05M605MMOY3Y" localSheetId="0" hidden="1">#REF!</definedName>
    <definedName name="BExGQ36ZOMR9GV8T05M605MMOY3Y" localSheetId="1" hidden="1">#REF!</definedName>
    <definedName name="BExGQ36ZOMR9GV8T05M605MMOY3Y" localSheetId="4" hidden="1">#REF!</definedName>
    <definedName name="BExGQ36ZOMR9GV8T05M605MMOY3Y" hidden="1">#REF!</definedName>
    <definedName name="BExGQ4ZP0PPMLDNVBUG12W9FFVI9" localSheetId="0" hidden="1">#REF!</definedName>
    <definedName name="BExGQ4ZP0PPMLDNVBUG12W9FFVI9" localSheetId="1" hidden="1">#REF!</definedName>
    <definedName name="BExGQ4ZP0PPMLDNVBUG12W9FFVI9" localSheetId="4" hidden="1">#REF!</definedName>
    <definedName name="BExGQ4ZP0PPMLDNVBUG12W9FFVI9" hidden="1">#REF!</definedName>
    <definedName name="BExGQ61DTJ0SBFMDFBAK3XZ9O0ZO" localSheetId="0" hidden="1">#REF!</definedName>
    <definedName name="BExGQ61DTJ0SBFMDFBAK3XZ9O0ZO" localSheetId="1" hidden="1">#REF!</definedName>
    <definedName name="BExGQ61DTJ0SBFMDFBAK3XZ9O0ZO" localSheetId="4" hidden="1">#REF!</definedName>
    <definedName name="BExGQ61DTJ0SBFMDFBAK3XZ9O0ZO" hidden="1">#REF!</definedName>
    <definedName name="BExGQ6SG9XEOD0VMBAR22YPZWSTA" localSheetId="0" hidden="1">#REF!</definedName>
    <definedName name="BExGQ6SG9XEOD0VMBAR22YPZWSTA" localSheetId="1" hidden="1">#REF!</definedName>
    <definedName name="BExGQ6SG9XEOD0VMBAR22YPZWSTA" localSheetId="4" hidden="1">#REF!</definedName>
    <definedName name="BExGQ6SG9XEOD0VMBAR22YPZWSTA" hidden="1">#REF!</definedName>
    <definedName name="BExGQ8FQN3FRAGH5H2V74848P5JX" localSheetId="0" hidden="1">#REF!</definedName>
    <definedName name="BExGQ8FQN3FRAGH5H2V74848P5JX" localSheetId="1" hidden="1">#REF!</definedName>
    <definedName name="BExGQ8FQN3FRAGH5H2V74848P5JX" localSheetId="4" hidden="1">#REF!</definedName>
    <definedName name="BExGQ8FQN3FRAGH5H2V74848P5JX" hidden="1">#REF!</definedName>
    <definedName name="BExGQGJ1A7LNZUS8QSMOG8UNGLMK" localSheetId="0" hidden="1">#REF!</definedName>
    <definedName name="BExGQGJ1A7LNZUS8QSMOG8UNGLMK" localSheetId="1" hidden="1">#REF!</definedName>
    <definedName name="BExGQGJ1A7LNZUS8QSMOG8UNGLMK" localSheetId="4" hidden="1">#REF!</definedName>
    <definedName name="BExGQGJ1A7LNZUS8QSMOG8UNGLMK" hidden="1">#REF!</definedName>
    <definedName name="BExGQLBNZ35IK2VK33HJUAE4ADX2" localSheetId="0" hidden="1">#REF!</definedName>
    <definedName name="BExGQLBNZ35IK2VK33HJUAE4ADX2" localSheetId="1" hidden="1">#REF!</definedName>
    <definedName name="BExGQLBNZ35IK2VK33HJUAE4ADX2" localSheetId="4" hidden="1">#REF!</definedName>
    <definedName name="BExGQLBNZ35IK2VK33HJUAE4ADX2" hidden="1">#REF!</definedName>
    <definedName name="BExGQPO7ENFEQC0NC6MC9OZR2LHY" localSheetId="0" hidden="1">#REF!</definedName>
    <definedName name="BExGQPO7ENFEQC0NC6MC9OZR2LHY" localSheetId="1" hidden="1">#REF!</definedName>
    <definedName name="BExGQPO7ENFEQC0NC6MC9OZR2LHY" localSheetId="4" hidden="1">#REF!</definedName>
    <definedName name="BExGQPO7ENFEQC0NC6MC9OZR2LHY" hidden="1">#REF!</definedName>
    <definedName name="BExGQX0H4EZMXBJTKJJE4ICJWN5O" localSheetId="0" hidden="1">#REF!</definedName>
    <definedName name="BExGQX0H4EZMXBJTKJJE4ICJWN5O" localSheetId="1" hidden="1">#REF!</definedName>
    <definedName name="BExGQX0H4EZMXBJTKJJE4ICJWN5O" localSheetId="4" hidden="1">#REF!</definedName>
    <definedName name="BExGQX0H4EZMXBJTKJJE4ICJWN5O" hidden="1">#REF!</definedName>
    <definedName name="BExGR4CW3WRIID17GGX4MI9ZDHFE" localSheetId="0" hidden="1">#REF!</definedName>
    <definedName name="BExGR4CW3WRIID17GGX4MI9ZDHFE" localSheetId="1" hidden="1">#REF!</definedName>
    <definedName name="BExGR4CW3WRIID17GGX4MI9ZDHFE" localSheetId="4" hidden="1">#REF!</definedName>
    <definedName name="BExGR4CW3WRIID17GGX4MI9ZDHFE" hidden="1">#REF!</definedName>
    <definedName name="BExGR65GJX27MU2OL6NI5PB8XVB4" localSheetId="0" hidden="1">#REF!</definedName>
    <definedName name="BExGR65GJX27MU2OL6NI5PB8XVB4" localSheetId="1" hidden="1">#REF!</definedName>
    <definedName name="BExGR65GJX27MU2OL6NI5PB8XVB4" localSheetId="4" hidden="1">#REF!</definedName>
    <definedName name="BExGR65GJX27MU2OL6NI5PB8XVB4" hidden="1">#REF!</definedName>
    <definedName name="BExGR6LQ97HETGS3CT96L4IK0JSH" localSheetId="0" hidden="1">#REF!</definedName>
    <definedName name="BExGR6LQ97HETGS3CT96L4IK0JSH" localSheetId="1" hidden="1">#REF!</definedName>
    <definedName name="BExGR6LQ97HETGS3CT96L4IK0JSH" localSheetId="4" hidden="1">#REF!</definedName>
    <definedName name="BExGR6LQ97HETGS3CT96L4IK0JSH" hidden="1">#REF!</definedName>
    <definedName name="BExGR9ATP2LVT7B9OCPSLJ11H9SX" localSheetId="0" hidden="1">#REF!</definedName>
    <definedName name="BExGR9ATP2LVT7B9OCPSLJ11H9SX" localSheetId="1" hidden="1">#REF!</definedName>
    <definedName name="BExGR9ATP2LVT7B9OCPSLJ11H9SX" localSheetId="4" hidden="1">#REF!</definedName>
    <definedName name="BExGR9ATP2LVT7B9OCPSLJ11H9SX" hidden="1">#REF!</definedName>
    <definedName name="BExGRILCZ3BMTGDY72B1Q9BUGW0J" localSheetId="0" hidden="1">#REF!</definedName>
    <definedName name="BExGRILCZ3BMTGDY72B1Q9BUGW0J" localSheetId="1" hidden="1">#REF!</definedName>
    <definedName name="BExGRILCZ3BMTGDY72B1Q9BUGW0J" localSheetId="4" hidden="1">#REF!</definedName>
    <definedName name="BExGRILCZ3BMTGDY72B1Q9BUGW0J" hidden="1">#REF!</definedName>
    <definedName name="BExGRNZJ74Y6OYJB9F9Y9T3CAHOS" localSheetId="0" hidden="1">#REF!</definedName>
    <definedName name="BExGRNZJ74Y6OYJB9F9Y9T3CAHOS" localSheetId="1" hidden="1">#REF!</definedName>
    <definedName name="BExGRNZJ74Y6OYJB9F9Y9T3CAHOS" localSheetId="4" hidden="1">#REF!</definedName>
    <definedName name="BExGRNZJ74Y6OYJB9F9Y9T3CAHOS" hidden="1">#REF!</definedName>
    <definedName name="BExGRPC5QJQ7UGQ4P7CFWVGRQGFW" localSheetId="0" hidden="1">#REF!</definedName>
    <definedName name="BExGRPC5QJQ7UGQ4P7CFWVGRQGFW" localSheetId="1" hidden="1">#REF!</definedName>
    <definedName name="BExGRPC5QJQ7UGQ4P7CFWVGRQGFW" localSheetId="4" hidden="1">#REF!</definedName>
    <definedName name="BExGRPC5QJQ7UGQ4P7CFWVGRQGFW" hidden="1">#REF!</definedName>
    <definedName name="BExGRSMULUXOBEN8G0TK90PRKQ9O" localSheetId="0" hidden="1">#REF!</definedName>
    <definedName name="BExGRSMULUXOBEN8G0TK90PRKQ9O" localSheetId="1" hidden="1">#REF!</definedName>
    <definedName name="BExGRSMULUXOBEN8G0TK90PRKQ9O" localSheetId="4" hidden="1">#REF!</definedName>
    <definedName name="BExGRSMULUXOBEN8G0TK90PRKQ9O" hidden="1">#REF!</definedName>
    <definedName name="BExGRUKVVKDL8483WI70VN2QZDGD" localSheetId="0" hidden="1">#REF!</definedName>
    <definedName name="BExGRUKVVKDL8483WI70VN2QZDGD" localSheetId="1" hidden="1">#REF!</definedName>
    <definedName name="BExGRUKVVKDL8483WI70VN2QZDGD" localSheetId="4" hidden="1">#REF!</definedName>
    <definedName name="BExGRUKVVKDL8483WI70VN2QZDGD" hidden="1">#REF!</definedName>
    <definedName name="BExGS2IWR5DUNJ1U9PAKIV8CMBNI" localSheetId="0" hidden="1">#REF!</definedName>
    <definedName name="BExGS2IWR5DUNJ1U9PAKIV8CMBNI" localSheetId="1" hidden="1">#REF!</definedName>
    <definedName name="BExGS2IWR5DUNJ1U9PAKIV8CMBNI" localSheetId="4" hidden="1">#REF!</definedName>
    <definedName name="BExGS2IWR5DUNJ1U9PAKIV8CMBNI" hidden="1">#REF!</definedName>
    <definedName name="BExGS69P9FFTEOPDS0MWFKF45G47" localSheetId="0" hidden="1">#REF!</definedName>
    <definedName name="BExGS69P9FFTEOPDS0MWFKF45G47" localSheetId="1" hidden="1">#REF!</definedName>
    <definedName name="BExGS69P9FFTEOPDS0MWFKF45G47" localSheetId="4" hidden="1">#REF!</definedName>
    <definedName name="BExGS69P9FFTEOPDS0MWFKF45G47" hidden="1">#REF!</definedName>
    <definedName name="BExGS6F1JFHM5MUJ1RFO50WP6D05" localSheetId="0" hidden="1">#REF!</definedName>
    <definedName name="BExGS6F1JFHM5MUJ1RFO50WP6D05" localSheetId="1" hidden="1">#REF!</definedName>
    <definedName name="BExGS6F1JFHM5MUJ1RFO50WP6D05" localSheetId="4" hidden="1">#REF!</definedName>
    <definedName name="BExGS6F1JFHM5MUJ1RFO50WP6D05" hidden="1">#REF!</definedName>
    <definedName name="BExGSA5YB5ZGE4NHDVCZ55TQAJTL" localSheetId="0" hidden="1">#REF!</definedName>
    <definedName name="BExGSA5YB5ZGE4NHDVCZ55TQAJTL" localSheetId="1" hidden="1">#REF!</definedName>
    <definedName name="BExGSA5YB5ZGE4NHDVCZ55TQAJTL" localSheetId="4" hidden="1">#REF!</definedName>
    <definedName name="BExGSA5YB5ZGE4NHDVCZ55TQAJTL" hidden="1">#REF!</definedName>
    <definedName name="BExGSBYPYOBOB218ABCIM2X63GJ8" localSheetId="0" hidden="1">#REF!</definedName>
    <definedName name="BExGSBYPYOBOB218ABCIM2X63GJ8" localSheetId="1" hidden="1">#REF!</definedName>
    <definedName name="BExGSBYPYOBOB218ABCIM2X63GJ8" localSheetId="4" hidden="1">#REF!</definedName>
    <definedName name="BExGSBYPYOBOB218ABCIM2X63GJ8" hidden="1">#REF!</definedName>
    <definedName name="BExGSCEUCQQVDEEKWJ677QTGUVTE" localSheetId="0" hidden="1">#REF!</definedName>
    <definedName name="BExGSCEUCQQVDEEKWJ677QTGUVTE" localSheetId="1" hidden="1">#REF!</definedName>
    <definedName name="BExGSCEUCQQVDEEKWJ677QTGUVTE" localSheetId="4" hidden="1">#REF!</definedName>
    <definedName name="BExGSCEUCQQVDEEKWJ677QTGUVTE" hidden="1">#REF!</definedName>
    <definedName name="BExGSQY65LH1PCKKM5WHDW83F35O" localSheetId="0" hidden="1">#REF!</definedName>
    <definedName name="BExGSQY65LH1PCKKM5WHDW83F35O" localSheetId="1" hidden="1">#REF!</definedName>
    <definedName name="BExGSQY65LH1PCKKM5WHDW83F35O" localSheetId="4" hidden="1">#REF!</definedName>
    <definedName name="BExGSQY65LH1PCKKM5WHDW83F35O" hidden="1">#REF!</definedName>
    <definedName name="BExGSYW1GKISF0PMUAK3XJK9PEW9" localSheetId="0" hidden="1">#REF!</definedName>
    <definedName name="BExGSYW1GKISF0PMUAK3XJK9PEW9" localSheetId="1" hidden="1">#REF!</definedName>
    <definedName name="BExGSYW1GKISF0PMUAK3XJK9PEW9" localSheetId="4" hidden="1">#REF!</definedName>
    <definedName name="BExGSYW1GKISF0PMUAK3XJK9PEW9" hidden="1">#REF!</definedName>
    <definedName name="BExGT0DZJB6LSF6L693UUB9EY1VQ" localSheetId="0" hidden="1">#REF!</definedName>
    <definedName name="BExGT0DZJB6LSF6L693UUB9EY1VQ" localSheetId="1" hidden="1">#REF!</definedName>
    <definedName name="BExGT0DZJB6LSF6L693UUB9EY1VQ" localSheetId="4" hidden="1">#REF!</definedName>
    <definedName name="BExGT0DZJB6LSF6L693UUB9EY1VQ" hidden="1">#REF!</definedName>
    <definedName name="BExGTEMKIEF46KBIDWCAOAN5U718" localSheetId="0" hidden="1">#REF!</definedName>
    <definedName name="BExGTEMKIEF46KBIDWCAOAN5U718" localSheetId="1" hidden="1">#REF!</definedName>
    <definedName name="BExGTEMKIEF46KBIDWCAOAN5U718" localSheetId="4" hidden="1">#REF!</definedName>
    <definedName name="BExGTEMKIEF46KBIDWCAOAN5U718" hidden="1">#REF!</definedName>
    <definedName name="BExGTGVFIF8HOQXR54SK065A8M4K" localSheetId="0" hidden="1">#REF!</definedName>
    <definedName name="BExGTGVFIF8HOQXR54SK065A8M4K" localSheetId="1" hidden="1">#REF!</definedName>
    <definedName name="BExGTGVFIF8HOQXR54SK065A8M4K" localSheetId="4" hidden="1">#REF!</definedName>
    <definedName name="BExGTGVFIF8HOQXR54SK065A8M4K" hidden="1">#REF!</definedName>
    <definedName name="BExGTIYX3OWPIINOGY1E4QQYSKHP" localSheetId="0" hidden="1">#REF!</definedName>
    <definedName name="BExGTIYX3OWPIINOGY1E4QQYSKHP" localSheetId="1" hidden="1">#REF!</definedName>
    <definedName name="BExGTIYX3OWPIINOGY1E4QQYSKHP" localSheetId="4" hidden="1">#REF!</definedName>
    <definedName name="BExGTIYX3OWPIINOGY1E4QQYSKHP" hidden="1">#REF!</definedName>
    <definedName name="BExGTKGUN0KUU3C0RL2LK98D8MEK" localSheetId="0" hidden="1">#REF!</definedName>
    <definedName name="BExGTKGUN0KUU3C0RL2LK98D8MEK" localSheetId="1" hidden="1">#REF!</definedName>
    <definedName name="BExGTKGUN0KUU3C0RL2LK98D8MEK" localSheetId="4" hidden="1">#REF!</definedName>
    <definedName name="BExGTKGUN0KUU3C0RL2LK98D8MEK" hidden="1">#REF!</definedName>
    <definedName name="BExGTV3U5SZUPLTWEMEY3IIN1L4L" localSheetId="0" hidden="1">#REF!</definedName>
    <definedName name="BExGTV3U5SZUPLTWEMEY3IIN1L4L" localSheetId="1" hidden="1">#REF!</definedName>
    <definedName name="BExGTV3U5SZUPLTWEMEY3IIN1L4L" localSheetId="4" hidden="1">#REF!</definedName>
    <definedName name="BExGTV3U5SZUPLTWEMEY3IIN1L4L" hidden="1">#REF!</definedName>
    <definedName name="BExGTZ046J7VMUG4YPKFN2K8TWB7" localSheetId="0" hidden="1">#REF!</definedName>
    <definedName name="BExGTZ046J7VMUG4YPKFN2K8TWB7" localSheetId="1" hidden="1">#REF!</definedName>
    <definedName name="BExGTZ046J7VMUG4YPKFN2K8TWB7" localSheetId="4" hidden="1">#REF!</definedName>
    <definedName name="BExGTZ046J7VMUG4YPKFN2K8TWB7" hidden="1">#REF!</definedName>
    <definedName name="BExGTZ04EFFQ3Z3JMM0G35JYWUK3" localSheetId="0" hidden="1">#REF!</definedName>
    <definedName name="BExGTZ04EFFQ3Z3JMM0G35JYWUK3" localSheetId="1" hidden="1">#REF!</definedName>
    <definedName name="BExGTZ04EFFQ3Z3JMM0G35JYWUK3" localSheetId="4" hidden="1">#REF!</definedName>
    <definedName name="BExGTZ04EFFQ3Z3JMM0G35JYWUK3" hidden="1">#REF!</definedName>
    <definedName name="BExGU2G9OPRZRIU9YGF6NX9FUW0J" localSheetId="0" hidden="1">#REF!</definedName>
    <definedName name="BExGU2G9OPRZRIU9YGF6NX9FUW0J" localSheetId="1" hidden="1">#REF!</definedName>
    <definedName name="BExGU2G9OPRZRIU9YGF6NX9FUW0J" localSheetId="4" hidden="1">#REF!</definedName>
    <definedName name="BExGU2G9OPRZRIU9YGF6NX9FUW0J" hidden="1">#REF!</definedName>
    <definedName name="BExGU6HTKLRZO8UOI3DTAM5RFDBA" localSheetId="0" hidden="1">#REF!</definedName>
    <definedName name="BExGU6HTKLRZO8UOI3DTAM5RFDBA" localSheetId="1" hidden="1">#REF!</definedName>
    <definedName name="BExGU6HTKLRZO8UOI3DTAM5RFDBA" localSheetId="4" hidden="1">#REF!</definedName>
    <definedName name="BExGU6HTKLRZO8UOI3DTAM5RFDBA" hidden="1">#REF!</definedName>
    <definedName name="BExGUDDZXFFQHAF4UZF8ZB1HO7H6" localSheetId="0" hidden="1">#REF!</definedName>
    <definedName name="BExGUDDZXFFQHAF4UZF8ZB1HO7H6" localSheetId="1" hidden="1">#REF!</definedName>
    <definedName name="BExGUDDZXFFQHAF4UZF8ZB1HO7H6" localSheetId="4" hidden="1">#REF!</definedName>
    <definedName name="BExGUDDZXFFQHAF4UZF8ZB1HO7H6" hidden="1">#REF!</definedName>
    <definedName name="BExGUI6NCRHY7EAB6SK6EPPMWFG1" localSheetId="0" hidden="1">#REF!</definedName>
    <definedName name="BExGUI6NCRHY7EAB6SK6EPPMWFG1" localSheetId="1" hidden="1">#REF!</definedName>
    <definedName name="BExGUI6NCRHY7EAB6SK6EPPMWFG1" localSheetId="4" hidden="1">#REF!</definedName>
    <definedName name="BExGUI6NCRHY7EAB6SK6EPPMWFG1" hidden="1">#REF!</definedName>
    <definedName name="BExGUIBXBRHGM97ZX6GBA4ZDQ79C" localSheetId="0" hidden="1">#REF!</definedName>
    <definedName name="BExGUIBXBRHGM97ZX6GBA4ZDQ79C" localSheetId="1" hidden="1">#REF!</definedName>
    <definedName name="BExGUIBXBRHGM97ZX6GBA4ZDQ79C" localSheetId="4" hidden="1">#REF!</definedName>
    <definedName name="BExGUIBXBRHGM97ZX6GBA4ZDQ79C" hidden="1">#REF!</definedName>
    <definedName name="BExGUM8D91UNPCOO4TKP9FGX85TF" localSheetId="0" hidden="1">#REF!</definedName>
    <definedName name="BExGUM8D91UNPCOO4TKP9FGX85TF" localSheetId="1" hidden="1">#REF!</definedName>
    <definedName name="BExGUM8D91UNPCOO4TKP9FGX85TF" localSheetId="4" hidden="1">#REF!</definedName>
    <definedName name="BExGUM8D91UNPCOO4TKP9FGX85TF" hidden="1">#REF!</definedName>
    <definedName name="BExGUMDP0WYFBZL2MCB36WWJIC04" localSheetId="0" hidden="1">#REF!</definedName>
    <definedName name="BExGUMDP0WYFBZL2MCB36WWJIC04" localSheetId="1" hidden="1">#REF!</definedName>
    <definedName name="BExGUMDP0WYFBZL2MCB36WWJIC04" localSheetId="4" hidden="1">#REF!</definedName>
    <definedName name="BExGUMDP0WYFBZL2MCB36WWJIC04" hidden="1">#REF!</definedName>
    <definedName name="BExGUQF9N9FKI7S0H30WUAEB5LPD" localSheetId="0" hidden="1">#REF!</definedName>
    <definedName name="BExGUQF9N9FKI7S0H30WUAEB5LPD" localSheetId="1" hidden="1">#REF!</definedName>
    <definedName name="BExGUQF9N9FKI7S0H30WUAEB5LPD" localSheetId="4" hidden="1">#REF!</definedName>
    <definedName name="BExGUQF9N9FKI7S0H30WUAEB5LPD" hidden="1">#REF!</definedName>
    <definedName name="BExGUR6BA03XPBK60SQUW197GJ5X" localSheetId="0" hidden="1">#REF!</definedName>
    <definedName name="BExGUR6BA03XPBK60SQUW197GJ5X" localSheetId="1" hidden="1">#REF!</definedName>
    <definedName name="BExGUR6BA03XPBK60SQUW197GJ5X" localSheetId="4" hidden="1">#REF!</definedName>
    <definedName name="BExGUR6BA03XPBK60SQUW197GJ5X" hidden="1">#REF!</definedName>
    <definedName name="BExGUVIP60TA4B7X2PFGMBFUSKGX" localSheetId="0" hidden="1">#REF!</definedName>
    <definedName name="BExGUVIP60TA4B7X2PFGMBFUSKGX" localSheetId="1" hidden="1">#REF!</definedName>
    <definedName name="BExGUVIP60TA4B7X2PFGMBFUSKGX" localSheetId="4" hidden="1">#REF!</definedName>
    <definedName name="BExGUVIP60TA4B7X2PFGMBFUSKGX" hidden="1">#REF!</definedName>
    <definedName name="BExGUVTIIWAK5T0F5FD428QDO46W" localSheetId="0" hidden="1">#REF!</definedName>
    <definedName name="BExGUVTIIWAK5T0F5FD428QDO46W" localSheetId="1" hidden="1">#REF!</definedName>
    <definedName name="BExGUVTIIWAK5T0F5FD428QDO46W" localSheetId="4" hidden="1">#REF!</definedName>
    <definedName name="BExGUVTIIWAK5T0F5FD428QDO46W" hidden="1">#REF!</definedName>
    <definedName name="BExGUZKF06F209XL1IZWVJEQ82EE" localSheetId="0" hidden="1">#REF!</definedName>
    <definedName name="BExGUZKF06F209XL1IZWVJEQ82EE" localSheetId="1" hidden="1">#REF!</definedName>
    <definedName name="BExGUZKF06F209XL1IZWVJEQ82EE" localSheetId="4" hidden="1">#REF!</definedName>
    <definedName name="BExGUZKF06F209XL1IZWVJEQ82EE" hidden="1">#REF!</definedName>
    <definedName name="BExGUZPWM950OZ8P1A3N86LXK97U" localSheetId="0" hidden="1">#REF!</definedName>
    <definedName name="BExGUZPWM950OZ8P1A3N86LXK97U" localSheetId="1" hidden="1">#REF!</definedName>
    <definedName name="BExGUZPWM950OZ8P1A3N86LXK97U" localSheetId="4" hidden="1">#REF!</definedName>
    <definedName name="BExGUZPWM950OZ8P1A3N86LXK97U" hidden="1">#REF!</definedName>
    <definedName name="BExGV2EVT380QHD4AP2RL9MR8L5L" localSheetId="0" hidden="1">#REF!</definedName>
    <definedName name="BExGV2EVT380QHD4AP2RL9MR8L5L" localSheetId="1" hidden="1">#REF!</definedName>
    <definedName name="BExGV2EVT380QHD4AP2RL9MR8L5L" localSheetId="4" hidden="1">#REF!</definedName>
    <definedName name="BExGV2EVT380QHD4AP2RL9MR8L5L" hidden="1">#REF!</definedName>
    <definedName name="BExGVBUSKOI7KB24K40PTXJE6MER" localSheetId="0" hidden="1">#REF!</definedName>
    <definedName name="BExGVBUSKOI7KB24K40PTXJE6MER" localSheetId="1" hidden="1">#REF!</definedName>
    <definedName name="BExGVBUSKOI7KB24K40PTXJE6MER" localSheetId="4" hidden="1">#REF!</definedName>
    <definedName name="BExGVBUSKOI7KB24K40PTXJE6MER" hidden="1">#REF!</definedName>
    <definedName name="BExGVGSQSVWTL2MNI6TT8Y92W3KA" localSheetId="0" hidden="1">#REF!</definedName>
    <definedName name="BExGVGSQSVWTL2MNI6TT8Y92W3KA" localSheetId="1" hidden="1">#REF!</definedName>
    <definedName name="BExGVGSQSVWTL2MNI6TT8Y92W3KA" localSheetId="4" hidden="1">#REF!</definedName>
    <definedName name="BExGVGSQSVWTL2MNI6TT8Y92W3KA" hidden="1">#REF!</definedName>
    <definedName name="BExGVHP63K0GSYU17R73XGX6W2U6" localSheetId="0" hidden="1">#REF!</definedName>
    <definedName name="BExGVHP63K0GSYU17R73XGX6W2U6" localSheetId="1" hidden="1">#REF!</definedName>
    <definedName name="BExGVHP63K0GSYU17R73XGX6W2U6" localSheetId="4" hidden="1">#REF!</definedName>
    <definedName name="BExGVHP63K0GSYU17R73XGX6W2U6" hidden="1">#REF!</definedName>
    <definedName name="BExGVN3DDSLKWSP9MVJS9QMNEUIK" localSheetId="0" hidden="1">#REF!</definedName>
    <definedName name="BExGVN3DDSLKWSP9MVJS9QMNEUIK" localSheetId="1" hidden="1">#REF!</definedName>
    <definedName name="BExGVN3DDSLKWSP9MVJS9QMNEUIK" localSheetId="4" hidden="1">#REF!</definedName>
    <definedName name="BExGVN3DDSLKWSP9MVJS9QMNEUIK" hidden="1">#REF!</definedName>
    <definedName name="BExGVUVVMLOCR9DPVUZSQ141EE4J" localSheetId="0" hidden="1">#REF!</definedName>
    <definedName name="BExGVUVVMLOCR9DPVUZSQ141EE4J" localSheetId="1" hidden="1">#REF!</definedName>
    <definedName name="BExGVUVVMLOCR9DPVUZSQ141EE4J" localSheetId="4" hidden="1">#REF!</definedName>
    <definedName name="BExGVUVVMLOCR9DPVUZSQ141EE4J" hidden="1">#REF!</definedName>
    <definedName name="BExGVV6OOLDQ3TXZK51TTF3YX0WN" localSheetId="0" hidden="1">#REF!</definedName>
    <definedName name="BExGVV6OOLDQ3TXZK51TTF3YX0WN" localSheetId="1" hidden="1">#REF!</definedName>
    <definedName name="BExGVV6OOLDQ3TXZK51TTF3YX0WN" localSheetId="4" hidden="1">#REF!</definedName>
    <definedName name="BExGVV6OOLDQ3TXZK51TTF3YX0WN" hidden="1">#REF!</definedName>
    <definedName name="BExGW0KVS7U0C87XFZ78QW991IEV" localSheetId="0" hidden="1">#REF!</definedName>
    <definedName name="BExGW0KVS7U0C87XFZ78QW991IEV" localSheetId="1" hidden="1">#REF!</definedName>
    <definedName name="BExGW0KVS7U0C87XFZ78QW991IEV" localSheetId="4" hidden="1">#REF!</definedName>
    <definedName name="BExGW0KVS7U0C87XFZ78QW991IEV" hidden="1">#REF!</definedName>
    <definedName name="BExGW0Q7QHE29TGNWAWQ6GR0V6TQ" localSheetId="0" hidden="1">#REF!</definedName>
    <definedName name="BExGW0Q7QHE29TGNWAWQ6GR0V6TQ" localSheetId="1" hidden="1">#REF!</definedName>
    <definedName name="BExGW0Q7QHE29TGNWAWQ6GR0V6TQ" localSheetId="4" hidden="1">#REF!</definedName>
    <definedName name="BExGW0Q7QHE29TGNWAWQ6GR0V6TQ" hidden="1">#REF!</definedName>
    <definedName name="BExGW2Z7AMPG6H9EXA9ML6EZVGGA" localSheetId="0" hidden="1">#REF!</definedName>
    <definedName name="BExGW2Z7AMPG6H9EXA9ML6EZVGGA" localSheetId="1" hidden="1">#REF!</definedName>
    <definedName name="BExGW2Z7AMPG6H9EXA9ML6EZVGGA" localSheetId="4" hidden="1">#REF!</definedName>
    <definedName name="BExGW2Z7AMPG6H9EXA9ML6EZVGGA" hidden="1">#REF!</definedName>
    <definedName name="BExGWABG5VT5XO1A196RK61AXA8C" localSheetId="0" hidden="1">#REF!</definedName>
    <definedName name="BExGWABG5VT5XO1A196RK61AXA8C" localSheetId="1" hidden="1">#REF!</definedName>
    <definedName name="BExGWABG5VT5XO1A196RK61AXA8C" localSheetId="4" hidden="1">#REF!</definedName>
    <definedName name="BExGWABG5VT5XO1A196RK61AXA8C" hidden="1">#REF!</definedName>
    <definedName name="BExGWEO0JDG84NYLEAV5NSOAGMJZ" localSheetId="0" hidden="1">#REF!</definedName>
    <definedName name="BExGWEO0JDG84NYLEAV5NSOAGMJZ" localSheetId="1" hidden="1">#REF!</definedName>
    <definedName name="BExGWEO0JDG84NYLEAV5NSOAGMJZ" localSheetId="4" hidden="1">#REF!</definedName>
    <definedName name="BExGWEO0JDG84NYLEAV5NSOAGMJZ" hidden="1">#REF!</definedName>
    <definedName name="BExGWLEOC70Z8QAJTPT2PDHTNM4L" localSheetId="0" hidden="1">#REF!</definedName>
    <definedName name="BExGWLEOC70Z8QAJTPT2PDHTNM4L" localSheetId="1" hidden="1">#REF!</definedName>
    <definedName name="BExGWLEOC70Z8QAJTPT2PDHTNM4L" localSheetId="4" hidden="1">#REF!</definedName>
    <definedName name="BExGWLEOC70Z8QAJTPT2PDHTNM4L" hidden="1">#REF!</definedName>
    <definedName name="BExGWNCXLCRTLBVMTXYJ5PHQI6SS" localSheetId="0" hidden="1">#REF!</definedName>
    <definedName name="BExGWNCXLCRTLBVMTXYJ5PHQI6SS" localSheetId="1" hidden="1">#REF!</definedName>
    <definedName name="BExGWNCXLCRTLBVMTXYJ5PHQI6SS" localSheetId="4" hidden="1">#REF!</definedName>
    <definedName name="BExGWNCXLCRTLBVMTXYJ5PHQI6SS" hidden="1">#REF!</definedName>
    <definedName name="BExGX4L8N6ERT0Q4EVVNA97EGD80" localSheetId="0" hidden="1">#REF!</definedName>
    <definedName name="BExGX4L8N6ERT0Q4EVVNA97EGD80" localSheetId="1" hidden="1">#REF!</definedName>
    <definedName name="BExGX4L8N6ERT0Q4EVVNA97EGD80" localSheetId="4" hidden="1">#REF!</definedName>
    <definedName name="BExGX4L8N6ERT0Q4EVVNA97EGD80" hidden="1">#REF!</definedName>
    <definedName name="BExGX5MWTL78XM0QCP4NT564ML39" localSheetId="0" hidden="1">#REF!</definedName>
    <definedName name="BExGX5MWTL78XM0QCP4NT564ML39" localSheetId="1" hidden="1">#REF!</definedName>
    <definedName name="BExGX5MWTL78XM0QCP4NT564ML39" localSheetId="4" hidden="1">#REF!</definedName>
    <definedName name="BExGX5MWTL78XM0QCP4NT564ML39" hidden="1">#REF!</definedName>
    <definedName name="BExGX6U988MCFIGDA1282F92U9AA" localSheetId="0" hidden="1">#REF!</definedName>
    <definedName name="BExGX6U988MCFIGDA1282F92U9AA" localSheetId="1" hidden="1">#REF!</definedName>
    <definedName name="BExGX6U988MCFIGDA1282F92U9AA" localSheetId="4" hidden="1">#REF!</definedName>
    <definedName name="BExGX6U988MCFIGDA1282F92U9AA" hidden="1">#REF!</definedName>
    <definedName name="BExGX7FTB1CKAT5HUW6H531FIY6I" localSheetId="0" hidden="1">#REF!</definedName>
    <definedName name="BExGX7FTB1CKAT5HUW6H531FIY6I" localSheetId="1" hidden="1">#REF!</definedName>
    <definedName name="BExGX7FTB1CKAT5HUW6H531FIY6I" localSheetId="4" hidden="1">#REF!</definedName>
    <definedName name="BExGX7FTB1CKAT5HUW6H531FIY6I" hidden="1">#REF!</definedName>
    <definedName name="BExGX9DVACJQIZ4GH6YAD2A7F70O" localSheetId="0" hidden="1">#REF!</definedName>
    <definedName name="BExGX9DVACJQIZ4GH6YAD2A7F70O" localSheetId="1" hidden="1">#REF!</definedName>
    <definedName name="BExGX9DVACJQIZ4GH6YAD2A7F70O" localSheetId="4" hidden="1">#REF!</definedName>
    <definedName name="BExGX9DVACJQIZ4GH6YAD2A7F70O" hidden="1">#REF!</definedName>
    <definedName name="BExGXCZBQISQ3IMF6DJH1OXNAQP8" localSheetId="0" hidden="1">#REF!</definedName>
    <definedName name="BExGXCZBQISQ3IMF6DJH1OXNAQP8" localSheetId="1" hidden="1">#REF!</definedName>
    <definedName name="BExGXCZBQISQ3IMF6DJH1OXNAQP8" localSheetId="4" hidden="1">#REF!</definedName>
    <definedName name="BExGXCZBQISQ3IMF6DJH1OXNAQP8" hidden="1">#REF!</definedName>
    <definedName name="BExGXDVP2S2Y8Z8Q43I78RCIK3DD" localSheetId="0" hidden="1">#REF!</definedName>
    <definedName name="BExGXDVP2S2Y8Z8Q43I78RCIK3DD" localSheetId="1" hidden="1">#REF!</definedName>
    <definedName name="BExGXDVP2S2Y8Z8Q43I78RCIK3DD" localSheetId="4" hidden="1">#REF!</definedName>
    <definedName name="BExGXDVP2S2Y8Z8Q43I78RCIK3DD" hidden="1">#REF!</definedName>
    <definedName name="BExGXJ9W5JU7TT9S0BKL5Y6VVB39" localSheetId="0" hidden="1">#REF!</definedName>
    <definedName name="BExGXJ9W5JU7TT9S0BKL5Y6VVB39" localSheetId="1" hidden="1">#REF!</definedName>
    <definedName name="BExGXJ9W5JU7TT9S0BKL5Y6VVB39" localSheetId="4" hidden="1">#REF!</definedName>
    <definedName name="BExGXJ9W5JU7TT9S0BKL5Y6VVB39" hidden="1">#REF!</definedName>
    <definedName name="BExGXWB73RJ4BASBQTQ8EY0EC1EB" localSheetId="0" hidden="1">#REF!</definedName>
    <definedName name="BExGXWB73RJ4BASBQTQ8EY0EC1EB" localSheetId="1" hidden="1">#REF!</definedName>
    <definedName name="BExGXWB73RJ4BASBQTQ8EY0EC1EB" localSheetId="4" hidden="1">#REF!</definedName>
    <definedName name="BExGXWB73RJ4BASBQTQ8EY0EC1EB" hidden="1">#REF!</definedName>
    <definedName name="BExGXZ0ABB43C7SMRKZHWOSU9EQX" localSheetId="0" hidden="1">#REF!</definedName>
    <definedName name="BExGXZ0ABB43C7SMRKZHWOSU9EQX" localSheetId="1" hidden="1">#REF!</definedName>
    <definedName name="BExGXZ0ABB43C7SMRKZHWOSU9EQX" localSheetId="4" hidden="1">#REF!</definedName>
    <definedName name="BExGXZ0ABB43C7SMRKZHWOSU9EQX" hidden="1">#REF!</definedName>
    <definedName name="BExGY6SU3SYVCJ3AG2ITY59SAZ5A" localSheetId="0" hidden="1">#REF!</definedName>
    <definedName name="BExGY6SU3SYVCJ3AG2ITY59SAZ5A" localSheetId="1" hidden="1">#REF!</definedName>
    <definedName name="BExGY6SU3SYVCJ3AG2ITY59SAZ5A" localSheetId="4" hidden="1">#REF!</definedName>
    <definedName name="BExGY6SU3SYVCJ3AG2ITY59SAZ5A" hidden="1">#REF!</definedName>
    <definedName name="BExGY6YA4P5KMY2VHT0DYK3YTFAX" localSheetId="0" hidden="1">#REF!</definedName>
    <definedName name="BExGY6YA4P5KMY2VHT0DYK3YTFAX" localSheetId="1" hidden="1">#REF!</definedName>
    <definedName name="BExGY6YA4P5KMY2VHT0DYK3YTFAX" localSheetId="4" hidden="1">#REF!</definedName>
    <definedName name="BExGY6YA4P5KMY2VHT0DYK3YTFAX" hidden="1">#REF!</definedName>
    <definedName name="BExGY8G88PVVRYHPHRPJZFSX6HSC" localSheetId="0" hidden="1">#REF!</definedName>
    <definedName name="BExGY8G88PVVRYHPHRPJZFSX6HSC" localSheetId="1" hidden="1">#REF!</definedName>
    <definedName name="BExGY8G88PVVRYHPHRPJZFSX6HSC" localSheetId="4" hidden="1">#REF!</definedName>
    <definedName name="BExGY8G88PVVRYHPHRPJZFSX6HSC" hidden="1">#REF!</definedName>
    <definedName name="BExGYC718HTZ80PNKYPVIYGRJVF6" localSheetId="0" hidden="1">#REF!</definedName>
    <definedName name="BExGYC718HTZ80PNKYPVIYGRJVF6" localSheetId="1" hidden="1">#REF!</definedName>
    <definedName name="BExGYC718HTZ80PNKYPVIYGRJVF6" localSheetId="4" hidden="1">#REF!</definedName>
    <definedName name="BExGYC718HTZ80PNKYPVIYGRJVF6" hidden="1">#REF!</definedName>
    <definedName name="BExGYCNATXZY2FID93B17YWIPPRD" localSheetId="0" hidden="1">#REF!</definedName>
    <definedName name="BExGYCNATXZY2FID93B17YWIPPRD" localSheetId="1" hidden="1">#REF!</definedName>
    <definedName name="BExGYCNATXZY2FID93B17YWIPPRD" localSheetId="4" hidden="1">#REF!</definedName>
    <definedName name="BExGYCNATXZY2FID93B17YWIPPRD" hidden="1">#REF!</definedName>
    <definedName name="BExGYGJJJ3BBCQAOA51WHP01HN73" localSheetId="0" hidden="1">#REF!</definedName>
    <definedName name="BExGYGJJJ3BBCQAOA51WHP01HN73" localSheetId="1" hidden="1">#REF!</definedName>
    <definedName name="BExGYGJJJ3BBCQAOA51WHP01HN73" localSheetId="4" hidden="1">#REF!</definedName>
    <definedName name="BExGYGJJJ3BBCQAOA51WHP01HN73" hidden="1">#REF!</definedName>
    <definedName name="BExGYOS6TV2C72PLRFU8RP1I58GY" localSheetId="0" hidden="1">#REF!</definedName>
    <definedName name="BExGYOS6TV2C72PLRFU8RP1I58GY" localSheetId="1" hidden="1">#REF!</definedName>
    <definedName name="BExGYOS6TV2C72PLRFU8RP1I58GY" localSheetId="4" hidden="1">#REF!</definedName>
    <definedName name="BExGYOS6TV2C72PLRFU8RP1I58GY" hidden="1">#REF!</definedName>
    <definedName name="BExGYXBM828PX0KPDVAZBWDL6MJZ" localSheetId="0" hidden="1">#REF!</definedName>
    <definedName name="BExGYXBM828PX0KPDVAZBWDL6MJZ" localSheetId="1" hidden="1">#REF!</definedName>
    <definedName name="BExGYXBM828PX0KPDVAZBWDL6MJZ" localSheetId="4" hidden="1">#REF!</definedName>
    <definedName name="BExGYXBM828PX0KPDVAZBWDL6MJZ" hidden="1">#REF!</definedName>
    <definedName name="BExGZJ78ZWZCVHZ3BKEKFJZ6MAEO" localSheetId="0" hidden="1">#REF!</definedName>
    <definedName name="BExGZJ78ZWZCVHZ3BKEKFJZ6MAEO" localSheetId="1" hidden="1">#REF!</definedName>
    <definedName name="BExGZJ78ZWZCVHZ3BKEKFJZ6MAEO" localSheetId="4" hidden="1">#REF!</definedName>
    <definedName name="BExGZJ78ZWZCVHZ3BKEKFJZ6MAEO" hidden="1">#REF!</definedName>
    <definedName name="BExGZOLH2QV73J3M9IWDDPA62TP4" localSheetId="0" hidden="1">#REF!</definedName>
    <definedName name="BExGZOLH2QV73J3M9IWDDPA62TP4" localSheetId="1" hidden="1">#REF!</definedName>
    <definedName name="BExGZOLH2QV73J3M9IWDDPA62TP4" localSheetId="4" hidden="1">#REF!</definedName>
    <definedName name="BExGZOLH2QV73J3M9IWDDPA62TP4" hidden="1">#REF!</definedName>
    <definedName name="BExGZP1PWGFKVVVN4YDIS22DZPCR" localSheetId="0" hidden="1">#REF!</definedName>
    <definedName name="BExGZP1PWGFKVVVN4YDIS22DZPCR" localSheetId="1" hidden="1">#REF!</definedName>
    <definedName name="BExGZP1PWGFKVVVN4YDIS22DZPCR" localSheetId="4" hidden="1">#REF!</definedName>
    <definedName name="BExGZP1PWGFKVVVN4YDIS22DZPCR" hidden="1">#REF!</definedName>
    <definedName name="BExGZQUHCPM6G5U9OM8JU339JAG6" localSheetId="0" hidden="1">#REF!</definedName>
    <definedName name="BExGZQUHCPM6G5U9OM8JU339JAG6" localSheetId="1" hidden="1">#REF!</definedName>
    <definedName name="BExGZQUHCPM6G5U9OM8JU339JAG6" localSheetId="4" hidden="1">#REF!</definedName>
    <definedName name="BExGZQUHCPM6G5U9OM8JU339JAG6" hidden="1">#REF!</definedName>
    <definedName name="BExH00FQKX09BD5WU4DB5KPXAUYA" localSheetId="0" hidden="1">#REF!</definedName>
    <definedName name="BExH00FQKX09BD5WU4DB5KPXAUYA" localSheetId="1" hidden="1">#REF!</definedName>
    <definedName name="BExH00FQKX09BD5WU4DB5KPXAUYA" localSheetId="4" hidden="1">#REF!</definedName>
    <definedName name="BExH00FQKX09BD5WU4DB5KPXAUYA" hidden="1">#REF!</definedName>
    <definedName name="BExH00L21GZX5YJJGVMOAWBERLP5" localSheetId="0" hidden="1">#REF!</definedName>
    <definedName name="BExH00L21GZX5YJJGVMOAWBERLP5" localSheetId="1" hidden="1">#REF!</definedName>
    <definedName name="BExH00L21GZX5YJJGVMOAWBERLP5" localSheetId="4" hidden="1">#REF!</definedName>
    <definedName name="BExH00L21GZX5YJJGVMOAWBERLP5" hidden="1">#REF!</definedName>
    <definedName name="BExH02ZD6VAY1KQLAQYBBI6WWIZB" localSheetId="0" hidden="1">#REF!</definedName>
    <definedName name="BExH02ZD6VAY1KQLAQYBBI6WWIZB" localSheetId="1" hidden="1">#REF!</definedName>
    <definedName name="BExH02ZD6VAY1KQLAQYBBI6WWIZB" localSheetId="4" hidden="1">#REF!</definedName>
    <definedName name="BExH02ZD6VAY1KQLAQYBBI6WWIZB" hidden="1">#REF!</definedName>
    <definedName name="BExH08Z6LQCGGSGSAILMHX4X7JMD" localSheetId="0" hidden="1">#REF!</definedName>
    <definedName name="BExH08Z6LQCGGSGSAILMHX4X7JMD" localSheetId="1" hidden="1">#REF!</definedName>
    <definedName name="BExH08Z6LQCGGSGSAILMHX4X7JMD" localSheetId="4" hidden="1">#REF!</definedName>
    <definedName name="BExH08Z6LQCGGSGSAILMHX4X7JMD" hidden="1">#REF!</definedName>
    <definedName name="BExH0KT9Z8HEVRRQRGQ8YHXRLIJA" localSheetId="0" hidden="1">#REF!</definedName>
    <definedName name="BExH0KT9Z8HEVRRQRGQ8YHXRLIJA" localSheetId="1" hidden="1">#REF!</definedName>
    <definedName name="BExH0KT9Z8HEVRRQRGQ8YHXRLIJA" localSheetId="4" hidden="1">#REF!</definedName>
    <definedName name="BExH0KT9Z8HEVRRQRGQ8YHXRLIJA" hidden="1">#REF!</definedName>
    <definedName name="BExH0M0FDN12YBOCKL3XL2Z7T7Y8" localSheetId="0" hidden="1">#REF!</definedName>
    <definedName name="BExH0M0FDN12YBOCKL3XL2Z7T7Y8" localSheetId="1" hidden="1">#REF!</definedName>
    <definedName name="BExH0M0FDN12YBOCKL3XL2Z7T7Y8" localSheetId="4" hidden="1">#REF!</definedName>
    <definedName name="BExH0M0FDN12YBOCKL3XL2Z7T7Y8" hidden="1">#REF!</definedName>
    <definedName name="BExH0O9G06YPZ5TN9RYT326I1CP2" localSheetId="0" hidden="1">#REF!</definedName>
    <definedName name="BExH0O9G06YPZ5TN9RYT326I1CP2" localSheetId="1" hidden="1">#REF!</definedName>
    <definedName name="BExH0O9G06YPZ5TN9RYT326I1CP2" localSheetId="4" hidden="1">#REF!</definedName>
    <definedName name="BExH0O9G06YPZ5TN9RYT326I1CP2" hidden="1">#REF!</definedName>
    <definedName name="BExH0PGM6RG0F3AAGULBIGOH91C2" localSheetId="0" hidden="1">#REF!</definedName>
    <definedName name="BExH0PGM6RG0F3AAGULBIGOH91C2" localSheetId="1" hidden="1">#REF!</definedName>
    <definedName name="BExH0PGM6RG0F3AAGULBIGOH91C2" localSheetId="4" hidden="1">#REF!</definedName>
    <definedName name="BExH0PGM6RG0F3AAGULBIGOH91C2" hidden="1">#REF!</definedName>
    <definedName name="BExH0QIB3F0YZLM5XYHBCU5F0OVR" localSheetId="0" hidden="1">#REF!</definedName>
    <definedName name="BExH0QIB3F0YZLM5XYHBCU5F0OVR" localSheetId="1" hidden="1">#REF!</definedName>
    <definedName name="BExH0QIB3F0YZLM5XYHBCU5F0OVR" localSheetId="4" hidden="1">#REF!</definedName>
    <definedName name="BExH0QIB3F0YZLM5XYHBCU5F0OVR" hidden="1">#REF!</definedName>
    <definedName name="BExH0RK5LJAAP7O67ZFB4RG6WPPL" localSheetId="0" hidden="1">#REF!</definedName>
    <definedName name="BExH0RK5LJAAP7O67ZFB4RG6WPPL" localSheetId="1" hidden="1">#REF!</definedName>
    <definedName name="BExH0RK5LJAAP7O67ZFB4RG6WPPL" localSheetId="4" hidden="1">#REF!</definedName>
    <definedName name="BExH0RK5LJAAP7O67ZFB4RG6WPPL" hidden="1">#REF!</definedName>
    <definedName name="BExH0WNJAKTJRCKMTX8O4KNMIIJM" localSheetId="0" hidden="1">#REF!</definedName>
    <definedName name="BExH0WNJAKTJRCKMTX8O4KNMIIJM" localSheetId="1" hidden="1">#REF!</definedName>
    <definedName name="BExH0WNJAKTJRCKMTX8O4KNMIIJM" localSheetId="4" hidden="1">#REF!</definedName>
    <definedName name="BExH0WNJAKTJRCKMTX8O4KNMIIJM" hidden="1">#REF!</definedName>
    <definedName name="BExH12Y4WX542WI3ZEM15AK4UM9J" localSheetId="0" hidden="1">#REF!</definedName>
    <definedName name="BExH12Y4WX542WI3ZEM15AK4UM9J" localSheetId="1" hidden="1">#REF!</definedName>
    <definedName name="BExH12Y4WX542WI3ZEM15AK4UM9J" localSheetId="4" hidden="1">#REF!</definedName>
    <definedName name="BExH12Y4WX542WI3ZEM15AK4UM9J" hidden="1">#REF!</definedName>
    <definedName name="BExH18CCU7B8JWO8AWGEQRLWZG6J" localSheetId="0" hidden="1">#REF!</definedName>
    <definedName name="BExH18CCU7B8JWO8AWGEQRLWZG6J" localSheetId="1" hidden="1">#REF!</definedName>
    <definedName name="BExH18CCU7B8JWO8AWGEQRLWZG6J" localSheetId="4" hidden="1">#REF!</definedName>
    <definedName name="BExH18CCU7B8JWO8AWGEQRLWZG6J" hidden="1">#REF!</definedName>
    <definedName name="BExH1BN2H92IQKKP5IREFSS9FBF2" localSheetId="0" hidden="1">#REF!</definedName>
    <definedName name="BExH1BN2H92IQKKP5IREFSS9FBF2" localSheetId="1" hidden="1">#REF!</definedName>
    <definedName name="BExH1BN2H92IQKKP5IREFSS9FBF2" localSheetId="4" hidden="1">#REF!</definedName>
    <definedName name="BExH1BN2H92IQKKP5IREFSS9FBF2" hidden="1">#REF!</definedName>
    <definedName name="BExH1FDTQXR9QQ31WDB7OPXU7MPT" localSheetId="0" hidden="1">#REF!</definedName>
    <definedName name="BExH1FDTQXR9QQ31WDB7OPXU7MPT" localSheetId="1" hidden="1">#REF!</definedName>
    <definedName name="BExH1FDTQXR9QQ31WDB7OPXU7MPT" localSheetId="4" hidden="1">#REF!</definedName>
    <definedName name="BExH1FDTQXR9QQ31WDB7OPXU7MPT" hidden="1">#REF!</definedName>
    <definedName name="BExH1FOMEUIJNIDJAUY0ZQFBJSY9" localSheetId="0" hidden="1">#REF!</definedName>
    <definedName name="BExH1FOMEUIJNIDJAUY0ZQFBJSY9" localSheetId="1" hidden="1">#REF!</definedName>
    <definedName name="BExH1FOMEUIJNIDJAUY0ZQFBJSY9" localSheetId="4" hidden="1">#REF!</definedName>
    <definedName name="BExH1FOMEUIJNIDJAUY0ZQFBJSY9" hidden="1">#REF!</definedName>
    <definedName name="BExH1GA6TT290OTIZ8C3N610CYZ1" localSheetId="0" hidden="1">#REF!</definedName>
    <definedName name="BExH1GA6TT290OTIZ8C3N610CYZ1" localSheetId="1" hidden="1">#REF!</definedName>
    <definedName name="BExH1GA6TT290OTIZ8C3N610CYZ1" localSheetId="4" hidden="1">#REF!</definedName>
    <definedName name="BExH1GA6TT290OTIZ8C3N610CYZ1" hidden="1">#REF!</definedName>
    <definedName name="BExH1I8E3HJSZLFRZZ1ZKX7TBJEP" localSheetId="0" hidden="1">#REF!</definedName>
    <definedName name="BExH1I8E3HJSZLFRZZ1ZKX7TBJEP" localSheetId="1" hidden="1">#REF!</definedName>
    <definedName name="BExH1I8E3HJSZLFRZZ1ZKX7TBJEP" localSheetId="4" hidden="1">#REF!</definedName>
    <definedName name="BExH1I8E3HJSZLFRZZ1ZKX7TBJEP" hidden="1">#REF!</definedName>
    <definedName name="BExH1JFFHEBFX9BWJMNIA3N66R3Z" localSheetId="0" hidden="1">#REF!</definedName>
    <definedName name="BExH1JFFHEBFX9BWJMNIA3N66R3Z" localSheetId="1" hidden="1">#REF!</definedName>
    <definedName name="BExH1JFFHEBFX9BWJMNIA3N66R3Z" localSheetId="4" hidden="1">#REF!</definedName>
    <definedName name="BExH1JFFHEBFX9BWJMNIA3N66R3Z" hidden="1">#REF!</definedName>
    <definedName name="BExH1XYRKX51T571O1SRBP9J1D98" localSheetId="0" hidden="1">#REF!</definedName>
    <definedName name="BExH1XYRKX51T571O1SRBP9J1D98" localSheetId="1" hidden="1">#REF!</definedName>
    <definedName name="BExH1XYRKX51T571O1SRBP9J1D98" localSheetId="4" hidden="1">#REF!</definedName>
    <definedName name="BExH1XYRKX51T571O1SRBP9J1D98" hidden="1">#REF!</definedName>
    <definedName name="BExH1Z0GIUSVTF2H1G1I3PDGBNK2" localSheetId="0" hidden="1">#REF!</definedName>
    <definedName name="BExH1Z0GIUSVTF2H1G1I3PDGBNK2" localSheetId="1" hidden="1">#REF!</definedName>
    <definedName name="BExH1Z0GIUSVTF2H1G1I3PDGBNK2" localSheetId="4" hidden="1">#REF!</definedName>
    <definedName name="BExH1Z0GIUSVTF2H1G1I3PDGBNK2" hidden="1">#REF!</definedName>
    <definedName name="BExH225UTM6S9FW4MUDZS7F1PQSH" localSheetId="0" hidden="1">#REF!</definedName>
    <definedName name="BExH225UTM6S9FW4MUDZS7F1PQSH" localSheetId="1" hidden="1">#REF!</definedName>
    <definedName name="BExH225UTM6S9FW4MUDZS7F1PQSH" localSheetId="4" hidden="1">#REF!</definedName>
    <definedName name="BExH225UTM6S9FW4MUDZS7F1PQSH" hidden="1">#REF!</definedName>
    <definedName name="BExH23271RF7AYZ542KHQTH68GQ7" localSheetId="0" hidden="1">#REF!</definedName>
    <definedName name="BExH23271RF7AYZ542KHQTH68GQ7" localSheetId="1" hidden="1">#REF!</definedName>
    <definedName name="BExH23271RF7AYZ542KHQTH68GQ7" localSheetId="4" hidden="1">#REF!</definedName>
    <definedName name="BExH23271RF7AYZ542KHQTH68GQ7" hidden="1">#REF!</definedName>
    <definedName name="BExH2DP58R7D1BGUFBM2FHESVRF0" localSheetId="0" hidden="1">#REF!</definedName>
    <definedName name="BExH2DP58R7D1BGUFBM2FHESVRF0" localSheetId="1" hidden="1">#REF!</definedName>
    <definedName name="BExH2DP58R7D1BGUFBM2FHESVRF0" localSheetId="4" hidden="1">#REF!</definedName>
    <definedName name="BExH2DP58R7D1BGUFBM2FHESVRF0" hidden="1">#REF!</definedName>
    <definedName name="BExH2GJQR4JALNB314RY0LDI49VH" localSheetId="0" hidden="1">#REF!</definedName>
    <definedName name="BExH2GJQR4JALNB314RY0LDI49VH" localSheetId="1" hidden="1">#REF!</definedName>
    <definedName name="BExH2GJQR4JALNB314RY0LDI49VH" localSheetId="4" hidden="1">#REF!</definedName>
    <definedName name="BExH2GJQR4JALNB314RY0LDI49VH" hidden="1">#REF!</definedName>
    <definedName name="BExH2JZR49T7644JFVE7B3N7RZM9" localSheetId="0" hidden="1">#REF!</definedName>
    <definedName name="BExH2JZR49T7644JFVE7B3N7RZM9" localSheetId="1" hidden="1">#REF!</definedName>
    <definedName name="BExH2JZR49T7644JFVE7B3N7RZM9" localSheetId="4" hidden="1">#REF!</definedName>
    <definedName name="BExH2JZR49T7644JFVE7B3N7RZM9" hidden="1">#REF!</definedName>
    <definedName name="BExH2QVWL3AXHSB9EK2GQRD0DBRH" localSheetId="0" hidden="1">#REF!</definedName>
    <definedName name="BExH2QVWL3AXHSB9EK2GQRD0DBRH" localSheetId="1" hidden="1">#REF!</definedName>
    <definedName name="BExH2QVWL3AXHSB9EK2GQRD0DBRH" localSheetId="4" hidden="1">#REF!</definedName>
    <definedName name="BExH2QVWL3AXHSB9EK2GQRD0DBRH" hidden="1">#REF!</definedName>
    <definedName name="BExH2WKXV8X5S2GSBBTWGI0NLNAH" localSheetId="0" hidden="1">#REF!</definedName>
    <definedName name="BExH2WKXV8X5S2GSBBTWGI0NLNAH" localSheetId="1" hidden="1">#REF!</definedName>
    <definedName name="BExH2WKXV8X5S2GSBBTWGI0NLNAH" localSheetId="4" hidden="1">#REF!</definedName>
    <definedName name="BExH2WKXV8X5S2GSBBTWGI0NLNAH" hidden="1">#REF!</definedName>
    <definedName name="BExH2XS1UFYFGU0S0EBXX90W2WE8" localSheetId="0" hidden="1">#REF!</definedName>
    <definedName name="BExH2XS1UFYFGU0S0EBXX90W2WE8" localSheetId="1" hidden="1">#REF!</definedName>
    <definedName name="BExH2XS1UFYFGU0S0EBXX90W2WE8" localSheetId="4" hidden="1">#REF!</definedName>
    <definedName name="BExH2XS1UFYFGU0S0EBXX90W2WE8" hidden="1">#REF!</definedName>
    <definedName name="BExH2XS1X04DMUN544K5RU4XPDCI" localSheetId="0" hidden="1">#REF!</definedName>
    <definedName name="BExH2XS1X04DMUN544K5RU4XPDCI" localSheetId="1" hidden="1">#REF!</definedName>
    <definedName name="BExH2XS1X04DMUN544K5RU4XPDCI" localSheetId="4" hidden="1">#REF!</definedName>
    <definedName name="BExH2XS1X04DMUN544K5RU4XPDCI" hidden="1">#REF!</definedName>
    <definedName name="BExH2XS2TND9SB0GC295R4FP6K5Y" localSheetId="0" hidden="1">#REF!</definedName>
    <definedName name="BExH2XS2TND9SB0GC295R4FP6K5Y" localSheetId="1" hidden="1">#REF!</definedName>
    <definedName name="BExH2XS2TND9SB0GC295R4FP6K5Y" localSheetId="4" hidden="1">#REF!</definedName>
    <definedName name="BExH2XS2TND9SB0GC295R4FP6K5Y" hidden="1">#REF!</definedName>
    <definedName name="BExH2ZA0SZ4SSITL50NA8LZ3OEX6" localSheetId="0" hidden="1">#REF!</definedName>
    <definedName name="BExH2ZA0SZ4SSITL50NA8LZ3OEX6" localSheetId="1" hidden="1">#REF!</definedName>
    <definedName name="BExH2ZA0SZ4SSITL50NA8LZ3OEX6" localSheetId="4" hidden="1">#REF!</definedName>
    <definedName name="BExH2ZA0SZ4SSITL50NA8LZ3OEX6" hidden="1">#REF!</definedName>
    <definedName name="BExH31Z3JNVJPESWKXHILGXZHP2M" localSheetId="0" hidden="1">#REF!</definedName>
    <definedName name="BExH31Z3JNVJPESWKXHILGXZHP2M" localSheetId="1" hidden="1">#REF!</definedName>
    <definedName name="BExH31Z3JNVJPESWKXHILGXZHP2M" localSheetId="4" hidden="1">#REF!</definedName>
    <definedName name="BExH31Z3JNVJPESWKXHILGXZHP2M" hidden="1">#REF!</definedName>
    <definedName name="BExH3E9HZ3QJCDZW7WI7YACFQCHE" localSheetId="0" hidden="1">#REF!</definedName>
    <definedName name="BExH3E9HZ3QJCDZW7WI7YACFQCHE" localSheetId="1" hidden="1">#REF!</definedName>
    <definedName name="BExH3E9HZ3QJCDZW7WI7YACFQCHE" localSheetId="4" hidden="1">#REF!</definedName>
    <definedName name="BExH3E9HZ3QJCDZW7WI7YACFQCHE" hidden="1">#REF!</definedName>
    <definedName name="BExH3IRB6764RQ5HBYRLH6XCT29X" localSheetId="0" hidden="1">#REF!</definedName>
    <definedName name="BExH3IRB6764RQ5HBYRLH6XCT29X" localSheetId="1" hidden="1">#REF!</definedName>
    <definedName name="BExH3IRB6764RQ5HBYRLH6XCT29X" localSheetId="4" hidden="1">#REF!</definedName>
    <definedName name="BExH3IRB6764RQ5HBYRLH6XCT29X" hidden="1">#REF!</definedName>
    <definedName name="BExIG2U8V6RSB47SXLCQG3Q68YRO" localSheetId="0" hidden="1">#REF!</definedName>
    <definedName name="BExIG2U8V6RSB47SXLCQG3Q68YRO" localSheetId="1" hidden="1">#REF!</definedName>
    <definedName name="BExIG2U8V6RSB47SXLCQG3Q68YRO" localSheetId="4" hidden="1">#REF!</definedName>
    <definedName name="BExIG2U8V6RSB47SXLCQG3Q68YRO" hidden="1">#REF!</definedName>
    <definedName name="BExIGJBO8R13LV7CZ7C1YCP974NN" localSheetId="0" hidden="1">#REF!</definedName>
    <definedName name="BExIGJBO8R13LV7CZ7C1YCP974NN" localSheetId="1" hidden="1">#REF!</definedName>
    <definedName name="BExIGJBO8R13LV7CZ7C1YCP974NN" localSheetId="4" hidden="1">#REF!</definedName>
    <definedName name="BExIGJBO8R13LV7CZ7C1YCP974NN" hidden="1">#REF!</definedName>
    <definedName name="BExIGWT86FPOEYTI8GXCGU5Y3KGK" localSheetId="0" hidden="1">#REF!</definedName>
    <definedName name="BExIGWT86FPOEYTI8GXCGU5Y3KGK" localSheetId="1" hidden="1">#REF!</definedName>
    <definedName name="BExIGWT86FPOEYTI8GXCGU5Y3KGK" localSheetId="4" hidden="1">#REF!</definedName>
    <definedName name="BExIGWT86FPOEYTI8GXCGU5Y3KGK" hidden="1">#REF!</definedName>
    <definedName name="BExIHBHXA7E7VUTBVHXXXCH3A5CL" localSheetId="0" hidden="1">#REF!</definedName>
    <definedName name="BExIHBHXA7E7VUTBVHXXXCH3A5CL" localSheetId="1" hidden="1">#REF!</definedName>
    <definedName name="BExIHBHXA7E7VUTBVHXXXCH3A5CL" localSheetId="4" hidden="1">#REF!</definedName>
    <definedName name="BExIHBHXA7E7VUTBVHXXXCH3A5CL" hidden="1">#REF!</definedName>
    <definedName name="BExIHBSOGRSH1GKS6GKBRAJ7GXFQ" localSheetId="0" hidden="1">#REF!</definedName>
    <definedName name="BExIHBSOGRSH1GKS6GKBRAJ7GXFQ" localSheetId="1" hidden="1">#REF!</definedName>
    <definedName name="BExIHBSOGRSH1GKS6GKBRAJ7GXFQ" localSheetId="4" hidden="1">#REF!</definedName>
    <definedName name="BExIHBSOGRSH1GKS6GKBRAJ7GXFQ" hidden="1">#REF!</definedName>
    <definedName name="BExIHDFY73YM0AHAR2Z5OJTFKSL2" localSheetId="0" hidden="1">#REF!</definedName>
    <definedName name="BExIHDFY73YM0AHAR2Z5OJTFKSL2" localSheetId="1" hidden="1">#REF!</definedName>
    <definedName name="BExIHDFY73YM0AHAR2Z5OJTFKSL2" localSheetId="4" hidden="1">#REF!</definedName>
    <definedName name="BExIHDFY73YM0AHAR2Z5OJTFKSL2" hidden="1">#REF!</definedName>
    <definedName name="BExIHPQCQTGEW8QOJVIQ4VX0P6DX" localSheetId="0" hidden="1">#REF!</definedName>
    <definedName name="BExIHPQCQTGEW8QOJVIQ4VX0P6DX" localSheetId="1" hidden="1">#REF!</definedName>
    <definedName name="BExIHPQCQTGEW8QOJVIQ4VX0P6DX" localSheetId="4" hidden="1">#REF!</definedName>
    <definedName name="BExIHPQCQTGEW8QOJVIQ4VX0P6DX" hidden="1">#REF!</definedName>
    <definedName name="BExII1KN91Q7DLW0UB7W2TJ5ACT9" localSheetId="0" hidden="1">#REF!</definedName>
    <definedName name="BExII1KN91Q7DLW0UB7W2TJ5ACT9" localSheetId="1" hidden="1">#REF!</definedName>
    <definedName name="BExII1KN91Q7DLW0UB7W2TJ5ACT9" localSheetId="4" hidden="1">#REF!</definedName>
    <definedName name="BExII1KN91Q7DLW0UB7W2TJ5ACT9" hidden="1">#REF!</definedName>
    <definedName name="BExII50LI8I0CDOOZEMIVHVA2V95" localSheetId="0" hidden="1">#REF!</definedName>
    <definedName name="BExII50LI8I0CDOOZEMIVHVA2V95" localSheetId="1" hidden="1">#REF!</definedName>
    <definedName name="BExII50LI8I0CDOOZEMIVHVA2V95" localSheetId="4" hidden="1">#REF!</definedName>
    <definedName name="BExII50LI8I0CDOOZEMIVHVA2V95" hidden="1">#REF!</definedName>
    <definedName name="BExIINQWABWRGYDT02DOJQ5L7BQF" localSheetId="0" hidden="1">#REF!</definedName>
    <definedName name="BExIINQWABWRGYDT02DOJQ5L7BQF" localSheetId="1" hidden="1">#REF!</definedName>
    <definedName name="BExIINQWABWRGYDT02DOJQ5L7BQF" localSheetId="4" hidden="1">#REF!</definedName>
    <definedName name="BExIINQWABWRGYDT02DOJQ5L7BQF" hidden="1">#REF!</definedName>
    <definedName name="BExIIXMY38TQD12CVV4S57L3I809" localSheetId="0" hidden="1">#REF!</definedName>
    <definedName name="BExIIXMY38TQD12CVV4S57L3I809" localSheetId="1" hidden="1">#REF!</definedName>
    <definedName name="BExIIXMY38TQD12CVV4S57L3I809" localSheetId="4" hidden="1">#REF!</definedName>
    <definedName name="BExIIXMY38TQD12CVV4S57L3I809" hidden="1">#REF!</definedName>
    <definedName name="BExIIY37NEVU2LGS1JE4VR9AN6W4" localSheetId="0" hidden="1">#REF!</definedName>
    <definedName name="BExIIY37NEVU2LGS1JE4VR9AN6W4" localSheetId="1" hidden="1">#REF!</definedName>
    <definedName name="BExIIY37NEVU2LGS1JE4VR9AN6W4" localSheetId="4" hidden="1">#REF!</definedName>
    <definedName name="BExIIY37NEVU2LGS1JE4VR9AN6W4" hidden="1">#REF!</definedName>
    <definedName name="BExIIYJAGXR8TPZ1KCYM7EGJ79UW" localSheetId="0" hidden="1">#REF!</definedName>
    <definedName name="BExIIYJAGXR8TPZ1KCYM7EGJ79UW" localSheetId="1" hidden="1">#REF!</definedName>
    <definedName name="BExIIYJAGXR8TPZ1KCYM7EGJ79UW" localSheetId="4" hidden="1">#REF!</definedName>
    <definedName name="BExIIYJAGXR8TPZ1KCYM7EGJ79UW" hidden="1">#REF!</definedName>
    <definedName name="BExIJ3160YCWGAVEU0208ZGXXG3P" localSheetId="0" hidden="1">#REF!</definedName>
    <definedName name="BExIJ3160YCWGAVEU0208ZGXXG3P" localSheetId="1" hidden="1">#REF!</definedName>
    <definedName name="BExIJ3160YCWGAVEU0208ZGXXG3P" localSheetId="4" hidden="1">#REF!</definedName>
    <definedName name="BExIJ3160YCWGAVEU0208ZGXXG3P" hidden="1">#REF!</definedName>
    <definedName name="BExIJFGZJ5ED9D6KAY4PGQYLELAX" localSheetId="0" hidden="1">#REF!</definedName>
    <definedName name="BExIJFGZJ5ED9D6KAY4PGQYLELAX" localSheetId="1" hidden="1">#REF!</definedName>
    <definedName name="BExIJFGZJ5ED9D6KAY4PGQYLELAX" localSheetId="4" hidden="1">#REF!</definedName>
    <definedName name="BExIJFGZJ5ED9D6KAY4PGQYLELAX" hidden="1">#REF!</definedName>
    <definedName name="BExIJQK80ZEKSTV62E59AYJYUNLI" localSheetId="0" hidden="1">#REF!</definedName>
    <definedName name="BExIJQK80ZEKSTV62E59AYJYUNLI" localSheetId="1" hidden="1">#REF!</definedName>
    <definedName name="BExIJQK80ZEKSTV62E59AYJYUNLI" localSheetId="4" hidden="1">#REF!</definedName>
    <definedName name="BExIJQK80ZEKSTV62E59AYJYUNLI" hidden="1">#REF!</definedName>
    <definedName name="BExIJRLX3M0YQLU1D5Y9V7HM5QNM" localSheetId="0" hidden="1">#REF!</definedName>
    <definedName name="BExIJRLX3M0YQLU1D5Y9V7HM5QNM" localSheetId="1" hidden="1">#REF!</definedName>
    <definedName name="BExIJRLX3M0YQLU1D5Y9V7HM5QNM" localSheetId="4" hidden="1">#REF!</definedName>
    <definedName name="BExIJRLX3M0YQLU1D5Y9V7HM5QNM" hidden="1">#REF!</definedName>
    <definedName name="BExIJV22J0QA7286KNPMHO1ZUCB3" localSheetId="0" hidden="1">#REF!</definedName>
    <definedName name="BExIJV22J0QA7286KNPMHO1ZUCB3" localSheetId="1" hidden="1">#REF!</definedName>
    <definedName name="BExIJV22J0QA7286KNPMHO1ZUCB3" localSheetId="4" hidden="1">#REF!</definedName>
    <definedName name="BExIJV22J0QA7286KNPMHO1ZUCB3" hidden="1">#REF!</definedName>
    <definedName name="BExIJVI6OC7B6ZE9V4PAOYZXKNER" localSheetId="0" hidden="1">#REF!</definedName>
    <definedName name="BExIJVI6OC7B6ZE9V4PAOYZXKNER" localSheetId="1" hidden="1">#REF!</definedName>
    <definedName name="BExIJVI6OC7B6ZE9V4PAOYZXKNER" localSheetId="4" hidden="1">#REF!</definedName>
    <definedName name="BExIJVI6OC7B6ZE9V4PAOYZXKNER" hidden="1">#REF!</definedName>
    <definedName name="BExIJWK0NGTGQ4X7D5VIVXD14JHI" localSheetId="0" hidden="1">#REF!</definedName>
    <definedName name="BExIJWK0NGTGQ4X7D5VIVXD14JHI" localSheetId="1" hidden="1">#REF!</definedName>
    <definedName name="BExIJWK0NGTGQ4X7D5VIVXD14JHI" localSheetId="4" hidden="1">#REF!</definedName>
    <definedName name="BExIJWK0NGTGQ4X7D5VIVXD14JHI" hidden="1">#REF!</definedName>
    <definedName name="BExIJWPCIYINEJUTXU74VK7WG031" localSheetId="0" hidden="1">#REF!</definedName>
    <definedName name="BExIJWPCIYINEJUTXU74VK7WG031" localSheetId="1" hidden="1">#REF!</definedName>
    <definedName name="BExIJWPCIYINEJUTXU74VK7WG031" localSheetId="4" hidden="1">#REF!</definedName>
    <definedName name="BExIJWPCIYINEJUTXU74VK7WG031" hidden="1">#REF!</definedName>
    <definedName name="BExIKHTXPZR5A8OHB6HDP6QWDHAD" localSheetId="0" hidden="1">#REF!</definedName>
    <definedName name="BExIKHTXPZR5A8OHB6HDP6QWDHAD" localSheetId="1" hidden="1">#REF!</definedName>
    <definedName name="BExIKHTXPZR5A8OHB6HDP6QWDHAD" localSheetId="4" hidden="1">#REF!</definedName>
    <definedName name="BExIKHTXPZR5A8OHB6HDP6QWDHAD" hidden="1">#REF!</definedName>
    <definedName name="BExIKMMJOETSAXJYY1SIKM58LMA2" localSheetId="0" hidden="1">#REF!</definedName>
    <definedName name="BExIKMMJOETSAXJYY1SIKM58LMA2" localSheetId="1" hidden="1">#REF!</definedName>
    <definedName name="BExIKMMJOETSAXJYY1SIKM58LMA2" localSheetId="4" hidden="1">#REF!</definedName>
    <definedName name="BExIKMMJOETSAXJYY1SIKM58LMA2" hidden="1">#REF!</definedName>
    <definedName name="BExIKRF6AQ6VOO9KCIWSM6FY8M7D" localSheetId="0" hidden="1">#REF!</definedName>
    <definedName name="BExIKRF6AQ6VOO9KCIWSM6FY8M7D" localSheetId="1" hidden="1">#REF!</definedName>
    <definedName name="BExIKRF6AQ6VOO9KCIWSM6FY8M7D" localSheetId="4" hidden="1">#REF!</definedName>
    <definedName name="BExIKRF6AQ6VOO9KCIWSM6FY8M7D" hidden="1">#REF!</definedName>
    <definedName name="BExIKTYZESFT3LC0ASFMFKSE0D1X" localSheetId="0" hidden="1">#REF!</definedName>
    <definedName name="BExIKTYZESFT3LC0ASFMFKSE0D1X" localSheetId="1" hidden="1">#REF!</definedName>
    <definedName name="BExIKTYZESFT3LC0ASFMFKSE0D1X" localSheetId="4" hidden="1">#REF!</definedName>
    <definedName name="BExIKTYZESFT3LC0ASFMFKSE0D1X" hidden="1">#REF!</definedName>
    <definedName name="BExIKXVA6M8K0PTRYAGXS666L335" localSheetId="0" hidden="1">#REF!</definedName>
    <definedName name="BExIKXVA6M8K0PTRYAGXS666L335" localSheetId="1" hidden="1">#REF!</definedName>
    <definedName name="BExIKXVA6M8K0PTRYAGXS666L335" localSheetId="4" hidden="1">#REF!</definedName>
    <definedName name="BExIKXVA6M8K0PTRYAGXS666L335" hidden="1">#REF!</definedName>
    <definedName name="BExIL0PMZ2SXK9R6MLP43KBU1J2P" localSheetId="0" hidden="1">#REF!</definedName>
    <definedName name="BExIL0PMZ2SXK9R6MLP43KBU1J2P" localSheetId="1" hidden="1">#REF!</definedName>
    <definedName name="BExIL0PMZ2SXK9R6MLP43KBU1J2P" localSheetId="4" hidden="1">#REF!</definedName>
    <definedName name="BExIL0PMZ2SXK9R6MLP43KBU1J2P" hidden="1">#REF!</definedName>
    <definedName name="BExIL1WSMNNQQK98YHWHV5HVONIZ" localSheetId="0" hidden="1">#REF!</definedName>
    <definedName name="BExIL1WSMNNQQK98YHWHV5HVONIZ" localSheetId="1" hidden="1">#REF!</definedName>
    <definedName name="BExIL1WSMNNQQK98YHWHV5HVONIZ" localSheetId="4" hidden="1">#REF!</definedName>
    <definedName name="BExIL1WSMNNQQK98YHWHV5HVONIZ" hidden="1">#REF!</definedName>
    <definedName name="BExILAAXRTRAD18K74M6MGUEEPUM" localSheetId="0" hidden="1">#REF!</definedName>
    <definedName name="BExILAAXRTRAD18K74M6MGUEEPUM" localSheetId="1" hidden="1">#REF!</definedName>
    <definedName name="BExILAAXRTRAD18K74M6MGUEEPUM" localSheetId="4" hidden="1">#REF!</definedName>
    <definedName name="BExILAAXRTRAD18K74M6MGUEEPUM" hidden="1">#REF!</definedName>
    <definedName name="BExILG5F338C0FFLMVOKMKF8X5ZP" localSheetId="0" hidden="1">#REF!</definedName>
    <definedName name="BExILG5F338C0FFLMVOKMKF8X5ZP" localSheetId="1" hidden="1">#REF!</definedName>
    <definedName name="BExILG5F338C0FFLMVOKMKF8X5ZP" localSheetId="4" hidden="1">#REF!</definedName>
    <definedName name="BExILG5F338C0FFLMVOKMKF8X5ZP" hidden="1">#REF!</definedName>
    <definedName name="BExILGQTQM0HOD0BJI90YO7GOIN3" localSheetId="0" hidden="1">#REF!</definedName>
    <definedName name="BExILGQTQM0HOD0BJI90YO7GOIN3" localSheetId="1" hidden="1">#REF!</definedName>
    <definedName name="BExILGQTQM0HOD0BJI90YO7GOIN3" localSheetId="4" hidden="1">#REF!</definedName>
    <definedName name="BExILGQTQM0HOD0BJI90YO7GOIN3" hidden="1">#REF!</definedName>
    <definedName name="BExILPL7P2BNCD7MYCGTQ9F0R5JX" localSheetId="0" hidden="1">#REF!</definedName>
    <definedName name="BExILPL7P2BNCD7MYCGTQ9F0R5JX" localSheetId="1" hidden="1">#REF!</definedName>
    <definedName name="BExILPL7P2BNCD7MYCGTQ9F0R5JX" localSheetId="4" hidden="1">#REF!</definedName>
    <definedName name="BExILPL7P2BNCD7MYCGTQ9F0R5JX" hidden="1">#REF!</definedName>
    <definedName name="BExILVVS4B1B4G7IO0LPUDWY9K8W" localSheetId="0" hidden="1">#REF!</definedName>
    <definedName name="BExILVVS4B1B4G7IO0LPUDWY9K8W" localSheetId="1" hidden="1">#REF!</definedName>
    <definedName name="BExILVVS4B1B4G7IO0LPUDWY9K8W" localSheetId="4" hidden="1">#REF!</definedName>
    <definedName name="BExILVVS4B1B4G7IO0LPUDWY9K8W" hidden="1">#REF!</definedName>
    <definedName name="BExIM9DBUB7ZGF4B20FVUO9QGOX2" localSheetId="0" hidden="1">#REF!</definedName>
    <definedName name="BExIM9DBUB7ZGF4B20FVUO9QGOX2" localSheetId="1" hidden="1">#REF!</definedName>
    <definedName name="BExIM9DBUB7ZGF4B20FVUO9QGOX2" localSheetId="4" hidden="1">#REF!</definedName>
    <definedName name="BExIM9DBUB7ZGF4B20FVUO9QGOX2" hidden="1">#REF!</definedName>
    <definedName name="BExIMCTBZ4WAESGCDWJ64SB4F0L1" localSheetId="0" hidden="1">#REF!</definedName>
    <definedName name="BExIMCTBZ4WAESGCDWJ64SB4F0L1" localSheetId="1" hidden="1">#REF!</definedName>
    <definedName name="BExIMCTBZ4WAESGCDWJ64SB4F0L1" localSheetId="4" hidden="1">#REF!</definedName>
    <definedName name="BExIMCTBZ4WAESGCDWJ64SB4F0L1" hidden="1">#REF!</definedName>
    <definedName name="BExIMGK9Z94TFPWWZFMD10HV0IF6" localSheetId="0" hidden="1">#REF!</definedName>
    <definedName name="BExIMGK9Z94TFPWWZFMD10HV0IF6" localSheetId="1" hidden="1">#REF!</definedName>
    <definedName name="BExIMGK9Z94TFPWWZFMD10HV0IF6" localSheetId="4" hidden="1">#REF!</definedName>
    <definedName name="BExIMGK9Z94TFPWWZFMD10HV0IF6" hidden="1">#REF!</definedName>
    <definedName name="BExIMPEGKG18TELVC33T4OQTNBWC" localSheetId="0" hidden="1">#REF!</definedName>
    <definedName name="BExIMPEGKG18TELVC33T4OQTNBWC" localSheetId="1" hidden="1">#REF!</definedName>
    <definedName name="BExIMPEGKG18TELVC33T4OQTNBWC" localSheetId="4" hidden="1">#REF!</definedName>
    <definedName name="BExIMPEGKG18TELVC33T4OQTNBWC" hidden="1">#REF!</definedName>
    <definedName name="BExIN4OR435DL1US13JQPOQK8GD5" localSheetId="0" hidden="1">#REF!</definedName>
    <definedName name="BExIN4OR435DL1US13JQPOQK8GD5" localSheetId="1" hidden="1">#REF!</definedName>
    <definedName name="BExIN4OR435DL1US13JQPOQK8GD5" localSheetId="4" hidden="1">#REF!</definedName>
    <definedName name="BExIN4OR435DL1US13JQPOQK8GD5" hidden="1">#REF!</definedName>
    <definedName name="BExINI6A7H3KSFRFA6UBBDPKW37F" localSheetId="0" hidden="1">#REF!</definedName>
    <definedName name="BExINI6A7H3KSFRFA6UBBDPKW37F" localSheetId="1" hidden="1">#REF!</definedName>
    <definedName name="BExINI6A7H3KSFRFA6UBBDPKW37F" localSheetId="4" hidden="1">#REF!</definedName>
    <definedName name="BExINI6A7H3KSFRFA6UBBDPKW37F" hidden="1">#REF!</definedName>
    <definedName name="BExINIMK8XC3JOBT2EXYFHHH52H0" localSheetId="0" hidden="1">#REF!</definedName>
    <definedName name="BExINIMK8XC3JOBT2EXYFHHH52H0" localSheetId="1" hidden="1">#REF!</definedName>
    <definedName name="BExINIMK8XC3JOBT2EXYFHHH52H0" localSheetId="4" hidden="1">#REF!</definedName>
    <definedName name="BExINIMK8XC3JOBT2EXYFHHH52H0" hidden="1">#REF!</definedName>
    <definedName name="BExINLX401ZKEGWU168DS4JUM2J6" localSheetId="0" hidden="1">#REF!</definedName>
    <definedName name="BExINLX401ZKEGWU168DS4JUM2J6" localSheetId="1" hidden="1">#REF!</definedName>
    <definedName name="BExINLX401ZKEGWU168DS4JUM2J6" localSheetId="4" hidden="1">#REF!</definedName>
    <definedName name="BExINLX401ZKEGWU168DS4JUM2J6" hidden="1">#REF!</definedName>
    <definedName name="BExINMYYJO1FTV1CZF6O5XCFAMQX" localSheetId="0" hidden="1">#REF!</definedName>
    <definedName name="BExINMYYJO1FTV1CZF6O5XCFAMQX" localSheetId="1" hidden="1">#REF!</definedName>
    <definedName name="BExINMYYJO1FTV1CZF6O5XCFAMQX" localSheetId="4" hidden="1">#REF!</definedName>
    <definedName name="BExINMYYJO1FTV1CZF6O5XCFAMQX" hidden="1">#REF!</definedName>
    <definedName name="BExINP2H4KI05FRFV5PKZFE00HKO" localSheetId="0" hidden="1">#REF!</definedName>
    <definedName name="BExINP2H4KI05FRFV5PKZFE00HKO" localSheetId="1" hidden="1">#REF!</definedName>
    <definedName name="BExINP2H4KI05FRFV5PKZFE00HKO" localSheetId="4" hidden="1">#REF!</definedName>
    <definedName name="BExINP2H4KI05FRFV5PKZFE00HKO" hidden="1">#REF!</definedName>
    <definedName name="BExINPTCEJ9RPDEBJEJH80NATGUQ" localSheetId="0" hidden="1">#REF!</definedName>
    <definedName name="BExINPTCEJ9RPDEBJEJH80NATGUQ" localSheetId="1" hidden="1">#REF!</definedName>
    <definedName name="BExINPTCEJ9RPDEBJEJH80NATGUQ" localSheetId="4" hidden="1">#REF!</definedName>
    <definedName name="BExINPTCEJ9RPDEBJEJH80NATGUQ" hidden="1">#REF!</definedName>
    <definedName name="BExINWEQMNJ70A6JRXC2LACBX1GX" localSheetId="0" hidden="1">#REF!</definedName>
    <definedName name="BExINWEQMNJ70A6JRXC2LACBX1GX" localSheetId="1" hidden="1">#REF!</definedName>
    <definedName name="BExINWEQMNJ70A6JRXC2LACBX1GX" localSheetId="4" hidden="1">#REF!</definedName>
    <definedName name="BExINWEQMNJ70A6JRXC2LACBX1GX" hidden="1">#REF!</definedName>
    <definedName name="BExINZELVWYGU876QUUZCIMXPBQC" localSheetId="0" hidden="1">#REF!</definedName>
    <definedName name="BExINZELVWYGU876QUUZCIMXPBQC" localSheetId="1" hidden="1">#REF!</definedName>
    <definedName name="BExINZELVWYGU876QUUZCIMXPBQC" localSheetId="4" hidden="1">#REF!</definedName>
    <definedName name="BExINZELVWYGU876QUUZCIMXPBQC" hidden="1">#REF!</definedName>
    <definedName name="BExIO9QZ59ZHRA8SX6QICH2AY8A2" localSheetId="0" hidden="1">#REF!</definedName>
    <definedName name="BExIO9QZ59ZHRA8SX6QICH2AY8A2" localSheetId="1" hidden="1">#REF!</definedName>
    <definedName name="BExIO9QZ59ZHRA8SX6QICH2AY8A2" localSheetId="4" hidden="1">#REF!</definedName>
    <definedName name="BExIO9QZ59ZHRA8SX6QICH2AY8A2" hidden="1">#REF!</definedName>
    <definedName name="BExIOAHV525SMMGFDJFE7456JPBD" localSheetId="0" hidden="1">#REF!</definedName>
    <definedName name="BExIOAHV525SMMGFDJFE7456JPBD" localSheetId="1" hidden="1">#REF!</definedName>
    <definedName name="BExIOAHV525SMMGFDJFE7456JPBD" localSheetId="4" hidden="1">#REF!</definedName>
    <definedName name="BExIOAHV525SMMGFDJFE7456JPBD" hidden="1">#REF!</definedName>
    <definedName name="BExIOCQUQHKUU1KONGSDOLQTQEIC" localSheetId="0" hidden="1">#REF!</definedName>
    <definedName name="BExIOCQUQHKUU1KONGSDOLQTQEIC" localSheetId="1" hidden="1">#REF!</definedName>
    <definedName name="BExIOCQUQHKUU1KONGSDOLQTQEIC" localSheetId="4" hidden="1">#REF!</definedName>
    <definedName name="BExIOCQUQHKUU1KONGSDOLQTQEIC" hidden="1">#REF!</definedName>
    <definedName name="BExIOFAGCDQQKALMX3V0KU94KUQO" localSheetId="0" hidden="1">#REF!</definedName>
    <definedName name="BExIOFAGCDQQKALMX3V0KU94KUQO" localSheetId="1" hidden="1">#REF!</definedName>
    <definedName name="BExIOFAGCDQQKALMX3V0KU94KUQO" localSheetId="4" hidden="1">#REF!</definedName>
    <definedName name="BExIOFAGCDQQKALMX3V0KU94KUQO" hidden="1">#REF!</definedName>
    <definedName name="BExIOFL8Y5O61VLKTB4H20IJNWS1" localSheetId="0" hidden="1">#REF!</definedName>
    <definedName name="BExIOFL8Y5O61VLKTB4H20IJNWS1" localSheetId="1" hidden="1">#REF!</definedName>
    <definedName name="BExIOFL8Y5O61VLKTB4H20IJNWS1" localSheetId="4" hidden="1">#REF!</definedName>
    <definedName name="BExIOFL8Y5O61VLKTB4H20IJNWS1" hidden="1">#REF!</definedName>
    <definedName name="BExIOMBXRW5NS4ZPYX9G5QREZ5J6" localSheetId="0" hidden="1">#REF!</definedName>
    <definedName name="BExIOMBXRW5NS4ZPYX9G5QREZ5J6" localSheetId="1" hidden="1">#REF!</definedName>
    <definedName name="BExIOMBXRW5NS4ZPYX9G5QREZ5J6" localSheetId="4" hidden="1">#REF!</definedName>
    <definedName name="BExIOMBXRW5NS4ZPYX9G5QREZ5J6" hidden="1">#REF!</definedName>
    <definedName name="BExIORA3GK78T7C7SNBJJUONJ0LS" localSheetId="0" hidden="1">#REF!</definedName>
    <definedName name="BExIORA3GK78T7C7SNBJJUONJ0LS" localSheetId="1" hidden="1">#REF!</definedName>
    <definedName name="BExIORA3GK78T7C7SNBJJUONJ0LS" localSheetId="4" hidden="1">#REF!</definedName>
    <definedName name="BExIORA3GK78T7C7SNBJJUONJ0LS" hidden="1">#REF!</definedName>
    <definedName name="BExIORFDXP4AVIEBLSTZ8ETSXMNM" localSheetId="0" hidden="1">#REF!</definedName>
    <definedName name="BExIORFDXP4AVIEBLSTZ8ETSXMNM" localSheetId="1" hidden="1">#REF!</definedName>
    <definedName name="BExIORFDXP4AVIEBLSTZ8ETSXMNM" localSheetId="4" hidden="1">#REF!</definedName>
    <definedName name="BExIORFDXP4AVIEBLSTZ8ETSXMNM" hidden="1">#REF!</definedName>
    <definedName name="BExIOTZ5EFZ2NASVQ05RH15HRSW6" localSheetId="0" hidden="1">#REF!</definedName>
    <definedName name="BExIOTZ5EFZ2NASVQ05RH15HRSW6" localSheetId="1" hidden="1">#REF!</definedName>
    <definedName name="BExIOTZ5EFZ2NASVQ05RH15HRSW6" localSheetId="4" hidden="1">#REF!</definedName>
    <definedName name="BExIOTZ5EFZ2NASVQ05RH15HRSW6" hidden="1">#REF!</definedName>
    <definedName name="BExIP8YNN6UUE1GZ223SWH7DLGKO" localSheetId="0" hidden="1">#REF!</definedName>
    <definedName name="BExIP8YNN6UUE1GZ223SWH7DLGKO" localSheetId="1" hidden="1">#REF!</definedName>
    <definedName name="BExIP8YNN6UUE1GZ223SWH7DLGKO" localSheetId="4" hidden="1">#REF!</definedName>
    <definedName name="BExIP8YNN6UUE1GZ223SWH7DLGKO" hidden="1">#REF!</definedName>
    <definedName name="BExIPAB4AOL592OJCC1CFAXTLF1A" localSheetId="0" hidden="1">#REF!</definedName>
    <definedName name="BExIPAB4AOL592OJCC1CFAXTLF1A" localSheetId="1" hidden="1">#REF!</definedName>
    <definedName name="BExIPAB4AOL592OJCC1CFAXTLF1A" localSheetId="4" hidden="1">#REF!</definedName>
    <definedName name="BExIPAB4AOL592OJCC1CFAXTLF1A" hidden="1">#REF!</definedName>
    <definedName name="BExIPB25DKX4S2ZCKQN7KWSC3JBF" localSheetId="0" hidden="1">#REF!</definedName>
    <definedName name="BExIPB25DKX4S2ZCKQN7KWSC3JBF" localSheetId="1" hidden="1">#REF!</definedName>
    <definedName name="BExIPB25DKX4S2ZCKQN7KWSC3JBF" localSheetId="4" hidden="1">#REF!</definedName>
    <definedName name="BExIPB25DKX4S2ZCKQN7KWSC3JBF" hidden="1">#REF!</definedName>
    <definedName name="BExIPCUX4I4S2N50TLMMLALYLH9S" localSheetId="0" hidden="1">#REF!</definedName>
    <definedName name="BExIPCUX4I4S2N50TLMMLALYLH9S" localSheetId="1" hidden="1">#REF!</definedName>
    <definedName name="BExIPCUX4I4S2N50TLMMLALYLH9S" localSheetId="4" hidden="1">#REF!</definedName>
    <definedName name="BExIPCUX4I4S2N50TLMMLALYLH9S" hidden="1">#REF!</definedName>
    <definedName name="BExIPDLT8JYAMGE5HTN4D1YHZF3V" localSheetId="0" hidden="1">#REF!</definedName>
    <definedName name="BExIPDLT8JYAMGE5HTN4D1YHZF3V" localSheetId="1" hidden="1">#REF!</definedName>
    <definedName name="BExIPDLT8JYAMGE5HTN4D1YHZF3V" localSheetId="4" hidden="1">#REF!</definedName>
    <definedName name="BExIPDLT8JYAMGE5HTN4D1YHZF3V" hidden="1">#REF!</definedName>
    <definedName name="BExIPG040Q08EWIWL6CAVR3GRI43" localSheetId="0" hidden="1">#REF!</definedName>
    <definedName name="BExIPG040Q08EWIWL6CAVR3GRI43" localSheetId="1" hidden="1">#REF!</definedName>
    <definedName name="BExIPG040Q08EWIWL6CAVR3GRI43" localSheetId="4" hidden="1">#REF!</definedName>
    <definedName name="BExIPG040Q08EWIWL6CAVR3GRI43" hidden="1">#REF!</definedName>
    <definedName name="BExIPKNFUDPDKOSH5GHDVNA8D66S" localSheetId="0" hidden="1">#REF!</definedName>
    <definedName name="BExIPKNFUDPDKOSH5GHDVNA8D66S" localSheetId="1" hidden="1">#REF!</definedName>
    <definedName name="BExIPKNFUDPDKOSH5GHDVNA8D66S" localSheetId="4" hidden="1">#REF!</definedName>
    <definedName name="BExIPKNFUDPDKOSH5GHDVNA8D66S" hidden="1">#REF!</definedName>
    <definedName name="BExIPVL5VEVK9Q7AYB7EC2VZWBEZ" localSheetId="0" hidden="1">#REF!</definedName>
    <definedName name="BExIPVL5VEVK9Q7AYB7EC2VZWBEZ" localSheetId="1" hidden="1">#REF!</definedName>
    <definedName name="BExIPVL5VEVK9Q7AYB7EC2VZWBEZ" localSheetId="4" hidden="1">#REF!</definedName>
    <definedName name="BExIPVL5VEVK9Q7AYB7EC2VZWBEZ" hidden="1">#REF!</definedName>
    <definedName name="BExIQ1VS9A2FHVD9TUHKG9K8EVVP" localSheetId="0" hidden="1">#REF!</definedName>
    <definedName name="BExIQ1VS9A2FHVD9TUHKG9K8EVVP" localSheetId="1" hidden="1">#REF!</definedName>
    <definedName name="BExIQ1VS9A2FHVD9TUHKG9K8EVVP" localSheetId="4" hidden="1">#REF!</definedName>
    <definedName name="BExIQ1VS9A2FHVD9TUHKG9K8EVVP" hidden="1">#REF!</definedName>
    <definedName name="BExIQ3J19L30PSQ2CXNT6IHW0I7V" localSheetId="0" hidden="1">#REF!</definedName>
    <definedName name="BExIQ3J19L30PSQ2CXNT6IHW0I7V" localSheetId="1" hidden="1">#REF!</definedName>
    <definedName name="BExIQ3J19L30PSQ2CXNT6IHW0I7V" localSheetId="4" hidden="1">#REF!</definedName>
    <definedName name="BExIQ3J19L30PSQ2CXNT6IHW0I7V" hidden="1">#REF!</definedName>
    <definedName name="BExIQ3OJ7M04XCY276IO0LJA5XUK" localSheetId="0" hidden="1">#REF!</definedName>
    <definedName name="BExIQ3OJ7M04XCY276IO0LJA5XUK" localSheetId="1" hidden="1">#REF!</definedName>
    <definedName name="BExIQ3OJ7M04XCY276IO0LJA5XUK" localSheetId="4" hidden="1">#REF!</definedName>
    <definedName name="BExIQ3OJ7M04XCY276IO0LJA5XUK" hidden="1">#REF!</definedName>
    <definedName name="BExIQ5S19ITB0NDRUN4XV7B905ED" localSheetId="0" hidden="1">#REF!</definedName>
    <definedName name="BExIQ5S19ITB0NDRUN4XV7B905ED" localSheetId="1" hidden="1">#REF!</definedName>
    <definedName name="BExIQ5S19ITB0NDRUN4XV7B905ED" localSheetId="4" hidden="1">#REF!</definedName>
    <definedName name="BExIQ5S19ITB0NDRUN4XV7B905ED" hidden="1">#REF!</definedName>
    <definedName name="BExIQ810MMN2UN0EQ9CRQAFWA19X" localSheetId="0" hidden="1">#REF!</definedName>
    <definedName name="BExIQ810MMN2UN0EQ9CRQAFWA19X" localSheetId="1" hidden="1">#REF!</definedName>
    <definedName name="BExIQ810MMN2UN0EQ9CRQAFWA19X" localSheetId="4" hidden="1">#REF!</definedName>
    <definedName name="BExIQ810MMN2UN0EQ9CRQAFWA19X" hidden="1">#REF!</definedName>
    <definedName name="BExIQ9TMQT2EIXSVQW7GVSOAW2VJ" localSheetId="0" hidden="1">#REF!</definedName>
    <definedName name="BExIQ9TMQT2EIXSVQW7GVSOAW2VJ" localSheetId="1" hidden="1">#REF!</definedName>
    <definedName name="BExIQ9TMQT2EIXSVQW7GVSOAW2VJ" localSheetId="4" hidden="1">#REF!</definedName>
    <definedName name="BExIQ9TMQT2EIXSVQW7GVSOAW2VJ" hidden="1">#REF!</definedName>
    <definedName name="BExIQBMDE1L6J4H27K1FMSHQKDSE" localSheetId="0" hidden="1">#REF!</definedName>
    <definedName name="BExIQBMDE1L6J4H27K1FMSHQKDSE" localSheetId="1" hidden="1">#REF!</definedName>
    <definedName name="BExIQBMDE1L6J4H27K1FMSHQKDSE" localSheetId="4" hidden="1">#REF!</definedName>
    <definedName name="BExIQBMDE1L6J4H27K1FMSHQKDSE" hidden="1">#REF!</definedName>
    <definedName name="BExIQE65LVXUOF3UZFO7SDHFJH22" localSheetId="0" hidden="1">#REF!</definedName>
    <definedName name="BExIQE65LVXUOF3UZFO7SDHFJH22" localSheetId="1" hidden="1">#REF!</definedName>
    <definedName name="BExIQE65LVXUOF3UZFO7SDHFJH22" localSheetId="4" hidden="1">#REF!</definedName>
    <definedName name="BExIQE65LVXUOF3UZFO7SDHFJH22" hidden="1">#REF!</definedName>
    <definedName name="BExIQG9OO2KKBOWTMD1OXY36TEGA" localSheetId="0" hidden="1">#REF!</definedName>
    <definedName name="BExIQG9OO2KKBOWTMD1OXY36TEGA" localSheetId="1" hidden="1">#REF!</definedName>
    <definedName name="BExIQG9OO2KKBOWTMD1OXY36TEGA" localSheetId="4" hidden="1">#REF!</definedName>
    <definedName name="BExIQG9OO2KKBOWTMD1OXY36TEGA" hidden="1">#REF!</definedName>
    <definedName name="BExIQHWZ65ALA9VAFCJEGIL1145G" localSheetId="0" hidden="1">#REF!</definedName>
    <definedName name="BExIQHWZ65ALA9VAFCJEGIL1145G" localSheetId="1" hidden="1">#REF!</definedName>
    <definedName name="BExIQHWZ65ALA9VAFCJEGIL1145G" localSheetId="4" hidden="1">#REF!</definedName>
    <definedName name="BExIQHWZ65ALA9VAFCJEGIL1145G" hidden="1">#REF!</definedName>
    <definedName name="BExIQX1XBB31HZTYEEVOBSE3C5A6" localSheetId="0" hidden="1">#REF!</definedName>
    <definedName name="BExIQX1XBB31HZTYEEVOBSE3C5A6" localSheetId="1" hidden="1">#REF!</definedName>
    <definedName name="BExIQX1XBB31HZTYEEVOBSE3C5A6" localSheetId="4" hidden="1">#REF!</definedName>
    <definedName name="BExIQX1XBB31HZTYEEVOBSE3C5A6" hidden="1">#REF!</definedName>
    <definedName name="BExIR2ALYRP9FW99DK2084J7IIDC" localSheetId="0" hidden="1">#REF!</definedName>
    <definedName name="BExIR2ALYRP9FW99DK2084J7IIDC" localSheetId="1" hidden="1">#REF!</definedName>
    <definedName name="BExIR2ALYRP9FW99DK2084J7IIDC" localSheetId="4" hidden="1">#REF!</definedName>
    <definedName name="BExIR2ALYRP9FW99DK2084J7IIDC" hidden="1">#REF!</definedName>
    <definedName name="BExIR8FQETPTQYW37DBVDWG3J4JW" localSheetId="0" hidden="1">#REF!</definedName>
    <definedName name="BExIR8FQETPTQYW37DBVDWG3J4JW" localSheetId="1" hidden="1">#REF!</definedName>
    <definedName name="BExIR8FQETPTQYW37DBVDWG3J4JW" localSheetId="4" hidden="1">#REF!</definedName>
    <definedName name="BExIR8FQETPTQYW37DBVDWG3J4JW" hidden="1">#REF!</definedName>
    <definedName name="BExIRHKWQB1PP4ZLB0C3AVUBAFMD" localSheetId="0" hidden="1">#REF!</definedName>
    <definedName name="BExIRHKWQB1PP4ZLB0C3AVUBAFMD" localSheetId="1" hidden="1">#REF!</definedName>
    <definedName name="BExIRHKWQB1PP4ZLB0C3AVUBAFMD" localSheetId="4" hidden="1">#REF!</definedName>
    <definedName name="BExIRHKWQB1PP4ZLB0C3AVUBAFMD" hidden="1">#REF!</definedName>
    <definedName name="BExIRJTRJPQR3OTAGAV7JTA4VMPS" localSheetId="0" hidden="1">#REF!</definedName>
    <definedName name="BExIRJTRJPQR3OTAGAV7JTA4VMPS" localSheetId="1" hidden="1">#REF!</definedName>
    <definedName name="BExIRJTRJPQR3OTAGAV7JTA4VMPS" localSheetId="4" hidden="1">#REF!</definedName>
    <definedName name="BExIRJTRJPQR3OTAGAV7JTA4VMPS" hidden="1">#REF!</definedName>
    <definedName name="BExIROH27RJOG6VI7ZHR0RZGAZZ4" localSheetId="0" hidden="1">#REF!</definedName>
    <definedName name="BExIROH27RJOG6VI7ZHR0RZGAZZ4" localSheetId="1" hidden="1">#REF!</definedName>
    <definedName name="BExIROH27RJOG6VI7ZHR0RZGAZZ4" localSheetId="4" hidden="1">#REF!</definedName>
    <definedName name="BExIROH27RJOG6VI7ZHR0RZGAZZ4" hidden="1">#REF!</definedName>
    <definedName name="BExIRRBGTY01OQOI3U5SW59RFDFI" localSheetId="0" hidden="1">#REF!</definedName>
    <definedName name="BExIRRBGTY01OQOI3U5SW59RFDFI" localSheetId="1" hidden="1">#REF!</definedName>
    <definedName name="BExIRRBGTY01OQOI3U5SW59RFDFI" localSheetId="4" hidden="1">#REF!</definedName>
    <definedName name="BExIRRBGTY01OQOI3U5SW59RFDFI" hidden="1">#REF!</definedName>
    <definedName name="BExIS4T0DRF57HYO7OGG72KBOFOI" localSheetId="0" hidden="1">#REF!</definedName>
    <definedName name="BExIS4T0DRF57HYO7OGG72KBOFOI" localSheetId="1" hidden="1">#REF!</definedName>
    <definedName name="BExIS4T0DRF57HYO7OGG72KBOFOI" localSheetId="4" hidden="1">#REF!</definedName>
    <definedName name="BExIS4T0DRF57HYO7OGG72KBOFOI" hidden="1">#REF!</definedName>
    <definedName name="BExIS77BJDDK18PGI9DSEYZPIL7P" localSheetId="0" hidden="1">#REF!</definedName>
    <definedName name="BExIS77BJDDK18PGI9DSEYZPIL7P" localSheetId="1" hidden="1">#REF!</definedName>
    <definedName name="BExIS77BJDDK18PGI9DSEYZPIL7P" localSheetId="4" hidden="1">#REF!</definedName>
    <definedName name="BExIS77BJDDK18PGI9DSEYZPIL7P" hidden="1">#REF!</definedName>
    <definedName name="BExIS8USL1T3Z97CZ30HJ98E2GXQ" localSheetId="0" hidden="1">#REF!</definedName>
    <definedName name="BExIS8USL1T3Z97CZ30HJ98E2GXQ" localSheetId="1" hidden="1">#REF!</definedName>
    <definedName name="BExIS8USL1T3Z97CZ30HJ98E2GXQ" localSheetId="4" hidden="1">#REF!</definedName>
    <definedName name="BExIS8USL1T3Z97CZ30HJ98E2GXQ" hidden="1">#REF!</definedName>
    <definedName name="BExISC5B700MZUBFTQ9K4IKTF7HR" localSheetId="0" hidden="1">#REF!</definedName>
    <definedName name="BExISC5B700MZUBFTQ9K4IKTF7HR" localSheetId="1" hidden="1">#REF!</definedName>
    <definedName name="BExISC5B700MZUBFTQ9K4IKTF7HR" localSheetId="4" hidden="1">#REF!</definedName>
    <definedName name="BExISC5B700MZUBFTQ9K4IKTF7HR" hidden="1">#REF!</definedName>
    <definedName name="BExISDHXS49S1H56ENBPRF1NLD5C" localSheetId="0" hidden="1">#REF!</definedName>
    <definedName name="BExISDHXS49S1H56ENBPRF1NLD5C" localSheetId="1" hidden="1">#REF!</definedName>
    <definedName name="BExISDHXS49S1H56ENBPRF1NLD5C" localSheetId="4" hidden="1">#REF!</definedName>
    <definedName name="BExISDHXS49S1H56ENBPRF1NLD5C" hidden="1">#REF!</definedName>
    <definedName name="BExISM1JLV54A21A164IURMPGUMU" localSheetId="0" hidden="1">#REF!</definedName>
    <definedName name="BExISM1JLV54A21A164IURMPGUMU" localSheetId="1" hidden="1">#REF!</definedName>
    <definedName name="BExISM1JLV54A21A164IURMPGUMU" localSheetId="4" hidden="1">#REF!</definedName>
    <definedName name="BExISM1JLV54A21A164IURMPGUMU" hidden="1">#REF!</definedName>
    <definedName name="BExISRFKJYUZ4AKW44IJF7RF9Y90" localSheetId="0" hidden="1">#REF!</definedName>
    <definedName name="BExISRFKJYUZ4AKW44IJF7RF9Y90" localSheetId="1" hidden="1">#REF!</definedName>
    <definedName name="BExISRFKJYUZ4AKW44IJF7RF9Y90" localSheetId="4" hidden="1">#REF!</definedName>
    <definedName name="BExISRFKJYUZ4AKW44IJF7RF9Y90" hidden="1">#REF!</definedName>
    <definedName name="BExISSMVV57JAUB6CSGBMBFVNGWK" localSheetId="0" hidden="1">#REF!</definedName>
    <definedName name="BExISSMVV57JAUB6CSGBMBFVNGWK" localSheetId="1" hidden="1">#REF!</definedName>
    <definedName name="BExISSMVV57JAUB6CSGBMBFVNGWK" localSheetId="4" hidden="1">#REF!</definedName>
    <definedName name="BExISSMVV57JAUB6CSGBMBFVNGWK" hidden="1">#REF!</definedName>
    <definedName name="BExIT16AD4HCD0WQCCA72AKLQHK1" localSheetId="0" hidden="1">#REF!</definedName>
    <definedName name="BExIT16AD4HCD0WQCCA72AKLQHK1" localSheetId="1" hidden="1">#REF!</definedName>
    <definedName name="BExIT16AD4HCD0WQCCA72AKLQHK1" localSheetId="4" hidden="1">#REF!</definedName>
    <definedName name="BExIT16AD4HCD0WQCCA72AKLQHK1" hidden="1">#REF!</definedName>
    <definedName name="BExIT1MK8TBAK3SNP36A8FKDQSOK" localSheetId="0" hidden="1">#REF!</definedName>
    <definedName name="BExIT1MK8TBAK3SNP36A8FKDQSOK" localSheetId="1" hidden="1">#REF!</definedName>
    <definedName name="BExIT1MK8TBAK3SNP36A8FKDQSOK" localSheetId="4" hidden="1">#REF!</definedName>
    <definedName name="BExIT1MK8TBAK3SNP36A8FKDQSOK" hidden="1">#REF!</definedName>
    <definedName name="BExIT9PPVL7XGGIZS7G6QI6L7H9U" localSheetId="0" hidden="1">#REF!</definedName>
    <definedName name="BExIT9PPVL7XGGIZS7G6QI6L7H9U" localSheetId="1" hidden="1">#REF!</definedName>
    <definedName name="BExIT9PPVL7XGGIZS7G6QI6L7H9U" localSheetId="4" hidden="1">#REF!</definedName>
    <definedName name="BExIT9PPVL7XGGIZS7G6QI6L7H9U" hidden="1">#REF!</definedName>
    <definedName name="BExITBNYANV2S8KD56GOGCKW393R" localSheetId="0" hidden="1">#REF!</definedName>
    <definedName name="BExITBNYANV2S8KD56GOGCKW393R" localSheetId="1" hidden="1">#REF!</definedName>
    <definedName name="BExITBNYANV2S8KD56GOGCKW393R" localSheetId="4" hidden="1">#REF!</definedName>
    <definedName name="BExITBNYANV2S8KD56GOGCKW393R" hidden="1">#REF!</definedName>
    <definedName name="BExITGB4FVAV0LE88D7JMX7FBYXI" localSheetId="0" hidden="1">#REF!</definedName>
    <definedName name="BExITGB4FVAV0LE88D7JMX7FBYXI" localSheetId="1" hidden="1">#REF!</definedName>
    <definedName name="BExITGB4FVAV0LE88D7JMX7FBYXI" localSheetId="4" hidden="1">#REF!</definedName>
    <definedName name="BExITGB4FVAV0LE88D7JMX7FBYXI" hidden="1">#REF!</definedName>
    <definedName name="BExITI3TQ14K842P38QF0PNWSWNO" localSheetId="0" hidden="1">#REF!</definedName>
    <definedName name="BExITI3TQ14K842P38QF0PNWSWNO" localSheetId="1" hidden="1">#REF!</definedName>
    <definedName name="BExITI3TQ14K842P38QF0PNWSWNO" localSheetId="4" hidden="1">#REF!</definedName>
    <definedName name="BExITI3TQ14K842P38QF0PNWSWNO" hidden="1">#REF!</definedName>
    <definedName name="BExIU9OGER4TPMETACWUEP1UENK0" localSheetId="0" hidden="1">#REF!</definedName>
    <definedName name="BExIU9OGER4TPMETACWUEP1UENK0" localSheetId="1" hidden="1">#REF!</definedName>
    <definedName name="BExIU9OGER4TPMETACWUEP1UENK0" localSheetId="4" hidden="1">#REF!</definedName>
    <definedName name="BExIU9OGER4TPMETACWUEP1UENK0" hidden="1">#REF!</definedName>
    <definedName name="BExIUD4OJGH65NFNQ4VMCE3R4J1X" localSheetId="0" hidden="1">#REF!</definedName>
    <definedName name="BExIUD4OJGH65NFNQ4VMCE3R4J1X" localSheetId="1" hidden="1">#REF!</definedName>
    <definedName name="BExIUD4OJGH65NFNQ4VMCE3R4J1X" localSheetId="4" hidden="1">#REF!</definedName>
    <definedName name="BExIUD4OJGH65NFNQ4VMCE3R4J1X" hidden="1">#REF!</definedName>
    <definedName name="BExIUQM0XWNNW3MJD26EOVIT7FSU" localSheetId="0" hidden="1">#REF!</definedName>
    <definedName name="BExIUQM0XWNNW3MJD26EOVIT7FSU" localSheetId="1" hidden="1">#REF!</definedName>
    <definedName name="BExIUQM0XWNNW3MJD26EOVIT7FSU" localSheetId="4" hidden="1">#REF!</definedName>
    <definedName name="BExIUQM0XWNNW3MJD26EOVIT7FSU" hidden="1">#REF!</definedName>
    <definedName name="BExIUTB5OAAXYW0OFMP0PS40SPOB" localSheetId="0" hidden="1">#REF!</definedName>
    <definedName name="BExIUTB5OAAXYW0OFMP0PS40SPOB" localSheetId="1" hidden="1">#REF!</definedName>
    <definedName name="BExIUTB5OAAXYW0OFMP0PS40SPOB" localSheetId="4" hidden="1">#REF!</definedName>
    <definedName name="BExIUTB5OAAXYW0OFMP0PS40SPOB" hidden="1">#REF!</definedName>
    <definedName name="BExIUUT2MHIOV6R3WHA0DPM1KBKY" localSheetId="0" hidden="1">#REF!</definedName>
    <definedName name="BExIUUT2MHIOV6R3WHA0DPM1KBKY" localSheetId="1" hidden="1">#REF!</definedName>
    <definedName name="BExIUUT2MHIOV6R3WHA0DPM1KBKY" localSheetId="4" hidden="1">#REF!</definedName>
    <definedName name="BExIUUT2MHIOV6R3WHA0DPM1KBKY" hidden="1">#REF!</definedName>
    <definedName name="BExIUYPDT1AM6MWGWQS646PIZIWC" localSheetId="0" hidden="1">#REF!</definedName>
    <definedName name="BExIUYPDT1AM6MWGWQS646PIZIWC" localSheetId="1" hidden="1">#REF!</definedName>
    <definedName name="BExIUYPDT1AM6MWGWQS646PIZIWC" localSheetId="4" hidden="1">#REF!</definedName>
    <definedName name="BExIUYPDT1AM6MWGWQS646PIZIWC" hidden="1">#REF!</definedName>
    <definedName name="BExIV0I2O9F8D1UK1SI8AEYR6U0A" localSheetId="0" hidden="1">#REF!</definedName>
    <definedName name="BExIV0I2O9F8D1UK1SI8AEYR6U0A" localSheetId="1" hidden="1">#REF!</definedName>
    <definedName name="BExIV0I2O9F8D1UK1SI8AEYR6U0A" localSheetId="4" hidden="1">#REF!</definedName>
    <definedName name="BExIV0I2O9F8D1UK1SI8AEYR6U0A" hidden="1">#REF!</definedName>
    <definedName name="BExIV2LM38XPLRTWT0R44TMQ59E5" localSheetId="0" hidden="1">#REF!</definedName>
    <definedName name="BExIV2LM38XPLRTWT0R44TMQ59E5" localSheetId="1" hidden="1">#REF!</definedName>
    <definedName name="BExIV2LM38XPLRTWT0R44TMQ59E5" localSheetId="4" hidden="1">#REF!</definedName>
    <definedName name="BExIV2LM38XPLRTWT0R44TMQ59E5" hidden="1">#REF!</definedName>
    <definedName name="BExIV3HY4S0YRV1F7XEMF2YHAR2I" localSheetId="0" hidden="1">#REF!</definedName>
    <definedName name="BExIV3HY4S0YRV1F7XEMF2YHAR2I" localSheetId="1" hidden="1">#REF!</definedName>
    <definedName name="BExIV3HY4S0YRV1F7XEMF2YHAR2I" localSheetId="4" hidden="1">#REF!</definedName>
    <definedName name="BExIV3HY4S0YRV1F7XEMF2YHAR2I" hidden="1">#REF!</definedName>
    <definedName name="BExIV6HUZFRIFLXW2SICKGTAH1PV" localSheetId="0" hidden="1">#REF!</definedName>
    <definedName name="BExIV6HUZFRIFLXW2SICKGTAH1PV" localSheetId="1" hidden="1">#REF!</definedName>
    <definedName name="BExIV6HUZFRIFLXW2SICKGTAH1PV" localSheetId="4" hidden="1">#REF!</definedName>
    <definedName name="BExIV6HUZFRIFLXW2SICKGTAH1PV" hidden="1">#REF!</definedName>
    <definedName name="BExIVCXWL6H5LD9DHDIA4F5U9TQL" localSheetId="0" hidden="1">#REF!</definedName>
    <definedName name="BExIVCXWL6H5LD9DHDIA4F5U9TQL" localSheetId="1" hidden="1">#REF!</definedName>
    <definedName name="BExIVCXWL6H5LD9DHDIA4F5U9TQL" localSheetId="4" hidden="1">#REF!</definedName>
    <definedName name="BExIVCXWL6H5LD9DHDIA4F5U9TQL" hidden="1">#REF!</definedName>
    <definedName name="BExIVEVYJ7KL8QNR5ZTOSD11I5A6" localSheetId="0" hidden="1">#REF!</definedName>
    <definedName name="BExIVEVYJ7KL8QNR5ZTOSD11I5A6" localSheetId="1" hidden="1">#REF!</definedName>
    <definedName name="BExIVEVYJ7KL8QNR5ZTOSD11I5A6" localSheetId="4" hidden="1">#REF!</definedName>
    <definedName name="BExIVEVYJ7KL8QNR5ZTOSD11I5A6" hidden="1">#REF!</definedName>
    <definedName name="BExIVJ30S9U8MA1TUBRND8DGF96D" localSheetId="0" hidden="1">#REF!</definedName>
    <definedName name="BExIVJ30S9U8MA1TUBRND8DGF96D" localSheetId="1" hidden="1">#REF!</definedName>
    <definedName name="BExIVJ30S9U8MA1TUBRND8DGF96D" localSheetId="4" hidden="1">#REF!</definedName>
    <definedName name="BExIVJ30S9U8MA1TUBRND8DGF96D" hidden="1">#REF!</definedName>
    <definedName name="BExIVMOIPSEWSIHIDDLOXESQ28A0" localSheetId="0" hidden="1">#REF!</definedName>
    <definedName name="BExIVMOIPSEWSIHIDDLOXESQ28A0" localSheetId="1" hidden="1">#REF!</definedName>
    <definedName name="BExIVMOIPSEWSIHIDDLOXESQ28A0" localSheetId="4" hidden="1">#REF!</definedName>
    <definedName name="BExIVMOIPSEWSIHIDDLOXESQ28A0" hidden="1">#REF!</definedName>
    <definedName name="BExIVNVNJX9BYDLC88NG09YF5XQ6" localSheetId="0" hidden="1">#REF!</definedName>
    <definedName name="BExIVNVNJX9BYDLC88NG09YF5XQ6" localSheetId="1" hidden="1">#REF!</definedName>
    <definedName name="BExIVNVNJX9BYDLC88NG09YF5XQ6" localSheetId="4" hidden="1">#REF!</definedName>
    <definedName name="BExIVNVNJX9BYDLC88NG09YF5XQ6" hidden="1">#REF!</definedName>
    <definedName name="BExIVQVKLMGSRYT1LFZH0KUIA4OR" localSheetId="0" hidden="1">#REF!</definedName>
    <definedName name="BExIVQVKLMGSRYT1LFZH0KUIA4OR" localSheetId="1" hidden="1">#REF!</definedName>
    <definedName name="BExIVQVKLMGSRYT1LFZH0KUIA4OR" localSheetId="4" hidden="1">#REF!</definedName>
    <definedName name="BExIVQVKLMGSRYT1LFZH0KUIA4OR" hidden="1">#REF!</definedName>
    <definedName name="BExIVYTFI35KNR2XSA6N8OJYUTUR" localSheetId="0" hidden="1">#REF!</definedName>
    <definedName name="BExIVYTFI35KNR2XSA6N8OJYUTUR" localSheetId="1" hidden="1">#REF!</definedName>
    <definedName name="BExIVYTFI35KNR2XSA6N8OJYUTUR" localSheetId="4" hidden="1">#REF!</definedName>
    <definedName name="BExIVYTFI35KNR2XSA6N8OJYUTUR" hidden="1">#REF!</definedName>
    <definedName name="BExIVZF05SNB8DE7VLQOFG9S41HS" localSheetId="0" hidden="1">#REF!</definedName>
    <definedName name="BExIVZF05SNB8DE7VLQOFG9S41HS" localSheetId="1" hidden="1">#REF!</definedName>
    <definedName name="BExIVZF05SNB8DE7VLQOFG9S41HS" localSheetId="4" hidden="1">#REF!</definedName>
    <definedName name="BExIVZF05SNB8DE7VLQOFG9S41HS" hidden="1">#REF!</definedName>
    <definedName name="BExIWB3SY3WRIVIOF988DNNODBOA" localSheetId="0" hidden="1">#REF!</definedName>
    <definedName name="BExIWB3SY3WRIVIOF988DNNODBOA" localSheetId="1" hidden="1">#REF!</definedName>
    <definedName name="BExIWB3SY3WRIVIOF988DNNODBOA" localSheetId="4" hidden="1">#REF!</definedName>
    <definedName name="BExIWB3SY3WRIVIOF988DNNODBOA" hidden="1">#REF!</definedName>
    <definedName name="BExIWB99CG0H52LRD6QWPN4L6DV2" localSheetId="0" hidden="1">#REF!</definedName>
    <definedName name="BExIWB99CG0H52LRD6QWPN4L6DV2" localSheetId="1" hidden="1">#REF!</definedName>
    <definedName name="BExIWB99CG0H52LRD6QWPN4L6DV2" localSheetId="4" hidden="1">#REF!</definedName>
    <definedName name="BExIWB99CG0H52LRD6QWPN4L6DV2" hidden="1">#REF!</definedName>
    <definedName name="BExIWG1W7XP9DFYYSZAIOSHM0QLQ" localSheetId="0" hidden="1">#REF!</definedName>
    <definedName name="BExIWG1W7XP9DFYYSZAIOSHM0QLQ" localSheetId="1" hidden="1">#REF!</definedName>
    <definedName name="BExIWG1W7XP9DFYYSZAIOSHM0QLQ" localSheetId="4" hidden="1">#REF!</definedName>
    <definedName name="BExIWG1W7XP9DFYYSZAIOSHM0QLQ" hidden="1">#REF!</definedName>
    <definedName name="BExIWH3KUK94B7833DD4TB0Y6KP9" localSheetId="0" hidden="1">#REF!</definedName>
    <definedName name="BExIWH3KUK94B7833DD4TB0Y6KP9" localSheetId="1" hidden="1">#REF!</definedName>
    <definedName name="BExIWH3KUK94B7833DD4TB0Y6KP9" localSheetId="4" hidden="1">#REF!</definedName>
    <definedName name="BExIWH3KUK94B7833DD4TB0Y6KP9" hidden="1">#REF!</definedName>
    <definedName name="BExIWHZXYAALPLS8CSHZHJ82LBOH" localSheetId="0" hidden="1">#REF!</definedName>
    <definedName name="BExIWHZXYAALPLS8CSHZHJ82LBOH" localSheetId="1" hidden="1">#REF!</definedName>
    <definedName name="BExIWHZXYAALPLS8CSHZHJ82LBOH" localSheetId="4" hidden="1">#REF!</definedName>
    <definedName name="BExIWHZXYAALPLS8CSHZHJ82LBOH" hidden="1">#REF!</definedName>
    <definedName name="BExIWJY6FHR6KOO0P8U4IZ7VD42D" localSheetId="0" hidden="1">#REF!</definedName>
    <definedName name="BExIWJY6FHR6KOO0P8U4IZ7VD42D" localSheetId="1" hidden="1">#REF!</definedName>
    <definedName name="BExIWJY6FHR6KOO0P8U4IZ7VD42D" localSheetId="4" hidden="1">#REF!</definedName>
    <definedName name="BExIWJY6FHR6KOO0P8U4IZ7VD42D" hidden="1">#REF!</definedName>
    <definedName name="BExIWKE9MGIDWORBI43AWTUNYFAN" localSheetId="0" hidden="1">#REF!</definedName>
    <definedName name="BExIWKE9MGIDWORBI43AWTUNYFAN" localSheetId="1" hidden="1">#REF!</definedName>
    <definedName name="BExIWKE9MGIDWORBI43AWTUNYFAN" localSheetId="4" hidden="1">#REF!</definedName>
    <definedName name="BExIWKE9MGIDWORBI43AWTUNYFAN" hidden="1">#REF!</definedName>
    <definedName name="BExIWPHOYLSNGZKVD3RRKOEALEUG" localSheetId="0" hidden="1">#REF!</definedName>
    <definedName name="BExIWPHOYLSNGZKVD3RRKOEALEUG" localSheetId="1" hidden="1">#REF!</definedName>
    <definedName name="BExIWPHOYLSNGZKVD3RRKOEALEUG" localSheetId="4" hidden="1">#REF!</definedName>
    <definedName name="BExIWPHOYLSNGZKVD3RRKOEALEUG" hidden="1">#REF!</definedName>
    <definedName name="BExIWSHLD1QIZPL5ARLXOJ9Y2CAA" localSheetId="0" hidden="1">#REF!</definedName>
    <definedName name="BExIWSHLD1QIZPL5ARLXOJ9Y2CAA" localSheetId="1" hidden="1">#REF!</definedName>
    <definedName name="BExIWSHLD1QIZPL5ARLXOJ9Y2CAA" localSheetId="4" hidden="1">#REF!</definedName>
    <definedName name="BExIWSHLD1QIZPL5ARLXOJ9Y2CAA" hidden="1">#REF!</definedName>
    <definedName name="BExIX34PM5DBTRHRQWP6PL6WIX88" localSheetId="0" hidden="1">#REF!</definedName>
    <definedName name="BExIX34PM5DBTRHRQWP6PL6WIX88" localSheetId="1" hidden="1">#REF!</definedName>
    <definedName name="BExIX34PM5DBTRHRQWP6PL6WIX88" localSheetId="4" hidden="1">#REF!</definedName>
    <definedName name="BExIX34PM5DBTRHRQWP6PL6WIX88" hidden="1">#REF!</definedName>
    <definedName name="BExIX5OAP9KSUE5SIZCW9P39Q4WE" localSheetId="0" hidden="1">#REF!</definedName>
    <definedName name="BExIX5OAP9KSUE5SIZCW9P39Q4WE" localSheetId="1" hidden="1">#REF!</definedName>
    <definedName name="BExIX5OAP9KSUE5SIZCW9P39Q4WE" localSheetId="4" hidden="1">#REF!</definedName>
    <definedName name="BExIX5OAP9KSUE5SIZCW9P39Q4WE" hidden="1">#REF!</definedName>
    <definedName name="BExIXGRJPVJMUDGSG7IHPXPNO69B" localSheetId="0" hidden="1">#REF!</definedName>
    <definedName name="BExIXGRJPVJMUDGSG7IHPXPNO69B" localSheetId="1" hidden="1">#REF!</definedName>
    <definedName name="BExIXGRJPVJMUDGSG7IHPXPNO69B" localSheetId="4" hidden="1">#REF!</definedName>
    <definedName name="BExIXGRJPVJMUDGSG7IHPXPNO69B" hidden="1">#REF!</definedName>
    <definedName name="BExIXGWVQ9WOO0NCJLXAU4PJPOPM" localSheetId="0" hidden="1">#REF!</definedName>
    <definedName name="BExIXGWVQ9WOO0NCJLXAU4PJPOPM" localSheetId="1" hidden="1">#REF!</definedName>
    <definedName name="BExIXGWVQ9WOO0NCJLXAU4PJPOPM" localSheetId="4" hidden="1">#REF!</definedName>
    <definedName name="BExIXGWVQ9WOO0NCJLXAU4PJPOPM" hidden="1">#REF!</definedName>
    <definedName name="BExIXLK6SEOTUWQVNLCH4SAKTVGQ" localSheetId="0" hidden="1">#REF!</definedName>
    <definedName name="BExIXLK6SEOTUWQVNLCH4SAKTVGQ" localSheetId="1" hidden="1">#REF!</definedName>
    <definedName name="BExIXLK6SEOTUWQVNLCH4SAKTVGQ" localSheetId="4" hidden="1">#REF!</definedName>
    <definedName name="BExIXLK6SEOTUWQVNLCH4SAKTVGQ" hidden="1">#REF!</definedName>
    <definedName name="BExIXM5R87ZL3FHALWZXYCPHGX3E" localSheetId="0" hidden="1">#REF!</definedName>
    <definedName name="BExIXM5R87ZL3FHALWZXYCPHGX3E" localSheetId="1" hidden="1">#REF!</definedName>
    <definedName name="BExIXM5R87ZL3FHALWZXYCPHGX3E" localSheetId="4" hidden="1">#REF!</definedName>
    <definedName name="BExIXM5R87ZL3FHALWZXYCPHGX3E" hidden="1">#REF!</definedName>
    <definedName name="BExIXN24YK8MIB3OZ905DHU9CDH1" localSheetId="0" hidden="1">#REF!</definedName>
    <definedName name="BExIXN24YK8MIB3OZ905DHU9CDH1" localSheetId="1" hidden="1">#REF!</definedName>
    <definedName name="BExIXN24YK8MIB3OZ905DHU9CDH1" localSheetId="4" hidden="1">#REF!</definedName>
    <definedName name="BExIXN24YK8MIB3OZ905DHU9CDH1" hidden="1">#REF!</definedName>
    <definedName name="BExIXS036ZCKT2Z8XZKLZ8PFWQGL" localSheetId="0" hidden="1">#REF!</definedName>
    <definedName name="BExIXS036ZCKT2Z8XZKLZ8PFWQGL" localSheetId="1" hidden="1">#REF!</definedName>
    <definedName name="BExIXS036ZCKT2Z8XZKLZ8PFWQGL" localSheetId="4" hidden="1">#REF!</definedName>
    <definedName name="BExIXS036ZCKT2Z8XZKLZ8PFWQGL" hidden="1">#REF!</definedName>
    <definedName name="BExIXY5CF9PFM0P40AZ4U51TMWV0" localSheetId="0" hidden="1">#REF!</definedName>
    <definedName name="BExIXY5CF9PFM0P40AZ4U51TMWV0" localSheetId="1" hidden="1">#REF!</definedName>
    <definedName name="BExIXY5CF9PFM0P40AZ4U51TMWV0" localSheetId="4" hidden="1">#REF!</definedName>
    <definedName name="BExIXY5CF9PFM0P40AZ4U51TMWV0" hidden="1">#REF!</definedName>
    <definedName name="BExIYEXJBK8JDWIRSVV4RJSKZVV1" localSheetId="0" hidden="1">#REF!</definedName>
    <definedName name="BExIYEXJBK8JDWIRSVV4RJSKZVV1" localSheetId="1" hidden="1">#REF!</definedName>
    <definedName name="BExIYEXJBK8JDWIRSVV4RJSKZVV1" localSheetId="4" hidden="1">#REF!</definedName>
    <definedName name="BExIYEXJBK8JDWIRSVV4RJSKZVV1" hidden="1">#REF!</definedName>
    <definedName name="BExIYFJ59KLIPRTGIHX9X07UVGT3" localSheetId="0" hidden="1">#REF!</definedName>
    <definedName name="BExIYFJ59KLIPRTGIHX9X07UVGT3" localSheetId="1" hidden="1">#REF!</definedName>
    <definedName name="BExIYFJ59KLIPRTGIHX9X07UVGT3" localSheetId="4" hidden="1">#REF!</definedName>
    <definedName name="BExIYFJ59KLIPRTGIHX9X07UVGT3" hidden="1">#REF!</definedName>
    <definedName name="BExIYHH7GZO6BU3DC4GRLH3FD3ZS" localSheetId="0" hidden="1">#REF!</definedName>
    <definedName name="BExIYHH7GZO6BU3DC4GRLH3FD3ZS" localSheetId="1" hidden="1">#REF!</definedName>
    <definedName name="BExIYHH7GZO6BU3DC4GRLH3FD3ZS" localSheetId="4" hidden="1">#REF!</definedName>
    <definedName name="BExIYHH7GZO6BU3DC4GRLH3FD3ZS" hidden="1">#REF!</definedName>
    <definedName name="BExIYHMPBTD67ZNUL9O76FZQHYPT" localSheetId="0" hidden="1">#REF!</definedName>
    <definedName name="BExIYHMPBTD67ZNUL9O76FZQHYPT" localSheetId="1" hidden="1">#REF!</definedName>
    <definedName name="BExIYHMPBTD67ZNUL9O76FZQHYPT" localSheetId="4" hidden="1">#REF!</definedName>
    <definedName name="BExIYHMPBTD67ZNUL9O76FZQHYPT" hidden="1">#REF!</definedName>
    <definedName name="BExIYI2RH0K4225XO970K2IQ1E79" localSheetId="0" hidden="1">#REF!</definedName>
    <definedName name="BExIYI2RH0K4225XO970K2IQ1E79" localSheetId="1" hidden="1">#REF!</definedName>
    <definedName name="BExIYI2RH0K4225XO970K2IQ1E79" localSheetId="4" hidden="1">#REF!</definedName>
    <definedName name="BExIYI2RH0K4225XO970K2IQ1E79" hidden="1">#REF!</definedName>
    <definedName name="BExIYMPZ0KS2KOJFQAUQJ77L7701" localSheetId="0" hidden="1">#REF!</definedName>
    <definedName name="BExIYMPZ0KS2KOJFQAUQJ77L7701" localSheetId="1" hidden="1">#REF!</definedName>
    <definedName name="BExIYMPZ0KS2KOJFQAUQJ77L7701" localSheetId="4" hidden="1">#REF!</definedName>
    <definedName name="BExIYMPZ0KS2KOJFQAUQJ77L7701" hidden="1">#REF!</definedName>
    <definedName name="BExIYP9Q6FV9T0R9G3UDKLS4TTYX" localSheetId="0" hidden="1">#REF!</definedName>
    <definedName name="BExIYP9Q6FV9T0R9G3UDKLS4TTYX" localSheetId="1" hidden="1">#REF!</definedName>
    <definedName name="BExIYP9Q6FV9T0R9G3UDKLS4TTYX" localSheetId="4" hidden="1">#REF!</definedName>
    <definedName name="BExIYP9Q6FV9T0R9G3UDKLS4TTYX" hidden="1">#REF!</definedName>
    <definedName name="BExIYZGLDQ1TN7BIIN4RLDP31GIM" localSheetId="0" hidden="1">#REF!</definedName>
    <definedName name="BExIYZGLDQ1TN7BIIN4RLDP31GIM" localSheetId="1" hidden="1">#REF!</definedName>
    <definedName name="BExIYZGLDQ1TN7BIIN4RLDP31GIM" localSheetId="4" hidden="1">#REF!</definedName>
    <definedName name="BExIYZGLDQ1TN7BIIN4RLDP31GIM" hidden="1">#REF!</definedName>
    <definedName name="BExIZ4K0EZJK6PW3L8SVKTJFSWW9" localSheetId="0" hidden="1">#REF!</definedName>
    <definedName name="BExIZ4K0EZJK6PW3L8SVKTJFSWW9" localSheetId="1" hidden="1">#REF!</definedName>
    <definedName name="BExIZ4K0EZJK6PW3L8SVKTJFSWW9" localSheetId="4" hidden="1">#REF!</definedName>
    <definedName name="BExIZ4K0EZJK6PW3L8SVKTJFSWW9" hidden="1">#REF!</definedName>
    <definedName name="BExIZAECOEZGBAO29QMV14E6XDIV" localSheetId="0" hidden="1">#REF!</definedName>
    <definedName name="BExIZAECOEZGBAO29QMV14E6XDIV" localSheetId="1" hidden="1">#REF!</definedName>
    <definedName name="BExIZAECOEZGBAO29QMV14E6XDIV" localSheetId="4" hidden="1">#REF!</definedName>
    <definedName name="BExIZAECOEZGBAO29QMV14E6XDIV" hidden="1">#REF!</definedName>
    <definedName name="BExIZHQR3N1546MQS83ZJ8I6SPZ3" localSheetId="0" hidden="1">#REF!</definedName>
    <definedName name="BExIZHQR3N1546MQS83ZJ8I6SPZ3" localSheetId="1" hidden="1">#REF!</definedName>
    <definedName name="BExIZHQR3N1546MQS83ZJ8I6SPZ3" localSheetId="4" hidden="1">#REF!</definedName>
    <definedName name="BExIZHQR3N1546MQS83ZJ8I6SPZ3" hidden="1">#REF!</definedName>
    <definedName name="BExIZKVXYD5O2JBU81F2UFJZLLSI" localSheetId="0" hidden="1">#REF!</definedName>
    <definedName name="BExIZKVXYD5O2JBU81F2UFJZLLSI" localSheetId="1" hidden="1">#REF!</definedName>
    <definedName name="BExIZKVXYD5O2JBU81F2UFJZLLSI" localSheetId="4" hidden="1">#REF!</definedName>
    <definedName name="BExIZKVXYD5O2JBU81F2UFJZLLSI" hidden="1">#REF!</definedName>
    <definedName name="BExIZPZDHC8HGER83WHCZAHOX7LK" localSheetId="0" hidden="1">#REF!</definedName>
    <definedName name="BExIZPZDHC8HGER83WHCZAHOX7LK" localSheetId="1" hidden="1">#REF!</definedName>
    <definedName name="BExIZPZDHC8HGER83WHCZAHOX7LK" localSheetId="4" hidden="1">#REF!</definedName>
    <definedName name="BExIZPZDHC8HGER83WHCZAHOX7LK" hidden="1">#REF!</definedName>
    <definedName name="BExIZQA5XCS39QKXMYR1MH2ZIGPS" localSheetId="0" hidden="1">#REF!</definedName>
    <definedName name="BExIZQA5XCS39QKXMYR1MH2ZIGPS" localSheetId="1" hidden="1">#REF!</definedName>
    <definedName name="BExIZQA5XCS39QKXMYR1MH2ZIGPS" localSheetId="4" hidden="1">#REF!</definedName>
    <definedName name="BExIZQA5XCS39QKXMYR1MH2ZIGPS" hidden="1">#REF!</definedName>
    <definedName name="BExIZVDLRUNAL32D9KO9X7Y4PB3O" localSheetId="0" hidden="1">#REF!</definedName>
    <definedName name="BExIZVDLRUNAL32D9KO9X7Y4PB3O" localSheetId="1" hidden="1">#REF!</definedName>
    <definedName name="BExIZVDLRUNAL32D9KO9X7Y4PB3O" localSheetId="4" hidden="1">#REF!</definedName>
    <definedName name="BExIZVDLRUNAL32D9KO9X7Y4PB3O" hidden="1">#REF!</definedName>
    <definedName name="BExIZY2PUZ0OF9YKK1B13IW0VS6G" localSheetId="0" hidden="1">#REF!</definedName>
    <definedName name="BExIZY2PUZ0OF9YKK1B13IW0VS6G" localSheetId="1" hidden="1">#REF!</definedName>
    <definedName name="BExIZY2PUZ0OF9YKK1B13IW0VS6G" localSheetId="4" hidden="1">#REF!</definedName>
    <definedName name="BExIZY2PUZ0OF9YKK1B13IW0VS6G" hidden="1">#REF!</definedName>
    <definedName name="BExJ08KBRR2XMWW3VZMPSQKXHZUH" localSheetId="0" hidden="1">#REF!</definedName>
    <definedName name="BExJ08KBRR2XMWW3VZMPSQKXHZUH" localSheetId="1" hidden="1">#REF!</definedName>
    <definedName name="BExJ08KBRR2XMWW3VZMPSQKXHZUH" localSheetId="4" hidden="1">#REF!</definedName>
    <definedName name="BExJ08KBRR2XMWW3VZMPSQKXHZUH" hidden="1">#REF!</definedName>
    <definedName name="BExJ0DYJWXGE7DA39PYL3WM05U9O" localSheetId="0" hidden="1">#REF!</definedName>
    <definedName name="BExJ0DYJWXGE7DA39PYL3WM05U9O" localSheetId="1" hidden="1">#REF!</definedName>
    <definedName name="BExJ0DYJWXGE7DA39PYL3WM05U9O" localSheetId="4" hidden="1">#REF!</definedName>
    <definedName name="BExJ0DYJWXGE7DA39PYL3WM05U9O" hidden="1">#REF!</definedName>
    <definedName name="BExJ0JYDEZPM2303TRBXOZ74M7N6" localSheetId="0" hidden="1">#REF!</definedName>
    <definedName name="BExJ0JYDEZPM2303TRBXOZ74M7N6" localSheetId="1" hidden="1">#REF!</definedName>
    <definedName name="BExJ0JYDEZPM2303TRBXOZ74M7N6" localSheetId="4" hidden="1">#REF!</definedName>
    <definedName name="BExJ0JYDEZPM2303TRBXOZ74M7N6" hidden="1">#REF!</definedName>
    <definedName name="BExJ0MY8SY5J5V50H3UKE78ODTVB" localSheetId="0" hidden="1">#REF!</definedName>
    <definedName name="BExJ0MY8SY5J5V50H3UKE78ODTVB" localSheetId="1" hidden="1">#REF!</definedName>
    <definedName name="BExJ0MY8SY5J5V50H3UKE78ODTVB" localSheetId="4" hidden="1">#REF!</definedName>
    <definedName name="BExJ0MY8SY5J5V50H3UKE78ODTVB" hidden="1">#REF!</definedName>
    <definedName name="BExJ0YC98G37ML4N8FLP8D95EFRF" localSheetId="0" hidden="1">#REF!</definedName>
    <definedName name="BExJ0YC98G37ML4N8FLP8D95EFRF" localSheetId="1" hidden="1">#REF!</definedName>
    <definedName name="BExJ0YC98G37ML4N8FLP8D95EFRF" localSheetId="4" hidden="1">#REF!</definedName>
    <definedName name="BExJ0YC98G37ML4N8FLP8D95EFRF" hidden="1">#REF!</definedName>
    <definedName name="BExKCDYKAEV45AFXHVHZZ62E5BM3" localSheetId="0" hidden="1">#REF!</definedName>
    <definedName name="BExKCDYKAEV45AFXHVHZZ62E5BM3" localSheetId="1" hidden="1">#REF!</definedName>
    <definedName name="BExKCDYKAEV45AFXHVHZZ62E5BM3" localSheetId="4" hidden="1">#REF!</definedName>
    <definedName name="BExKCDYKAEV45AFXHVHZZ62E5BM3" hidden="1">#REF!</definedName>
    <definedName name="BExKCYXU0W2VQVDI3N3N37K2598P" localSheetId="0" hidden="1">#REF!</definedName>
    <definedName name="BExKCYXU0W2VQVDI3N3N37K2598P" localSheetId="1" hidden="1">#REF!</definedName>
    <definedName name="BExKCYXU0W2VQVDI3N3N37K2598P" localSheetId="4" hidden="1">#REF!</definedName>
    <definedName name="BExKCYXU0W2VQVDI3N3N37K2598P" hidden="1">#REF!</definedName>
    <definedName name="BExKDJX3Z1TS0WFDD9EAO42JHL9G" localSheetId="0" hidden="1">#REF!</definedName>
    <definedName name="BExKDJX3Z1TS0WFDD9EAO42JHL9G" localSheetId="1" hidden="1">#REF!</definedName>
    <definedName name="BExKDJX3Z1TS0WFDD9EAO42JHL9G" localSheetId="4" hidden="1">#REF!</definedName>
    <definedName name="BExKDJX3Z1TS0WFDD9EAO42JHL9G" hidden="1">#REF!</definedName>
    <definedName name="BExKDK7WVA5I2WBACAZHAHN35D0I" localSheetId="0" hidden="1">#REF!</definedName>
    <definedName name="BExKDK7WVA5I2WBACAZHAHN35D0I" localSheetId="1" hidden="1">#REF!</definedName>
    <definedName name="BExKDK7WVA5I2WBACAZHAHN35D0I" localSheetId="4" hidden="1">#REF!</definedName>
    <definedName name="BExKDK7WVA5I2WBACAZHAHN35D0I" hidden="1">#REF!</definedName>
    <definedName name="BExKDKO0W4AGQO1V7K6Q4VM750FT" localSheetId="0" hidden="1">#REF!</definedName>
    <definedName name="BExKDKO0W4AGQO1V7K6Q4VM750FT" localSheetId="1" hidden="1">#REF!</definedName>
    <definedName name="BExKDKO0W4AGQO1V7K6Q4VM750FT" localSheetId="4" hidden="1">#REF!</definedName>
    <definedName name="BExKDKO0W4AGQO1V7K6Q4VM750FT" hidden="1">#REF!</definedName>
    <definedName name="BExKDLF10G7W77J87QWH3ZGLUCLW" localSheetId="0" hidden="1">#REF!</definedName>
    <definedName name="BExKDLF10G7W77J87QWH3ZGLUCLW" localSheetId="1" hidden="1">#REF!</definedName>
    <definedName name="BExKDLF10G7W77J87QWH3ZGLUCLW" localSheetId="4" hidden="1">#REF!</definedName>
    <definedName name="BExKDLF10G7W77J87QWH3ZGLUCLW" hidden="1">#REF!</definedName>
    <definedName name="BExKE2NDBQ14HOJH945N4W9ZZFJO" localSheetId="0" hidden="1">#REF!</definedName>
    <definedName name="BExKE2NDBQ14HOJH945N4W9ZZFJO" localSheetId="1" hidden="1">#REF!</definedName>
    <definedName name="BExKE2NDBQ14HOJH945N4W9ZZFJO" localSheetId="4" hidden="1">#REF!</definedName>
    <definedName name="BExKE2NDBQ14HOJH945N4W9ZZFJO" hidden="1">#REF!</definedName>
    <definedName name="BExKEFE0I3MT6ZLC4T1L9465HKTN" localSheetId="0" hidden="1">#REF!</definedName>
    <definedName name="BExKEFE0I3MT6ZLC4T1L9465HKTN" localSheetId="1" hidden="1">#REF!</definedName>
    <definedName name="BExKEFE0I3MT6ZLC4T1L9465HKTN" localSheetId="4" hidden="1">#REF!</definedName>
    <definedName name="BExKEFE0I3MT6ZLC4T1L9465HKTN" hidden="1">#REF!</definedName>
    <definedName name="BExKEK6O5BVJP4VY02FY7JNAZ6BT" localSheetId="0" hidden="1">#REF!</definedName>
    <definedName name="BExKEK6O5BVJP4VY02FY7JNAZ6BT" localSheetId="1" hidden="1">#REF!</definedName>
    <definedName name="BExKEK6O5BVJP4VY02FY7JNAZ6BT" localSheetId="4" hidden="1">#REF!</definedName>
    <definedName name="BExKEK6O5BVJP4VY02FY7JNAZ6BT" hidden="1">#REF!</definedName>
    <definedName name="BExKEKXK6E6QX339ELPXDIRZSJE0" localSheetId="0" hidden="1">#REF!</definedName>
    <definedName name="BExKEKXK6E6QX339ELPXDIRZSJE0" localSheetId="1" hidden="1">#REF!</definedName>
    <definedName name="BExKEKXK6E6QX339ELPXDIRZSJE0" localSheetId="4" hidden="1">#REF!</definedName>
    <definedName name="BExKEKXK6E6QX339ELPXDIRZSJE0" hidden="1">#REF!</definedName>
    <definedName name="BExKEMFI35R0D4WN4A59V9QH7I5S" localSheetId="0" hidden="1">#REF!</definedName>
    <definedName name="BExKEMFI35R0D4WN4A59V9QH7I5S" localSheetId="1" hidden="1">#REF!</definedName>
    <definedName name="BExKEMFI35R0D4WN4A59V9QH7I5S" localSheetId="4" hidden="1">#REF!</definedName>
    <definedName name="BExKEMFI35R0D4WN4A59V9QH7I5S" hidden="1">#REF!</definedName>
    <definedName name="BExKEOOIBMP7N8033EY2CJYCBX6H" localSheetId="0" hidden="1">#REF!</definedName>
    <definedName name="BExKEOOIBMP7N8033EY2CJYCBX6H" localSheetId="1" hidden="1">#REF!</definedName>
    <definedName name="BExKEOOIBMP7N8033EY2CJYCBX6H" localSheetId="4" hidden="1">#REF!</definedName>
    <definedName name="BExKEOOIBMP7N8033EY2CJYCBX6H" hidden="1">#REF!</definedName>
    <definedName name="BExKEW0RR5LA3VC46A2BEOOMQE56" localSheetId="0" hidden="1">#REF!</definedName>
    <definedName name="BExKEW0RR5LA3VC46A2BEOOMQE56" localSheetId="1" hidden="1">#REF!</definedName>
    <definedName name="BExKEW0RR5LA3VC46A2BEOOMQE56" localSheetId="4" hidden="1">#REF!</definedName>
    <definedName name="BExKEW0RR5LA3VC46A2BEOOMQE56" hidden="1">#REF!</definedName>
    <definedName name="BExKF37PTJB4PE1PUQWG20ASBX4E" localSheetId="0" hidden="1">#REF!</definedName>
    <definedName name="BExKF37PTJB4PE1PUQWG20ASBX4E" localSheetId="1" hidden="1">#REF!</definedName>
    <definedName name="BExKF37PTJB4PE1PUQWG20ASBX4E" localSheetId="4" hidden="1">#REF!</definedName>
    <definedName name="BExKF37PTJB4PE1PUQWG20ASBX4E" hidden="1">#REF!</definedName>
    <definedName name="BExKFA3VI1CZK21SM0N3LZWT9LA1" localSheetId="0" hidden="1">#REF!</definedName>
    <definedName name="BExKFA3VI1CZK21SM0N3LZWT9LA1" localSheetId="1" hidden="1">#REF!</definedName>
    <definedName name="BExKFA3VI1CZK21SM0N3LZWT9LA1" localSheetId="4" hidden="1">#REF!</definedName>
    <definedName name="BExKFA3VI1CZK21SM0N3LZWT9LA1" hidden="1">#REF!</definedName>
    <definedName name="BExKFBB29XXT9A2LVUXYSIVKPWGB" localSheetId="0" hidden="1">#REF!</definedName>
    <definedName name="BExKFBB29XXT9A2LVUXYSIVKPWGB" localSheetId="1" hidden="1">#REF!</definedName>
    <definedName name="BExKFBB29XXT9A2LVUXYSIVKPWGB" localSheetId="4" hidden="1">#REF!</definedName>
    <definedName name="BExKFBB29XXT9A2LVUXYSIVKPWGB" hidden="1">#REF!</definedName>
    <definedName name="BExKFINBFV5J2NFRCL4YUO3YF0ZE" localSheetId="0" hidden="1">#REF!</definedName>
    <definedName name="BExKFINBFV5J2NFRCL4YUO3YF0ZE" localSheetId="1" hidden="1">#REF!</definedName>
    <definedName name="BExKFINBFV5J2NFRCL4YUO3YF0ZE" localSheetId="4" hidden="1">#REF!</definedName>
    <definedName name="BExKFINBFV5J2NFRCL4YUO3YF0ZE" hidden="1">#REF!</definedName>
    <definedName name="BExKFISRBFACTAMJSALEYMY66F6X" localSheetId="0" hidden="1">#REF!</definedName>
    <definedName name="BExKFISRBFACTAMJSALEYMY66F6X" localSheetId="1" hidden="1">#REF!</definedName>
    <definedName name="BExKFISRBFACTAMJSALEYMY66F6X" localSheetId="4" hidden="1">#REF!</definedName>
    <definedName name="BExKFISRBFACTAMJSALEYMY66F6X" hidden="1">#REF!</definedName>
    <definedName name="BExKFOSK5DJ151C4E8544UWMYTOC" localSheetId="0" hidden="1">#REF!</definedName>
    <definedName name="BExKFOSK5DJ151C4E8544UWMYTOC" localSheetId="1" hidden="1">#REF!</definedName>
    <definedName name="BExKFOSK5DJ151C4E8544UWMYTOC" localSheetId="4" hidden="1">#REF!</definedName>
    <definedName name="BExKFOSK5DJ151C4E8544UWMYTOC" hidden="1">#REF!</definedName>
    <definedName name="BExKFWL3DE1V1VOVHAFYBE85QUB7" localSheetId="0" hidden="1">#REF!</definedName>
    <definedName name="BExKFWL3DE1V1VOVHAFYBE85QUB7" localSheetId="1" hidden="1">#REF!</definedName>
    <definedName name="BExKFWL3DE1V1VOVHAFYBE85QUB7" localSheetId="4" hidden="1">#REF!</definedName>
    <definedName name="BExKFWL3DE1V1VOVHAFYBE85QUB7" hidden="1">#REF!</definedName>
    <definedName name="BExKFXS9NDEWPZDVGLTMOM3CFO7N" localSheetId="0" hidden="1">#REF!</definedName>
    <definedName name="BExKFXS9NDEWPZDVGLTMOM3CFO7N" localSheetId="1" hidden="1">#REF!</definedName>
    <definedName name="BExKFXS9NDEWPZDVGLTMOM3CFO7N" localSheetId="4" hidden="1">#REF!</definedName>
    <definedName name="BExKFXS9NDEWPZDVGLTMOM3CFO7N" hidden="1">#REF!</definedName>
    <definedName name="BExKFYJC4EVEV54F82K6VKP7Q3OU" localSheetId="0" hidden="1">#REF!</definedName>
    <definedName name="BExKFYJC4EVEV54F82K6VKP7Q3OU" localSheetId="1" hidden="1">#REF!</definedName>
    <definedName name="BExKFYJC4EVEV54F82K6VKP7Q3OU" localSheetId="4" hidden="1">#REF!</definedName>
    <definedName name="BExKFYJC4EVEV54F82K6VKP7Q3OU" hidden="1">#REF!</definedName>
    <definedName name="BExKG4IYHBKQQ8J8FN10GB2IKO33" localSheetId="0" hidden="1">#REF!</definedName>
    <definedName name="BExKG4IYHBKQQ8J8FN10GB2IKO33" localSheetId="1" hidden="1">#REF!</definedName>
    <definedName name="BExKG4IYHBKQQ8J8FN10GB2IKO33" localSheetId="4" hidden="1">#REF!</definedName>
    <definedName name="BExKG4IYHBKQQ8J8FN10GB2IKO33" hidden="1">#REF!</definedName>
    <definedName name="BExKGBVDO2JNJUFOFQMF0RJG03ZK" localSheetId="0" hidden="1">#REF!</definedName>
    <definedName name="BExKGBVDO2JNJUFOFQMF0RJG03ZK" localSheetId="1" hidden="1">#REF!</definedName>
    <definedName name="BExKGBVDO2JNJUFOFQMF0RJG03ZK" localSheetId="4" hidden="1">#REF!</definedName>
    <definedName name="BExKGBVDO2JNJUFOFQMF0RJG03ZK" hidden="1">#REF!</definedName>
    <definedName name="BExKGF0L44S78D33WMQ1A75TRKB9" localSheetId="0" hidden="1">#REF!</definedName>
    <definedName name="BExKGF0L44S78D33WMQ1A75TRKB9" localSheetId="1" hidden="1">#REF!</definedName>
    <definedName name="BExKGF0L44S78D33WMQ1A75TRKB9" localSheetId="4" hidden="1">#REF!</definedName>
    <definedName name="BExKGF0L44S78D33WMQ1A75TRKB9" hidden="1">#REF!</definedName>
    <definedName name="BExKGFRN31B3G20LMQ4LRF879J68" localSheetId="0" hidden="1">#REF!</definedName>
    <definedName name="BExKGFRN31B3G20LMQ4LRF879J68" localSheetId="1" hidden="1">#REF!</definedName>
    <definedName name="BExKGFRN31B3G20LMQ4LRF879J68" localSheetId="4" hidden="1">#REF!</definedName>
    <definedName name="BExKGFRN31B3G20LMQ4LRF879J68" hidden="1">#REF!</definedName>
    <definedName name="BExKGJD3U3ADZILP20U3EURP0UQP" localSheetId="0" hidden="1">#REF!</definedName>
    <definedName name="BExKGJD3U3ADZILP20U3EURP0UQP" localSheetId="1" hidden="1">#REF!</definedName>
    <definedName name="BExKGJD3U3ADZILP20U3EURP0UQP" localSheetId="4" hidden="1">#REF!</definedName>
    <definedName name="BExKGJD3U3ADZILP20U3EURP0UQP" hidden="1">#REF!</definedName>
    <definedName name="BExKGNK5YGKP0YHHTAAOV17Z9EIM" localSheetId="0" hidden="1">#REF!</definedName>
    <definedName name="BExKGNK5YGKP0YHHTAAOV17Z9EIM" localSheetId="1" hidden="1">#REF!</definedName>
    <definedName name="BExKGNK5YGKP0YHHTAAOV17Z9EIM" localSheetId="4" hidden="1">#REF!</definedName>
    <definedName name="BExKGNK5YGKP0YHHTAAOV17Z9EIM" hidden="1">#REF!</definedName>
    <definedName name="BExKGQ3T3TWGZUSNVWJE1XWXHGRQ" localSheetId="0" hidden="1">#REF!</definedName>
    <definedName name="BExKGQ3T3TWGZUSNVWJE1XWXHGRQ" localSheetId="1" hidden="1">#REF!</definedName>
    <definedName name="BExKGQ3T3TWGZUSNVWJE1XWXHGRQ" localSheetId="4" hidden="1">#REF!</definedName>
    <definedName name="BExKGQ3T3TWGZUSNVWJE1XWXHGRQ" hidden="1">#REF!</definedName>
    <definedName name="BExKGV77YH9YXIQTRKK2331QGYKF" localSheetId="0" hidden="1">#REF!</definedName>
    <definedName name="BExKGV77YH9YXIQTRKK2331QGYKF" localSheetId="1" hidden="1">#REF!</definedName>
    <definedName name="BExKGV77YH9YXIQTRKK2331QGYKF" localSheetId="4" hidden="1">#REF!</definedName>
    <definedName name="BExKGV77YH9YXIQTRKK2331QGYKF" hidden="1">#REF!</definedName>
    <definedName name="BExKH3FTZ5VGTB86W9M4AB39R0G8" localSheetId="0" hidden="1">#REF!</definedName>
    <definedName name="BExKH3FTZ5VGTB86W9M4AB39R0G8" localSheetId="1" hidden="1">#REF!</definedName>
    <definedName name="BExKH3FTZ5VGTB86W9M4AB39R0G8" localSheetId="4" hidden="1">#REF!</definedName>
    <definedName name="BExKH3FTZ5VGTB86W9M4AB39R0G8" hidden="1">#REF!</definedName>
    <definedName name="BExKH3FV5U5O6XZM7STS3NZKQFGJ" localSheetId="0" hidden="1">#REF!</definedName>
    <definedName name="BExKH3FV5U5O6XZM7STS3NZKQFGJ" localSheetId="1" hidden="1">#REF!</definedName>
    <definedName name="BExKH3FV5U5O6XZM7STS3NZKQFGJ" localSheetId="4" hidden="1">#REF!</definedName>
    <definedName name="BExKH3FV5U5O6XZM7STS3NZKQFGJ" hidden="1">#REF!</definedName>
    <definedName name="BExKH3W5435VN8DZ68OCKI93SEO4" localSheetId="0" hidden="1">#REF!</definedName>
    <definedName name="BExKH3W5435VN8DZ68OCKI93SEO4" localSheetId="1" hidden="1">#REF!</definedName>
    <definedName name="BExKH3W5435VN8DZ68OCKI93SEO4" localSheetId="4" hidden="1">#REF!</definedName>
    <definedName name="BExKH3W5435VN8DZ68OCKI93SEO4" hidden="1">#REF!</definedName>
    <definedName name="BExKH9L4L5ZUAA98QAZ7DB7YH4QE" localSheetId="0" hidden="1">#REF!</definedName>
    <definedName name="BExKH9L4L5ZUAA98QAZ7DB7YH4QE" localSheetId="1" hidden="1">#REF!</definedName>
    <definedName name="BExKH9L4L5ZUAA98QAZ7DB7YH4QE" localSheetId="4" hidden="1">#REF!</definedName>
    <definedName name="BExKH9L4L5ZUAA98QAZ7DB7YH4QE" hidden="1">#REF!</definedName>
    <definedName name="BExKHAMUH8NR3HRV0V6FHJE3ROLN" localSheetId="0" hidden="1">#REF!</definedName>
    <definedName name="BExKHAMUH8NR3HRV0V6FHJE3ROLN" localSheetId="1" hidden="1">#REF!</definedName>
    <definedName name="BExKHAMUH8NR3HRV0V6FHJE3ROLN" localSheetId="4" hidden="1">#REF!</definedName>
    <definedName name="BExKHAMUH8NR3HRV0V6FHJE3ROLN" hidden="1">#REF!</definedName>
    <definedName name="BExKHCFKOWFHO2WW0N7Y5XDXEWAO" localSheetId="0" hidden="1">#REF!</definedName>
    <definedName name="BExKHCFKOWFHO2WW0N7Y5XDXEWAO" localSheetId="1" hidden="1">#REF!</definedName>
    <definedName name="BExKHCFKOWFHO2WW0N7Y5XDXEWAO" localSheetId="4" hidden="1">#REF!</definedName>
    <definedName name="BExKHCFKOWFHO2WW0N7Y5XDXEWAO" hidden="1">#REF!</definedName>
    <definedName name="BExKHIVLONZ46HLMR50DEXKEUNEP" localSheetId="0" hidden="1">#REF!</definedName>
    <definedName name="BExKHIVLONZ46HLMR50DEXKEUNEP" localSheetId="1" hidden="1">#REF!</definedName>
    <definedName name="BExKHIVLONZ46HLMR50DEXKEUNEP" localSheetId="4" hidden="1">#REF!</definedName>
    <definedName name="BExKHIVLONZ46HLMR50DEXKEUNEP" hidden="1">#REF!</definedName>
    <definedName name="BExKHPM9XA0ADDK7TUR0N38EXWEP" localSheetId="0" hidden="1">#REF!</definedName>
    <definedName name="BExKHPM9XA0ADDK7TUR0N38EXWEP" localSheetId="1" hidden="1">#REF!</definedName>
    <definedName name="BExKHPM9XA0ADDK7TUR0N38EXWEP" localSheetId="4" hidden="1">#REF!</definedName>
    <definedName name="BExKHPM9XA0ADDK7TUR0N38EXWEP" hidden="1">#REF!</definedName>
    <definedName name="BExKHQYXEM47TMIQRQVHE4T5LT8K" localSheetId="0" hidden="1">#REF!</definedName>
    <definedName name="BExKHQYXEM47TMIQRQVHE4T5LT8K" localSheetId="1" hidden="1">#REF!</definedName>
    <definedName name="BExKHQYXEM47TMIQRQVHE4T5LT8K" localSheetId="4" hidden="1">#REF!</definedName>
    <definedName name="BExKHQYXEM47TMIQRQVHE4T5LT8K" hidden="1">#REF!</definedName>
    <definedName name="BExKI4076KXCDE5KXL79KT36OKLO" localSheetId="0" hidden="1">#REF!</definedName>
    <definedName name="BExKI4076KXCDE5KXL79KT36OKLO" localSheetId="1" hidden="1">#REF!</definedName>
    <definedName name="BExKI4076KXCDE5KXL79KT36OKLO" localSheetId="4" hidden="1">#REF!</definedName>
    <definedName name="BExKI4076KXCDE5KXL79KT36OKLO" hidden="1">#REF!</definedName>
    <definedName name="BExKI7AUWXBP1WBLFRIYSNQZDWCY" localSheetId="0" hidden="1">#REF!</definedName>
    <definedName name="BExKI7AUWXBP1WBLFRIYSNQZDWCY" localSheetId="1" hidden="1">#REF!</definedName>
    <definedName name="BExKI7AUWXBP1WBLFRIYSNQZDWCY" localSheetId="4" hidden="1">#REF!</definedName>
    <definedName name="BExKI7AUWXBP1WBLFRIYSNQZDWCY" hidden="1">#REF!</definedName>
    <definedName name="BExKI7LO70WYISR7Q0Y1ZDWO9M3B" localSheetId="0" hidden="1">#REF!</definedName>
    <definedName name="BExKI7LO70WYISR7Q0Y1ZDWO9M3B" localSheetId="1" hidden="1">#REF!</definedName>
    <definedName name="BExKI7LO70WYISR7Q0Y1ZDWO9M3B" localSheetId="4" hidden="1">#REF!</definedName>
    <definedName name="BExKI7LO70WYISR7Q0Y1ZDWO9M3B" hidden="1">#REF!</definedName>
    <definedName name="BExKIF3EIT434ZQKMDXUBJCRLMK8" localSheetId="0" hidden="1">#REF!</definedName>
    <definedName name="BExKIF3EIT434ZQKMDXUBJCRLMK8" localSheetId="1" hidden="1">#REF!</definedName>
    <definedName name="BExKIF3EIT434ZQKMDXUBJCRLMK8" localSheetId="4" hidden="1">#REF!</definedName>
    <definedName name="BExKIF3EIT434ZQKMDXUBJCRLMK8" hidden="1">#REF!</definedName>
    <definedName name="BExKIGQV6TXIZG039HBOJU62WP2U" localSheetId="0" hidden="1">#REF!</definedName>
    <definedName name="BExKIGQV6TXIZG039HBOJU62WP2U" localSheetId="1" hidden="1">#REF!</definedName>
    <definedName name="BExKIGQV6TXIZG039HBOJU62WP2U" localSheetId="4" hidden="1">#REF!</definedName>
    <definedName name="BExKIGQV6TXIZG039HBOJU62WP2U" hidden="1">#REF!</definedName>
    <definedName name="BExKILE008SF3KTAN8WML3XKI1NZ" localSheetId="0" hidden="1">#REF!</definedName>
    <definedName name="BExKILE008SF3KTAN8WML3XKI1NZ" localSheetId="1" hidden="1">#REF!</definedName>
    <definedName name="BExKILE008SF3KTAN8WML3XKI1NZ" localSheetId="4" hidden="1">#REF!</definedName>
    <definedName name="BExKILE008SF3KTAN8WML3XKI1NZ" hidden="1">#REF!</definedName>
    <definedName name="BExKINSBB6RS7I489QHMCOMU4Z2X" localSheetId="0" hidden="1">#REF!</definedName>
    <definedName name="BExKINSBB6RS7I489QHMCOMU4Z2X" localSheetId="1" hidden="1">#REF!</definedName>
    <definedName name="BExKINSBB6RS7I489QHMCOMU4Z2X" localSheetId="4" hidden="1">#REF!</definedName>
    <definedName name="BExKINSBB6RS7I489QHMCOMU4Z2X" hidden="1">#REF!</definedName>
    <definedName name="BExKINXMPEA03CETGL1VOW1XRJIR" localSheetId="0" hidden="1">#REF!</definedName>
    <definedName name="BExKINXMPEA03CETGL1VOW1XRJIR" localSheetId="1" hidden="1">#REF!</definedName>
    <definedName name="BExKINXMPEA03CETGL1VOW1XRJIR" localSheetId="4" hidden="1">#REF!</definedName>
    <definedName name="BExKINXMPEA03CETGL1VOW1XRJIR" hidden="1">#REF!</definedName>
    <definedName name="BExKITBU5LXLZYDJS3D3BAVWEY3U" localSheetId="0" hidden="1">#REF!</definedName>
    <definedName name="BExKITBU5LXLZYDJS3D3BAVWEY3U" localSheetId="1" hidden="1">#REF!</definedName>
    <definedName name="BExKITBU5LXLZYDJS3D3BAVWEY3U" localSheetId="4" hidden="1">#REF!</definedName>
    <definedName name="BExKITBU5LXLZYDJS3D3BAVWEY3U" hidden="1">#REF!</definedName>
    <definedName name="BExKIU87ZKSOC2DYZWFK6SAK9I8E" localSheetId="0" hidden="1">#REF!</definedName>
    <definedName name="BExKIU87ZKSOC2DYZWFK6SAK9I8E" localSheetId="1" hidden="1">#REF!</definedName>
    <definedName name="BExKIU87ZKSOC2DYZWFK6SAK9I8E" localSheetId="4" hidden="1">#REF!</definedName>
    <definedName name="BExKIU87ZKSOC2DYZWFK6SAK9I8E" hidden="1">#REF!</definedName>
    <definedName name="BExKJ449HLYX2DJ9UF0H9GTPSQ73" localSheetId="0" hidden="1">#REF!</definedName>
    <definedName name="BExKJ449HLYX2DJ9UF0H9GTPSQ73" localSheetId="1" hidden="1">#REF!</definedName>
    <definedName name="BExKJ449HLYX2DJ9UF0H9GTPSQ73" localSheetId="4" hidden="1">#REF!</definedName>
    <definedName name="BExKJ449HLYX2DJ9UF0H9GTPSQ73" hidden="1">#REF!</definedName>
    <definedName name="BExKJ5649R9IC0GKQD6QI2G7C99Q" localSheetId="0" hidden="1">#REF!</definedName>
    <definedName name="BExKJ5649R9IC0GKQD6QI2G7C99Q" localSheetId="1" hidden="1">#REF!</definedName>
    <definedName name="BExKJ5649R9IC0GKQD6QI2G7C99Q" localSheetId="4" hidden="1">#REF!</definedName>
    <definedName name="BExKJ5649R9IC0GKQD6QI2G7C99Q" hidden="1">#REF!</definedName>
    <definedName name="BExKJEB4FXIMV2AAE9S3FCGRK1R0" localSheetId="0" hidden="1">#REF!</definedName>
    <definedName name="BExKJEB4FXIMV2AAE9S3FCGRK1R0" localSheetId="1" hidden="1">#REF!</definedName>
    <definedName name="BExKJEB4FXIMV2AAE9S3FCGRK1R0" localSheetId="4" hidden="1">#REF!</definedName>
    <definedName name="BExKJEB4FXIMV2AAE9S3FCGRK1R0" hidden="1">#REF!</definedName>
    <definedName name="BExKJELX2RUC8UEC56IZPYYZXHA7" localSheetId="0" hidden="1">#REF!</definedName>
    <definedName name="BExKJELX2RUC8UEC56IZPYYZXHA7" localSheetId="1" hidden="1">#REF!</definedName>
    <definedName name="BExKJELX2RUC8UEC56IZPYYZXHA7" localSheetId="4" hidden="1">#REF!</definedName>
    <definedName name="BExKJELX2RUC8UEC56IZPYYZXHA7" hidden="1">#REF!</definedName>
    <definedName name="BExKJI7CV9I6ILFIZ3SVO4DGK64J" localSheetId="0" hidden="1">#REF!</definedName>
    <definedName name="BExKJI7CV9I6ILFIZ3SVO4DGK64J" localSheetId="1" hidden="1">#REF!</definedName>
    <definedName name="BExKJI7CV9I6ILFIZ3SVO4DGK64J" localSheetId="4" hidden="1">#REF!</definedName>
    <definedName name="BExKJI7CV9I6ILFIZ3SVO4DGK64J" hidden="1">#REF!</definedName>
    <definedName name="BExKJINMXS61G2TZEXCJAWVV4F57" localSheetId="0" hidden="1">#REF!</definedName>
    <definedName name="BExKJINMXS61G2TZEXCJAWVV4F57" localSheetId="1" hidden="1">#REF!</definedName>
    <definedName name="BExKJINMXS61G2TZEXCJAWVV4F57" localSheetId="4" hidden="1">#REF!</definedName>
    <definedName name="BExKJINMXS61G2TZEXCJAWVV4F57" hidden="1">#REF!</definedName>
    <definedName name="BExKJK5ME8KB7HA0180L7OUZDDGV" localSheetId="0" hidden="1">#REF!</definedName>
    <definedName name="BExKJK5ME8KB7HA0180L7OUZDDGV" localSheetId="1" hidden="1">#REF!</definedName>
    <definedName name="BExKJK5ME8KB7HA0180L7OUZDDGV" localSheetId="4" hidden="1">#REF!</definedName>
    <definedName name="BExKJK5ME8KB7HA0180L7OUZDDGV" hidden="1">#REF!</definedName>
    <definedName name="BExKJLY652HI5GNEEWQXOB08K2C1" localSheetId="0" hidden="1">#REF!</definedName>
    <definedName name="BExKJLY652HI5GNEEWQXOB08K2C1" localSheetId="1" hidden="1">#REF!</definedName>
    <definedName name="BExKJLY652HI5GNEEWQXOB08K2C1" localSheetId="4" hidden="1">#REF!</definedName>
    <definedName name="BExKJLY652HI5GNEEWQXOB08K2C1" hidden="1">#REF!</definedName>
    <definedName name="BExKJN5IF0VMDILJ5K8ZENF2QYV1" localSheetId="0" hidden="1">#REF!</definedName>
    <definedName name="BExKJN5IF0VMDILJ5K8ZENF2QYV1" localSheetId="1" hidden="1">#REF!</definedName>
    <definedName name="BExKJN5IF0VMDILJ5K8ZENF2QYV1" localSheetId="4" hidden="1">#REF!</definedName>
    <definedName name="BExKJN5IF0VMDILJ5K8ZENF2QYV1" hidden="1">#REF!</definedName>
    <definedName name="BExKJUSJPFUIK20FTVAFJWR2OUYX" localSheetId="0" hidden="1">#REF!</definedName>
    <definedName name="BExKJUSJPFUIK20FTVAFJWR2OUYX" localSheetId="1" hidden="1">#REF!</definedName>
    <definedName name="BExKJUSJPFUIK20FTVAFJWR2OUYX" localSheetId="4" hidden="1">#REF!</definedName>
    <definedName name="BExKJUSJPFUIK20FTVAFJWR2OUYX" hidden="1">#REF!</definedName>
    <definedName name="BExKJXHNZTE5OMRQ1KTVM1DIQE9I" localSheetId="0" hidden="1">#REF!</definedName>
    <definedName name="BExKJXHNZTE5OMRQ1KTVM1DIQE9I" localSheetId="1" hidden="1">#REF!</definedName>
    <definedName name="BExKJXHNZTE5OMRQ1KTVM1DIQE9I" localSheetId="4" hidden="1">#REF!</definedName>
    <definedName name="BExKJXHNZTE5OMRQ1KTVM1DIQE9I" hidden="1">#REF!</definedName>
    <definedName name="BExKK8VP5RS3D0UXZVKA37C4SYBP" localSheetId="0" hidden="1">#REF!</definedName>
    <definedName name="BExKK8VP5RS3D0UXZVKA37C4SYBP" localSheetId="1" hidden="1">#REF!</definedName>
    <definedName name="BExKK8VP5RS3D0UXZVKA37C4SYBP" localSheetId="4" hidden="1">#REF!</definedName>
    <definedName name="BExKK8VP5RS3D0UXZVKA37C4SYBP" hidden="1">#REF!</definedName>
    <definedName name="BExKKIM9NPF6B3SPMPIQB27HQME4" localSheetId="0" hidden="1">#REF!</definedName>
    <definedName name="BExKKIM9NPF6B3SPMPIQB27HQME4" localSheetId="1" hidden="1">#REF!</definedName>
    <definedName name="BExKKIM9NPF6B3SPMPIQB27HQME4" localSheetId="4" hidden="1">#REF!</definedName>
    <definedName name="BExKKIM9NPF6B3SPMPIQB27HQME4" hidden="1">#REF!</definedName>
    <definedName name="BExKKIX1BCBQ4R3K41QD8NTV0OV0" localSheetId="0" hidden="1">#REF!</definedName>
    <definedName name="BExKKIX1BCBQ4R3K41QD8NTV0OV0" localSheetId="1" hidden="1">#REF!</definedName>
    <definedName name="BExKKIX1BCBQ4R3K41QD8NTV0OV0" localSheetId="4" hidden="1">#REF!</definedName>
    <definedName name="BExKKIX1BCBQ4R3K41QD8NTV0OV0" hidden="1">#REF!</definedName>
    <definedName name="BExKKJ2IHMOO66DQ0V2YABR4GV05" localSheetId="0" hidden="1">#REF!</definedName>
    <definedName name="BExKKJ2IHMOO66DQ0V2YABR4GV05" localSheetId="1" hidden="1">#REF!</definedName>
    <definedName name="BExKKJ2IHMOO66DQ0V2YABR4GV05" localSheetId="4" hidden="1">#REF!</definedName>
    <definedName name="BExKKJ2IHMOO66DQ0V2YABR4GV05" hidden="1">#REF!</definedName>
    <definedName name="BExKKQ3ZWADYV03YHMXDOAMU90EB" localSheetId="0" hidden="1">#REF!</definedName>
    <definedName name="BExKKQ3ZWADYV03YHMXDOAMU90EB" localSheetId="1" hidden="1">#REF!</definedName>
    <definedName name="BExKKQ3ZWADYV03YHMXDOAMU90EB" localSheetId="4" hidden="1">#REF!</definedName>
    <definedName name="BExKKQ3ZWADYV03YHMXDOAMU90EB" hidden="1">#REF!</definedName>
    <definedName name="BExKKUGD2HMJWQEYZ8H3X1BMXFS9" localSheetId="0" hidden="1">#REF!</definedName>
    <definedName name="BExKKUGD2HMJWQEYZ8H3X1BMXFS9" localSheetId="1" hidden="1">#REF!</definedName>
    <definedName name="BExKKUGD2HMJWQEYZ8H3X1BMXFS9" localSheetId="4" hidden="1">#REF!</definedName>
    <definedName name="BExKKUGD2HMJWQEYZ8H3X1BMXFS9" hidden="1">#REF!</definedName>
    <definedName name="BExKKX05KCZZZPKOR1NE5A8RGVT4" localSheetId="0" hidden="1">#REF!</definedName>
    <definedName name="BExKKX05KCZZZPKOR1NE5A8RGVT4" localSheetId="1" hidden="1">#REF!</definedName>
    <definedName name="BExKKX05KCZZZPKOR1NE5A8RGVT4" localSheetId="4" hidden="1">#REF!</definedName>
    <definedName name="BExKKX05KCZZZPKOR1NE5A8RGVT4" hidden="1">#REF!</definedName>
    <definedName name="BExKL3QUCLQLECGZM555PRF8EN56" localSheetId="0" hidden="1">#REF!</definedName>
    <definedName name="BExKL3QUCLQLECGZM555PRF8EN56" localSheetId="1" hidden="1">#REF!</definedName>
    <definedName name="BExKL3QUCLQLECGZM555PRF8EN56" localSheetId="4" hidden="1">#REF!</definedName>
    <definedName name="BExKL3QUCLQLECGZM555PRF8EN56" hidden="1">#REF!</definedName>
    <definedName name="BExKL7CGLA62V9UQH9ZDEHIK8W4O" localSheetId="0" hidden="1">#REF!</definedName>
    <definedName name="BExKL7CGLA62V9UQH9ZDEHIK8W4O" localSheetId="1" hidden="1">#REF!</definedName>
    <definedName name="BExKL7CGLA62V9UQH9ZDEHIK8W4O" localSheetId="4" hidden="1">#REF!</definedName>
    <definedName name="BExKL7CGLA62V9UQH9ZDEHIK8W4O" hidden="1">#REF!</definedName>
    <definedName name="BExKLD6S9L66QYREYHBE5J44OK7X" localSheetId="0" hidden="1">#REF!</definedName>
    <definedName name="BExKLD6S9L66QYREYHBE5J44OK7X" localSheetId="1" hidden="1">#REF!</definedName>
    <definedName name="BExKLD6S9L66QYREYHBE5J44OK7X" localSheetId="4" hidden="1">#REF!</definedName>
    <definedName name="BExKLD6S9L66QYREYHBE5J44OK7X" hidden="1">#REF!</definedName>
    <definedName name="BExKLEZK32L28GYJWVO63BZ5E1JD" localSheetId="0" hidden="1">#REF!</definedName>
    <definedName name="BExKLEZK32L28GYJWVO63BZ5E1JD" localSheetId="1" hidden="1">#REF!</definedName>
    <definedName name="BExKLEZK32L28GYJWVO63BZ5E1JD" localSheetId="4" hidden="1">#REF!</definedName>
    <definedName name="BExKLEZK32L28GYJWVO63BZ5E1JD" hidden="1">#REF!</definedName>
    <definedName name="BExKLLKVVHT06LA55JB2FC871DC5" localSheetId="0" hidden="1">#REF!</definedName>
    <definedName name="BExKLLKVVHT06LA55JB2FC871DC5" localSheetId="1" hidden="1">#REF!</definedName>
    <definedName name="BExKLLKVVHT06LA55JB2FC871DC5" localSheetId="4" hidden="1">#REF!</definedName>
    <definedName name="BExKLLKVVHT06LA55JB2FC871DC5" hidden="1">#REF!</definedName>
    <definedName name="BExKMKNALVJRCZS69GFJA4M1J08O" localSheetId="0" hidden="1">#REF!</definedName>
    <definedName name="BExKMKNALVJRCZS69GFJA4M1J08O" localSheetId="1" hidden="1">#REF!</definedName>
    <definedName name="BExKMKNALVJRCZS69GFJA4M1J08O" localSheetId="4" hidden="1">#REF!</definedName>
    <definedName name="BExKMKNALVJRCZS69GFJA4M1J08O" hidden="1">#REF!</definedName>
    <definedName name="BExKMMFZIDRFNSBCWVADJ4S2JE52" localSheetId="0" hidden="1">#REF!</definedName>
    <definedName name="BExKMMFZIDRFNSBCWVADJ4S2JE52" localSheetId="1" hidden="1">#REF!</definedName>
    <definedName name="BExKMMFZIDRFNSBCWVADJ4S2JE52" localSheetId="4" hidden="1">#REF!</definedName>
    <definedName name="BExKMMFZIDRFNSBCWVADJ4S2JE52" hidden="1">#REF!</definedName>
    <definedName name="BExKMRZJS845FERFW6HUXLFAOMYD" localSheetId="0" hidden="1">#REF!</definedName>
    <definedName name="BExKMRZJS845FERFW6HUXLFAOMYD" localSheetId="1" hidden="1">#REF!</definedName>
    <definedName name="BExKMRZJS845FERFW6HUXLFAOMYD" localSheetId="4" hidden="1">#REF!</definedName>
    <definedName name="BExKMRZJS845FERFW6HUXLFAOMYD" hidden="1">#REF!</definedName>
    <definedName name="BExKMS514WWPGUGRYGTH6XU97T8B" localSheetId="0" hidden="1">#REF!</definedName>
    <definedName name="BExKMS514WWPGUGRYGTH6XU97T8B" localSheetId="1" hidden="1">#REF!</definedName>
    <definedName name="BExKMS514WWPGUGRYGTH6XU97T8B" localSheetId="4" hidden="1">#REF!</definedName>
    <definedName name="BExKMS514WWPGUGRYGTH6XU97T8B" hidden="1">#REF!</definedName>
    <definedName name="BExKMUDV8AH8HQAD5HJVUW7GFDWU" localSheetId="0" hidden="1">#REF!</definedName>
    <definedName name="BExKMUDV8AH8HQAD5HJVUW7GFDWU" localSheetId="1" hidden="1">#REF!</definedName>
    <definedName name="BExKMUDV8AH8HQAD5HJVUW7GFDWU" localSheetId="4" hidden="1">#REF!</definedName>
    <definedName name="BExKMUDV8AH8HQAD5HJVUW7GFDWU" hidden="1">#REF!</definedName>
    <definedName name="BExKMWBX4EH3EYJ07UFEM08NB40Z" localSheetId="0" hidden="1">#REF!</definedName>
    <definedName name="BExKMWBX4EH3EYJ07UFEM08NB40Z" localSheetId="1" hidden="1">#REF!</definedName>
    <definedName name="BExKMWBX4EH3EYJ07UFEM08NB40Z" localSheetId="4" hidden="1">#REF!</definedName>
    <definedName name="BExKMWBX4EH3EYJ07UFEM08NB40Z" hidden="1">#REF!</definedName>
    <definedName name="BExKN4Q70IU9OY91QRUSK3044MQD" localSheetId="0" hidden="1">#REF!</definedName>
    <definedName name="BExKN4Q70IU9OY91QRUSK3044MQD" localSheetId="1" hidden="1">#REF!</definedName>
    <definedName name="BExKN4Q70IU9OY91QRUSK3044MQD" localSheetId="4" hidden="1">#REF!</definedName>
    <definedName name="BExKN4Q70IU9OY91QRUSK3044MQD" hidden="1">#REF!</definedName>
    <definedName name="BExKNBGV2IR3S7M0BX4810KZB4V3" localSheetId="0" hidden="1">#REF!</definedName>
    <definedName name="BExKNBGV2IR3S7M0BX4810KZB4V3" localSheetId="1" hidden="1">#REF!</definedName>
    <definedName name="BExKNBGV2IR3S7M0BX4810KZB4V3" localSheetId="4" hidden="1">#REF!</definedName>
    <definedName name="BExKNBGV2IR3S7M0BX4810KZB4V3" hidden="1">#REF!</definedName>
    <definedName name="BExKNCTBZTSY3MO42VU5PLV6YUHZ" localSheetId="0" hidden="1">#REF!</definedName>
    <definedName name="BExKNCTBZTSY3MO42VU5PLV6YUHZ" localSheetId="1" hidden="1">#REF!</definedName>
    <definedName name="BExKNCTBZTSY3MO42VU5PLV6YUHZ" localSheetId="4" hidden="1">#REF!</definedName>
    <definedName name="BExKNCTBZTSY3MO42VU5PLV6YUHZ" hidden="1">#REF!</definedName>
    <definedName name="BExKNGV2YY749C42AQ2T9QNIE5C3" localSheetId="0" hidden="1">#REF!</definedName>
    <definedName name="BExKNGV2YY749C42AQ2T9QNIE5C3" localSheetId="1" hidden="1">#REF!</definedName>
    <definedName name="BExKNGV2YY749C42AQ2T9QNIE5C3" localSheetId="4" hidden="1">#REF!</definedName>
    <definedName name="BExKNGV2YY749C42AQ2T9QNIE5C3" hidden="1">#REF!</definedName>
    <definedName name="BExKNH0F1WPNUEQITIUN5T4NDX9H" localSheetId="0" hidden="1">#REF!</definedName>
    <definedName name="BExKNH0F1WPNUEQITIUN5T4NDX9H" localSheetId="1" hidden="1">#REF!</definedName>
    <definedName name="BExKNH0F1WPNUEQITIUN5T4NDX9H" localSheetId="4" hidden="1">#REF!</definedName>
    <definedName name="BExKNH0F1WPNUEQITIUN5T4NDX9H" hidden="1">#REF!</definedName>
    <definedName name="BExKNV8UOHVWEHDJWI2WMJ9X6QHZ" localSheetId="0" hidden="1">#REF!</definedName>
    <definedName name="BExKNV8UOHVWEHDJWI2WMJ9X6QHZ" localSheetId="1" hidden="1">#REF!</definedName>
    <definedName name="BExKNV8UOHVWEHDJWI2WMJ9X6QHZ" localSheetId="4" hidden="1">#REF!</definedName>
    <definedName name="BExKNV8UOHVWEHDJWI2WMJ9X6QHZ" hidden="1">#REF!</definedName>
    <definedName name="BExKNZLD7UATC1MYRNJD8H2NH4KU" localSheetId="0" hidden="1">#REF!</definedName>
    <definedName name="BExKNZLD7UATC1MYRNJD8H2NH4KU" localSheetId="1" hidden="1">#REF!</definedName>
    <definedName name="BExKNZLD7UATC1MYRNJD8H2NH4KU" localSheetId="4" hidden="1">#REF!</definedName>
    <definedName name="BExKNZLD7UATC1MYRNJD8H2NH4KU" hidden="1">#REF!</definedName>
    <definedName name="BExKNZQUKQQG2Y97R74G4O4BJP1L" localSheetId="0" hidden="1">#REF!</definedName>
    <definedName name="BExKNZQUKQQG2Y97R74G4O4BJP1L" localSheetId="1" hidden="1">#REF!</definedName>
    <definedName name="BExKNZQUKQQG2Y97R74G4O4BJP1L" localSheetId="4" hidden="1">#REF!</definedName>
    <definedName name="BExKNZQUKQQG2Y97R74G4O4BJP1L" hidden="1">#REF!</definedName>
    <definedName name="BExKO06X0EAD3ABEG1E8PWLDWHBA" localSheetId="0" hidden="1">#REF!</definedName>
    <definedName name="BExKO06X0EAD3ABEG1E8PWLDWHBA" localSheetId="1" hidden="1">#REF!</definedName>
    <definedName name="BExKO06X0EAD3ABEG1E8PWLDWHBA" localSheetId="4" hidden="1">#REF!</definedName>
    <definedName name="BExKO06X0EAD3ABEG1E8PWLDWHBA" hidden="1">#REF!</definedName>
    <definedName name="BExKO2AHHSGNI1AZOIOW21KPXKPE" localSheetId="0" hidden="1">#REF!</definedName>
    <definedName name="BExKO2AHHSGNI1AZOIOW21KPXKPE" localSheetId="1" hidden="1">#REF!</definedName>
    <definedName name="BExKO2AHHSGNI1AZOIOW21KPXKPE" localSheetId="4" hidden="1">#REF!</definedName>
    <definedName name="BExKO2AHHSGNI1AZOIOW21KPXKPE" hidden="1">#REF!</definedName>
    <definedName name="BExKO2FXWJWC5IZLDN8JHYILQJ2N" localSheetId="0" hidden="1">#REF!</definedName>
    <definedName name="BExKO2FXWJWC5IZLDN8JHYILQJ2N" localSheetId="1" hidden="1">#REF!</definedName>
    <definedName name="BExKO2FXWJWC5IZLDN8JHYILQJ2N" localSheetId="4" hidden="1">#REF!</definedName>
    <definedName name="BExKO2FXWJWC5IZLDN8JHYILQJ2N" hidden="1">#REF!</definedName>
    <definedName name="BExKO438WZ8FKOU00NURGFMOYXWN" localSheetId="0" hidden="1">#REF!</definedName>
    <definedName name="BExKO438WZ8FKOU00NURGFMOYXWN" localSheetId="1" hidden="1">#REF!</definedName>
    <definedName name="BExKO438WZ8FKOU00NURGFMOYXWN" localSheetId="4" hidden="1">#REF!</definedName>
    <definedName name="BExKO438WZ8FKOU00NURGFMOYXWN" hidden="1">#REF!</definedName>
    <definedName name="BExKO551EZ73M80UFHBQE7BQVU4L" localSheetId="0" hidden="1">#REF!</definedName>
    <definedName name="BExKO551EZ73M80UFHBQE7BQVU4L" localSheetId="1" hidden="1">#REF!</definedName>
    <definedName name="BExKO551EZ73M80UFHBQE7BQVU4L" localSheetId="4" hidden="1">#REF!</definedName>
    <definedName name="BExKO551EZ73M80UFHBQE7BQVU4L" hidden="1">#REF!</definedName>
    <definedName name="BExKOBA4VTRV9YG31IM1PDDO3J9M" localSheetId="0" hidden="1">#REF!</definedName>
    <definedName name="BExKOBA4VTRV9YG31IM1PDDO3J9M" localSheetId="1" hidden="1">#REF!</definedName>
    <definedName name="BExKOBA4VTRV9YG31IM1PDDO3J9M" localSheetId="4" hidden="1">#REF!</definedName>
    <definedName name="BExKOBA4VTRV9YG31IM1PDDO3J9M" hidden="1">#REF!</definedName>
    <definedName name="BExKODIZGWW2EQD0FEYW6WK6XLCM" localSheetId="0" hidden="1">#REF!</definedName>
    <definedName name="BExKODIZGWW2EQD0FEYW6WK6XLCM" localSheetId="1" hidden="1">#REF!</definedName>
    <definedName name="BExKODIZGWW2EQD0FEYW6WK6XLCM" localSheetId="4" hidden="1">#REF!</definedName>
    <definedName name="BExKODIZGWW2EQD0FEYW6WK6XLCM" hidden="1">#REF!</definedName>
    <definedName name="BExKOPO2HPWVQGAKW8LOZMPIDEFG" localSheetId="0" hidden="1">#REF!</definedName>
    <definedName name="BExKOPO2HPWVQGAKW8LOZMPIDEFG" localSheetId="1" hidden="1">#REF!</definedName>
    <definedName name="BExKOPO2HPWVQGAKW8LOZMPIDEFG" localSheetId="4" hidden="1">#REF!</definedName>
    <definedName name="BExKOPO2HPWVQGAKW8LOZMPIDEFG" hidden="1">#REF!</definedName>
    <definedName name="BExKP7SRQ3MN5BDYXV2XMBQNUH23" localSheetId="0" hidden="1">#REF!</definedName>
    <definedName name="BExKP7SRQ3MN5BDYXV2XMBQNUH23" localSheetId="1" hidden="1">#REF!</definedName>
    <definedName name="BExKP7SRQ3MN5BDYXV2XMBQNUH23" localSheetId="4" hidden="1">#REF!</definedName>
    <definedName name="BExKP7SRQ3MN5BDYXV2XMBQNUH23" hidden="1">#REF!</definedName>
    <definedName name="BExKPEZP0QTKOTLIMMIFSVTHQEEK" localSheetId="0" hidden="1">#REF!</definedName>
    <definedName name="BExKPEZP0QTKOTLIMMIFSVTHQEEK" localSheetId="1" hidden="1">#REF!</definedName>
    <definedName name="BExKPEZP0QTKOTLIMMIFSVTHQEEK" localSheetId="4" hidden="1">#REF!</definedName>
    <definedName name="BExKPEZP0QTKOTLIMMIFSVTHQEEK" hidden="1">#REF!</definedName>
    <definedName name="BExKPFFSVTL757PNITV8R9RN4452" localSheetId="0" hidden="1">#REF!</definedName>
    <definedName name="BExKPFFSVTL757PNITV8R9RN4452" localSheetId="1" hidden="1">#REF!</definedName>
    <definedName name="BExKPFFSVTL757PNITV8R9RN4452" localSheetId="4" hidden="1">#REF!</definedName>
    <definedName name="BExKPFFSVTL757PNITV8R9RN4452" hidden="1">#REF!</definedName>
    <definedName name="BExKPIL5ZWOXQAENH3VP3ZHA2N7N" localSheetId="0" hidden="1">#REF!</definedName>
    <definedName name="BExKPIL5ZWOXQAENH3VP3ZHA2N7N" localSheetId="1" hidden="1">#REF!</definedName>
    <definedName name="BExKPIL5ZWOXQAENH3VP3ZHA2N7N" localSheetId="4" hidden="1">#REF!</definedName>
    <definedName name="BExKPIL5ZWOXQAENH3VP3ZHA2N7N" hidden="1">#REF!</definedName>
    <definedName name="BExKPJHKPVROP9QX9BMBZMU2HEZ1" localSheetId="0" hidden="1">#REF!</definedName>
    <definedName name="BExKPJHKPVROP9QX9BMBZMU2HEZ1" localSheetId="1" hidden="1">#REF!</definedName>
    <definedName name="BExKPJHKPVROP9QX9BMBZMU2HEZ1" localSheetId="4" hidden="1">#REF!</definedName>
    <definedName name="BExKPJHKPVROP9QX9BMBZMU2HEZ1" hidden="1">#REF!</definedName>
    <definedName name="BExKPLQJX0HJ8OTXBXH9IC9J2V0W" localSheetId="0" hidden="1">#REF!</definedName>
    <definedName name="BExKPLQJX0HJ8OTXBXH9IC9J2V0W" localSheetId="1" hidden="1">#REF!</definedName>
    <definedName name="BExKPLQJX0HJ8OTXBXH9IC9J2V0W" localSheetId="4" hidden="1">#REF!</definedName>
    <definedName name="BExKPLQJX0HJ8OTXBXH9IC9J2V0W" hidden="1">#REF!</definedName>
    <definedName name="BExKPN8C7GN36ZJZHLOB74LU6KT0" localSheetId="0" hidden="1">#REF!</definedName>
    <definedName name="BExKPN8C7GN36ZJZHLOB74LU6KT0" localSheetId="1" hidden="1">#REF!</definedName>
    <definedName name="BExKPN8C7GN36ZJZHLOB74LU6KT0" localSheetId="4" hidden="1">#REF!</definedName>
    <definedName name="BExKPN8C7GN36ZJZHLOB74LU6KT0" hidden="1">#REF!</definedName>
    <definedName name="BExKPX9VZ1J5021Q98K60HMPJU58" localSheetId="0" hidden="1">#REF!</definedName>
    <definedName name="BExKPX9VZ1J5021Q98K60HMPJU58" localSheetId="1" hidden="1">#REF!</definedName>
    <definedName name="BExKPX9VZ1J5021Q98K60HMPJU58" localSheetId="4" hidden="1">#REF!</definedName>
    <definedName name="BExKPX9VZ1J5021Q98K60HMPJU58" hidden="1">#REF!</definedName>
    <definedName name="BExKQGGEP203MUWSJVORTY7RFOFT" localSheetId="0" hidden="1">#REF!</definedName>
    <definedName name="BExKQGGEP203MUWSJVORTY7RFOFT" localSheetId="1" hidden="1">#REF!</definedName>
    <definedName name="BExKQGGEP203MUWSJVORTY7RFOFT" localSheetId="4" hidden="1">#REF!</definedName>
    <definedName name="BExKQGGEP203MUWSJVORTY7RFOFT" hidden="1">#REF!</definedName>
    <definedName name="BExKQJGAAWNM3NT19E9I0CQDBTU0" localSheetId="0" hidden="1">#REF!</definedName>
    <definedName name="BExKQJGAAWNM3NT19E9I0CQDBTU0" localSheetId="1" hidden="1">#REF!</definedName>
    <definedName name="BExKQJGAAWNM3NT19E9I0CQDBTU0" localSheetId="4" hidden="1">#REF!</definedName>
    <definedName name="BExKQJGAAWNM3NT19E9I0CQDBTU0" hidden="1">#REF!</definedName>
    <definedName name="BExKQM5GJ1ZN5REKFE7YVBQ0KXWF" localSheetId="0" hidden="1">#REF!</definedName>
    <definedName name="BExKQM5GJ1ZN5REKFE7YVBQ0KXWF" localSheetId="1" hidden="1">#REF!</definedName>
    <definedName name="BExKQM5GJ1ZN5REKFE7YVBQ0KXWF" localSheetId="4" hidden="1">#REF!</definedName>
    <definedName name="BExKQM5GJ1ZN5REKFE7YVBQ0KXWF" hidden="1">#REF!</definedName>
    <definedName name="BExKQQ71278061G7ZFYGPWOMOMY2" localSheetId="0" hidden="1">#REF!</definedName>
    <definedName name="BExKQQ71278061G7ZFYGPWOMOMY2" localSheetId="1" hidden="1">#REF!</definedName>
    <definedName name="BExKQQ71278061G7ZFYGPWOMOMY2" localSheetId="4" hidden="1">#REF!</definedName>
    <definedName name="BExKQQ71278061G7ZFYGPWOMOMY2" hidden="1">#REF!</definedName>
    <definedName name="BExKQTXRG3ECU8NT47UR7643LO5G" localSheetId="0" hidden="1">#REF!</definedName>
    <definedName name="BExKQTXRG3ECU8NT47UR7643LO5G" localSheetId="1" hidden="1">#REF!</definedName>
    <definedName name="BExKQTXRG3ECU8NT47UR7643LO5G" localSheetId="4" hidden="1">#REF!</definedName>
    <definedName name="BExKQTXRG3ECU8NT47UR7643LO5G" hidden="1">#REF!</definedName>
    <definedName name="BExKQVL7HPOIZ4FHANDFMVOJLEPR" localSheetId="0" hidden="1">#REF!</definedName>
    <definedName name="BExKQVL7HPOIZ4FHANDFMVOJLEPR" localSheetId="1" hidden="1">#REF!</definedName>
    <definedName name="BExKQVL7HPOIZ4FHANDFMVOJLEPR" localSheetId="4" hidden="1">#REF!</definedName>
    <definedName name="BExKQVL7HPOIZ4FHANDFMVOJLEPR" hidden="1">#REF!</definedName>
    <definedName name="BExKR3ZAJRYXZB4M7XZPK0I7E55W" localSheetId="0" hidden="1">#REF!</definedName>
    <definedName name="BExKR3ZAJRYXZB4M7XZPK0I7E55W" localSheetId="1" hidden="1">#REF!</definedName>
    <definedName name="BExKR3ZAJRYXZB4M7XZPK0I7E55W" localSheetId="4" hidden="1">#REF!</definedName>
    <definedName name="BExKR3ZAJRYXZB4M7XZPK0I7E55W" hidden="1">#REF!</definedName>
    <definedName name="BExKR8RZSEHW184G0Z56B4EGNU72" localSheetId="0" hidden="1">#REF!</definedName>
    <definedName name="BExKR8RZSEHW184G0Z56B4EGNU72" localSheetId="1" hidden="1">#REF!</definedName>
    <definedName name="BExKR8RZSEHW184G0Z56B4EGNU72" localSheetId="4" hidden="1">#REF!</definedName>
    <definedName name="BExKR8RZSEHW184G0Z56B4EGNU72" hidden="1">#REF!</definedName>
    <definedName name="BExKRHM60KUPM7RGAAFRSKX4TMS5" localSheetId="0" hidden="1">#REF!</definedName>
    <definedName name="BExKRHM60KUPM7RGAAFRSKX4TMS5" localSheetId="1" hidden="1">#REF!</definedName>
    <definedName name="BExKRHM60KUPM7RGAAFRSKX4TMS5" localSheetId="4" hidden="1">#REF!</definedName>
    <definedName name="BExKRHM60KUPM7RGAAFRSKX4TMS5" hidden="1">#REF!</definedName>
    <definedName name="BExKRQB2LX164R610N3VXJPD3C1W" localSheetId="0" hidden="1">#REF!</definedName>
    <definedName name="BExKRQB2LX164R610N3VXJPD3C1W" localSheetId="1" hidden="1">#REF!</definedName>
    <definedName name="BExKRQB2LX164R610N3VXJPD3C1W" localSheetId="4" hidden="1">#REF!</definedName>
    <definedName name="BExKRQB2LX164R610N3VXJPD3C1W" hidden="1">#REF!</definedName>
    <definedName name="BExKRVUSQ6PA7ZYQSTEQL3X7PB9P" localSheetId="0" hidden="1">#REF!</definedName>
    <definedName name="BExKRVUSQ6PA7ZYQSTEQL3X7PB9P" localSheetId="1" hidden="1">#REF!</definedName>
    <definedName name="BExKRVUSQ6PA7ZYQSTEQL3X7PB9P" localSheetId="4" hidden="1">#REF!</definedName>
    <definedName name="BExKRVUSQ6PA7ZYQSTEQL3X7PB9P" hidden="1">#REF!</definedName>
    <definedName name="BExKRY3KZ7F7RB2KH8HXSQ85IEQO" localSheetId="0" hidden="1">#REF!</definedName>
    <definedName name="BExKRY3KZ7F7RB2KH8HXSQ85IEQO" localSheetId="1" hidden="1">#REF!</definedName>
    <definedName name="BExKRY3KZ7F7RB2KH8HXSQ85IEQO" localSheetId="4" hidden="1">#REF!</definedName>
    <definedName name="BExKRY3KZ7F7RB2KH8HXSQ85IEQO" hidden="1">#REF!</definedName>
    <definedName name="BExKS91CCVW1YKNE1EQ4MCE1E9JX" localSheetId="0" hidden="1">#REF!</definedName>
    <definedName name="BExKS91CCVW1YKNE1EQ4MCE1E9JX" localSheetId="1" hidden="1">#REF!</definedName>
    <definedName name="BExKS91CCVW1YKNE1EQ4MCE1E9JX" localSheetId="4" hidden="1">#REF!</definedName>
    <definedName name="BExKS91CCVW1YKNE1EQ4MCE1E9JX" hidden="1">#REF!</definedName>
    <definedName name="BExKSA37DZTCK6H13HPIKR0ZFVL8" localSheetId="0" hidden="1">#REF!</definedName>
    <definedName name="BExKSA37DZTCK6H13HPIKR0ZFVL8" localSheetId="1" hidden="1">#REF!</definedName>
    <definedName name="BExKSA37DZTCK6H13HPIKR0ZFVL8" localSheetId="4" hidden="1">#REF!</definedName>
    <definedName name="BExKSA37DZTCK6H13HPIKR0ZFVL8" hidden="1">#REF!</definedName>
    <definedName name="BExKSB51O073JLM4PEU353GBBSMI" localSheetId="0" hidden="1">#REF!</definedName>
    <definedName name="BExKSB51O073JLM4PEU353GBBSMI" localSheetId="1" hidden="1">#REF!</definedName>
    <definedName name="BExKSB51O073JLM4PEU353GBBSMI" localSheetId="4" hidden="1">#REF!</definedName>
    <definedName name="BExKSB51O073JLM4PEU353GBBSMI" hidden="1">#REF!</definedName>
    <definedName name="BExKSC1EDUXA6RM44LZV6HMMHKLX" localSheetId="0" hidden="1">#REF!</definedName>
    <definedName name="BExKSC1EDUXA6RM44LZV6HMMHKLX" localSheetId="1" hidden="1">#REF!</definedName>
    <definedName name="BExKSC1EDUXA6RM44LZV6HMMHKLX" localSheetId="4" hidden="1">#REF!</definedName>
    <definedName name="BExKSC1EDUXA6RM44LZV6HMMHKLX" hidden="1">#REF!</definedName>
    <definedName name="BExKSFMOMSZYDE0WNC94F40S6636" localSheetId="0" hidden="1">#REF!</definedName>
    <definedName name="BExKSFMOMSZYDE0WNC94F40S6636" localSheetId="1" hidden="1">#REF!</definedName>
    <definedName name="BExKSFMOMSZYDE0WNC94F40S6636" localSheetId="4" hidden="1">#REF!</definedName>
    <definedName name="BExKSFMOMSZYDE0WNC94F40S6636" hidden="1">#REF!</definedName>
    <definedName name="BExKSHQ9K79S8KYUWIV5M5LAHHF1" localSheetId="0" hidden="1">#REF!</definedName>
    <definedName name="BExKSHQ9K79S8KYUWIV5M5LAHHF1" localSheetId="1" hidden="1">#REF!</definedName>
    <definedName name="BExKSHQ9K79S8KYUWIV5M5LAHHF1" localSheetId="4" hidden="1">#REF!</definedName>
    <definedName name="BExKSHQ9K79S8KYUWIV5M5LAHHF1" hidden="1">#REF!</definedName>
    <definedName name="BExKSJTWG9L3FCX8FLK4EMUJMF27" localSheetId="0" hidden="1">#REF!</definedName>
    <definedName name="BExKSJTWG9L3FCX8FLK4EMUJMF27" localSheetId="1" hidden="1">#REF!</definedName>
    <definedName name="BExKSJTWG9L3FCX8FLK4EMUJMF27" localSheetId="4" hidden="1">#REF!</definedName>
    <definedName name="BExKSJTWG9L3FCX8FLK4EMUJMF27" hidden="1">#REF!</definedName>
    <definedName name="BExKSU0MKNAVZYYPKCYTZDWQX4R8" localSheetId="0" hidden="1">#REF!</definedName>
    <definedName name="BExKSU0MKNAVZYYPKCYTZDWQX4R8" localSheetId="1" hidden="1">#REF!</definedName>
    <definedName name="BExKSU0MKNAVZYYPKCYTZDWQX4R8" localSheetId="4" hidden="1">#REF!</definedName>
    <definedName name="BExKSU0MKNAVZYYPKCYTZDWQX4R8" hidden="1">#REF!</definedName>
    <definedName name="BExKSX60G1MUS689FXIGYP2F7C62" localSheetId="0" hidden="1">#REF!</definedName>
    <definedName name="BExKSX60G1MUS689FXIGYP2F7C62" localSheetId="1" hidden="1">#REF!</definedName>
    <definedName name="BExKSX60G1MUS689FXIGYP2F7C62" localSheetId="4" hidden="1">#REF!</definedName>
    <definedName name="BExKSX60G1MUS689FXIGYP2F7C62" hidden="1">#REF!</definedName>
    <definedName name="BExKT2UZ7Y2VWF5NQE18SJRLD2RN" localSheetId="0" hidden="1">#REF!</definedName>
    <definedName name="BExKT2UZ7Y2VWF5NQE18SJRLD2RN" localSheetId="1" hidden="1">#REF!</definedName>
    <definedName name="BExKT2UZ7Y2VWF5NQE18SJRLD2RN" localSheetId="4" hidden="1">#REF!</definedName>
    <definedName name="BExKT2UZ7Y2VWF5NQE18SJRLD2RN" hidden="1">#REF!</definedName>
    <definedName name="BExKT3GJFNGAM09H5F615E36A38C" localSheetId="0" hidden="1">#REF!</definedName>
    <definedName name="BExKT3GJFNGAM09H5F615E36A38C" localSheetId="1" hidden="1">#REF!</definedName>
    <definedName name="BExKT3GJFNGAM09H5F615E36A38C" localSheetId="4" hidden="1">#REF!</definedName>
    <definedName name="BExKT3GJFNGAM09H5F615E36A38C" hidden="1">#REF!</definedName>
    <definedName name="BExKTD1UM9PTLYETG1RM502XDNC0" localSheetId="0" hidden="1">#REF!</definedName>
    <definedName name="BExKTD1UM9PTLYETG1RM502XDNC0" localSheetId="1" hidden="1">#REF!</definedName>
    <definedName name="BExKTD1UM9PTLYETG1RM502XDNC0" localSheetId="4" hidden="1">#REF!</definedName>
    <definedName name="BExKTD1UM9PTLYETG1RM502XDNC0" hidden="1">#REF!</definedName>
    <definedName name="BExKTJN26AY45CE6JUAX3OIL48F7" localSheetId="0" hidden="1">#REF!</definedName>
    <definedName name="BExKTJN26AY45CE6JUAX3OIL48F7" localSheetId="1" hidden="1">#REF!</definedName>
    <definedName name="BExKTJN26AY45CE6JUAX3OIL48F7" localSheetId="4" hidden="1">#REF!</definedName>
    <definedName name="BExKTJN26AY45CE6JUAX3OIL48F7" hidden="1">#REF!</definedName>
    <definedName name="BExKTQZGN8GI3XGSEXMPCCA3S19H" localSheetId="0" hidden="1">#REF!</definedName>
    <definedName name="BExKTQZGN8GI3XGSEXMPCCA3S19H" localSheetId="1" hidden="1">#REF!</definedName>
    <definedName name="BExKTQZGN8GI3XGSEXMPCCA3S19H" localSheetId="4" hidden="1">#REF!</definedName>
    <definedName name="BExKTQZGN8GI3XGSEXMPCCA3S19H" hidden="1">#REF!</definedName>
    <definedName name="BExKTUKYYU0F6TUW1RXV24LRAZFE" localSheetId="0" hidden="1">#REF!</definedName>
    <definedName name="BExKTUKYYU0F6TUW1RXV24LRAZFE" localSheetId="1" hidden="1">#REF!</definedName>
    <definedName name="BExKTUKYYU0F6TUW1RXV24LRAZFE" localSheetId="4" hidden="1">#REF!</definedName>
    <definedName name="BExKTUKYYU0F6TUW1RXV24LRAZFE" hidden="1">#REF!</definedName>
    <definedName name="BExKU3FBLHQBIUTN6XEZW5GC9OG1" localSheetId="0" hidden="1">#REF!</definedName>
    <definedName name="BExKU3FBLHQBIUTN6XEZW5GC9OG1" localSheetId="1" hidden="1">#REF!</definedName>
    <definedName name="BExKU3FBLHQBIUTN6XEZW5GC9OG1" localSheetId="4" hidden="1">#REF!</definedName>
    <definedName name="BExKU3FBLHQBIUTN6XEZW5GC9OG1" hidden="1">#REF!</definedName>
    <definedName name="BExKU82I99FEUIZLODXJDOJC96CQ" localSheetId="0" hidden="1">#REF!</definedName>
    <definedName name="BExKU82I99FEUIZLODXJDOJC96CQ" localSheetId="1" hidden="1">#REF!</definedName>
    <definedName name="BExKU82I99FEUIZLODXJDOJC96CQ" localSheetId="4" hidden="1">#REF!</definedName>
    <definedName name="BExKU82I99FEUIZLODXJDOJC96CQ" hidden="1">#REF!</definedName>
    <definedName name="BExKUDM0DFSCM3D91SH0XLXJSL18" localSheetId="0" hidden="1">#REF!</definedName>
    <definedName name="BExKUDM0DFSCM3D91SH0XLXJSL18" localSheetId="1" hidden="1">#REF!</definedName>
    <definedName name="BExKUDM0DFSCM3D91SH0XLXJSL18" localSheetId="4" hidden="1">#REF!</definedName>
    <definedName name="BExKUDM0DFSCM3D91SH0XLXJSL18" hidden="1">#REF!</definedName>
    <definedName name="BExKUHYKD9TJTMQOOBS4EX04FCEZ" localSheetId="0" hidden="1">#REF!</definedName>
    <definedName name="BExKUHYKD9TJTMQOOBS4EX04FCEZ" localSheetId="1" hidden="1">#REF!</definedName>
    <definedName name="BExKUHYKD9TJTMQOOBS4EX04FCEZ" localSheetId="4" hidden="1">#REF!</definedName>
    <definedName name="BExKUHYKD9TJTMQOOBS4EX04FCEZ" hidden="1">#REF!</definedName>
    <definedName name="BExKULEKJLA77AUQPDUHSM94Y76Z" localSheetId="0" hidden="1">#REF!</definedName>
    <definedName name="BExKULEKJLA77AUQPDUHSM94Y76Z" localSheetId="1" hidden="1">#REF!</definedName>
    <definedName name="BExKULEKJLA77AUQPDUHSM94Y76Z" localSheetId="4" hidden="1">#REF!</definedName>
    <definedName name="BExKULEKJLA77AUQPDUHSM94Y76Z" hidden="1">#REF!</definedName>
    <definedName name="BExKUXE506JSYMR4CV866RHRDYR9" localSheetId="0" hidden="1">#REF!</definedName>
    <definedName name="BExKUXE506JSYMR4CV866RHRDYR9" localSheetId="1" hidden="1">#REF!</definedName>
    <definedName name="BExKUXE506JSYMR4CV866RHRDYR9" localSheetId="4" hidden="1">#REF!</definedName>
    <definedName name="BExKUXE506JSYMR4CV866RHRDYR9" hidden="1">#REF!</definedName>
    <definedName name="BExKV08R85MKI3MAX9E2HERNQUNL" localSheetId="0" hidden="1">#REF!</definedName>
    <definedName name="BExKV08R85MKI3MAX9E2HERNQUNL" localSheetId="1" hidden="1">#REF!</definedName>
    <definedName name="BExKV08R85MKI3MAX9E2HERNQUNL" localSheetId="4" hidden="1">#REF!</definedName>
    <definedName name="BExKV08R85MKI3MAX9E2HERNQUNL" hidden="1">#REF!</definedName>
    <definedName name="BExKV4AAUNNJL5JWD7PX6BFKVS6O" localSheetId="0" hidden="1">#REF!</definedName>
    <definedName name="BExKV4AAUNNJL5JWD7PX6BFKVS6O" localSheetId="1" hidden="1">#REF!</definedName>
    <definedName name="BExKV4AAUNNJL5JWD7PX6BFKVS6O" localSheetId="4" hidden="1">#REF!</definedName>
    <definedName name="BExKV4AAUNNJL5JWD7PX6BFKVS6O" hidden="1">#REF!</definedName>
    <definedName name="BExKVDVK6HN74GQPTXICP9BFC8CF" localSheetId="0" hidden="1">#REF!</definedName>
    <definedName name="BExKVDVK6HN74GQPTXICP9BFC8CF" localSheetId="1" hidden="1">#REF!</definedName>
    <definedName name="BExKVDVK6HN74GQPTXICP9BFC8CF" localSheetId="4" hidden="1">#REF!</definedName>
    <definedName name="BExKVDVK6HN74GQPTXICP9BFC8CF" hidden="1">#REF!</definedName>
    <definedName name="BExKVFZ3ZZGIC1QI8XN6BYFWN0ZY" localSheetId="0" hidden="1">#REF!</definedName>
    <definedName name="BExKVFZ3ZZGIC1QI8XN6BYFWN0ZY" localSheetId="1" hidden="1">#REF!</definedName>
    <definedName name="BExKVFZ3ZZGIC1QI8XN6BYFWN0ZY" localSheetId="4" hidden="1">#REF!</definedName>
    <definedName name="BExKVFZ3ZZGIC1QI8XN6BYFWN0ZY" hidden="1">#REF!</definedName>
    <definedName name="BExKVG4KGO28KPGTAFL1R8TTZ10N" localSheetId="0" hidden="1">#REF!</definedName>
    <definedName name="BExKVG4KGO28KPGTAFL1R8TTZ10N" localSheetId="1" hidden="1">#REF!</definedName>
    <definedName name="BExKVG4KGO28KPGTAFL1R8TTZ10N" localSheetId="4" hidden="1">#REF!</definedName>
    <definedName name="BExKVG4KGO28KPGTAFL1R8TTZ10N" hidden="1">#REF!</definedName>
    <definedName name="BExKW0CSH7DA02YSNV64PSEIXB2P" localSheetId="0" hidden="1">#REF!</definedName>
    <definedName name="BExKW0CSH7DA02YSNV64PSEIXB2P" localSheetId="1" hidden="1">#REF!</definedName>
    <definedName name="BExKW0CSH7DA02YSNV64PSEIXB2P" localSheetId="4" hidden="1">#REF!</definedName>
    <definedName name="BExKW0CSH7DA02YSNV64PSEIXB2P" hidden="1">#REF!</definedName>
    <definedName name="BExM9NUG3Q31X01AI9ZJCZIX25CS" localSheetId="0" hidden="1">#REF!</definedName>
    <definedName name="BExM9NUG3Q31X01AI9ZJCZIX25CS" localSheetId="1" hidden="1">#REF!</definedName>
    <definedName name="BExM9NUG3Q31X01AI9ZJCZIX25CS" localSheetId="4" hidden="1">#REF!</definedName>
    <definedName name="BExM9NUG3Q31X01AI9ZJCZIX25CS" hidden="1">#REF!</definedName>
    <definedName name="BExM9OG182RP30MY23PG49LVPZ1C" localSheetId="0" hidden="1">#REF!</definedName>
    <definedName name="BExM9OG182RP30MY23PG49LVPZ1C" localSheetId="1" hidden="1">#REF!</definedName>
    <definedName name="BExM9OG182RP30MY23PG49LVPZ1C" localSheetId="4" hidden="1">#REF!</definedName>
    <definedName name="BExM9OG182RP30MY23PG49LVPZ1C" hidden="1">#REF!</definedName>
    <definedName name="BExMA64MW1S18NH8DCKPCCEI5KCB" localSheetId="0" hidden="1">#REF!</definedName>
    <definedName name="BExMA64MW1S18NH8DCKPCCEI5KCB" localSheetId="1" hidden="1">#REF!</definedName>
    <definedName name="BExMA64MW1S18NH8DCKPCCEI5KCB" localSheetId="4" hidden="1">#REF!</definedName>
    <definedName name="BExMA64MW1S18NH8DCKPCCEI5KCB" hidden="1">#REF!</definedName>
    <definedName name="BExMALEWFUEM8Y686IT03ECURUBR" localSheetId="0" hidden="1">#REF!</definedName>
    <definedName name="BExMALEWFUEM8Y686IT03ECURUBR" localSheetId="1" hidden="1">#REF!</definedName>
    <definedName name="BExMALEWFUEM8Y686IT03ECURUBR" localSheetId="4" hidden="1">#REF!</definedName>
    <definedName name="BExMALEWFUEM8Y686IT03ECURUBR" hidden="1">#REF!</definedName>
    <definedName name="BExMAS0AQY7KMMTBTBPK0SWWDITB" localSheetId="0" hidden="1">#REF!</definedName>
    <definedName name="BExMAS0AQY7KMMTBTBPK0SWWDITB" localSheetId="1" hidden="1">#REF!</definedName>
    <definedName name="BExMAS0AQY7KMMTBTBPK0SWWDITB" localSheetId="4" hidden="1">#REF!</definedName>
    <definedName name="BExMAS0AQY7KMMTBTBPK0SWWDITB" hidden="1">#REF!</definedName>
    <definedName name="BExMAXJS82ZJ8RS22VLE0V0LDUII" localSheetId="0" hidden="1">#REF!</definedName>
    <definedName name="BExMAXJS82ZJ8RS22VLE0V0LDUII" localSheetId="1" hidden="1">#REF!</definedName>
    <definedName name="BExMAXJS82ZJ8RS22VLE0V0LDUII" localSheetId="4" hidden="1">#REF!</definedName>
    <definedName name="BExMAXJS82ZJ8RS22VLE0V0LDUII" hidden="1">#REF!</definedName>
    <definedName name="BExMB4QRS0R3MTB4CMUHFZ84LNZQ" localSheetId="0" hidden="1">#REF!</definedName>
    <definedName name="BExMB4QRS0R3MTB4CMUHFZ84LNZQ" localSheetId="1" hidden="1">#REF!</definedName>
    <definedName name="BExMB4QRS0R3MTB4CMUHFZ84LNZQ" localSheetId="4" hidden="1">#REF!</definedName>
    <definedName name="BExMB4QRS0R3MTB4CMUHFZ84LNZQ" hidden="1">#REF!</definedName>
    <definedName name="BExMB7AICZ233JKSCEUSR9RQXRS0" localSheetId="0" hidden="1">#REF!</definedName>
    <definedName name="BExMB7AICZ233JKSCEUSR9RQXRS0" localSheetId="1" hidden="1">#REF!</definedName>
    <definedName name="BExMB7AICZ233JKSCEUSR9RQXRS0" localSheetId="4" hidden="1">#REF!</definedName>
    <definedName name="BExMB7AICZ233JKSCEUSR9RQXRS0" hidden="1">#REF!</definedName>
    <definedName name="BExMBC35WKQY5CWQJLV4D05O6971" localSheetId="0" hidden="1">#REF!</definedName>
    <definedName name="BExMBC35WKQY5CWQJLV4D05O6971" localSheetId="1" hidden="1">#REF!</definedName>
    <definedName name="BExMBC35WKQY5CWQJLV4D05O6971" localSheetId="4" hidden="1">#REF!</definedName>
    <definedName name="BExMBC35WKQY5CWQJLV4D05O6971" hidden="1">#REF!</definedName>
    <definedName name="BExMBFTZV4Q1A5KG25C1N9PHQNSW" localSheetId="0" hidden="1">#REF!</definedName>
    <definedName name="BExMBFTZV4Q1A5KG25C1N9PHQNSW" localSheetId="1" hidden="1">#REF!</definedName>
    <definedName name="BExMBFTZV4Q1A5KG25C1N9PHQNSW" localSheetId="4" hidden="1">#REF!</definedName>
    <definedName name="BExMBFTZV4Q1A5KG25C1N9PHQNSW" hidden="1">#REF!</definedName>
    <definedName name="BExMBFZFXQDH3H55R89930TFTU36" localSheetId="0" hidden="1">#REF!</definedName>
    <definedName name="BExMBFZFXQDH3H55R89930TFTU36" localSheetId="1" hidden="1">#REF!</definedName>
    <definedName name="BExMBFZFXQDH3H55R89930TFTU36" localSheetId="4" hidden="1">#REF!</definedName>
    <definedName name="BExMBFZFXQDH3H55R89930TFTU36" hidden="1">#REF!</definedName>
    <definedName name="BExMBK6ISK3U7KHZKUJXIDKGF6VW" localSheetId="0" hidden="1">#REF!</definedName>
    <definedName name="BExMBK6ISK3U7KHZKUJXIDKGF6VW" localSheetId="1" hidden="1">#REF!</definedName>
    <definedName name="BExMBK6ISK3U7KHZKUJXIDKGF6VW" localSheetId="4" hidden="1">#REF!</definedName>
    <definedName name="BExMBK6ISK3U7KHZKUJXIDKGF6VW" hidden="1">#REF!</definedName>
    <definedName name="BExMBYPQDG9AYDQ5E8IECVFREPO6" localSheetId="0" hidden="1">#REF!</definedName>
    <definedName name="BExMBYPQDG9AYDQ5E8IECVFREPO6" localSheetId="1" hidden="1">#REF!</definedName>
    <definedName name="BExMBYPQDG9AYDQ5E8IECVFREPO6" localSheetId="4" hidden="1">#REF!</definedName>
    <definedName name="BExMBYPQDG9AYDQ5E8IECVFREPO6" hidden="1">#REF!</definedName>
    <definedName name="BExMC7PESEESXVMDCGGIP5LPMUGY" localSheetId="0" hidden="1">#REF!</definedName>
    <definedName name="BExMC7PESEESXVMDCGGIP5LPMUGY" localSheetId="1" hidden="1">#REF!</definedName>
    <definedName name="BExMC7PESEESXVMDCGGIP5LPMUGY" localSheetId="4" hidden="1">#REF!</definedName>
    <definedName name="BExMC7PESEESXVMDCGGIP5LPMUGY" hidden="1">#REF!</definedName>
    <definedName name="BExMC8AZUTX8LG89K2JJR7ZG62XX" localSheetId="0" hidden="1">#REF!</definedName>
    <definedName name="BExMC8AZUTX8LG89K2JJR7ZG62XX" localSheetId="1" hidden="1">#REF!</definedName>
    <definedName name="BExMC8AZUTX8LG89K2JJR7ZG62XX" localSheetId="4" hidden="1">#REF!</definedName>
    <definedName name="BExMC8AZUTX8LG89K2JJR7ZG62XX" hidden="1">#REF!</definedName>
    <definedName name="BExMCA96YR10V72G2R0SCIKPZLIZ" localSheetId="0" hidden="1">#REF!</definedName>
    <definedName name="BExMCA96YR10V72G2R0SCIKPZLIZ" localSheetId="1" hidden="1">#REF!</definedName>
    <definedName name="BExMCA96YR10V72G2R0SCIKPZLIZ" localSheetId="4" hidden="1">#REF!</definedName>
    <definedName name="BExMCA96YR10V72G2R0SCIKPZLIZ" hidden="1">#REF!</definedName>
    <definedName name="BExMCB5JU5I2VQDUBS4O42BTEVKI" localSheetId="0" hidden="1">#REF!</definedName>
    <definedName name="BExMCB5JU5I2VQDUBS4O42BTEVKI" localSheetId="1" hidden="1">#REF!</definedName>
    <definedName name="BExMCB5JU5I2VQDUBS4O42BTEVKI" localSheetId="4" hidden="1">#REF!</definedName>
    <definedName name="BExMCB5JU5I2VQDUBS4O42BTEVKI" hidden="1">#REF!</definedName>
    <definedName name="BExMCFSQFSEMPY5IXDIRKZDASDBR" localSheetId="0" hidden="1">#REF!</definedName>
    <definedName name="BExMCFSQFSEMPY5IXDIRKZDASDBR" localSheetId="1" hidden="1">#REF!</definedName>
    <definedName name="BExMCFSQFSEMPY5IXDIRKZDASDBR" localSheetId="4" hidden="1">#REF!</definedName>
    <definedName name="BExMCFSQFSEMPY5IXDIRKZDASDBR" hidden="1">#REF!</definedName>
    <definedName name="BExMCH58I9XOLK7WEE6VSJGYPJGL" localSheetId="0" hidden="1">#REF!</definedName>
    <definedName name="BExMCH58I9XOLK7WEE6VSJGYPJGL" localSheetId="1" hidden="1">#REF!</definedName>
    <definedName name="BExMCH58I9XOLK7WEE6VSJGYPJGL" localSheetId="4" hidden="1">#REF!</definedName>
    <definedName name="BExMCH58I9XOLK7WEE6VSJGYPJGL" hidden="1">#REF!</definedName>
    <definedName name="BExMCMZOEYWVOOJ98TBHTTCS7XB8" localSheetId="0" hidden="1">#REF!</definedName>
    <definedName name="BExMCMZOEYWVOOJ98TBHTTCS7XB8" localSheetId="1" hidden="1">#REF!</definedName>
    <definedName name="BExMCMZOEYWVOOJ98TBHTTCS7XB8" localSheetId="4" hidden="1">#REF!</definedName>
    <definedName name="BExMCMZOEYWVOOJ98TBHTTCS7XB8" hidden="1">#REF!</definedName>
    <definedName name="BExMCS8EF2W3FS9QADNKREYSI8P0" localSheetId="0" hidden="1">#REF!</definedName>
    <definedName name="BExMCS8EF2W3FS9QADNKREYSI8P0" localSheetId="1" hidden="1">#REF!</definedName>
    <definedName name="BExMCS8EF2W3FS9QADNKREYSI8P0" localSheetId="4" hidden="1">#REF!</definedName>
    <definedName name="BExMCS8EF2W3FS9QADNKREYSI8P0" hidden="1">#REF!</definedName>
    <definedName name="BExMCSU0KZGHALEL7N5DJBVL94K7" localSheetId="0" hidden="1">#REF!</definedName>
    <definedName name="BExMCSU0KZGHALEL7N5DJBVL94K7" localSheetId="1" hidden="1">#REF!</definedName>
    <definedName name="BExMCSU0KZGHALEL7N5DJBVL94K7" localSheetId="4" hidden="1">#REF!</definedName>
    <definedName name="BExMCSU0KZGHALEL7N5DJBVL94K7" hidden="1">#REF!</definedName>
    <definedName name="BExMCUS7GSOM96J0HJ7EH0FFM2AC" localSheetId="0" hidden="1">#REF!</definedName>
    <definedName name="BExMCUS7GSOM96J0HJ7EH0FFM2AC" localSheetId="1" hidden="1">#REF!</definedName>
    <definedName name="BExMCUS7GSOM96J0HJ7EH0FFM2AC" localSheetId="4" hidden="1">#REF!</definedName>
    <definedName name="BExMCUS7GSOM96J0HJ7EH0FFM2AC" hidden="1">#REF!</definedName>
    <definedName name="BExMCYTT6TVDWMJXO1NZANRTVNAN" localSheetId="0" hidden="1">#REF!</definedName>
    <definedName name="BExMCYTT6TVDWMJXO1NZANRTVNAN" localSheetId="1" hidden="1">#REF!</definedName>
    <definedName name="BExMCYTT6TVDWMJXO1NZANRTVNAN" localSheetId="4" hidden="1">#REF!</definedName>
    <definedName name="BExMCYTT6TVDWMJXO1NZANRTVNAN" hidden="1">#REF!</definedName>
    <definedName name="BExMD54CT1VTE5YGBM90H90NF28M" localSheetId="0" hidden="1">#REF!</definedName>
    <definedName name="BExMD54CT1VTE5YGBM90H90NF28M" localSheetId="1" hidden="1">#REF!</definedName>
    <definedName name="BExMD54CT1VTE5YGBM90H90NF28M" localSheetId="4" hidden="1">#REF!</definedName>
    <definedName name="BExMD54CT1VTE5YGBM90H90NF28M" hidden="1">#REF!</definedName>
    <definedName name="BExMD5F6IAV108XYJLXUO9HD0IT6" localSheetId="0" hidden="1">#REF!</definedName>
    <definedName name="BExMD5F6IAV108XYJLXUO9HD0IT6" localSheetId="1" hidden="1">#REF!</definedName>
    <definedName name="BExMD5F6IAV108XYJLXUO9HD0IT6" localSheetId="4" hidden="1">#REF!</definedName>
    <definedName name="BExMD5F6IAV108XYJLXUO9HD0IT6" hidden="1">#REF!</definedName>
    <definedName name="BExMDANV66W9T3XAXID40XFJ0J93" localSheetId="0" hidden="1">#REF!</definedName>
    <definedName name="BExMDANV66W9T3XAXID40XFJ0J93" localSheetId="1" hidden="1">#REF!</definedName>
    <definedName name="BExMDANV66W9T3XAXID40XFJ0J93" localSheetId="4" hidden="1">#REF!</definedName>
    <definedName name="BExMDANV66W9T3XAXID40XFJ0J93" hidden="1">#REF!</definedName>
    <definedName name="BExMDGD1KQP7NNR78X2ZX4FCBQ1S" localSheetId="0" hidden="1">#REF!</definedName>
    <definedName name="BExMDGD1KQP7NNR78X2ZX4FCBQ1S" localSheetId="1" hidden="1">#REF!</definedName>
    <definedName name="BExMDGD1KQP7NNR78X2ZX4FCBQ1S" localSheetId="4" hidden="1">#REF!</definedName>
    <definedName name="BExMDGD1KQP7NNR78X2ZX4FCBQ1S" hidden="1">#REF!</definedName>
    <definedName name="BExMDIRDK0DI8P86HB7WPH8QWLSQ" localSheetId="0" hidden="1">#REF!</definedName>
    <definedName name="BExMDIRDK0DI8P86HB7WPH8QWLSQ" localSheetId="1" hidden="1">#REF!</definedName>
    <definedName name="BExMDIRDK0DI8P86HB7WPH8QWLSQ" localSheetId="4" hidden="1">#REF!</definedName>
    <definedName name="BExMDIRDK0DI8P86HB7WPH8QWLSQ" hidden="1">#REF!</definedName>
    <definedName name="BExMDOWGDLP3BZZB4ZPI31VS10FP" localSheetId="0" hidden="1">#REF!</definedName>
    <definedName name="BExMDOWGDLP3BZZB4ZPI31VS10FP" localSheetId="1" hidden="1">#REF!</definedName>
    <definedName name="BExMDOWGDLP3BZZB4ZPI31VS10FP" localSheetId="4" hidden="1">#REF!</definedName>
    <definedName name="BExMDOWGDLP3BZZB4ZPI31VS10FP" hidden="1">#REF!</definedName>
    <definedName name="BExMDPI2FVMORSWDDCVAJ85WYAYO" localSheetId="0" hidden="1">#REF!</definedName>
    <definedName name="BExMDPI2FVMORSWDDCVAJ85WYAYO" localSheetId="1" hidden="1">#REF!</definedName>
    <definedName name="BExMDPI2FVMORSWDDCVAJ85WYAYO" localSheetId="4" hidden="1">#REF!</definedName>
    <definedName name="BExMDPI2FVMORSWDDCVAJ85WYAYO" hidden="1">#REF!</definedName>
    <definedName name="BExMDUWB7VWHFFR266QXO46BNV2S" localSheetId="0" hidden="1">#REF!</definedName>
    <definedName name="BExMDUWB7VWHFFR266QXO46BNV2S" localSheetId="1" hidden="1">#REF!</definedName>
    <definedName name="BExMDUWB7VWHFFR266QXO46BNV2S" localSheetId="4" hidden="1">#REF!</definedName>
    <definedName name="BExMDUWB7VWHFFR266QXO46BNV2S" hidden="1">#REF!</definedName>
    <definedName name="BExME2U47N8LZG0BPJ49ANY5QVV2" localSheetId="0" hidden="1">#REF!</definedName>
    <definedName name="BExME2U47N8LZG0BPJ49ANY5QVV2" localSheetId="1" hidden="1">#REF!</definedName>
    <definedName name="BExME2U47N8LZG0BPJ49ANY5QVV2" localSheetId="4" hidden="1">#REF!</definedName>
    <definedName name="BExME2U47N8LZG0BPJ49ANY5QVV2" hidden="1">#REF!</definedName>
    <definedName name="BExME88DH5DUKMUFI9FNVECXFD2E" localSheetId="0" hidden="1">#REF!</definedName>
    <definedName name="BExME88DH5DUKMUFI9FNVECXFD2E" localSheetId="1" hidden="1">#REF!</definedName>
    <definedName name="BExME88DH5DUKMUFI9FNVECXFD2E" localSheetId="4" hidden="1">#REF!</definedName>
    <definedName name="BExME88DH5DUKMUFI9FNVECXFD2E" hidden="1">#REF!</definedName>
    <definedName name="BExME9A7MOGAK7YTTQYXP5DL6VYA" localSheetId="0" hidden="1">#REF!</definedName>
    <definedName name="BExME9A7MOGAK7YTTQYXP5DL6VYA" localSheetId="1" hidden="1">#REF!</definedName>
    <definedName name="BExME9A7MOGAK7YTTQYXP5DL6VYA" localSheetId="4" hidden="1">#REF!</definedName>
    <definedName name="BExME9A7MOGAK7YTTQYXP5DL6VYA" hidden="1">#REF!</definedName>
    <definedName name="BExMEOV9YFRY5C3GDLU60GIX10BY" localSheetId="0" hidden="1">#REF!</definedName>
    <definedName name="BExMEOV9YFRY5C3GDLU60GIX10BY" localSheetId="1" hidden="1">#REF!</definedName>
    <definedName name="BExMEOV9YFRY5C3GDLU60GIX10BY" localSheetId="4" hidden="1">#REF!</definedName>
    <definedName name="BExMEOV9YFRY5C3GDLU60GIX10BY" hidden="1">#REF!</definedName>
    <definedName name="BExMEUK2Q5GZGZFZ77Z2IYUKOOYW" localSheetId="0" hidden="1">#REF!</definedName>
    <definedName name="BExMEUK2Q5GZGZFZ77Z2IYUKOOYW" localSheetId="1" hidden="1">#REF!</definedName>
    <definedName name="BExMEUK2Q5GZGZFZ77Z2IYUKOOYW" localSheetId="4" hidden="1">#REF!</definedName>
    <definedName name="BExMEUK2Q5GZGZFZ77Z2IYUKOOYW" hidden="1">#REF!</definedName>
    <definedName name="BExMEWT36INWIP0VNS94NEP3WZ4U" localSheetId="0" hidden="1">#REF!</definedName>
    <definedName name="BExMEWT36INWIP0VNS94NEP3WZ4U" localSheetId="1" hidden="1">#REF!</definedName>
    <definedName name="BExMEWT36INWIP0VNS94NEP3WZ4U" localSheetId="4" hidden="1">#REF!</definedName>
    <definedName name="BExMEWT36INWIP0VNS94NEP3WZ4U" hidden="1">#REF!</definedName>
    <definedName name="BExMEY09ESM4H2YGKEQQRYUD114R" localSheetId="0" hidden="1">#REF!</definedName>
    <definedName name="BExMEY09ESM4H2YGKEQQRYUD114R" localSheetId="1" hidden="1">#REF!</definedName>
    <definedName name="BExMEY09ESM4H2YGKEQQRYUD114R" localSheetId="4" hidden="1">#REF!</definedName>
    <definedName name="BExMEY09ESM4H2YGKEQQRYUD114R" hidden="1">#REF!</definedName>
    <definedName name="BExMF0UU4SBJHOJ4SG09QMF1TC7H" localSheetId="0" hidden="1">#REF!</definedName>
    <definedName name="BExMF0UU4SBJHOJ4SG09QMF1TC7H" localSheetId="1" hidden="1">#REF!</definedName>
    <definedName name="BExMF0UU4SBJHOJ4SG09QMF1TC7H" localSheetId="4" hidden="1">#REF!</definedName>
    <definedName name="BExMF0UU4SBJHOJ4SG09QMF1TC7H" hidden="1">#REF!</definedName>
    <definedName name="BExMF2YDPQWGK3CSN8LJG16MLFQZ" localSheetId="0" hidden="1">#REF!</definedName>
    <definedName name="BExMF2YDPQWGK3CSN8LJG16MLFQZ" localSheetId="1" hidden="1">#REF!</definedName>
    <definedName name="BExMF2YDPQWGK3CSN8LJG16MLFQZ" localSheetId="4" hidden="1">#REF!</definedName>
    <definedName name="BExMF2YDPQWGK3CSN8LJG16MLFQZ" hidden="1">#REF!</definedName>
    <definedName name="BExMF4G4IUPQY1Y5GEY5N3E04CL6" localSheetId="0" hidden="1">#REF!</definedName>
    <definedName name="BExMF4G4IUPQY1Y5GEY5N3E04CL6" localSheetId="1" hidden="1">#REF!</definedName>
    <definedName name="BExMF4G4IUPQY1Y5GEY5N3E04CL6" localSheetId="4" hidden="1">#REF!</definedName>
    <definedName name="BExMF4G4IUPQY1Y5GEY5N3E04CL6" hidden="1">#REF!</definedName>
    <definedName name="BExMF9UIGYMOAQK0ELUWP0S0HZZY" localSheetId="0" hidden="1">#REF!</definedName>
    <definedName name="BExMF9UIGYMOAQK0ELUWP0S0HZZY" localSheetId="1" hidden="1">#REF!</definedName>
    <definedName name="BExMF9UIGYMOAQK0ELUWP0S0HZZY" localSheetId="4" hidden="1">#REF!</definedName>
    <definedName name="BExMF9UIGYMOAQK0ELUWP0S0HZZY" hidden="1">#REF!</definedName>
    <definedName name="BExMFDLBSWFMRDYJ2DZETI3EXKN2" localSheetId="0" hidden="1">#REF!</definedName>
    <definedName name="BExMFDLBSWFMRDYJ2DZETI3EXKN2" localSheetId="1" hidden="1">#REF!</definedName>
    <definedName name="BExMFDLBSWFMRDYJ2DZETI3EXKN2" localSheetId="4" hidden="1">#REF!</definedName>
    <definedName name="BExMFDLBSWFMRDYJ2DZETI3EXKN2" hidden="1">#REF!</definedName>
    <definedName name="BExMFLDTMRTCHKA37LQW67BG8D5C" localSheetId="0" hidden="1">#REF!</definedName>
    <definedName name="BExMFLDTMRTCHKA37LQW67BG8D5C" localSheetId="1" hidden="1">#REF!</definedName>
    <definedName name="BExMFLDTMRTCHKA37LQW67BG8D5C" localSheetId="4" hidden="1">#REF!</definedName>
    <definedName name="BExMFLDTMRTCHKA37LQW67BG8D5C" hidden="1">#REF!</definedName>
    <definedName name="BExMFTH63LTWA2JYJTJYMT5K2OF2" localSheetId="0" hidden="1">#REF!</definedName>
    <definedName name="BExMFTH63LTWA2JYJTJYMT5K2OF2" localSheetId="1" hidden="1">#REF!</definedName>
    <definedName name="BExMFTH63LTWA2JYJTJYMT5K2OF2" localSheetId="4" hidden="1">#REF!</definedName>
    <definedName name="BExMFTH63LTWA2JYJTJYMT5K2OF2" hidden="1">#REF!</definedName>
    <definedName name="BExMFY4AG5T27EVMCCNE00GOAR66" localSheetId="0" hidden="1">#REF!</definedName>
    <definedName name="BExMFY4AG5T27EVMCCNE00GOAR66" localSheetId="1" hidden="1">#REF!</definedName>
    <definedName name="BExMFY4AG5T27EVMCCNE00GOAR66" localSheetId="4" hidden="1">#REF!</definedName>
    <definedName name="BExMFY4AG5T27EVMCCNE00GOAR66" hidden="1">#REF!</definedName>
    <definedName name="BExMGQQNOFER1MEVQ961XARTRIOB" localSheetId="0" hidden="1">#REF!</definedName>
    <definedName name="BExMGQQNOFER1MEVQ961XARTRIOB" localSheetId="1" hidden="1">#REF!</definedName>
    <definedName name="BExMGQQNOFER1MEVQ961XARTRIOB" localSheetId="4" hidden="1">#REF!</definedName>
    <definedName name="BExMGQQNOFER1MEVQ961XARTRIOB" hidden="1">#REF!</definedName>
    <definedName name="BExMH189E60TZBQFN2UWVA1UZA7X" localSheetId="0" hidden="1">#REF!</definedName>
    <definedName name="BExMH189E60TZBQFN2UWVA1UZA7X" localSheetId="1" hidden="1">#REF!</definedName>
    <definedName name="BExMH189E60TZBQFN2UWVA1UZA7X" localSheetId="4" hidden="1">#REF!</definedName>
    <definedName name="BExMH189E60TZBQFN2UWVA1UZA7X" hidden="1">#REF!</definedName>
    <definedName name="BExMH3H9TW5TJCNU5Z1EWXP3BAEP" localSheetId="0" hidden="1">#REF!</definedName>
    <definedName name="BExMH3H9TW5TJCNU5Z1EWXP3BAEP" localSheetId="1" hidden="1">#REF!</definedName>
    <definedName name="BExMH3H9TW5TJCNU5Z1EWXP3BAEP" localSheetId="4" hidden="1">#REF!</definedName>
    <definedName name="BExMH3H9TW5TJCNU5Z1EWXP3BAEP" hidden="1">#REF!</definedName>
    <definedName name="BExMH5A1B01SYXROP70DOKTQ5D6Z" localSheetId="0" hidden="1">#REF!</definedName>
    <definedName name="BExMH5A1B01SYXROP70DOKTQ5D6Z" localSheetId="1" hidden="1">#REF!</definedName>
    <definedName name="BExMH5A1B01SYXROP70DOKTQ5D6Z" localSheetId="4" hidden="1">#REF!</definedName>
    <definedName name="BExMH5A1B01SYXROP70DOKTQ5D6Z" hidden="1">#REF!</definedName>
    <definedName name="BExMHCGUJ8A3L31NU0XU0FGXE4P3" localSheetId="0" hidden="1">#REF!</definedName>
    <definedName name="BExMHCGUJ8A3L31NU0XU0FGXE4P3" localSheetId="1" hidden="1">#REF!</definedName>
    <definedName name="BExMHCGUJ8A3L31NU0XU0FGXE4P3" localSheetId="4" hidden="1">#REF!</definedName>
    <definedName name="BExMHCGUJ8A3L31NU0XU0FGXE4P3" hidden="1">#REF!</definedName>
    <definedName name="BExMHOWPB34KPZ76M2KIX2C9R2VB" localSheetId="0" hidden="1">#REF!</definedName>
    <definedName name="BExMHOWPB34KPZ76M2KIX2C9R2VB" localSheetId="1" hidden="1">#REF!</definedName>
    <definedName name="BExMHOWPB34KPZ76M2KIX2C9R2VB" localSheetId="4" hidden="1">#REF!</definedName>
    <definedName name="BExMHOWPB34KPZ76M2KIX2C9R2VB" hidden="1">#REF!</definedName>
    <definedName name="BExMHSSYC6KVHA3QDTSYPN92TWMI" localSheetId="0" hidden="1">#REF!</definedName>
    <definedName name="BExMHSSYC6KVHA3QDTSYPN92TWMI" localSheetId="1" hidden="1">#REF!</definedName>
    <definedName name="BExMHSSYC6KVHA3QDTSYPN92TWMI" localSheetId="4" hidden="1">#REF!</definedName>
    <definedName name="BExMHSSYC6KVHA3QDTSYPN92TWMI" hidden="1">#REF!</definedName>
    <definedName name="BExMI3AJ9477KDL4T9DHET4LJJTW" localSheetId="0" hidden="1">#REF!</definedName>
    <definedName name="BExMI3AJ9477KDL4T9DHET4LJJTW" localSheetId="1" hidden="1">#REF!</definedName>
    <definedName name="BExMI3AJ9477KDL4T9DHET4LJJTW" localSheetId="4" hidden="1">#REF!</definedName>
    <definedName name="BExMI3AJ9477KDL4T9DHET4LJJTW" hidden="1">#REF!</definedName>
    <definedName name="BExMI6QQ20XHD0NWJUN741B37182" localSheetId="0" hidden="1">#REF!</definedName>
    <definedName name="BExMI6QQ20XHD0NWJUN741B37182" localSheetId="1" hidden="1">#REF!</definedName>
    <definedName name="BExMI6QQ20XHD0NWJUN741B37182" localSheetId="4" hidden="1">#REF!</definedName>
    <definedName name="BExMI6QQ20XHD0NWJUN741B37182" hidden="1">#REF!</definedName>
    <definedName name="BExMI7MYDIMC9K16SBAFUY33RHK6" localSheetId="0" hidden="1">#REF!</definedName>
    <definedName name="BExMI7MYDIMC9K16SBAFUY33RHK6" localSheetId="1" hidden="1">#REF!</definedName>
    <definedName name="BExMI7MYDIMC9K16SBAFUY33RHK6" localSheetId="4" hidden="1">#REF!</definedName>
    <definedName name="BExMI7MYDIMC9K16SBAFUY33RHK6" hidden="1">#REF!</definedName>
    <definedName name="BExMI8JB94SBD9EMNJEK7Y2T6GYU" localSheetId="0" hidden="1">#REF!</definedName>
    <definedName name="BExMI8JB94SBD9EMNJEK7Y2T6GYU" localSheetId="1" hidden="1">#REF!</definedName>
    <definedName name="BExMI8JB94SBD9EMNJEK7Y2T6GYU" localSheetId="4" hidden="1">#REF!</definedName>
    <definedName name="BExMI8JB94SBD9EMNJEK7Y2T6GYU" hidden="1">#REF!</definedName>
    <definedName name="BExMI8OS85YTW3KYVE4YD0R7Z6UV" localSheetId="0" hidden="1">#REF!</definedName>
    <definedName name="BExMI8OS85YTW3KYVE4YD0R7Z6UV" localSheetId="1" hidden="1">#REF!</definedName>
    <definedName name="BExMI8OS85YTW3KYVE4YD0R7Z6UV" localSheetId="4" hidden="1">#REF!</definedName>
    <definedName name="BExMI8OS85YTW3KYVE4YD0R7Z6UV" hidden="1">#REF!</definedName>
    <definedName name="BExMI9QNOMVZ44I3BFMGU1EL1RSY" localSheetId="0" hidden="1">#REF!</definedName>
    <definedName name="BExMI9QNOMVZ44I3BFMGU1EL1RSY" localSheetId="1" hidden="1">#REF!</definedName>
    <definedName name="BExMI9QNOMVZ44I3BFMGU1EL1RSY" localSheetId="4" hidden="1">#REF!</definedName>
    <definedName name="BExMI9QNOMVZ44I3BFMGU1EL1RSY" hidden="1">#REF!</definedName>
    <definedName name="BExMIBOOZU40JS3F89OMPSRCE9MM" localSheetId="0" hidden="1">#REF!</definedName>
    <definedName name="BExMIBOOZU40JS3F89OMPSRCE9MM" localSheetId="1" hidden="1">#REF!</definedName>
    <definedName name="BExMIBOOZU40JS3F89OMPSRCE9MM" localSheetId="4" hidden="1">#REF!</definedName>
    <definedName name="BExMIBOOZU40JS3F89OMPSRCE9MM" hidden="1">#REF!</definedName>
    <definedName name="BExMIIQ5MBWSIHTFWAQADXMZC22Q" localSheetId="0" hidden="1">#REF!</definedName>
    <definedName name="BExMIIQ5MBWSIHTFWAQADXMZC22Q" localSheetId="1" hidden="1">#REF!</definedName>
    <definedName name="BExMIIQ5MBWSIHTFWAQADXMZC22Q" localSheetId="4" hidden="1">#REF!</definedName>
    <definedName name="BExMIIQ5MBWSIHTFWAQADXMZC22Q" hidden="1">#REF!</definedName>
    <definedName name="BExMIL4I2GE866I25CR5JBLJWJ6A" localSheetId="0" hidden="1">#REF!</definedName>
    <definedName name="BExMIL4I2GE866I25CR5JBLJWJ6A" localSheetId="1" hidden="1">#REF!</definedName>
    <definedName name="BExMIL4I2GE866I25CR5JBLJWJ6A" localSheetId="4" hidden="1">#REF!</definedName>
    <definedName name="BExMIL4I2GE866I25CR5JBLJWJ6A" hidden="1">#REF!</definedName>
    <definedName name="BExMIRKIPF27SNO82SPFSB3T5U17" localSheetId="0" hidden="1">#REF!</definedName>
    <definedName name="BExMIRKIPF27SNO82SPFSB3T5U17" localSheetId="1" hidden="1">#REF!</definedName>
    <definedName name="BExMIRKIPF27SNO82SPFSB3T5U17" localSheetId="4" hidden="1">#REF!</definedName>
    <definedName name="BExMIRKIPF27SNO82SPFSB3T5U17" hidden="1">#REF!</definedName>
    <definedName name="BExMIV0KC8555D5E42ZGWG15Y0MO" localSheetId="0" hidden="1">#REF!</definedName>
    <definedName name="BExMIV0KC8555D5E42ZGWG15Y0MO" localSheetId="1" hidden="1">#REF!</definedName>
    <definedName name="BExMIV0KC8555D5E42ZGWG15Y0MO" localSheetId="4" hidden="1">#REF!</definedName>
    <definedName name="BExMIV0KC8555D5E42ZGWG15Y0MO" hidden="1">#REF!</definedName>
    <definedName name="BExMIZT6AN7E6YMW2S87CTCN2UXH" localSheetId="0" hidden="1">#REF!</definedName>
    <definedName name="BExMIZT6AN7E6YMW2S87CTCN2UXH" localSheetId="1" hidden="1">#REF!</definedName>
    <definedName name="BExMIZT6AN7E6YMW2S87CTCN2UXH" localSheetId="4" hidden="1">#REF!</definedName>
    <definedName name="BExMIZT6AN7E6YMW2S87CTCN2UXH" hidden="1">#REF!</definedName>
    <definedName name="BExMJB76UESLVRD81AJBOB78JDTT" localSheetId="0" hidden="1">#REF!</definedName>
    <definedName name="BExMJB76UESLVRD81AJBOB78JDTT" localSheetId="1" hidden="1">#REF!</definedName>
    <definedName name="BExMJB76UESLVRD81AJBOB78JDTT" localSheetId="4" hidden="1">#REF!</definedName>
    <definedName name="BExMJB76UESLVRD81AJBOB78JDTT" hidden="1">#REF!</definedName>
    <definedName name="BExMJI8OLFZQCGOW3F99ETW8A21E" localSheetId="0" hidden="1">#REF!</definedName>
    <definedName name="BExMJI8OLFZQCGOW3F99ETW8A21E" localSheetId="1" hidden="1">#REF!</definedName>
    <definedName name="BExMJI8OLFZQCGOW3F99ETW8A21E" localSheetId="4" hidden="1">#REF!</definedName>
    <definedName name="BExMJI8OLFZQCGOW3F99ETW8A21E" hidden="1">#REF!</definedName>
    <definedName name="BExMJNC8ZFB9DRFOJ961ZAJ8U3A8" localSheetId="0" hidden="1">#REF!</definedName>
    <definedName name="BExMJNC8ZFB9DRFOJ961ZAJ8U3A8" localSheetId="1" hidden="1">#REF!</definedName>
    <definedName name="BExMJNC8ZFB9DRFOJ961ZAJ8U3A8" localSheetId="4" hidden="1">#REF!</definedName>
    <definedName name="BExMJNC8ZFB9DRFOJ961ZAJ8U3A8" hidden="1">#REF!</definedName>
    <definedName name="BExMJTBV8A3D31W2IQHP9RDFPPHQ" localSheetId="0" hidden="1">#REF!</definedName>
    <definedName name="BExMJTBV8A3D31W2IQHP9RDFPPHQ" localSheetId="1" hidden="1">#REF!</definedName>
    <definedName name="BExMJTBV8A3D31W2IQHP9RDFPPHQ" localSheetId="4" hidden="1">#REF!</definedName>
    <definedName name="BExMJTBV8A3D31W2IQHP9RDFPPHQ" hidden="1">#REF!</definedName>
    <definedName name="BExMK2RTXN4QJWEUNX002XK8VQP8" localSheetId="0" hidden="1">#REF!</definedName>
    <definedName name="BExMK2RTXN4QJWEUNX002XK8VQP8" localSheetId="1" hidden="1">#REF!</definedName>
    <definedName name="BExMK2RTXN4QJWEUNX002XK8VQP8" localSheetId="4" hidden="1">#REF!</definedName>
    <definedName name="BExMK2RTXN4QJWEUNX002XK8VQP8" hidden="1">#REF!</definedName>
    <definedName name="BExMKBGQDUZ8AWXYHA3QVMSDVZ3D" localSheetId="0" hidden="1">#REF!</definedName>
    <definedName name="BExMKBGQDUZ8AWXYHA3QVMSDVZ3D" localSheetId="1" hidden="1">#REF!</definedName>
    <definedName name="BExMKBGQDUZ8AWXYHA3QVMSDVZ3D" localSheetId="4" hidden="1">#REF!</definedName>
    <definedName name="BExMKBGQDUZ8AWXYHA3QVMSDVZ3D" hidden="1">#REF!</definedName>
    <definedName name="BExMKBM1467553LDFZRRKVSHN374" localSheetId="0" hidden="1">#REF!</definedName>
    <definedName name="BExMKBM1467553LDFZRRKVSHN374" localSheetId="1" hidden="1">#REF!</definedName>
    <definedName name="BExMKBM1467553LDFZRRKVSHN374" localSheetId="4" hidden="1">#REF!</definedName>
    <definedName name="BExMKBM1467553LDFZRRKVSHN374" hidden="1">#REF!</definedName>
    <definedName name="BExMKGK5FJUC0AU8MABRGDC5ZM70" localSheetId="0" hidden="1">#REF!</definedName>
    <definedName name="BExMKGK5FJUC0AU8MABRGDC5ZM70" localSheetId="1" hidden="1">#REF!</definedName>
    <definedName name="BExMKGK5FJUC0AU8MABRGDC5ZM70" localSheetId="4" hidden="1">#REF!</definedName>
    <definedName name="BExMKGK5FJUC0AU8MABRGDC5ZM70" hidden="1">#REF!</definedName>
    <definedName name="BExMKP92JGBM5BJO174H9A4HQIB9" localSheetId="0" hidden="1">#REF!</definedName>
    <definedName name="BExMKP92JGBM5BJO174H9A4HQIB9" localSheetId="1" hidden="1">#REF!</definedName>
    <definedName name="BExMKP92JGBM5BJO174H9A4HQIB9" localSheetId="4" hidden="1">#REF!</definedName>
    <definedName name="BExMKP92JGBM5BJO174H9A4HQIB9" hidden="1">#REF!</definedName>
    <definedName name="BExMKPEDT6IOYLLC3KJKRZOETC3Y" localSheetId="0" hidden="1">#REF!</definedName>
    <definedName name="BExMKPEDT6IOYLLC3KJKRZOETC3Y" localSheetId="1" hidden="1">#REF!</definedName>
    <definedName name="BExMKPEDT6IOYLLC3KJKRZOETC3Y" localSheetId="4" hidden="1">#REF!</definedName>
    <definedName name="BExMKPEDT6IOYLLC3KJKRZOETC3Y" hidden="1">#REF!</definedName>
    <definedName name="BExMKTW7R5SOV4PHAFGHU3W73DYE" localSheetId="0" hidden="1">#REF!</definedName>
    <definedName name="BExMKTW7R5SOV4PHAFGHU3W73DYE" localSheetId="1" hidden="1">#REF!</definedName>
    <definedName name="BExMKTW7R5SOV4PHAFGHU3W73DYE" localSheetId="4" hidden="1">#REF!</definedName>
    <definedName name="BExMKTW7R5SOV4PHAFGHU3W73DYE" hidden="1">#REF!</definedName>
    <definedName name="BExMKU7051J2W1RQXGZGE62NBRUZ" localSheetId="0" hidden="1">#REF!</definedName>
    <definedName name="BExMKU7051J2W1RQXGZGE62NBRUZ" localSheetId="1" hidden="1">#REF!</definedName>
    <definedName name="BExMKU7051J2W1RQXGZGE62NBRUZ" localSheetId="4" hidden="1">#REF!</definedName>
    <definedName name="BExMKU7051J2W1RQXGZGE62NBRUZ" hidden="1">#REF!</definedName>
    <definedName name="BExMKUN3WPECJR2XRID2R7GZRGNX" localSheetId="0" hidden="1">#REF!</definedName>
    <definedName name="BExMKUN3WPECJR2XRID2R7GZRGNX" localSheetId="1" hidden="1">#REF!</definedName>
    <definedName name="BExMKUN3WPECJR2XRID2R7GZRGNX" localSheetId="4" hidden="1">#REF!</definedName>
    <definedName name="BExMKUN3WPECJR2XRID2R7GZRGNX" hidden="1">#REF!</definedName>
    <definedName name="BExMKZ535P011X4TNV16GCOH4H21" localSheetId="0" hidden="1">#REF!</definedName>
    <definedName name="BExMKZ535P011X4TNV16GCOH4H21" localSheetId="1" hidden="1">#REF!</definedName>
    <definedName name="BExMKZ535P011X4TNV16GCOH4H21" localSheetId="4" hidden="1">#REF!</definedName>
    <definedName name="BExMKZ535P011X4TNV16GCOH4H21" hidden="1">#REF!</definedName>
    <definedName name="BExML3XQNDIMX55ZCHHXKUV3D6E6" localSheetId="0" hidden="1">#REF!</definedName>
    <definedName name="BExML3XQNDIMX55ZCHHXKUV3D6E6" localSheetId="1" hidden="1">#REF!</definedName>
    <definedName name="BExML3XQNDIMX55ZCHHXKUV3D6E6" localSheetId="4" hidden="1">#REF!</definedName>
    <definedName name="BExML3XQNDIMX55ZCHHXKUV3D6E6" hidden="1">#REF!</definedName>
    <definedName name="BExML5QGSWHLI18BGY4CGOTD3UWH" localSheetId="0" hidden="1">#REF!</definedName>
    <definedName name="BExML5QGSWHLI18BGY4CGOTD3UWH" localSheetId="1" hidden="1">#REF!</definedName>
    <definedName name="BExML5QGSWHLI18BGY4CGOTD3UWH" localSheetId="4" hidden="1">#REF!</definedName>
    <definedName name="BExML5QGSWHLI18BGY4CGOTD3UWH" hidden="1">#REF!</definedName>
    <definedName name="BExML6BVFCV80776USR7X70HVRZT" localSheetId="0" hidden="1">#REF!</definedName>
    <definedName name="BExML6BVFCV80776USR7X70HVRZT" localSheetId="1" hidden="1">#REF!</definedName>
    <definedName name="BExML6BVFCV80776USR7X70HVRZT" localSheetId="4" hidden="1">#REF!</definedName>
    <definedName name="BExML6BVFCV80776USR7X70HVRZT" hidden="1">#REF!</definedName>
    <definedName name="BExMLO5Z61RE85X8HHX2G4IU3AZW" localSheetId="0" hidden="1">#REF!</definedName>
    <definedName name="BExMLO5Z61RE85X8HHX2G4IU3AZW" localSheetId="1" hidden="1">#REF!</definedName>
    <definedName name="BExMLO5Z61RE85X8HHX2G4IU3AZW" localSheetId="4" hidden="1">#REF!</definedName>
    <definedName name="BExMLO5Z61RE85X8HHX2G4IU3AZW" hidden="1">#REF!</definedName>
    <definedName name="BExMLVI7UORSHM9FMO8S2EI0TMTS" localSheetId="0" hidden="1">#REF!</definedName>
    <definedName name="BExMLVI7UORSHM9FMO8S2EI0TMTS" localSheetId="1" hidden="1">#REF!</definedName>
    <definedName name="BExMLVI7UORSHM9FMO8S2EI0TMTS" localSheetId="4" hidden="1">#REF!</definedName>
    <definedName name="BExMLVI7UORSHM9FMO8S2EI0TMTS" hidden="1">#REF!</definedName>
    <definedName name="BExMM5UCOT2HSSN0ZIPZW55GSOVO" localSheetId="0" hidden="1">#REF!</definedName>
    <definedName name="BExMM5UCOT2HSSN0ZIPZW55GSOVO" localSheetId="1" hidden="1">#REF!</definedName>
    <definedName name="BExMM5UCOT2HSSN0ZIPZW55GSOVO" localSheetId="4" hidden="1">#REF!</definedName>
    <definedName name="BExMM5UCOT2HSSN0ZIPZW55GSOVO" hidden="1">#REF!</definedName>
    <definedName name="BExMM8ZRS5RQ8H1H55RVPVTDL5NL" localSheetId="0" hidden="1">#REF!</definedName>
    <definedName name="BExMM8ZRS5RQ8H1H55RVPVTDL5NL" localSheetId="1" hidden="1">#REF!</definedName>
    <definedName name="BExMM8ZRS5RQ8H1H55RVPVTDL5NL" localSheetId="4" hidden="1">#REF!</definedName>
    <definedName name="BExMM8ZRS5RQ8H1H55RVPVTDL5NL" hidden="1">#REF!</definedName>
    <definedName name="BExMMH8EAZB09XXQ5X4LR0P4NHG9" localSheetId="0" hidden="1">#REF!</definedName>
    <definedName name="BExMMH8EAZB09XXQ5X4LR0P4NHG9" localSheetId="1" hidden="1">#REF!</definedName>
    <definedName name="BExMMH8EAZB09XXQ5X4LR0P4NHG9" localSheetId="4" hidden="1">#REF!</definedName>
    <definedName name="BExMMH8EAZB09XXQ5X4LR0P4NHG9" hidden="1">#REF!</definedName>
    <definedName name="BExMMIQH5BABNZVCIQ7TBCQ10AY5" localSheetId="0" hidden="1">#REF!</definedName>
    <definedName name="BExMMIQH5BABNZVCIQ7TBCQ10AY5" localSheetId="1" hidden="1">#REF!</definedName>
    <definedName name="BExMMIQH5BABNZVCIQ7TBCQ10AY5" localSheetId="4" hidden="1">#REF!</definedName>
    <definedName name="BExMMIQH5BABNZVCIQ7TBCQ10AY5" hidden="1">#REF!</definedName>
    <definedName name="BExMMNIZ2T7M22WECMUQXEF4NJ71" localSheetId="0" hidden="1">#REF!</definedName>
    <definedName name="BExMMNIZ2T7M22WECMUQXEF4NJ71" localSheetId="1" hidden="1">#REF!</definedName>
    <definedName name="BExMMNIZ2T7M22WECMUQXEF4NJ71" localSheetId="4" hidden="1">#REF!</definedName>
    <definedName name="BExMMNIZ2T7M22WECMUQXEF4NJ71" hidden="1">#REF!</definedName>
    <definedName name="BExMMPMIOU7BURTV0L1K6ACW9X73" localSheetId="0" hidden="1">#REF!</definedName>
    <definedName name="BExMMPMIOU7BURTV0L1K6ACW9X73" localSheetId="1" hidden="1">#REF!</definedName>
    <definedName name="BExMMPMIOU7BURTV0L1K6ACW9X73" localSheetId="4" hidden="1">#REF!</definedName>
    <definedName name="BExMMPMIOU7BURTV0L1K6ACW9X73" hidden="1">#REF!</definedName>
    <definedName name="BExMMQ835AJDHS4B419SS645P67Q" localSheetId="0" hidden="1">#REF!</definedName>
    <definedName name="BExMMQ835AJDHS4B419SS645P67Q" localSheetId="1" hidden="1">#REF!</definedName>
    <definedName name="BExMMQ835AJDHS4B419SS645P67Q" localSheetId="4" hidden="1">#REF!</definedName>
    <definedName name="BExMMQ835AJDHS4B419SS645P67Q" hidden="1">#REF!</definedName>
    <definedName name="BExMMQIUVPCOBISTEJJYNCCLUCPY" localSheetId="0" hidden="1">#REF!</definedName>
    <definedName name="BExMMQIUVPCOBISTEJJYNCCLUCPY" localSheetId="1" hidden="1">#REF!</definedName>
    <definedName name="BExMMQIUVPCOBISTEJJYNCCLUCPY" localSheetId="4" hidden="1">#REF!</definedName>
    <definedName name="BExMMQIUVPCOBISTEJJYNCCLUCPY" hidden="1">#REF!</definedName>
    <definedName name="BExMMTIXETA5VAKBSOFDD5SRU887" localSheetId="0" hidden="1">#REF!</definedName>
    <definedName name="BExMMTIXETA5VAKBSOFDD5SRU887" localSheetId="1" hidden="1">#REF!</definedName>
    <definedName name="BExMMTIXETA5VAKBSOFDD5SRU887" localSheetId="4" hidden="1">#REF!</definedName>
    <definedName name="BExMMTIXETA5VAKBSOFDD5SRU887" hidden="1">#REF!</definedName>
    <definedName name="BExMMV0P6P5YS3C35G0JYYHI7992" localSheetId="0" hidden="1">#REF!</definedName>
    <definedName name="BExMMV0P6P5YS3C35G0JYYHI7992" localSheetId="1" hidden="1">#REF!</definedName>
    <definedName name="BExMMV0P6P5YS3C35G0JYYHI7992" localSheetId="4" hidden="1">#REF!</definedName>
    <definedName name="BExMMV0P6P5YS3C35G0JYYHI7992" hidden="1">#REF!</definedName>
    <definedName name="BExMNJLFWZBRN9PZF1IO9CYWV1B2" localSheetId="0" hidden="1">#REF!</definedName>
    <definedName name="BExMNJLFWZBRN9PZF1IO9CYWV1B2" localSheetId="1" hidden="1">#REF!</definedName>
    <definedName name="BExMNJLFWZBRN9PZF1IO9CYWV1B2" localSheetId="4" hidden="1">#REF!</definedName>
    <definedName name="BExMNJLFWZBRN9PZF1IO9CYWV1B2" hidden="1">#REF!</definedName>
    <definedName name="BExMNKCJ0FA57YEUUAJE43U1QN5P" localSheetId="0" hidden="1">#REF!</definedName>
    <definedName name="BExMNKCJ0FA57YEUUAJE43U1QN5P" localSheetId="1" hidden="1">#REF!</definedName>
    <definedName name="BExMNKCJ0FA57YEUUAJE43U1QN5P" localSheetId="4" hidden="1">#REF!</definedName>
    <definedName name="BExMNKCJ0FA57YEUUAJE43U1QN5P" hidden="1">#REF!</definedName>
    <definedName name="BExMNKN5D1WEF2OOJVP6LZ6DLU3Y" localSheetId="0" hidden="1">#REF!</definedName>
    <definedName name="BExMNKN5D1WEF2OOJVP6LZ6DLU3Y" localSheetId="1" hidden="1">#REF!</definedName>
    <definedName name="BExMNKN5D1WEF2OOJVP6LZ6DLU3Y" localSheetId="4" hidden="1">#REF!</definedName>
    <definedName name="BExMNKN5D1WEF2OOJVP6LZ6DLU3Y" hidden="1">#REF!</definedName>
    <definedName name="BExMNR38HMPLWAJRQ9MMS3ZAZ9IU" localSheetId="0" hidden="1">#REF!</definedName>
    <definedName name="BExMNR38HMPLWAJRQ9MMS3ZAZ9IU" localSheetId="1" hidden="1">#REF!</definedName>
    <definedName name="BExMNR38HMPLWAJRQ9MMS3ZAZ9IU" localSheetId="4" hidden="1">#REF!</definedName>
    <definedName name="BExMNR38HMPLWAJRQ9MMS3ZAZ9IU" hidden="1">#REF!</definedName>
    <definedName name="BExMNRDZULKJMVY2VKIIRM2M5A1M" localSheetId="0" hidden="1">#REF!</definedName>
    <definedName name="BExMNRDZULKJMVY2VKIIRM2M5A1M" localSheetId="1" hidden="1">#REF!</definedName>
    <definedName name="BExMNRDZULKJMVY2VKIIRM2M5A1M" localSheetId="4" hidden="1">#REF!</definedName>
    <definedName name="BExMNRDZULKJMVY2VKIIRM2M5A1M" hidden="1">#REF!</definedName>
    <definedName name="BExMNVFKZIBQSCAH71DIF1CJG89T" localSheetId="0" hidden="1">#REF!</definedName>
    <definedName name="BExMNVFKZIBQSCAH71DIF1CJG89T" localSheetId="1" hidden="1">#REF!</definedName>
    <definedName name="BExMNVFKZIBQSCAH71DIF1CJG89T" localSheetId="4" hidden="1">#REF!</definedName>
    <definedName name="BExMNVFKZIBQSCAH71DIF1CJG89T" hidden="1">#REF!</definedName>
    <definedName name="BExMNVVUQAGQY9SA29FGI7D7R5MN" localSheetId="0" hidden="1">#REF!</definedName>
    <definedName name="BExMNVVUQAGQY9SA29FGI7D7R5MN" localSheetId="1" hidden="1">#REF!</definedName>
    <definedName name="BExMNVVUQAGQY9SA29FGI7D7R5MN" localSheetId="4" hidden="1">#REF!</definedName>
    <definedName name="BExMNVVUQAGQY9SA29FGI7D7R5MN" hidden="1">#REF!</definedName>
    <definedName name="BExMO9IOWKTWHO8LQJJQI5P3INWY" localSheetId="0" hidden="1">#REF!</definedName>
    <definedName name="BExMO9IOWKTWHO8LQJJQI5P3INWY" localSheetId="1" hidden="1">#REF!</definedName>
    <definedName name="BExMO9IOWKTWHO8LQJJQI5P3INWY" localSheetId="4" hidden="1">#REF!</definedName>
    <definedName name="BExMO9IOWKTWHO8LQJJQI5P3INWY" hidden="1">#REF!</definedName>
    <definedName name="BExMOI29DOEK5R1A5QZPUDKF7N6T" localSheetId="0" hidden="1">#REF!</definedName>
    <definedName name="BExMOI29DOEK5R1A5QZPUDKF7N6T" localSheetId="1" hidden="1">#REF!</definedName>
    <definedName name="BExMOI29DOEK5R1A5QZPUDKF7N6T" localSheetId="4" hidden="1">#REF!</definedName>
    <definedName name="BExMOI29DOEK5R1A5QZPUDKF7N6T" hidden="1">#REF!</definedName>
    <definedName name="BExMONRAU0S904NLJHPI47RVQDBH" localSheetId="0" hidden="1">#REF!</definedName>
    <definedName name="BExMONRAU0S904NLJHPI47RVQDBH" localSheetId="1" hidden="1">#REF!</definedName>
    <definedName name="BExMONRAU0S904NLJHPI47RVQDBH" localSheetId="4" hidden="1">#REF!</definedName>
    <definedName name="BExMONRAU0S904NLJHPI47RVQDBH" hidden="1">#REF!</definedName>
    <definedName name="BExMPAJ5AJAXGKGK3F6H3ODS6RF4" localSheetId="0" hidden="1">#REF!</definedName>
    <definedName name="BExMPAJ5AJAXGKGK3F6H3ODS6RF4" localSheetId="1" hidden="1">#REF!</definedName>
    <definedName name="BExMPAJ5AJAXGKGK3F6H3ODS6RF4" localSheetId="4" hidden="1">#REF!</definedName>
    <definedName name="BExMPAJ5AJAXGKGK3F6H3ODS6RF4" hidden="1">#REF!</definedName>
    <definedName name="BExMPD2X55FFBVJ6CBUKNPROIOEU" localSheetId="0" hidden="1">#REF!</definedName>
    <definedName name="BExMPD2X55FFBVJ6CBUKNPROIOEU" localSheetId="1" hidden="1">#REF!</definedName>
    <definedName name="BExMPD2X55FFBVJ6CBUKNPROIOEU" localSheetId="4" hidden="1">#REF!</definedName>
    <definedName name="BExMPD2X55FFBVJ6CBUKNPROIOEU" hidden="1">#REF!</definedName>
    <definedName name="BExMPGZ848E38FUH1JBQN97DGWAT" localSheetId="0" hidden="1">#REF!</definedName>
    <definedName name="BExMPGZ848E38FUH1JBQN97DGWAT" localSheetId="1" hidden="1">#REF!</definedName>
    <definedName name="BExMPGZ848E38FUH1JBQN97DGWAT" localSheetId="4" hidden="1">#REF!</definedName>
    <definedName name="BExMPGZ848E38FUH1JBQN97DGWAT" hidden="1">#REF!</definedName>
    <definedName name="BExMPMTICOSMQENOFKQ18K0ZT4S8" localSheetId="0" hidden="1">#REF!</definedName>
    <definedName name="BExMPMTICOSMQENOFKQ18K0ZT4S8" localSheetId="1" hidden="1">#REF!</definedName>
    <definedName name="BExMPMTICOSMQENOFKQ18K0ZT4S8" localSheetId="4" hidden="1">#REF!</definedName>
    <definedName name="BExMPMTICOSMQENOFKQ18K0ZT4S8" hidden="1">#REF!</definedName>
    <definedName name="BExMPMZ07II0R4KGWQQ7PGS3RZS4" localSheetId="0" hidden="1">#REF!</definedName>
    <definedName name="BExMPMZ07II0R4KGWQQ7PGS3RZS4" localSheetId="1" hidden="1">#REF!</definedName>
    <definedName name="BExMPMZ07II0R4KGWQQ7PGS3RZS4" localSheetId="4" hidden="1">#REF!</definedName>
    <definedName name="BExMPMZ07II0R4KGWQQ7PGS3RZS4" hidden="1">#REF!</definedName>
    <definedName name="BExMPOBH04JMDO6Z8DMSEJZM4ANN" localSheetId="0" hidden="1">#REF!</definedName>
    <definedName name="BExMPOBH04JMDO6Z8DMSEJZM4ANN" localSheetId="1" hidden="1">#REF!</definedName>
    <definedName name="BExMPOBH04JMDO6Z8DMSEJZM4ANN" localSheetId="4" hidden="1">#REF!</definedName>
    <definedName name="BExMPOBH04JMDO6Z8DMSEJZM4ANN" hidden="1">#REF!</definedName>
    <definedName name="BExMPSD77XQ3HA6A4FZOJK8G2JP3" localSheetId="0" hidden="1">#REF!</definedName>
    <definedName name="BExMPSD77XQ3HA6A4FZOJK8G2JP3" localSheetId="1" hidden="1">#REF!</definedName>
    <definedName name="BExMPSD77XQ3HA6A4FZOJK8G2JP3" localSheetId="4" hidden="1">#REF!</definedName>
    <definedName name="BExMPSD77XQ3HA6A4FZOJK8G2JP3" hidden="1">#REF!</definedName>
    <definedName name="BExMQ4I3Q7F0BMPHSFMFW9TZ87UD" localSheetId="0" hidden="1">#REF!</definedName>
    <definedName name="BExMQ4I3Q7F0BMPHSFMFW9TZ87UD" localSheetId="1" hidden="1">#REF!</definedName>
    <definedName name="BExMQ4I3Q7F0BMPHSFMFW9TZ87UD" localSheetId="4" hidden="1">#REF!</definedName>
    <definedName name="BExMQ4I3Q7F0BMPHSFMFW9TZ87UD" hidden="1">#REF!</definedName>
    <definedName name="BExMQ4SWDWI4N16AZ0T5CJ6HH8WC" localSheetId="0" hidden="1">#REF!</definedName>
    <definedName name="BExMQ4SWDWI4N16AZ0T5CJ6HH8WC" localSheetId="1" hidden="1">#REF!</definedName>
    <definedName name="BExMQ4SWDWI4N16AZ0T5CJ6HH8WC" localSheetId="4" hidden="1">#REF!</definedName>
    <definedName name="BExMQ4SWDWI4N16AZ0T5CJ6HH8WC" hidden="1">#REF!</definedName>
    <definedName name="BExMQ71WHW50GVX45JU951AGPLFQ" localSheetId="0" hidden="1">#REF!</definedName>
    <definedName name="BExMQ71WHW50GVX45JU951AGPLFQ" localSheetId="1" hidden="1">#REF!</definedName>
    <definedName name="BExMQ71WHW50GVX45JU951AGPLFQ" localSheetId="4" hidden="1">#REF!</definedName>
    <definedName name="BExMQ71WHW50GVX45JU951AGPLFQ" hidden="1">#REF!</definedName>
    <definedName name="BExMQGXSLPT4A6N47LE6FBVHWBOF" localSheetId="0" hidden="1">#REF!</definedName>
    <definedName name="BExMQGXSLPT4A6N47LE6FBVHWBOF" localSheetId="1" hidden="1">#REF!</definedName>
    <definedName name="BExMQGXSLPT4A6N47LE6FBVHWBOF" localSheetId="4" hidden="1">#REF!</definedName>
    <definedName name="BExMQGXSLPT4A6N47LE6FBVHWBOF" hidden="1">#REF!</definedName>
    <definedName name="BExMQNZGFHW75W9HWRCR0FEF0XF0" localSheetId="0" hidden="1">#REF!</definedName>
    <definedName name="BExMQNZGFHW75W9HWRCR0FEF0XF0" localSheetId="1" hidden="1">#REF!</definedName>
    <definedName name="BExMQNZGFHW75W9HWRCR0FEF0XF0" localSheetId="4" hidden="1">#REF!</definedName>
    <definedName name="BExMQNZGFHW75W9HWRCR0FEF0XF0" hidden="1">#REF!</definedName>
    <definedName name="BExMQRKVQPDFPD0WQUA9QND8OV7P" localSheetId="0" hidden="1">#REF!</definedName>
    <definedName name="BExMQRKVQPDFPD0WQUA9QND8OV7P" localSheetId="1" hidden="1">#REF!</definedName>
    <definedName name="BExMQRKVQPDFPD0WQUA9QND8OV7P" localSheetId="4" hidden="1">#REF!</definedName>
    <definedName name="BExMQRKVQPDFPD0WQUA9QND8OV7P" hidden="1">#REF!</definedName>
    <definedName name="BExMQSBR7PL4KLB1Q4961QO45Y4G" localSheetId="0" hidden="1">#REF!</definedName>
    <definedName name="BExMQSBR7PL4KLB1Q4961QO45Y4G" localSheetId="1" hidden="1">#REF!</definedName>
    <definedName name="BExMQSBR7PL4KLB1Q4961QO45Y4G" localSheetId="4" hidden="1">#REF!</definedName>
    <definedName name="BExMQSBR7PL4KLB1Q4961QO45Y4G" hidden="1">#REF!</definedName>
    <definedName name="BExMR1MA4I1X77714ZEPUVC8W398" localSheetId="0" hidden="1">#REF!</definedName>
    <definedName name="BExMR1MA4I1X77714ZEPUVC8W398" localSheetId="1" hidden="1">#REF!</definedName>
    <definedName name="BExMR1MA4I1X77714ZEPUVC8W398" localSheetId="4" hidden="1">#REF!</definedName>
    <definedName name="BExMR1MA4I1X77714ZEPUVC8W398" hidden="1">#REF!</definedName>
    <definedName name="BExMR8YQHA7N77HGHY4Y6R30I3XT" localSheetId="0" hidden="1">#REF!</definedName>
    <definedName name="BExMR8YQHA7N77HGHY4Y6R30I3XT" localSheetId="1" hidden="1">#REF!</definedName>
    <definedName name="BExMR8YQHA7N77HGHY4Y6R30I3XT" localSheetId="4" hidden="1">#REF!</definedName>
    <definedName name="BExMR8YQHA7N77HGHY4Y6R30I3XT" hidden="1">#REF!</definedName>
    <definedName name="BExMRENOIARWRYOIVPDIEBVNRDO7" localSheetId="0" hidden="1">#REF!</definedName>
    <definedName name="BExMRENOIARWRYOIVPDIEBVNRDO7" localSheetId="1" hidden="1">#REF!</definedName>
    <definedName name="BExMRENOIARWRYOIVPDIEBVNRDO7" localSheetId="4" hidden="1">#REF!</definedName>
    <definedName name="BExMRENOIARWRYOIVPDIEBVNRDO7" hidden="1">#REF!</definedName>
    <definedName name="BExMRF3SCIUZL945WMMDCT29MTLN" localSheetId="0" hidden="1">#REF!</definedName>
    <definedName name="BExMRF3SCIUZL945WMMDCT29MTLN" localSheetId="1" hidden="1">#REF!</definedName>
    <definedName name="BExMRF3SCIUZL945WMMDCT29MTLN" localSheetId="4" hidden="1">#REF!</definedName>
    <definedName name="BExMRF3SCIUZL945WMMDCT29MTLN" hidden="1">#REF!</definedName>
    <definedName name="BExMRRJNUMGRSDD5GGKKGEIZ6FTS" localSheetId="0" hidden="1">#REF!</definedName>
    <definedName name="BExMRRJNUMGRSDD5GGKKGEIZ6FTS" localSheetId="1" hidden="1">#REF!</definedName>
    <definedName name="BExMRRJNUMGRSDD5GGKKGEIZ6FTS" localSheetId="4" hidden="1">#REF!</definedName>
    <definedName name="BExMRRJNUMGRSDD5GGKKGEIZ6FTS" hidden="1">#REF!</definedName>
    <definedName name="BExMRU3ACIU0RD2BNWO55LH5U2BR" localSheetId="0" hidden="1">#REF!</definedName>
    <definedName name="BExMRU3ACIU0RD2BNWO55LH5U2BR" localSheetId="1" hidden="1">#REF!</definedName>
    <definedName name="BExMRU3ACIU0RD2BNWO55LH5U2BR" localSheetId="4" hidden="1">#REF!</definedName>
    <definedName name="BExMRU3ACIU0RD2BNWO55LH5U2BR" hidden="1">#REF!</definedName>
    <definedName name="BExMRWC9LD1LDAVIUQHQWIYMK129" localSheetId="0" hidden="1">#REF!</definedName>
    <definedName name="BExMRWC9LD1LDAVIUQHQWIYMK129" localSheetId="1" hidden="1">#REF!</definedName>
    <definedName name="BExMRWC9LD1LDAVIUQHQWIYMK129" localSheetId="4" hidden="1">#REF!</definedName>
    <definedName name="BExMRWC9LD1LDAVIUQHQWIYMK129" hidden="1">#REF!</definedName>
    <definedName name="BExMSBH3T898ERC4BT51ZURKDCH1" localSheetId="0" hidden="1">#REF!</definedName>
    <definedName name="BExMSBH3T898ERC4BT51ZURKDCH1" localSheetId="1" hidden="1">#REF!</definedName>
    <definedName name="BExMSBH3T898ERC4BT51ZURKDCH1" localSheetId="4" hidden="1">#REF!</definedName>
    <definedName name="BExMSBH3T898ERC4BT51ZURKDCH1" hidden="1">#REF!</definedName>
    <definedName name="BExMSQRCC40AP8BDUPL2I2DNC210" localSheetId="0" hidden="1">#REF!</definedName>
    <definedName name="BExMSQRCC40AP8BDUPL2I2DNC210" localSheetId="1" hidden="1">#REF!</definedName>
    <definedName name="BExMSQRCC40AP8BDUPL2I2DNC210" localSheetId="4" hidden="1">#REF!</definedName>
    <definedName name="BExMSQRCC40AP8BDUPL2I2DNC210" hidden="1">#REF!</definedName>
    <definedName name="BExO4J9LR712G00TVA82VNTG8O7H" localSheetId="0" hidden="1">#REF!</definedName>
    <definedName name="BExO4J9LR712G00TVA82VNTG8O7H" localSheetId="1" hidden="1">#REF!</definedName>
    <definedName name="BExO4J9LR712G00TVA82VNTG8O7H" localSheetId="4" hidden="1">#REF!</definedName>
    <definedName name="BExO4J9LR712G00TVA82VNTG8O7H" hidden="1">#REF!</definedName>
    <definedName name="BExO55G2KVZ7MIJ30N827CLH0I2A" localSheetId="0" hidden="1">#REF!</definedName>
    <definedName name="BExO55G2KVZ7MIJ30N827CLH0I2A" localSheetId="1" hidden="1">#REF!</definedName>
    <definedName name="BExO55G2KVZ7MIJ30N827CLH0I2A" localSheetId="4" hidden="1">#REF!</definedName>
    <definedName name="BExO55G2KVZ7MIJ30N827CLH0I2A" hidden="1">#REF!</definedName>
    <definedName name="BExO5A8PZD9EUHC5CMPU6N3SQ15L" localSheetId="0" hidden="1">#REF!</definedName>
    <definedName name="BExO5A8PZD9EUHC5CMPU6N3SQ15L" localSheetId="1" hidden="1">#REF!</definedName>
    <definedName name="BExO5A8PZD9EUHC5CMPU6N3SQ15L" localSheetId="4" hidden="1">#REF!</definedName>
    <definedName name="BExO5A8PZD9EUHC5CMPU6N3SQ15L" hidden="1">#REF!</definedName>
    <definedName name="BExO5XMAHL7CY3X0B1OPKZ28DCJ5" localSheetId="0" hidden="1">#REF!</definedName>
    <definedName name="BExO5XMAHL7CY3X0B1OPKZ28DCJ5" localSheetId="1" hidden="1">#REF!</definedName>
    <definedName name="BExO5XMAHL7CY3X0B1OPKZ28DCJ5" localSheetId="4" hidden="1">#REF!</definedName>
    <definedName name="BExO5XMAHL7CY3X0B1OPKZ28DCJ5" hidden="1">#REF!</definedName>
    <definedName name="BExO66LZJKY4PTQVREELI6POS4AY" localSheetId="0" hidden="1">#REF!</definedName>
    <definedName name="BExO66LZJKY4PTQVREELI6POS4AY" localSheetId="1" hidden="1">#REF!</definedName>
    <definedName name="BExO66LZJKY4PTQVREELI6POS4AY" localSheetId="4" hidden="1">#REF!</definedName>
    <definedName name="BExO66LZJKY4PTQVREELI6POS4AY" hidden="1">#REF!</definedName>
    <definedName name="BExO6LLHCYTF7CIVHKAO0NMET14Q" localSheetId="0" hidden="1">#REF!</definedName>
    <definedName name="BExO6LLHCYTF7CIVHKAO0NMET14Q" localSheetId="1" hidden="1">#REF!</definedName>
    <definedName name="BExO6LLHCYTF7CIVHKAO0NMET14Q" localSheetId="4" hidden="1">#REF!</definedName>
    <definedName name="BExO6LLHCYTF7CIVHKAO0NMET14Q" hidden="1">#REF!</definedName>
    <definedName name="BExO6NOZIPWELHV0XX25APL9UNOP" localSheetId="0" hidden="1">#REF!</definedName>
    <definedName name="BExO6NOZIPWELHV0XX25APL9UNOP" localSheetId="1" hidden="1">#REF!</definedName>
    <definedName name="BExO6NOZIPWELHV0XX25APL9UNOP" localSheetId="4" hidden="1">#REF!</definedName>
    <definedName name="BExO6NOZIPWELHV0XX25APL9UNOP" hidden="1">#REF!</definedName>
    <definedName name="BExO71MMHEBC11LG4HXDEQNHOII2" localSheetId="0" hidden="1">#REF!</definedName>
    <definedName name="BExO71MMHEBC11LG4HXDEQNHOII2" localSheetId="1" hidden="1">#REF!</definedName>
    <definedName name="BExO71MMHEBC11LG4HXDEQNHOII2" localSheetId="4" hidden="1">#REF!</definedName>
    <definedName name="BExO71MMHEBC11LG4HXDEQNHOII2" hidden="1">#REF!</definedName>
    <definedName name="BExO71S28H4XYOYYLAXOO93QV4TF" localSheetId="0" hidden="1">#REF!</definedName>
    <definedName name="BExO71S28H4XYOYYLAXOO93QV4TF" localSheetId="1" hidden="1">#REF!</definedName>
    <definedName name="BExO71S28H4XYOYYLAXOO93QV4TF" localSheetId="4" hidden="1">#REF!</definedName>
    <definedName name="BExO71S28H4XYOYYLAXOO93QV4TF" hidden="1">#REF!</definedName>
    <definedName name="BExO7BIP1737MIY7S6K4XYMTIO95" localSheetId="0" hidden="1">#REF!</definedName>
    <definedName name="BExO7BIP1737MIY7S6K4XYMTIO95" localSheetId="1" hidden="1">#REF!</definedName>
    <definedName name="BExO7BIP1737MIY7S6K4XYMTIO95" localSheetId="4" hidden="1">#REF!</definedName>
    <definedName name="BExO7BIP1737MIY7S6K4XYMTIO95" hidden="1">#REF!</definedName>
    <definedName name="BExO7OUQS3XTUQ2LDKGQ8AAQ3OJJ" localSheetId="0" hidden="1">#REF!</definedName>
    <definedName name="BExO7OUQS3XTUQ2LDKGQ8AAQ3OJJ" localSheetId="1" hidden="1">#REF!</definedName>
    <definedName name="BExO7OUQS3XTUQ2LDKGQ8AAQ3OJJ" localSheetId="4" hidden="1">#REF!</definedName>
    <definedName name="BExO7OUQS3XTUQ2LDKGQ8AAQ3OJJ" hidden="1">#REF!</definedName>
    <definedName name="BExO85HMYXZJ7SONWBKKIAXMCI3C" localSheetId="0" hidden="1">#REF!</definedName>
    <definedName name="BExO85HMYXZJ7SONWBKKIAXMCI3C" localSheetId="1" hidden="1">#REF!</definedName>
    <definedName name="BExO85HMYXZJ7SONWBKKIAXMCI3C" localSheetId="4" hidden="1">#REF!</definedName>
    <definedName name="BExO85HMYXZJ7SONWBKKIAXMCI3C" hidden="1">#REF!</definedName>
    <definedName name="BExO863922O4PBGQMUNEQKGN3K96" localSheetId="0" hidden="1">#REF!</definedName>
    <definedName name="BExO863922O4PBGQMUNEQKGN3K96" localSheetId="1" hidden="1">#REF!</definedName>
    <definedName name="BExO863922O4PBGQMUNEQKGN3K96" localSheetId="4" hidden="1">#REF!</definedName>
    <definedName name="BExO863922O4PBGQMUNEQKGN3K96" hidden="1">#REF!</definedName>
    <definedName name="BExO89ZIOXN0HOKHY24F7HDZ87UT" localSheetId="0" hidden="1">#REF!</definedName>
    <definedName name="BExO89ZIOXN0HOKHY24F7HDZ87UT" localSheetId="1" hidden="1">#REF!</definedName>
    <definedName name="BExO89ZIOXN0HOKHY24F7HDZ87UT" localSheetId="4" hidden="1">#REF!</definedName>
    <definedName name="BExO89ZIOXN0HOKHY24F7HDZ87UT" hidden="1">#REF!</definedName>
    <definedName name="BExO8A4SWOKD9WI5E6DITCL3LZZC" localSheetId="0" hidden="1">#REF!</definedName>
    <definedName name="BExO8A4SWOKD9WI5E6DITCL3LZZC" localSheetId="1" hidden="1">#REF!</definedName>
    <definedName name="BExO8A4SWOKD9WI5E6DITCL3LZZC" localSheetId="4" hidden="1">#REF!</definedName>
    <definedName name="BExO8A4SWOKD9WI5E6DITCL3LZZC" hidden="1">#REF!</definedName>
    <definedName name="BExO8CDTBCABLEUD6PE2UM2EZ6C4" localSheetId="0" hidden="1">#REF!</definedName>
    <definedName name="BExO8CDTBCABLEUD6PE2UM2EZ6C4" localSheetId="1" hidden="1">#REF!</definedName>
    <definedName name="BExO8CDTBCABLEUD6PE2UM2EZ6C4" localSheetId="4" hidden="1">#REF!</definedName>
    <definedName name="BExO8CDTBCABLEUD6PE2UM2EZ6C4" hidden="1">#REF!</definedName>
    <definedName name="BExO8UTAGQWDBQZEEF4HUNMLQCVU" localSheetId="0" hidden="1">#REF!</definedName>
    <definedName name="BExO8UTAGQWDBQZEEF4HUNMLQCVU" localSheetId="1" hidden="1">#REF!</definedName>
    <definedName name="BExO8UTAGQWDBQZEEF4HUNMLQCVU" localSheetId="4" hidden="1">#REF!</definedName>
    <definedName name="BExO8UTAGQWDBQZEEF4HUNMLQCVU" hidden="1">#REF!</definedName>
    <definedName name="BExO937E20IHMGQOZMECL3VZC7OX" localSheetId="0" hidden="1">#REF!</definedName>
    <definedName name="BExO937E20IHMGQOZMECL3VZC7OX" localSheetId="1" hidden="1">#REF!</definedName>
    <definedName name="BExO937E20IHMGQOZMECL3VZC7OX" localSheetId="4" hidden="1">#REF!</definedName>
    <definedName name="BExO937E20IHMGQOZMECL3VZC7OX" hidden="1">#REF!</definedName>
    <definedName name="BExO94UTJKQQ7TJTTJRTSR70YVJC" localSheetId="0" hidden="1">#REF!</definedName>
    <definedName name="BExO94UTJKQQ7TJTTJRTSR70YVJC" localSheetId="1" hidden="1">#REF!</definedName>
    <definedName name="BExO94UTJKQQ7TJTTJRTSR70YVJC" localSheetId="4" hidden="1">#REF!</definedName>
    <definedName name="BExO94UTJKQQ7TJTTJRTSR70YVJC" hidden="1">#REF!</definedName>
    <definedName name="BExO9EALFB2R8VULHML1AVRPHME0" localSheetId="0" hidden="1">#REF!</definedName>
    <definedName name="BExO9EALFB2R8VULHML1AVRPHME0" localSheetId="1" hidden="1">#REF!</definedName>
    <definedName name="BExO9EALFB2R8VULHML1AVRPHME0" localSheetId="4" hidden="1">#REF!</definedName>
    <definedName name="BExO9EALFB2R8VULHML1AVRPHME0" hidden="1">#REF!</definedName>
    <definedName name="BExO9J3A438976RXIUX5U9SU5T55" localSheetId="0" hidden="1">#REF!</definedName>
    <definedName name="BExO9J3A438976RXIUX5U9SU5T55" localSheetId="1" hidden="1">#REF!</definedName>
    <definedName name="BExO9J3A438976RXIUX5U9SU5T55" localSheetId="4" hidden="1">#REF!</definedName>
    <definedName name="BExO9J3A438976RXIUX5U9SU5T55" hidden="1">#REF!</definedName>
    <definedName name="BExO9RS5RXFJ1911HL3CCK6M74EP" localSheetId="0" hidden="1">#REF!</definedName>
    <definedName name="BExO9RS5RXFJ1911HL3CCK6M74EP" localSheetId="1" hidden="1">#REF!</definedName>
    <definedName name="BExO9RS5RXFJ1911HL3CCK6M74EP" localSheetId="4" hidden="1">#REF!</definedName>
    <definedName name="BExO9RS5RXFJ1911HL3CCK6M74EP" hidden="1">#REF!</definedName>
    <definedName name="BExO9SDRI1M6KMHXSG3AE5L0F2U3" localSheetId="0" hidden="1">#REF!</definedName>
    <definedName name="BExO9SDRI1M6KMHXSG3AE5L0F2U3" localSheetId="1" hidden="1">#REF!</definedName>
    <definedName name="BExO9SDRI1M6KMHXSG3AE5L0F2U3" localSheetId="4" hidden="1">#REF!</definedName>
    <definedName name="BExO9SDRI1M6KMHXSG3AE5L0F2U3" hidden="1">#REF!</definedName>
    <definedName name="BExO9US253B9UNAYT7DWLMK2BO44" localSheetId="0" hidden="1">#REF!</definedName>
    <definedName name="BExO9US253B9UNAYT7DWLMK2BO44" localSheetId="1" hidden="1">#REF!</definedName>
    <definedName name="BExO9US253B9UNAYT7DWLMK2BO44" localSheetId="4" hidden="1">#REF!</definedName>
    <definedName name="BExO9US253B9UNAYT7DWLMK2BO44" hidden="1">#REF!</definedName>
    <definedName name="BExO9V2U2YXAY904GYYGU6TD8Y7M" localSheetId="0" hidden="1">#REF!</definedName>
    <definedName name="BExO9V2U2YXAY904GYYGU6TD8Y7M" localSheetId="1" hidden="1">#REF!</definedName>
    <definedName name="BExO9V2U2YXAY904GYYGU6TD8Y7M" localSheetId="4" hidden="1">#REF!</definedName>
    <definedName name="BExO9V2U2YXAY904GYYGU6TD8Y7M" hidden="1">#REF!</definedName>
    <definedName name="BExOAAIG18X4V98C7122L5F65P5C" localSheetId="0" hidden="1">#REF!</definedName>
    <definedName name="BExOAAIG18X4V98C7122L5F65P5C" localSheetId="1" hidden="1">#REF!</definedName>
    <definedName name="BExOAAIG18X4V98C7122L5F65P5C" localSheetId="4" hidden="1">#REF!</definedName>
    <definedName name="BExOAAIG18X4V98C7122L5F65P5C" hidden="1">#REF!</definedName>
    <definedName name="BExOAQ3GKCT7YZW1EMVU3EILSZL2" localSheetId="0" hidden="1">#REF!</definedName>
    <definedName name="BExOAQ3GKCT7YZW1EMVU3EILSZL2" localSheetId="1" hidden="1">#REF!</definedName>
    <definedName name="BExOAQ3GKCT7YZW1EMVU3EILSZL2" localSheetId="4" hidden="1">#REF!</definedName>
    <definedName name="BExOAQ3GKCT7YZW1EMVU3EILSZL2" hidden="1">#REF!</definedName>
    <definedName name="BExOATZQ6SF8DASYLBQ0Z6D2WPSC" localSheetId="0" hidden="1">#REF!</definedName>
    <definedName name="BExOATZQ6SF8DASYLBQ0Z6D2WPSC" localSheetId="1" hidden="1">#REF!</definedName>
    <definedName name="BExOATZQ6SF8DASYLBQ0Z6D2WPSC" localSheetId="4" hidden="1">#REF!</definedName>
    <definedName name="BExOATZQ6SF8DASYLBQ0Z6D2WPSC" hidden="1">#REF!</definedName>
    <definedName name="BExOB9KT2THGV4SPLDVFTFXS4B14" localSheetId="0" hidden="1">#REF!</definedName>
    <definedName name="BExOB9KT2THGV4SPLDVFTFXS4B14" localSheetId="1" hidden="1">#REF!</definedName>
    <definedName name="BExOB9KT2THGV4SPLDVFTFXS4B14" localSheetId="4" hidden="1">#REF!</definedName>
    <definedName name="BExOB9KT2THGV4SPLDVFTFXS4B14" hidden="1">#REF!</definedName>
    <definedName name="BExOBEZ0IE2WBEYY3D3CMRI72N1K" localSheetId="0" hidden="1">#REF!</definedName>
    <definedName name="BExOBEZ0IE2WBEYY3D3CMRI72N1K" localSheetId="1" hidden="1">#REF!</definedName>
    <definedName name="BExOBEZ0IE2WBEYY3D3CMRI72N1K" localSheetId="4" hidden="1">#REF!</definedName>
    <definedName name="BExOBEZ0IE2WBEYY3D3CMRI72N1K" hidden="1">#REF!</definedName>
    <definedName name="BExOBF9TFH4NSBTR7JD2Q1165NIU" localSheetId="0" hidden="1">#REF!</definedName>
    <definedName name="BExOBF9TFH4NSBTR7JD2Q1165NIU" localSheetId="1" hidden="1">#REF!</definedName>
    <definedName name="BExOBF9TFH4NSBTR7JD2Q1165NIU" localSheetId="4" hidden="1">#REF!</definedName>
    <definedName name="BExOBF9TFH4NSBTR7JD2Q1165NIU" hidden="1">#REF!</definedName>
    <definedName name="BExOBIPU8760ITY0C8N27XZ3KWEF" localSheetId="0" hidden="1">#REF!</definedName>
    <definedName name="BExOBIPU8760ITY0C8N27XZ3KWEF" localSheetId="1" hidden="1">#REF!</definedName>
    <definedName name="BExOBIPU8760ITY0C8N27XZ3KWEF" localSheetId="4" hidden="1">#REF!</definedName>
    <definedName name="BExOBIPU8760ITY0C8N27XZ3KWEF" hidden="1">#REF!</definedName>
    <definedName name="BExOBM0I5L0MZ1G4H9MGMD87SBMZ" localSheetId="0" hidden="1">#REF!</definedName>
    <definedName name="BExOBM0I5L0MZ1G4H9MGMD87SBMZ" localSheetId="1" hidden="1">#REF!</definedName>
    <definedName name="BExOBM0I5L0MZ1G4H9MGMD87SBMZ" localSheetId="4" hidden="1">#REF!</definedName>
    <definedName name="BExOBM0I5L0MZ1G4H9MGMD87SBMZ" hidden="1">#REF!</definedName>
    <definedName name="BExOBOUXMP88KJY2BX2JLUJH5N0K" localSheetId="0" hidden="1">#REF!</definedName>
    <definedName name="BExOBOUXMP88KJY2BX2JLUJH5N0K" localSheetId="1" hidden="1">#REF!</definedName>
    <definedName name="BExOBOUXMP88KJY2BX2JLUJH5N0K" localSheetId="4" hidden="1">#REF!</definedName>
    <definedName name="BExOBOUXMP88KJY2BX2JLUJH5N0K" hidden="1">#REF!</definedName>
    <definedName name="BExOBP0FKQ4SVR59FB48UNLKCOR6" localSheetId="0" hidden="1">#REF!</definedName>
    <definedName name="BExOBP0FKQ4SVR59FB48UNLKCOR6" localSheetId="1" hidden="1">#REF!</definedName>
    <definedName name="BExOBP0FKQ4SVR59FB48UNLKCOR6" localSheetId="4" hidden="1">#REF!</definedName>
    <definedName name="BExOBP0FKQ4SVR59FB48UNLKCOR6" hidden="1">#REF!</definedName>
    <definedName name="BExOBTNR0XX9V82O76VVWUQABHT8" localSheetId="0" hidden="1">#REF!</definedName>
    <definedName name="BExOBTNR0XX9V82O76VVWUQABHT8" localSheetId="1" hidden="1">#REF!</definedName>
    <definedName name="BExOBTNR0XX9V82O76VVWUQABHT8" localSheetId="4" hidden="1">#REF!</definedName>
    <definedName name="BExOBTNR0XX9V82O76VVWUQABHT8" hidden="1">#REF!</definedName>
    <definedName name="BExOBYAVUCQ0IGM0Y6A75QHP0Q1A" localSheetId="0" hidden="1">#REF!</definedName>
    <definedName name="BExOBYAVUCQ0IGM0Y6A75QHP0Q1A" localSheetId="1" hidden="1">#REF!</definedName>
    <definedName name="BExOBYAVUCQ0IGM0Y6A75QHP0Q1A" localSheetId="4" hidden="1">#REF!</definedName>
    <definedName name="BExOBYAVUCQ0IGM0Y6A75QHP0Q1A" hidden="1">#REF!</definedName>
    <definedName name="BExOC3UEHB1CZNINSQHZANWJYKR8" localSheetId="0" hidden="1">#REF!</definedName>
    <definedName name="BExOC3UEHB1CZNINSQHZANWJYKR8" localSheetId="1" hidden="1">#REF!</definedName>
    <definedName name="BExOC3UEHB1CZNINSQHZANWJYKR8" localSheetId="4" hidden="1">#REF!</definedName>
    <definedName name="BExOC3UEHB1CZNINSQHZANWJYKR8" hidden="1">#REF!</definedName>
    <definedName name="BExOCBSF3XGO9YJ23LX2H78VOUR7" localSheetId="0" hidden="1">#REF!</definedName>
    <definedName name="BExOCBSF3XGO9YJ23LX2H78VOUR7" localSheetId="1" hidden="1">#REF!</definedName>
    <definedName name="BExOCBSF3XGO9YJ23LX2H78VOUR7" localSheetId="4" hidden="1">#REF!</definedName>
    <definedName name="BExOCBSF3XGO9YJ23LX2H78VOUR7" hidden="1">#REF!</definedName>
    <definedName name="BExOCEHJCLIUR23CB4TC9OEFJGFX" localSheetId="0" hidden="1">#REF!</definedName>
    <definedName name="BExOCEHJCLIUR23CB4TC9OEFJGFX" localSheetId="1" hidden="1">#REF!</definedName>
    <definedName name="BExOCEHJCLIUR23CB4TC9OEFJGFX" localSheetId="4" hidden="1">#REF!</definedName>
    <definedName name="BExOCEHJCLIUR23CB4TC9OEFJGFX" hidden="1">#REF!</definedName>
    <definedName name="BExOCKXFMOW6WPFEVX1I7R7FNDSS" localSheetId="0" hidden="1">#REF!</definedName>
    <definedName name="BExOCKXFMOW6WPFEVX1I7R7FNDSS" localSheetId="1" hidden="1">#REF!</definedName>
    <definedName name="BExOCKXFMOW6WPFEVX1I7R7FNDSS" localSheetId="4" hidden="1">#REF!</definedName>
    <definedName name="BExOCKXFMOW6WPFEVX1I7R7FNDSS" hidden="1">#REF!</definedName>
    <definedName name="BExOCM4L30L6FV3N2PR4O6X8WY2M" localSheetId="0" hidden="1">#REF!</definedName>
    <definedName name="BExOCM4L30L6FV3N2PR4O6X8WY2M" localSheetId="1" hidden="1">#REF!</definedName>
    <definedName name="BExOCM4L30L6FV3N2PR4O6X8WY2M" localSheetId="4" hidden="1">#REF!</definedName>
    <definedName name="BExOCM4L30L6FV3N2PR4O6X8WY2M" hidden="1">#REF!</definedName>
    <definedName name="BExOCYEXOB95DH5NOB0M5NOYX398" localSheetId="0" hidden="1">#REF!</definedName>
    <definedName name="BExOCYEXOB95DH5NOB0M5NOYX398" localSheetId="1" hidden="1">#REF!</definedName>
    <definedName name="BExOCYEXOB95DH5NOB0M5NOYX398" localSheetId="4" hidden="1">#REF!</definedName>
    <definedName name="BExOCYEXOB95DH5NOB0M5NOYX398" hidden="1">#REF!</definedName>
    <definedName name="BExOD4ERMDMFD8X1016N4EXOUR0S" localSheetId="0" hidden="1">#REF!</definedName>
    <definedName name="BExOD4ERMDMFD8X1016N4EXOUR0S" localSheetId="1" hidden="1">#REF!</definedName>
    <definedName name="BExOD4ERMDMFD8X1016N4EXOUR0S" localSheetId="4" hidden="1">#REF!</definedName>
    <definedName name="BExOD4ERMDMFD8X1016N4EXOUR0S" hidden="1">#REF!</definedName>
    <definedName name="BExOD55RS7BQUHRQ6H3USVGKR0P7" localSheetId="0" hidden="1">#REF!</definedName>
    <definedName name="BExOD55RS7BQUHRQ6H3USVGKR0P7" localSheetId="1" hidden="1">#REF!</definedName>
    <definedName name="BExOD55RS7BQUHRQ6H3USVGKR0P7" localSheetId="4" hidden="1">#REF!</definedName>
    <definedName name="BExOD55RS7BQUHRQ6H3USVGKR0P7" hidden="1">#REF!</definedName>
    <definedName name="BExODEWDDEABM4ZY3XREJIBZ8IVP" localSheetId="0" hidden="1">#REF!</definedName>
    <definedName name="BExODEWDDEABM4ZY3XREJIBZ8IVP" localSheetId="1" hidden="1">#REF!</definedName>
    <definedName name="BExODEWDDEABM4ZY3XREJIBZ8IVP" localSheetId="4" hidden="1">#REF!</definedName>
    <definedName name="BExODEWDDEABM4ZY3XREJIBZ8IVP" hidden="1">#REF!</definedName>
    <definedName name="BExODICDVVLFKWA22B3L0CKKTAZA" localSheetId="0" hidden="1">#REF!</definedName>
    <definedName name="BExODICDVVLFKWA22B3L0CKKTAZA" localSheetId="1" hidden="1">#REF!</definedName>
    <definedName name="BExODICDVVLFKWA22B3L0CKKTAZA" localSheetId="4" hidden="1">#REF!</definedName>
    <definedName name="BExODICDVVLFKWA22B3L0CKKTAZA" hidden="1">#REF!</definedName>
    <definedName name="BExODZFEIWV26E8RFU7XQYX1J458" localSheetId="0" hidden="1">#REF!</definedName>
    <definedName name="BExODZFEIWV26E8RFU7XQYX1J458" localSheetId="1" hidden="1">#REF!</definedName>
    <definedName name="BExODZFEIWV26E8RFU7XQYX1J458" localSheetId="4" hidden="1">#REF!</definedName>
    <definedName name="BExODZFEIWV26E8RFU7XQYX1J458" hidden="1">#REF!</definedName>
    <definedName name="BExOE0S111KPTELH26PPXE94J3GJ" localSheetId="0" hidden="1">#REF!</definedName>
    <definedName name="BExOE0S111KPTELH26PPXE94J3GJ" localSheetId="1" hidden="1">#REF!</definedName>
    <definedName name="BExOE0S111KPTELH26PPXE94J3GJ" localSheetId="4" hidden="1">#REF!</definedName>
    <definedName name="BExOE0S111KPTELH26PPXE94J3GJ" hidden="1">#REF!</definedName>
    <definedName name="BExOE5KH3JKKPZO401YAB3A11G1U" localSheetId="0" hidden="1">#REF!</definedName>
    <definedName name="BExOE5KH3JKKPZO401YAB3A11G1U" localSheetId="1" hidden="1">#REF!</definedName>
    <definedName name="BExOE5KH3JKKPZO401YAB3A11G1U" localSheetId="4" hidden="1">#REF!</definedName>
    <definedName name="BExOE5KH3JKKPZO401YAB3A11G1U" hidden="1">#REF!</definedName>
    <definedName name="BExOEBKG55EROA2VL360A06LKASE" localSheetId="0" hidden="1">#REF!</definedName>
    <definedName name="BExOEBKG55EROA2VL360A06LKASE" localSheetId="1" hidden="1">#REF!</definedName>
    <definedName name="BExOEBKG55EROA2VL360A06LKASE" localSheetId="4" hidden="1">#REF!</definedName>
    <definedName name="BExOEBKG55EROA2VL360A06LKASE" hidden="1">#REF!</definedName>
    <definedName name="BExOEFWUBETCPIYF89P9SBDOI3X5" localSheetId="0" hidden="1">#REF!</definedName>
    <definedName name="BExOEFWUBETCPIYF89P9SBDOI3X5" localSheetId="1" hidden="1">#REF!</definedName>
    <definedName name="BExOEFWUBETCPIYF89P9SBDOI3X5" localSheetId="4" hidden="1">#REF!</definedName>
    <definedName name="BExOEFWUBETCPIYF89P9SBDOI3X5" hidden="1">#REF!</definedName>
    <definedName name="BExOEL08MN74RQKVY0P43PFHPTVB" localSheetId="0" hidden="1">#REF!</definedName>
    <definedName name="BExOEL08MN74RQKVY0P43PFHPTVB" localSheetId="1" hidden="1">#REF!</definedName>
    <definedName name="BExOEL08MN74RQKVY0P43PFHPTVB" localSheetId="4" hidden="1">#REF!</definedName>
    <definedName name="BExOEL08MN74RQKVY0P43PFHPTVB" hidden="1">#REF!</definedName>
    <definedName name="BExOERG5LWXYYEN1DY1H2FWRJS9T" localSheetId="0" hidden="1">#REF!</definedName>
    <definedName name="BExOERG5LWXYYEN1DY1H2FWRJS9T" localSheetId="1" hidden="1">#REF!</definedName>
    <definedName name="BExOERG5LWXYYEN1DY1H2FWRJS9T" localSheetId="4" hidden="1">#REF!</definedName>
    <definedName name="BExOERG5LWXYYEN1DY1H2FWRJS9T" hidden="1">#REF!</definedName>
    <definedName name="BExOEV1S6JJVO5PP4BZ20SNGZR7D" localSheetId="0" hidden="1">#REF!</definedName>
    <definedName name="BExOEV1S6JJVO5PP4BZ20SNGZR7D" localSheetId="1" hidden="1">#REF!</definedName>
    <definedName name="BExOEV1S6JJVO5PP4BZ20SNGZR7D" localSheetId="4" hidden="1">#REF!</definedName>
    <definedName name="BExOEV1S6JJVO5PP4BZ20SNGZR7D" hidden="1">#REF!</definedName>
    <definedName name="BExOEVNDLRXW33RF3AMMCDLTLROJ" localSheetId="0" hidden="1">#REF!</definedName>
    <definedName name="BExOEVNDLRXW33RF3AMMCDLTLROJ" localSheetId="1" hidden="1">#REF!</definedName>
    <definedName name="BExOEVNDLRXW33RF3AMMCDLTLROJ" localSheetId="4" hidden="1">#REF!</definedName>
    <definedName name="BExOEVNDLRXW33RF3AMMCDLTLROJ" hidden="1">#REF!</definedName>
    <definedName name="BExOEZOXV3VXUB6VGSS85GXATYAC" localSheetId="0" hidden="1">#REF!</definedName>
    <definedName name="BExOEZOXV3VXUB6VGSS85GXATYAC" localSheetId="1" hidden="1">#REF!</definedName>
    <definedName name="BExOEZOXV3VXUB6VGSS85GXATYAC" localSheetId="4" hidden="1">#REF!</definedName>
    <definedName name="BExOEZOXV3VXUB6VGSS85GXATYAC" hidden="1">#REF!</definedName>
    <definedName name="BExOFDBSAZV60157PIDWCSSUN3MJ" localSheetId="0" hidden="1">#REF!</definedName>
    <definedName name="BExOFDBSAZV60157PIDWCSSUN3MJ" localSheetId="1" hidden="1">#REF!</definedName>
    <definedName name="BExOFDBSAZV60157PIDWCSSUN3MJ" localSheetId="4" hidden="1">#REF!</definedName>
    <definedName name="BExOFDBSAZV60157PIDWCSSUN3MJ" hidden="1">#REF!</definedName>
    <definedName name="BExOFEDNCYI2TPTMQ8SJN3AW4YMF" localSheetId="0" hidden="1">#REF!</definedName>
    <definedName name="BExOFEDNCYI2TPTMQ8SJN3AW4YMF" localSheetId="1" hidden="1">#REF!</definedName>
    <definedName name="BExOFEDNCYI2TPTMQ8SJN3AW4YMF" localSheetId="4" hidden="1">#REF!</definedName>
    <definedName name="BExOFEDNCYI2TPTMQ8SJN3AW4YMF" hidden="1">#REF!</definedName>
    <definedName name="BExOFVLXVD6RVHSQO8KZOOACSV24" localSheetId="0" hidden="1">#REF!</definedName>
    <definedName name="BExOFVLXVD6RVHSQO8KZOOACSV24" localSheetId="1" hidden="1">#REF!</definedName>
    <definedName name="BExOFVLXVD6RVHSQO8KZOOACSV24" localSheetId="4" hidden="1">#REF!</definedName>
    <definedName name="BExOFVLXVD6RVHSQO8KZOOACSV24" hidden="1">#REF!</definedName>
    <definedName name="BExOG2SW3XOGP9VAPQ3THV3VWV12" localSheetId="0" hidden="1">#REF!</definedName>
    <definedName name="BExOG2SW3XOGP9VAPQ3THV3VWV12" localSheetId="1" hidden="1">#REF!</definedName>
    <definedName name="BExOG2SW3XOGP9VAPQ3THV3VWV12" localSheetId="4" hidden="1">#REF!</definedName>
    <definedName name="BExOG2SW3XOGP9VAPQ3THV3VWV12" hidden="1">#REF!</definedName>
    <definedName name="BExOG45J81K4OPA40KW5VQU54KY3" localSheetId="0" hidden="1">#REF!</definedName>
    <definedName name="BExOG45J81K4OPA40KW5VQU54KY3" localSheetId="1" hidden="1">#REF!</definedName>
    <definedName name="BExOG45J81K4OPA40KW5VQU54KY3" localSheetId="4" hidden="1">#REF!</definedName>
    <definedName name="BExOG45J81K4OPA40KW5VQU54KY3" hidden="1">#REF!</definedName>
    <definedName name="BExOGFE2SCL8HHT4DFAXKLUTJZOG" localSheetId="0" hidden="1">#REF!</definedName>
    <definedName name="BExOGFE2SCL8HHT4DFAXKLUTJZOG" localSheetId="1" hidden="1">#REF!</definedName>
    <definedName name="BExOGFE2SCL8HHT4DFAXKLUTJZOG" localSheetId="4" hidden="1">#REF!</definedName>
    <definedName name="BExOGFE2SCL8HHT4DFAXKLUTJZOG" hidden="1">#REF!</definedName>
    <definedName name="BExOGH1IMADJCZMFDE6NMBBKO558" localSheetId="0" hidden="1">#REF!</definedName>
    <definedName name="BExOGH1IMADJCZMFDE6NMBBKO558" localSheetId="1" hidden="1">#REF!</definedName>
    <definedName name="BExOGH1IMADJCZMFDE6NMBBKO558" localSheetId="4" hidden="1">#REF!</definedName>
    <definedName name="BExOGH1IMADJCZMFDE6NMBBKO558" hidden="1">#REF!</definedName>
    <definedName name="BExOGT6D0LJ3C22RDW8COECKB1J5" localSheetId="0" hidden="1">#REF!</definedName>
    <definedName name="BExOGT6D0LJ3C22RDW8COECKB1J5" localSheetId="1" hidden="1">#REF!</definedName>
    <definedName name="BExOGT6D0LJ3C22RDW8COECKB1J5" localSheetId="4" hidden="1">#REF!</definedName>
    <definedName name="BExOGT6D0LJ3C22RDW8COECKB1J5" hidden="1">#REF!</definedName>
    <definedName name="BExOGTMI1HT31M1RGWVRAVHAK7DE" localSheetId="0" hidden="1">#REF!</definedName>
    <definedName name="BExOGTMI1HT31M1RGWVRAVHAK7DE" localSheetId="1" hidden="1">#REF!</definedName>
    <definedName name="BExOGTMI1HT31M1RGWVRAVHAK7DE" localSheetId="4" hidden="1">#REF!</definedName>
    <definedName name="BExOGTMI1HT31M1RGWVRAVHAK7DE" hidden="1">#REF!</definedName>
    <definedName name="BExOGXO9JE5XSE9GC3I6O21UEKAO" localSheetId="0" hidden="1">#REF!</definedName>
    <definedName name="BExOGXO9JE5XSE9GC3I6O21UEKAO" localSheetId="1" hidden="1">#REF!</definedName>
    <definedName name="BExOGXO9JE5XSE9GC3I6O21UEKAO" localSheetId="4" hidden="1">#REF!</definedName>
    <definedName name="BExOGXO9JE5XSE9GC3I6O21UEKAO" hidden="1">#REF!</definedName>
    <definedName name="BExOH9ICQA5WPLVJIKJVPWUPKSYO" localSheetId="0" hidden="1">#REF!</definedName>
    <definedName name="BExOH9ICQA5WPLVJIKJVPWUPKSYO" localSheetId="1" hidden="1">#REF!</definedName>
    <definedName name="BExOH9ICQA5WPLVJIKJVPWUPKSYO" localSheetId="4" hidden="1">#REF!</definedName>
    <definedName name="BExOH9ICQA5WPLVJIKJVPWUPKSYO" hidden="1">#REF!</definedName>
    <definedName name="BExOH9ICZ13C1LAW8OTYTR9S7ZP3" localSheetId="0" hidden="1">#REF!</definedName>
    <definedName name="BExOH9ICZ13C1LAW8OTYTR9S7ZP3" localSheetId="1" hidden="1">#REF!</definedName>
    <definedName name="BExOH9ICZ13C1LAW8OTYTR9S7ZP3" localSheetId="4" hidden="1">#REF!</definedName>
    <definedName name="BExOH9ICZ13C1LAW8OTYTR9S7ZP3" hidden="1">#REF!</definedName>
    <definedName name="BExOHGEJ8V8OXT32FSU173XLXBDH" localSheetId="0" hidden="1">#REF!</definedName>
    <definedName name="BExOHGEJ8V8OXT32FSU173XLXBDH" localSheetId="1" hidden="1">#REF!</definedName>
    <definedName name="BExOHGEJ8V8OXT32FSU173XLXBDH" localSheetId="4" hidden="1">#REF!</definedName>
    <definedName name="BExOHGEJ8V8OXT32FSU173XLXBDH" hidden="1">#REF!</definedName>
    <definedName name="BExOHL75H3OT4WAKKPUXIVXWFVDS" localSheetId="0" hidden="1">#REF!</definedName>
    <definedName name="BExOHL75H3OT4WAKKPUXIVXWFVDS" localSheetId="1" hidden="1">#REF!</definedName>
    <definedName name="BExOHL75H3OT4WAKKPUXIVXWFVDS" localSheetId="4" hidden="1">#REF!</definedName>
    <definedName name="BExOHL75H3OT4WAKKPUXIVXWFVDS" hidden="1">#REF!</definedName>
    <definedName name="BExOHLHXXJL6363CC082M9M5VVXQ" localSheetId="0" hidden="1">#REF!</definedName>
    <definedName name="BExOHLHXXJL6363CC082M9M5VVXQ" localSheetId="1" hidden="1">#REF!</definedName>
    <definedName name="BExOHLHXXJL6363CC082M9M5VVXQ" localSheetId="4" hidden="1">#REF!</definedName>
    <definedName name="BExOHLHXXJL6363CC082M9M5VVXQ" hidden="1">#REF!</definedName>
    <definedName name="BExOHNAO5UDXSO73BK2ARHWKS90Y" localSheetId="0" hidden="1">#REF!</definedName>
    <definedName name="BExOHNAO5UDXSO73BK2ARHWKS90Y" localSheetId="1" hidden="1">#REF!</definedName>
    <definedName name="BExOHNAO5UDXSO73BK2ARHWKS90Y" localSheetId="4" hidden="1">#REF!</definedName>
    <definedName name="BExOHNAO5UDXSO73BK2ARHWKS90Y" hidden="1">#REF!</definedName>
    <definedName name="BExOHR1G1I9A9CI1HG94EWBLWNM2" localSheetId="0" hidden="1">#REF!</definedName>
    <definedName name="BExOHR1G1I9A9CI1HG94EWBLWNM2" localSheetId="1" hidden="1">#REF!</definedName>
    <definedName name="BExOHR1G1I9A9CI1HG94EWBLWNM2" localSheetId="4" hidden="1">#REF!</definedName>
    <definedName name="BExOHR1G1I9A9CI1HG94EWBLWNM2" hidden="1">#REF!</definedName>
    <definedName name="BExOHTQPP8LQ98L6PYUI6QW08YID" localSheetId="0" hidden="1">#REF!</definedName>
    <definedName name="BExOHTQPP8LQ98L6PYUI6QW08YID" localSheetId="1" hidden="1">#REF!</definedName>
    <definedName name="BExOHTQPP8LQ98L6PYUI6QW08YID" localSheetId="4" hidden="1">#REF!</definedName>
    <definedName name="BExOHTQPP8LQ98L6PYUI6QW08YID" hidden="1">#REF!</definedName>
    <definedName name="BExOHUHN7UXHYAJFJJFU805UZ0NB" localSheetId="0" hidden="1">#REF!</definedName>
    <definedName name="BExOHUHN7UXHYAJFJJFU805UZ0NB" localSheetId="1" hidden="1">#REF!</definedName>
    <definedName name="BExOHUHN7UXHYAJFJJFU805UZ0NB" localSheetId="4" hidden="1">#REF!</definedName>
    <definedName name="BExOHUHN7UXHYAJFJJFU805UZ0NB" hidden="1">#REF!</definedName>
    <definedName name="BExOHX6Q6NJI793PGX59O5EKTP4G" localSheetId="0" hidden="1">#REF!</definedName>
    <definedName name="BExOHX6Q6NJI793PGX59O5EKTP4G" localSheetId="1" hidden="1">#REF!</definedName>
    <definedName name="BExOHX6Q6NJI793PGX59O5EKTP4G" localSheetId="4" hidden="1">#REF!</definedName>
    <definedName name="BExOHX6Q6NJI793PGX59O5EKTP4G" hidden="1">#REF!</definedName>
    <definedName name="BExOI5VMTHH7Y8MQQ1N635CHYI0P" localSheetId="0" hidden="1">#REF!</definedName>
    <definedName name="BExOI5VMTHH7Y8MQQ1N635CHYI0P" localSheetId="1" hidden="1">#REF!</definedName>
    <definedName name="BExOI5VMTHH7Y8MQQ1N635CHYI0P" localSheetId="4" hidden="1">#REF!</definedName>
    <definedName name="BExOI5VMTHH7Y8MQQ1N635CHYI0P" hidden="1">#REF!</definedName>
    <definedName name="BExOIEVCP4Y6VDS23AK84MCYYHRT" localSheetId="0" hidden="1">#REF!</definedName>
    <definedName name="BExOIEVCP4Y6VDS23AK84MCYYHRT" localSheetId="1" hidden="1">#REF!</definedName>
    <definedName name="BExOIEVCP4Y6VDS23AK84MCYYHRT" localSheetId="4" hidden="1">#REF!</definedName>
    <definedName name="BExOIEVCP4Y6VDS23AK84MCYYHRT" hidden="1">#REF!</definedName>
    <definedName name="BExOIFRP0HEHF5D7JSZ0X8ADJ79U" localSheetId="0" hidden="1">#REF!</definedName>
    <definedName name="BExOIFRP0HEHF5D7JSZ0X8ADJ79U" localSheetId="1" hidden="1">#REF!</definedName>
    <definedName name="BExOIFRP0HEHF5D7JSZ0X8ADJ79U" localSheetId="4" hidden="1">#REF!</definedName>
    <definedName name="BExOIFRP0HEHF5D7JSZ0X8ADJ79U" hidden="1">#REF!</definedName>
    <definedName name="BExOIHPQIXR0NDR5WD01BZKPKEO3" localSheetId="0" hidden="1">#REF!</definedName>
    <definedName name="BExOIHPQIXR0NDR5WD01BZKPKEO3" localSheetId="1" hidden="1">#REF!</definedName>
    <definedName name="BExOIHPQIXR0NDR5WD01BZKPKEO3" localSheetId="4" hidden="1">#REF!</definedName>
    <definedName name="BExOIHPQIXR0NDR5WD01BZKPKEO3" hidden="1">#REF!</definedName>
    <definedName name="BExOIM7L0Z3LSII9P7ZTV4KJ8RMA" localSheetId="0" hidden="1">#REF!</definedName>
    <definedName name="BExOIM7L0Z3LSII9P7ZTV4KJ8RMA" localSheetId="1" hidden="1">#REF!</definedName>
    <definedName name="BExOIM7L0Z3LSII9P7ZTV4KJ8RMA" localSheetId="4" hidden="1">#REF!</definedName>
    <definedName name="BExOIM7L0Z3LSII9P7ZTV4KJ8RMA" hidden="1">#REF!</definedName>
    <definedName name="BExOIWJVMJ6MG6JC4SPD1L00OHU1" localSheetId="0" hidden="1">#REF!</definedName>
    <definedName name="BExOIWJVMJ6MG6JC4SPD1L00OHU1" localSheetId="1" hidden="1">#REF!</definedName>
    <definedName name="BExOIWJVMJ6MG6JC4SPD1L00OHU1" localSheetId="4" hidden="1">#REF!</definedName>
    <definedName name="BExOIWJVMJ6MG6JC4SPD1L00OHU1" hidden="1">#REF!</definedName>
    <definedName name="BExOIYCN8Z4JK3OOG86KYUCV0ME8" localSheetId="0" hidden="1">#REF!</definedName>
    <definedName name="BExOIYCN8Z4JK3OOG86KYUCV0ME8" localSheetId="1" hidden="1">#REF!</definedName>
    <definedName name="BExOIYCN8Z4JK3OOG86KYUCV0ME8" localSheetId="4" hidden="1">#REF!</definedName>
    <definedName name="BExOIYCN8Z4JK3OOG86KYUCV0ME8" hidden="1">#REF!</definedName>
    <definedName name="BExOJ3AKZ9BCBZT3KD8WMSLK6MN2" localSheetId="0" hidden="1">#REF!</definedName>
    <definedName name="BExOJ3AKZ9BCBZT3KD8WMSLK6MN2" localSheetId="1" hidden="1">#REF!</definedName>
    <definedName name="BExOJ3AKZ9BCBZT3KD8WMSLK6MN2" localSheetId="4" hidden="1">#REF!</definedName>
    <definedName name="BExOJ3AKZ9BCBZT3KD8WMSLK6MN2" hidden="1">#REF!</definedName>
    <definedName name="BExOJ7XQK71I4YZDD29AKOOWZ47E" localSheetId="0" hidden="1">#REF!</definedName>
    <definedName name="BExOJ7XQK71I4YZDD29AKOOWZ47E" localSheetId="1" hidden="1">#REF!</definedName>
    <definedName name="BExOJ7XQK71I4YZDD29AKOOWZ47E" localSheetId="4" hidden="1">#REF!</definedName>
    <definedName name="BExOJ7XQK71I4YZDD29AKOOWZ47E" hidden="1">#REF!</definedName>
    <definedName name="BExOJAXS2THXXIJMV2F2LZKMI589" localSheetId="0" hidden="1">#REF!</definedName>
    <definedName name="BExOJAXS2THXXIJMV2F2LZKMI589" localSheetId="1" hidden="1">#REF!</definedName>
    <definedName name="BExOJAXS2THXXIJMV2F2LZKMI589" localSheetId="4" hidden="1">#REF!</definedName>
    <definedName name="BExOJAXS2THXXIJMV2F2LZKMI589" hidden="1">#REF!</definedName>
    <definedName name="BExOJDXKJ43BMD5CFWEMSU5R1BP9" localSheetId="0" hidden="1">#REF!</definedName>
    <definedName name="BExOJDXKJ43BMD5CFWEMSU5R1BP9" localSheetId="1" hidden="1">#REF!</definedName>
    <definedName name="BExOJDXKJ43BMD5CFWEMSU5R1BP9" localSheetId="4" hidden="1">#REF!</definedName>
    <definedName name="BExOJDXKJ43BMD5CFWEMSU5R1BP9" hidden="1">#REF!</definedName>
    <definedName name="BExOJHZ9KOD9LEP7ES426LHOCXEY" localSheetId="0" hidden="1">#REF!</definedName>
    <definedName name="BExOJHZ9KOD9LEP7ES426LHOCXEY" localSheetId="1" hidden="1">#REF!</definedName>
    <definedName name="BExOJHZ9KOD9LEP7ES426LHOCXEY" localSheetId="4" hidden="1">#REF!</definedName>
    <definedName name="BExOJHZ9KOD9LEP7ES426LHOCXEY" hidden="1">#REF!</definedName>
    <definedName name="BExOJM0W6XGSW5MXPTTX0GNF6SFT" localSheetId="0" hidden="1">#REF!</definedName>
    <definedName name="BExOJM0W6XGSW5MXPTTX0GNF6SFT" localSheetId="1" hidden="1">#REF!</definedName>
    <definedName name="BExOJM0W6XGSW5MXPTTX0GNF6SFT" localSheetId="4" hidden="1">#REF!</definedName>
    <definedName name="BExOJM0W6XGSW5MXPTTX0GNF6SFT" hidden="1">#REF!</definedName>
    <definedName name="BExOJQ7XL1X94G2GP88DSU6OTRKY" localSheetId="0" hidden="1">#REF!</definedName>
    <definedName name="BExOJQ7XL1X94G2GP88DSU6OTRKY" localSheetId="1" hidden="1">#REF!</definedName>
    <definedName name="BExOJQ7XL1X94G2GP88DSU6OTRKY" localSheetId="4" hidden="1">#REF!</definedName>
    <definedName name="BExOJQ7XL1X94G2GP88DSU6OTRKY" hidden="1">#REF!</definedName>
    <definedName name="BExOJXEUJJ9SYRJXKYYV2NCCDT2R" localSheetId="0" hidden="1">#REF!</definedName>
    <definedName name="BExOJXEUJJ9SYRJXKYYV2NCCDT2R" localSheetId="1" hidden="1">#REF!</definedName>
    <definedName name="BExOJXEUJJ9SYRJXKYYV2NCCDT2R" localSheetId="4" hidden="1">#REF!</definedName>
    <definedName name="BExOJXEUJJ9SYRJXKYYV2NCCDT2R" hidden="1">#REF!</definedName>
    <definedName name="BExOK0EQYM9JUMAGWOUN7QDH7VMZ" localSheetId="0" hidden="1">#REF!</definedName>
    <definedName name="BExOK0EQYM9JUMAGWOUN7QDH7VMZ" localSheetId="1" hidden="1">#REF!</definedName>
    <definedName name="BExOK0EQYM9JUMAGWOUN7QDH7VMZ" localSheetId="4" hidden="1">#REF!</definedName>
    <definedName name="BExOK0EQYM9JUMAGWOUN7QDH7VMZ" hidden="1">#REF!</definedName>
    <definedName name="BExOK10DBCM0O0CLRF8BB6EEWGB2" localSheetId="0" hidden="1">#REF!</definedName>
    <definedName name="BExOK10DBCM0O0CLRF8BB6EEWGB2" localSheetId="1" hidden="1">#REF!</definedName>
    <definedName name="BExOK10DBCM0O0CLRF8BB6EEWGB2" localSheetId="4" hidden="1">#REF!</definedName>
    <definedName name="BExOK10DBCM0O0CLRF8BB6EEWGB2" hidden="1">#REF!</definedName>
    <definedName name="BExOK45QZPFPJ08Z5BZOFLNGPHCZ" localSheetId="0" hidden="1">#REF!</definedName>
    <definedName name="BExOK45QZPFPJ08Z5BZOFLNGPHCZ" localSheetId="1" hidden="1">#REF!</definedName>
    <definedName name="BExOK45QZPFPJ08Z5BZOFLNGPHCZ" localSheetId="4" hidden="1">#REF!</definedName>
    <definedName name="BExOK45QZPFPJ08Z5BZOFLNGPHCZ" hidden="1">#REF!</definedName>
    <definedName name="BExOK4WM9O7QNG6O57FOASI5QSN1" localSheetId="0" hidden="1">#REF!</definedName>
    <definedName name="BExOK4WM9O7QNG6O57FOASI5QSN1" localSheetId="1" hidden="1">#REF!</definedName>
    <definedName name="BExOK4WM9O7QNG6O57FOASI5QSN1" localSheetId="4" hidden="1">#REF!</definedName>
    <definedName name="BExOK4WM9O7QNG6O57FOASI5QSN1" hidden="1">#REF!</definedName>
    <definedName name="BExOK57E3HXBUDOQB4M87JK9OPNE" localSheetId="0" hidden="1">#REF!</definedName>
    <definedName name="BExOK57E3HXBUDOQB4M87JK9OPNE" localSheetId="1" hidden="1">#REF!</definedName>
    <definedName name="BExOK57E3HXBUDOQB4M87JK9OPNE" localSheetId="4" hidden="1">#REF!</definedName>
    <definedName name="BExOK57E3HXBUDOQB4M87JK9OPNE" hidden="1">#REF!</definedName>
    <definedName name="BExOKJLBFD15HACQ01HQLY1U5SE2" localSheetId="0" hidden="1">#REF!</definedName>
    <definedName name="BExOKJLBFD15HACQ01HQLY1U5SE2" localSheetId="1" hidden="1">#REF!</definedName>
    <definedName name="BExOKJLBFD15HACQ01HQLY1U5SE2" localSheetId="4" hidden="1">#REF!</definedName>
    <definedName name="BExOKJLBFD15HACQ01HQLY1U5SE2" hidden="1">#REF!</definedName>
    <definedName name="BExOKTXMJP351VXKH8VT6SXUNIMF" localSheetId="0" hidden="1">#REF!</definedName>
    <definedName name="BExOKTXMJP351VXKH8VT6SXUNIMF" localSheetId="1" hidden="1">#REF!</definedName>
    <definedName name="BExOKTXMJP351VXKH8VT6SXUNIMF" localSheetId="4" hidden="1">#REF!</definedName>
    <definedName name="BExOKTXMJP351VXKH8VT6SXUNIMF" hidden="1">#REF!</definedName>
    <definedName name="BExOKU8GMLOCNVORDE329819XN67" localSheetId="0" hidden="1">#REF!</definedName>
    <definedName name="BExOKU8GMLOCNVORDE329819XN67" localSheetId="1" hidden="1">#REF!</definedName>
    <definedName name="BExOKU8GMLOCNVORDE329819XN67" localSheetId="4" hidden="1">#REF!</definedName>
    <definedName name="BExOKU8GMLOCNVORDE329819XN67" hidden="1">#REF!</definedName>
    <definedName name="BExOL0Z3Z7IAMHPB91EO2MF49U57" localSheetId="0" hidden="1">#REF!</definedName>
    <definedName name="BExOL0Z3Z7IAMHPB91EO2MF49U57" localSheetId="1" hidden="1">#REF!</definedName>
    <definedName name="BExOL0Z3Z7IAMHPB91EO2MF49U57" localSheetId="4" hidden="1">#REF!</definedName>
    <definedName name="BExOL0Z3Z7IAMHPB91EO2MF49U57" hidden="1">#REF!</definedName>
    <definedName name="BExOL7KH12VAR0LG741SIOJTLWFD" localSheetId="0" hidden="1">#REF!</definedName>
    <definedName name="BExOL7KH12VAR0LG741SIOJTLWFD" localSheetId="1" hidden="1">#REF!</definedName>
    <definedName name="BExOL7KH12VAR0LG741SIOJTLWFD" localSheetId="4" hidden="1">#REF!</definedName>
    <definedName name="BExOL7KH12VAR0LG741SIOJTLWFD" hidden="1">#REF!</definedName>
    <definedName name="BExOLGUYDBS2V3UOK4DVPUW5JZN7" localSheetId="0" hidden="1">#REF!</definedName>
    <definedName name="BExOLGUYDBS2V3UOK4DVPUW5JZN7" localSheetId="1" hidden="1">#REF!</definedName>
    <definedName name="BExOLGUYDBS2V3UOK4DVPUW5JZN7" localSheetId="4" hidden="1">#REF!</definedName>
    <definedName name="BExOLGUYDBS2V3UOK4DVPUW5JZN7" hidden="1">#REF!</definedName>
    <definedName name="BExOLICXFHJLILCJVFMJE5MGGWKR" localSheetId="0" hidden="1">#REF!</definedName>
    <definedName name="BExOLICXFHJLILCJVFMJE5MGGWKR" localSheetId="1" hidden="1">#REF!</definedName>
    <definedName name="BExOLICXFHJLILCJVFMJE5MGGWKR" localSheetId="4" hidden="1">#REF!</definedName>
    <definedName name="BExOLICXFHJLILCJVFMJE5MGGWKR" hidden="1">#REF!</definedName>
    <definedName name="BExOLOI0WJS3QC12I3ISL0D9AWOF" localSheetId="0" hidden="1">#REF!</definedName>
    <definedName name="BExOLOI0WJS3QC12I3ISL0D9AWOF" localSheetId="1" hidden="1">#REF!</definedName>
    <definedName name="BExOLOI0WJS3QC12I3ISL0D9AWOF" localSheetId="4" hidden="1">#REF!</definedName>
    <definedName name="BExOLOI0WJS3QC12I3ISL0D9AWOF" hidden="1">#REF!</definedName>
    <definedName name="BExOLQ5A7IWI0W12J7315E7LBI0O" localSheetId="0" hidden="1">#REF!</definedName>
    <definedName name="BExOLQ5A7IWI0W12J7315E7LBI0O" localSheetId="1" hidden="1">#REF!</definedName>
    <definedName name="BExOLQ5A7IWI0W12J7315E7LBI0O" localSheetId="4" hidden="1">#REF!</definedName>
    <definedName name="BExOLQ5A7IWI0W12J7315E7LBI0O" hidden="1">#REF!</definedName>
    <definedName name="BExOLYZNG5RBD0BTS1OEZJNU92Q5" localSheetId="0" hidden="1">#REF!</definedName>
    <definedName name="BExOLYZNG5RBD0BTS1OEZJNU92Q5" localSheetId="1" hidden="1">#REF!</definedName>
    <definedName name="BExOLYZNG5RBD0BTS1OEZJNU92Q5" localSheetId="4" hidden="1">#REF!</definedName>
    <definedName name="BExOLYZNG5RBD0BTS1OEZJNU92Q5" hidden="1">#REF!</definedName>
    <definedName name="BExOM136CSOYSV2NE3NAU04Z4414" localSheetId="0" hidden="1">#REF!</definedName>
    <definedName name="BExOM136CSOYSV2NE3NAU04Z4414" localSheetId="1" hidden="1">#REF!</definedName>
    <definedName name="BExOM136CSOYSV2NE3NAU04Z4414" localSheetId="4" hidden="1">#REF!</definedName>
    <definedName name="BExOM136CSOYSV2NE3NAU04Z4414" hidden="1">#REF!</definedName>
    <definedName name="BExOM3HIJ3UZPOKJI68KPBJAHPDC" localSheetId="0" hidden="1">#REF!</definedName>
    <definedName name="BExOM3HIJ3UZPOKJI68KPBJAHPDC" localSheetId="1" hidden="1">#REF!</definedName>
    <definedName name="BExOM3HIJ3UZPOKJI68KPBJAHPDC" localSheetId="4" hidden="1">#REF!</definedName>
    <definedName name="BExOM3HIJ3UZPOKJI68KPBJAHPDC" hidden="1">#REF!</definedName>
    <definedName name="BExOM5QC0I90GVJG1G7NFAIINKAQ" localSheetId="0" hidden="1">#REF!</definedName>
    <definedName name="BExOM5QC0I90GVJG1G7NFAIINKAQ" localSheetId="1" hidden="1">#REF!</definedName>
    <definedName name="BExOM5QC0I90GVJG1G7NFAIINKAQ" localSheetId="4" hidden="1">#REF!</definedName>
    <definedName name="BExOM5QC0I90GVJG1G7NFAIINKAQ" hidden="1">#REF!</definedName>
    <definedName name="BExOMKPURE33YQ3K1JG9NVQD4W49" localSheetId="0" hidden="1">#REF!</definedName>
    <definedName name="BExOMKPURE33YQ3K1JG9NVQD4W49" localSheetId="1" hidden="1">#REF!</definedName>
    <definedName name="BExOMKPURE33YQ3K1JG9NVQD4W49" localSheetId="4" hidden="1">#REF!</definedName>
    <definedName name="BExOMKPURE33YQ3K1JG9NVQD4W49" hidden="1">#REF!</definedName>
    <definedName name="BExOMP7NGCLUNFK50QD2LPKRG078" localSheetId="0" hidden="1">#REF!</definedName>
    <definedName name="BExOMP7NGCLUNFK50QD2LPKRG078" localSheetId="1" hidden="1">#REF!</definedName>
    <definedName name="BExOMP7NGCLUNFK50QD2LPKRG078" localSheetId="4" hidden="1">#REF!</definedName>
    <definedName name="BExOMP7NGCLUNFK50QD2LPKRG078" hidden="1">#REF!</definedName>
    <definedName name="BExOMPNX2853XA8AUM0BLA7CS86A" localSheetId="0" hidden="1">#REF!</definedName>
    <definedName name="BExOMPNX2853XA8AUM0BLA7CS86A" localSheetId="1" hidden="1">#REF!</definedName>
    <definedName name="BExOMPNX2853XA8AUM0BLA7CS86A" localSheetId="4" hidden="1">#REF!</definedName>
    <definedName name="BExOMPNX2853XA8AUM0BLA7CS86A" hidden="1">#REF!</definedName>
    <definedName name="BExOMU0A6XMY48SZRYL4WQZD13BI" localSheetId="0" hidden="1">#REF!</definedName>
    <definedName name="BExOMU0A6XMY48SZRYL4WQZD13BI" localSheetId="1" hidden="1">#REF!</definedName>
    <definedName name="BExOMU0A6XMY48SZRYL4WQZD13BI" localSheetId="4" hidden="1">#REF!</definedName>
    <definedName name="BExOMU0A6XMY48SZRYL4WQZD13BI" hidden="1">#REF!</definedName>
    <definedName name="BExOMVT0HSNC59DJP4CLISASGHKL" localSheetId="0" hidden="1">#REF!</definedName>
    <definedName name="BExOMVT0HSNC59DJP4CLISASGHKL" localSheetId="1" hidden="1">#REF!</definedName>
    <definedName name="BExOMVT0HSNC59DJP4CLISASGHKL" localSheetId="4" hidden="1">#REF!</definedName>
    <definedName name="BExOMVT0HSNC59DJP4CLISASGHKL" hidden="1">#REF!</definedName>
    <definedName name="BExON0AX35F2SI0UCVMGWGVIUNI3" localSheetId="0" hidden="1">#REF!</definedName>
    <definedName name="BExON0AX35F2SI0UCVMGWGVIUNI3" localSheetId="1" hidden="1">#REF!</definedName>
    <definedName name="BExON0AX35F2SI0UCVMGWGVIUNI3" localSheetId="4" hidden="1">#REF!</definedName>
    <definedName name="BExON0AX35F2SI0UCVMGWGVIUNI3" hidden="1">#REF!</definedName>
    <definedName name="BExON1I19LN0T10YIIYC5NE9UGMR" localSheetId="0" hidden="1">#REF!</definedName>
    <definedName name="BExON1I19LN0T10YIIYC5NE9UGMR" localSheetId="1" hidden="1">#REF!</definedName>
    <definedName name="BExON1I19LN0T10YIIYC5NE9UGMR" localSheetId="4" hidden="1">#REF!</definedName>
    <definedName name="BExON1I19LN0T10YIIYC5NE9UGMR" hidden="1">#REF!</definedName>
    <definedName name="BExON41U4296DV3DPG6I5EF3OEYF" localSheetId="0" hidden="1">#REF!</definedName>
    <definedName name="BExON41U4296DV3DPG6I5EF3OEYF" localSheetId="1" hidden="1">#REF!</definedName>
    <definedName name="BExON41U4296DV3DPG6I5EF3OEYF" localSheetId="4" hidden="1">#REF!</definedName>
    <definedName name="BExON41U4296DV3DPG6I5EF3OEYF" hidden="1">#REF!</definedName>
    <definedName name="BExONB3A7CO4YD8RB41PHC93BQ9M" localSheetId="0" hidden="1">#REF!</definedName>
    <definedName name="BExONB3A7CO4YD8RB41PHC93BQ9M" localSheetId="1" hidden="1">#REF!</definedName>
    <definedName name="BExONB3A7CO4YD8RB41PHC93BQ9M" localSheetId="4" hidden="1">#REF!</definedName>
    <definedName name="BExONB3A7CO4YD8RB41PHC93BQ9M" hidden="1">#REF!</definedName>
    <definedName name="BExONFQH6UUXF8V0GI4BRIST9RFO" localSheetId="0" hidden="1">#REF!</definedName>
    <definedName name="BExONFQH6UUXF8V0GI4BRIST9RFO" localSheetId="1" hidden="1">#REF!</definedName>
    <definedName name="BExONFQH6UUXF8V0GI4BRIST9RFO" localSheetId="4" hidden="1">#REF!</definedName>
    <definedName name="BExONFQH6UUXF8V0GI4BRIST9RFO" hidden="1">#REF!</definedName>
    <definedName name="BExONIL31DZWU7IFVN3VV0XTXJA1" localSheetId="0" hidden="1">#REF!</definedName>
    <definedName name="BExONIL31DZWU7IFVN3VV0XTXJA1" localSheetId="1" hidden="1">#REF!</definedName>
    <definedName name="BExONIL31DZWU7IFVN3VV0XTXJA1" localSheetId="4" hidden="1">#REF!</definedName>
    <definedName name="BExONIL31DZWU7IFVN3VV0XTXJA1" hidden="1">#REF!</definedName>
    <definedName name="BExONJ1BU17R0F5A2UP1UGJBOGKS" localSheetId="0" hidden="1">#REF!</definedName>
    <definedName name="BExONJ1BU17R0F5A2UP1UGJBOGKS" localSheetId="1" hidden="1">#REF!</definedName>
    <definedName name="BExONJ1BU17R0F5A2UP1UGJBOGKS" localSheetId="4" hidden="1">#REF!</definedName>
    <definedName name="BExONJ1BU17R0F5A2UP1UGJBOGKS" hidden="1">#REF!</definedName>
    <definedName name="BExONKZDHE8SS0P4YRLGEQR9KYHF" localSheetId="0" hidden="1">#REF!</definedName>
    <definedName name="BExONKZDHE8SS0P4YRLGEQR9KYHF" localSheetId="1" hidden="1">#REF!</definedName>
    <definedName name="BExONKZDHE8SS0P4YRLGEQR9KYHF" localSheetId="4" hidden="1">#REF!</definedName>
    <definedName name="BExONKZDHE8SS0P4YRLGEQR9KYHF" hidden="1">#REF!</definedName>
    <definedName name="BExONNZ9VMHVX3J6NLNJY7KZA61O" localSheetId="0" hidden="1">#REF!</definedName>
    <definedName name="BExONNZ9VMHVX3J6NLNJY7KZA61O" localSheetId="1" hidden="1">#REF!</definedName>
    <definedName name="BExONNZ9VMHVX3J6NLNJY7KZA61O" localSheetId="4" hidden="1">#REF!</definedName>
    <definedName name="BExONNZ9VMHVX3J6NLNJY7KZA61O" hidden="1">#REF!</definedName>
    <definedName name="BExONRQ1BAA4F3TXP2MYQ4YCZ09S" localSheetId="0" hidden="1">#REF!</definedName>
    <definedName name="BExONRQ1BAA4F3TXP2MYQ4YCZ09S" localSheetId="1" hidden="1">#REF!</definedName>
    <definedName name="BExONRQ1BAA4F3TXP2MYQ4YCZ09S" localSheetId="4" hidden="1">#REF!</definedName>
    <definedName name="BExONRQ1BAA4F3TXP2MYQ4YCZ09S" hidden="1">#REF!</definedName>
    <definedName name="BExONU4ENMND8RLZX0L5EHPYQQSB" localSheetId="0" hidden="1">#REF!</definedName>
    <definedName name="BExONU4ENMND8RLZX0L5EHPYQQSB" localSheetId="1" hidden="1">#REF!</definedName>
    <definedName name="BExONU4ENMND8RLZX0L5EHPYQQSB" localSheetId="4" hidden="1">#REF!</definedName>
    <definedName name="BExONU4ENMND8RLZX0L5EHPYQQSB" hidden="1">#REF!</definedName>
    <definedName name="BExONXPUEU6ZRSIX4PDJ1DXY679I" localSheetId="0" hidden="1">#REF!</definedName>
    <definedName name="BExONXPUEU6ZRSIX4PDJ1DXY679I" localSheetId="1" hidden="1">#REF!</definedName>
    <definedName name="BExONXPUEU6ZRSIX4PDJ1DXY679I" localSheetId="4" hidden="1">#REF!</definedName>
    <definedName name="BExONXPUEU6ZRSIX4PDJ1DXY679I" hidden="1">#REF!</definedName>
    <definedName name="BExOO0KEG2WL5WKKMHN0S2UTIUNG" localSheetId="0" hidden="1">#REF!</definedName>
    <definedName name="BExOO0KEG2WL5WKKMHN0S2UTIUNG" localSheetId="1" hidden="1">#REF!</definedName>
    <definedName name="BExOO0KEG2WL5WKKMHN0S2UTIUNG" localSheetId="4" hidden="1">#REF!</definedName>
    <definedName name="BExOO0KEG2WL5WKKMHN0S2UTIUNG" hidden="1">#REF!</definedName>
    <definedName name="BExOO1WWIZSGB0YTGKESB45TSVMZ" localSheetId="0" hidden="1">#REF!</definedName>
    <definedName name="BExOO1WWIZSGB0YTGKESB45TSVMZ" localSheetId="1" hidden="1">#REF!</definedName>
    <definedName name="BExOO1WWIZSGB0YTGKESB45TSVMZ" localSheetId="4" hidden="1">#REF!</definedName>
    <definedName name="BExOO1WWIZSGB0YTGKESB45TSVMZ" hidden="1">#REF!</definedName>
    <definedName name="BExOO4B8FPAFYPHCTYTX37P1TQM5" localSheetId="0" hidden="1">#REF!</definedName>
    <definedName name="BExOO4B8FPAFYPHCTYTX37P1TQM5" localSheetId="1" hidden="1">#REF!</definedName>
    <definedName name="BExOO4B8FPAFYPHCTYTX37P1TQM5" localSheetId="4" hidden="1">#REF!</definedName>
    <definedName name="BExOO4B8FPAFYPHCTYTX37P1TQM5" hidden="1">#REF!</definedName>
    <definedName name="BExOOIULUDOJRMYABWV5CCL906X6" localSheetId="0" hidden="1">#REF!</definedName>
    <definedName name="BExOOIULUDOJRMYABWV5CCL906X6" localSheetId="1" hidden="1">#REF!</definedName>
    <definedName name="BExOOIULUDOJRMYABWV5CCL906X6" localSheetId="4" hidden="1">#REF!</definedName>
    <definedName name="BExOOIULUDOJRMYABWV5CCL906X6" hidden="1">#REF!</definedName>
    <definedName name="BExOOJLIWKJW5S7XWJXD8TYV5HQ9" localSheetId="0" hidden="1">#REF!</definedName>
    <definedName name="BExOOJLIWKJW5S7XWJXD8TYV5HQ9" localSheetId="1" hidden="1">#REF!</definedName>
    <definedName name="BExOOJLIWKJW5S7XWJXD8TYV5HQ9" localSheetId="4" hidden="1">#REF!</definedName>
    <definedName name="BExOOJLIWKJW5S7XWJXD8TYV5HQ9" hidden="1">#REF!</definedName>
    <definedName name="BExOOQ1JVWQ9LYXD0V94BRXKTA1I" localSheetId="0" hidden="1">#REF!</definedName>
    <definedName name="BExOOQ1JVWQ9LYXD0V94BRXKTA1I" localSheetId="1" hidden="1">#REF!</definedName>
    <definedName name="BExOOQ1JVWQ9LYXD0V94BRXKTA1I" localSheetId="4" hidden="1">#REF!</definedName>
    <definedName name="BExOOQ1JVWQ9LYXD0V94BRXKTA1I" hidden="1">#REF!</definedName>
    <definedName name="BExOOTN0KTXJCL7E476XBN1CJ553" localSheetId="0" hidden="1">#REF!</definedName>
    <definedName name="BExOOTN0KTXJCL7E476XBN1CJ553" localSheetId="1" hidden="1">#REF!</definedName>
    <definedName name="BExOOTN0KTXJCL7E476XBN1CJ553" localSheetId="4" hidden="1">#REF!</definedName>
    <definedName name="BExOOTN0KTXJCL7E476XBN1CJ553" hidden="1">#REF!</definedName>
    <definedName name="BExOOVVUJIJNAYDICUUQQ9O7O3TW" localSheetId="0" hidden="1">#REF!</definedName>
    <definedName name="BExOOVVUJIJNAYDICUUQQ9O7O3TW" localSheetId="1" hidden="1">#REF!</definedName>
    <definedName name="BExOOVVUJIJNAYDICUUQQ9O7O3TW" localSheetId="4" hidden="1">#REF!</definedName>
    <definedName name="BExOOVVUJIJNAYDICUUQQ9O7O3TW" hidden="1">#REF!</definedName>
    <definedName name="BExOP9DDU5MZJKWGFT0MKL44YKIV" localSheetId="0" hidden="1">#REF!</definedName>
    <definedName name="BExOP9DDU5MZJKWGFT0MKL44YKIV" localSheetId="1" hidden="1">#REF!</definedName>
    <definedName name="BExOP9DDU5MZJKWGFT0MKL44YKIV" localSheetId="4" hidden="1">#REF!</definedName>
    <definedName name="BExOP9DDU5MZJKWGFT0MKL44YKIV" hidden="1">#REF!</definedName>
    <definedName name="BExOP9DEBV5W5P4Q25J3XCJBP5S9" localSheetId="0" hidden="1">#REF!</definedName>
    <definedName name="BExOP9DEBV5W5P4Q25J3XCJBP5S9" localSheetId="1" hidden="1">#REF!</definedName>
    <definedName name="BExOP9DEBV5W5P4Q25J3XCJBP5S9" localSheetId="4" hidden="1">#REF!</definedName>
    <definedName name="BExOP9DEBV5W5P4Q25J3XCJBP5S9" hidden="1">#REF!</definedName>
    <definedName name="BExOPFNYRBL0BFM23LZBJTADNOE4" localSheetId="0" hidden="1">#REF!</definedName>
    <definedName name="BExOPFNYRBL0BFM23LZBJTADNOE4" localSheetId="1" hidden="1">#REF!</definedName>
    <definedName name="BExOPFNYRBL0BFM23LZBJTADNOE4" localSheetId="4" hidden="1">#REF!</definedName>
    <definedName name="BExOPFNYRBL0BFM23LZBJTADNOE4" hidden="1">#REF!</definedName>
    <definedName name="BExOPINVFSIZMCVT9YGT2AODVCX3" localSheetId="0" hidden="1">#REF!</definedName>
    <definedName name="BExOPINVFSIZMCVT9YGT2AODVCX3" localSheetId="1" hidden="1">#REF!</definedName>
    <definedName name="BExOPINVFSIZMCVT9YGT2AODVCX3" localSheetId="4" hidden="1">#REF!</definedName>
    <definedName name="BExOPINVFSIZMCVT9YGT2AODVCX3" hidden="1">#REF!</definedName>
    <definedName name="BExOQ1JN4SAC44RTMZIGHSW023WA" localSheetId="0" hidden="1">#REF!</definedName>
    <definedName name="BExOQ1JN4SAC44RTMZIGHSW023WA" localSheetId="1" hidden="1">#REF!</definedName>
    <definedName name="BExOQ1JN4SAC44RTMZIGHSW023WA" localSheetId="4" hidden="1">#REF!</definedName>
    <definedName name="BExOQ1JN4SAC44RTMZIGHSW023WA" hidden="1">#REF!</definedName>
    <definedName name="BExOQ256YMF115DJL3KBPNKABJ90" localSheetId="0" hidden="1">#REF!</definedName>
    <definedName name="BExOQ256YMF115DJL3KBPNKABJ90" localSheetId="1" hidden="1">#REF!</definedName>
    <definedName name="BExOQ256YMF115DJL3KBPNKABJ90" localSheetId="4" hidden="1">#REF!</definedName>
    <definedName name="BExOQ256YMF115DJL3KBPNKABJ90" hidden="1">#REF!</definedName>
    <definedName name="BExQ19DEUOLC11IW32E2AMVZLFF1" localSheetId="0" hidden="1">#REF!</definedName>
    <definedName name="BExQ19DEUOLC11IW32E2AMVZLFF1" localSheetId="1" hidden="1">#REF!</definedName>
    <definedName name="BExQ19DEUOLC11IW32E2AMVZLFF1" localSheetId="4" hidden="1">#REF!</definedName>
    <definedName name="BExQ19DEUOLC11IW32E2AMVZLFF1" hidden="1">#REF!</definedName>
    <definedName name="BExQ1OCW3L24TN0BYVRE2NE3IK1O" localSheetId="0" hidden="1">#REF!</definedName>
    <definedName name="BExQ1OCW3L24TN0BYVRE2NE3IK1O" localSheetId="1" hidden="1">#REF!</definedName>
    <definedName name="BExQ1OCW3L24TN0BYVRE2NE3IK1O" localSheetId="4" hidden="1">#REF!</definedName>
    <definedName name="BExQ1OCW3L24TN0BYVRE2NE3IK1O" hidden="1">#REF!</definedName>
    <definedName name="BExQ29C73XR33S3668YYSYZAIHTG" localSheetId="0" hidden="1">#REF!</definedName>
    <definedName name="BExQ29C73XR33S3668YYSYZAIHTG" localSheetId="1" hidden="1">#REF!</definedName>
    <definedName name="BExQ29C73XR33S3668YYSYZAIHTG" localSheetId="4" hidden="1">#REF!</definedName>
    <definedName name="BExQ29C73XR33S3668YYSYZAIHTG" hidden="1">#REF!</definedName>
    <definedName name="BExQ2FS228IUDUP2023RA1D4AO4C" localSheetId="0" hidden="1">#REF!</definedName>
    <definedName name="BExQ2FS228IUDUP2023RA1D4AO4C" localSheetId="1" hidden="1">#REF!</definedName>
    <definedName name="BExQ2FS228IUDUP2023RA1D4AO4C" localSheetId="4" hidden="1">#REF!</definedName>
    <definedName name="BExQ2FS228IUDUP2023RA1D4AO4C" hidden="1">#REF!</definedName>
    <definedName name="BExQ2L0XYWLY9VPZWXYYFRIRQRJ1" localSheetId="0" hidden="1">#REF!</definedName>
    <definedName name="BExQ2L0XYWLY9VPZWXYYFRIRQRJ1" localSheetId="1" hidden="1">#REF!</definedName>
    <definedName name="BExQ2L0XYWLY9VPZWXYYFRIRQRJ1" localSheetId="4" hidden="1">#REF!</definedName>
    <definedName name="BExQ2L0XYWLY9VPZWXYYFRIRQRJ1" hidden="1">#REF!</definedName>
    <definedName name="BExQ2M841F5Z1BQYR8DG5FKK0LIU" localSheetId="0" hidden="1">#REF!</definedName>
    <definedName name="BExQ2M841F5Z1BQYR8DG5FKK0LIU" localSheetId="1" hidden="1">#REF!</definedName>
    <definedName name="BExQ2M841F5Z1BQYR8DG5FKK0LIU" localSheetId="4" hidden="1">#REF!</definedName>
    <definedName name="BExQ2M841F5Z1BQYR8DG5FKK0LIU" hidden="1">#REF!</definedName>
    <definedName name="BExQ2STHO7AXYTS1VPPHQMX1WT30" localSheetId="0" hidden="1">#REF!</definedName>
    <definedName name="BExQ2STHO7AXYTS1VPPHQMX1WT30" localSheetId="1" hidden="1">#REF!</definedName>
    <definedName name="BExQ2STHO7AXYTS1VPPHQMX1WT30" localSheetId="4" hidden="1">#REF!</definedName>
    <definedName name="BExQ2STHO7AXYTS1VPPHQMX1WT30" hidden="1">#REF!</definedName>
    <definedName name="BExQ2XWXHMQMQ99FF9293AEQHABB" localSheetId="0" hidden="1">#REF!</definedName>
    <definedName name="BExQ2XWXHMQMQ99FF9293AEQHABB" localSheetId="1" hidden="1">#REF!</definedName>
    <definedName name="BExQ2XWXHMQMQ99FF9293AEQHABB" localSheetId="4" hidden="1">#REF!</definedName>
    <definedName name="BExQ2XWXHMQMQ99FF9293AEQHABB" hidden="1">#REF!</definedName>
    <definedName name="BExQ300G8I8TK45A0MVHV15422EU" localSheetId="0" hidden="1">#REF!</definedName>
    <definedName name="BExQ300G8I8TK45A0MVHV15422EU" localSheetId="1" hidden="1">#REF!</definedName>
    <definedName name="BExQ300G8I8TK45A0MVHV15422EU" localSheetId="4" hidden="1">#REF!</definedName>
    <definedName name="BExQ300G8I8TK45A0MVHV15422EU" hidden="1">#REF!</definedName>
    <definedName name="BExQ305RBEODGNAETZ0EZQLLDZZD" localSheetId="0" hidden="1">#REF!</definedName>
    <definedName name="BExQ305RBEODGNAETZ0EZQLLDZZD" localSheetId="1" hidden="1">#REF!</definedName>
    <definedName name="BExQ305RBEODGNAETZ0EZQLLDZZD" localSheetId="4" hidden="1">#REF!</definedName>
    <definedName name="BExQ305RBEODGNAETZ0EZQLLDZZD" hidden="1">#REF!</definedName>
    <definedName name="BExQ37SZQJSC2C73FY2IJY852LVP" localSheetId="0" hidden="1">#REF!</definedName>
    <definedName name="BExQ37SZQJSC2C73FY2IJY852LVP" localSheetId="1" hidden="1">#REF!</definedName>
    <definedName name="BExQ37SZQJSC2C73FY2IJY852LVP" localSheetId="4" hidden="1">#REF!</definedName>
    <definedName name="BExQ37SZQJSC2C73FY2IJY852LVP" hidden="1">#REF!</definedName>
    <definedName name="BExQ39R28MXSG2SEV956F0KZ20AN" localSheetId="0" hidden="1">#REF!</definedName>
    <definedName name="BExQ39R28MXSG2SEV956F0KZ20AN" localSheetId="1" hidden="1">#REF!</definedName>
    <definedName name="BExQ39R28MXSG2SEV956F0KZ20AN" localSheetId="4" hidden="1">#REF!</definedName>
    <definedName name="BExQ39R28MXSG2SEV956F0KZ20AN" hidden="1">#REF!</definedName>
    <definedName name="BExQ3D1P3M5Z3HLMEZ17E0BLEE4U" localSheetId="0" hidden="1">#REF!</definedName>
    <definedName name="BExQ3D1P3M5Z3HLMEZ17E0BLEE4U" localSheetId="1" hidden="1">#REF!</definedName>
    <definedName name="BExQ3D1P3M5Z3HLMEZ17E0BLEE4U" localSheetId="4" hidden="1">#REF!</definedName>
    <definedName name="BExQ3D1P3M5Z3HLMEZ17E0BLEE4U" hidden="1">#REF!</definedName>
    <definedName name="BExQ3EZX6BA2WHKI84SG78UPRTSE" localSheetId="0" hidden="1">#REF!</definedName>
    <definedName name="BExQ3EZX6BA2WHKI84SG78UPRTSE" localSheetId="1" hidden="1">#REF!</definedName>
    <definedName name="BExQ3EZX6BA2WHKI84SG78UPRTSE" localSheetId="4" hidden="1">#REF!</definedName>
    <definedName name="BExQ3EZX6BA2WHKI84SG78UPRTSE" hidden="1">#REF!</definedName>
    <definedName name="BExQ3KOX6620WUSBG7PGACNC936P" localSheetId="0" hidden="1">#REF!</definedName>
    <definedName name="BExQ3KOX6620WUSBG7PGACNC936P" localSheetId="1" hidden="1">#REF!</definedName>
    <definedName name="BExQ3KOX6620WUSBG7PGACNC936P" localSheetId="4" hidden="1">#REF!</definedName>
    <definedName name="BExQ3KOX6620WUSBG7PGACNC936P" hidden="1">#REF!</definedName>
    <definedName name="BExQ3O4W7QF8BOXTUT4IOGF6YKUD" localSheetId="0" hidden="1">#REF!</definedName>
    <definedName name="BExQ3O4W7QF8BOXTUT4IOGF6YKUD" localSheetId="1" hidden="1">#REF!</definedName>
    <definedName name="BExQ3O4W7QF8BOXTUT4IOGF6YKUD" localSheetId="4" hidden="1">#REF!</definedName>
    <definedName name="BExQ3O4W7QF8BOXTUT4IOGF6YKUD" hidden="1">#REF!</definedName>
    <definedName name="BExQ3PXOWSN8561ZR8IEY8ZASI3B" localSheetId="0" hidden="1">#REF!</definedName>
    <definedName name="BExQ3PXOWSN8561ZR8IEY8ZASI3B" localSheetId="1" hidden="1">#REF!</definedName>
    <definedName name="BExQ3PXOWSN8561ZR8IEY8ZASI3B" localSheetId="4" hidden="1">#REF!</definedName>
    <definedName name="BExQ3PXOWSN8561ZR8IEY8ZASI3B" hidden="1">#REF!</definedName>
    <definedName name="BExQ3TZF04IPY0B0UG9CQQ5736UA" localSheetId="0" hidden="1">#REF!</definedName>
    <definedName name="BExQ3TZF04IPY0B0UG9CQQ5736UA" localSheetId="1" hidden="1">#REF!</definedName>
    <definedName name="BExQ3TZF04IPY0B0UG9CQQ5736UA" localSheetId="4" hidden="1">#REF!</definedName>
    <definedName name="BExQ3TZF04IPY0B0UG9CQQ5736UA" hidden="1">#REF!</definedName>
    <definedName name="BExQ42IU9MNDYLODP41DL6YTZMAR" localSheetId="0" hidden="1">#REF!</definedName>
    <definedName name="BExQ42IU9MNDYLODP41DL6YTZMAR" localSheetId="1" hidden="1">#REF!</definedName>
    <definedName name="BExQ42IU9MNDYLODP41DL6YTZMAR" localSheetId="4" hidden="1">#REF!</definedName>
    <definedName name="BExQ42IU9MNDYLODP41DL6YTZMAR" hidden="1">#REF!</definedName>
    <definedName name="BExQ42O4PHH156IHXSW0JAYAC0NJ" localSheetId="0" hidden="1">#REF!</definedName>
    <definedName name="BExQ42O4PHH156IHXSW0JAYAC0NJ" localSheetId="1" hidden="1">#REF!</definedName>
    <definedName name="BExQ42O4PHH156IHXSW0JAYAC0NJ" localSheetId="4" hidden="1">#REF!</definedName>
    <definedName name="BExQ42O4PHH156IHXSW0JAYAC0NJ" hidden="1">#REF!</definedName>
    <definedName name="BExQ452HF7N1HYPXJXQ8WD6SOWUV" localSheetId="0" hidden="1">#REF!</definedName>
    <definedName name="BExQ452HF7N1HYPXJXQ8WD6SOWUV" localSheetId="1" hidden="1">#REF!</definedName>
    <definedName name="BExQ452HF7N1HYPXJXQ8WD6SOWUV" localSheetId="4" hidden="1">#REF!</definedName>
    <definedName name="BExQ452HF7N1HYPXJXQ8WD6SOWUV" hidden="1">#REF!</definedName>
    <definedName name="BExQ4BTBSHPHVEDRCXC2ROW8PLFC" localSheetId="0" hidden="1">#REF!</definedName>
    <definedName name="BExQ4BTBSHPHVEDRCXC2ROW8PLFC" localSheetId="1" hidden="1">#REF!</definedName>
    <definedName name="BExQ4BTBSHPHVEDRCXC2ROW8PLFC" localSheetId="4" hidden="1">#REF!</definedName>
    <definedName name="BExQ4BTBSHPHVEDRCXC2ROW8PLFC" hidden="1">#REF!</definedName>
    <definedName name="BExQ4DGKF54SRKQUTUT4B1CZSS62" localSheetId="0" hidden="1">#REF!</definedName>
    <definedName name="BExQ4DGKF54SRKQUTUT4B1CZSS62" localSheetId="1" hidden="1">#REF!</definedName>
    <definedName name="BExQ4DGKF54SRKQUTUT4B1CZSS62" localSheetId="4" hidden="1">#REF!</definedName>
    <definedName name="BExQ4DGKF54SRKQUTUT4B1CZSS62" hidden="1">#REF!</definedName>
    <definedName name="BExQ4T74LQ5PYTV1MUQUW75A4BDY" localSheetId="0" hidden="1">#REF!</definedName>
    <definedName name="BExQ4T74LQ5PYTV1MUQUW75A4BDY" localSheetId="1" hidden="1">#REF!</definedName>
    <definedName name="BExQ4T74LQ5PYTV1MUQUW75A4BDY" localSheetId="4" hidden="1">#REF!</definedName>
    <definedName name="BExQ4T74LQ5PYTV1MUQUW75A4BDY" hidden="1">#REF!</definedName>
    <definedName name="BExQ4XJHD7EJCNH7S1MJDZJ2MNWG" localSheetId="0" hidden="1">#REF!</definedName>
    <definedName name="BExQ4XJHD7EJCNH7S1MJDZJ2MNWG" localSheetId="1" hidden="1">#REF!</definedName>
    <definedName name="BExQ4XJHD7EJCNH7S1MJDZJ2MNWG" localSheetId="4" hidden="1">#REF!</definedName>
    <definedName name="BExQ4XJHD7EJCNH7S1MJDZJ2MNWG" hidden="1">#REF!</definedName>
    <definedName name="BExQ5039ZCEWBUJHU682G4S89J03" localSheetId="0" hidden="1">#REF!</definedName>
    <definedName name="BExQ5039ZCEWBUJHU682G4S89J03" localSheetId="1" hidden="1">#REF!</definedName>
    <definedName name="BExQ5039ZCEWBUJHU682G4S89J03" localSheetId="4" hidden="1">#REF!</definedName>
    <definedName name="BExQ5039ZCEWBUJHU682G4S89J03" hidden="1">#REF!</definedName>
    <definedName name="BExQ56Z9W6YHZHRXOFFI8EFA7CDI" localSheetId="0" hidden="1">#REF!</definedName>
    <definedName name="BExQ56Z9W6YHZHRXOFFI8EFA7CDI" localSheetId="1" hidden="1">#REF!</definedName>
    <definedName name="BExQ56Z9W6YHZHRXOFFI8EFA7CDI" localSheetId="4" hidden="1">#REF!</definedName>
    <definedName name="BExQ56Z9W6YHZHRXOFFI8EFA7CDI" hidden="1">#REF!</definedName>
    <definedName name="BExQ58MP5FO5Q5CIXVMMYWWPEFW3" localSheetId="0" hidden="1">#REF!</definedName>
    <definedName name="BExQ58MP5FO5Q5CIXVMMYWWPEFW3" localSheetId="1" hidden="1">#REF!</definedName>
    <definedName name="BExQ58MP5FO5Q5CIXVMMYWWPEFW3" localSheetId="4" hidden="1">#REF!</definedName>
    <definedName name="BExQ58MP5FO5Q5CIXVMMYWWPEFW3" hidden="1">#REF!</definedName>
    <definedName name="BExQ5KX3Z668H1KUCKZ9J24HUQ1F" localSheetId="0" hidden="1">#REF!</definedName>
    <definedName name="BExQ5KX3Z668H1KUCKZ9J24HUQ1F" localSheetId="1" hidden="1">#REF!</definedName>
    <definedName name="BExQ5KX3Z668H1KUCKZ9J24HUQ1F" localSheetId="4" hidden="1">#REF!</definedName>
    <definedName name="BExQ5KX3Z668H1KUCKZ9J24HUQ1F" hidden="1">#REF!</definedName>
    <definedName name="BExQ5SPMSOCJYLAY20NB5A6O32RE" localSheetId="0" hidden="1">#REF!</definedName>
    <definedName name="BExQ5SPMSOCJYLAY20NB5A6O32RE" localSheetId="1" hidden="1">#REF!</definedName>
    <definedName name="BExQ5SPMSOCJYLAY20NB5A6O32RE" localSheetId="4" hidden="1">#REF!</definedName>
    <definedName name="BExQ5SPMSOCJYLAY20NB5A6O32RE" hidden="1">#REF!</definedName>
    <definedName name="BExQ5UICMGTMK790KTLK49MAGXRC" localSheetId="0" hidden="1">#REF!</definedName>
    <definedName name="BExQ5UICMGTMK790KTLK49MAGXRC" localSheetId="1" hidden="1">#REF!</definedName>
    <definedName name="BExQ5UICMGTMK790KTLK49MAGXRC" localSheetId="4" hidden="1">#REF!</definedName>
    <definedName name="BExQ5UICMGTMK790KTLK49MAGXRC" hidden="1">#REF!</definedName>
    <definedName name="BExQ5YUUK9FD0QGTY4WD0W90O7OL" localSheetId="0" hidden="1">#REF!</definedName>
    <definedName name="BExQ5YUUK9FD0QGTY4WD0W90O7OL" localSheetId="1" hidden="1">#REF!</definedName>
    <definedName name="BExQ5YUUK9FD0QGTY4WD0W90O7OL" localSheetId="4" hidden="1">#REF!</definedName>
    <definedName name="BExQ5YUUK9FD0QGTY4WD0W90O7OL" hidden="1">#REF!</definedName>
    <definedName name="BExQ62WGBSDPG7ZU34W0N8X45R3X" localSheetId="0" hidden="1">#REF!</definedName>
    <definedName name="BExQ62WGBSDPG7ZU34W0N8X45R3X" localSheetId="1" hidden="1">#REF!</definedName>
    <definedName name="BExQ62WGBSDPG7ZU34W0N8X45R3X" localSheetId="4" hidden="1">#REF!</definedName>
    <definedName name="BExQ62WGBSDPG7ZU34W0N8X45R3X" hidden="1">#REF!</definedName>
    <definedName name="BExQ63793YQ9BH7JLCNRIATIGTRG" localSheetId="0" hidden="1">#REF!</definedName>
    <definedName name="BExQ63793YQ9BH7JLCNRIATIGTRG" localSheetId="1" hidden="1">#REF!</definedName>
    <definedName name="BExQ63793YQ9BH7JLCNRIATIGTRG" localSheetId="4" hidden="1">#REF!</definedName>
    <definedName name="BExQ63793YQ9BH7JLCNRIATIGTRG" hidden="1">#REF!</definedName>
    <definedName name="BExQ6CN1EF2UPZ57ZYMGK8TUJQSS" localSheetId="0" hidden="1">#REF!</definedName>
    <definedName name="BExQ6CN1EF2UPZ57ZYMGK8TUJQSS" localSheetId="1" hidden="1">#REF!</definedName>
    <definedName name="BExQ6CN1EF2UPZ57ZYMGK8TUJQSS" localSheetId="4" hidden="1">#REF!</definedName>
    <definedName name="BExQ6CN1EF2UPZ57ZYMGK8TUJQSS" hidden="1">#REF!</definedName>
    <definedName name="BExQ6FSF8BMWVLJI7Y7MKPG9SU5O" localSheetId="0" hidden="1">#REF!</definedName>
    <definedName name="BExQ6FSF8BMWVLJI7Y7MKPG9SU5O" localSheetId="1" hidden="1">#REF!</definedName>
    <definedName name="BExQ6FSF8BMWVLJI7Y7MKPG9SU5O" localSheetId="4" hidden="1">#REF!</definedName>
    <definedName name="BExQ6FSF8BMWVLJI7Y7MKPG9SU5O" hidden="1">#REF!</definedName>
    <definedName name="BExQ6M2YXJ8AMRJF3QGHC40ADAHZ" localSheetId="0" hidden="1">#REF!</definedName>
    <definedName name="BExQ6M2YXJ8AMRJF3QGHC40ADAHZ" localSheetId="1" hidden="1">#REF!</definedName>
    <definedName name="BExQ6M2YXJ8AMRJF3QGHC40ADAHZ" localSheetId="4" hidden="1">#REF!</definedName>
    <definedName name="BExQ6M2YXJ8AMRJF3QGHC40ADAHZ" hidden="1">#REF!</definedName>
    <definedName name="BExQ6M8B0X44N9TV56ATUVHGDI00" localSheetId="0" hidden="1">#REF!</definedName>
    <definedName name="BExQ6M8B0X44N9TV56ATUVHGDI00" localSheetId="1" hidden="1">#REF!</definedName>
    <definedName name="BExQ6M8B0X44N9TV56ATUVHGDI00" localSheetId="4" hidden="1">#REF!</definedName>
    <definedName name="BExQ6M8B0X44N9TV56ATUVHGDI00" hidden="1">#REF!</definedName>
    <definedName name="BExQ6POH065GV0I74XXVD0VUPBJW" localSheetId="0" hidden="1">#REF!</definedName>
    <definedName name="BExQ6POH065GV0I74XXVD0VUPBJW" localSheetId="1" hidden="1">#REF!</definedName>
    <definedName name="BExQ6POH065GV0I74XXVD0VUPBJW" localSheetId="4" hidden="1">#REF!</definedName>
    <definedName name="BExQ6POH065GV0I74XXVD0VUPBJW" hidden="1">#REF!</definedName>
    <definedName name="BExQ6WV9KPSMXPPLGZ3KK4WNYTHU" localSheetId="0" hidden="1">#REF!</definedName>
    <definedName name="BExQ6WV9KPSMXPPLGZ3KK4WNYTHU" localSheetId="1" hidden="1">#REF!</definedName>
    <definedName name="BExQ6WV9KPSMXPPLGZ3KK4WNYTHU" localSheetId="4" hidden="1">#REF!</definedName>
    <definedName name="BExQ6WV9KPSMXPPLGZ3KK4WNYTHU" hidden="1">#REF!</definedName>
    <definedName name="BExQ7541G92R52ECOIYO6UXIWJJ4" localSheetId="0" hidden="1">#REF!</definedName>
    <definedName name="BExQ7541G92R52ECOIYO6UXIWJJ4" localSheetId="1" hidden="1">#REF!</definedName>
    <definedName name="BExQ7541G92R52ECOIYO6UXIWJJ4" localSheetId="4" hidden="1">#REF!</definedName>
    <definedName name="BExQ7541G92R52ECOIYO6UXIWJJ4" hidden="1">#REF!</definedName>
    <definedName name="BExQ783XTMM2A9I3UKCFWJH1PP2N" localSheetId="0" hidden="1">#REF!</definedName>
    <definedName name="BExQ783XTMM2A9I3UKCFWJH1PP2N" localSheetId="1" hidden="1">#REF!</definedName>
    <definedName name="BExQ783XTMM2A9I3UKCFWJH1PP2N" localSheetId="4" hidden="1">#REF!</definedName>
    <definedName name="BExQ783XTMM2A9I3UKCFWJH1PP2N" hidden="1">#REF!</definedName>
    <definedName name="BExQ79LX01ZPQB8EGD1ZHR2VK2H3" localSheetId="0" hidden="1">#REF!</definedName>
    <definedName name="BExQ79LX01ZPQB8EGD1ZHR2VK2H3" localSheetId="1" hidden="1">#REF!</definedName>
    <definedName name="BExQ79LX01ZPQB8EGD1ZHR2VK2H3" localSheetId="4" hidden="1">#REF!</definedName>
    <definedName name="BExQ79LX01ZPQB8EGD1ZHR2VK2H3" hidden="1">#REF!</definedName>
    <definedName name="BExQ7B3V9MGDK2OIJ61XXFBFLJFZ" localSheetId="0" hidden="1">#REF!</definedName>
    <definedName name="BExQ7B3V9MGDK2OIJ61XXFBFLJFZ" localSheetId="1" hidden="1">#REF!</definedName>
    <definedName name="BExQ7B3V9MGDK2OIJ61XXFBFLJFZ" localSheetId="4" hidden="1">#REF!</definedName>
    <definedName name="BExQ7B3V9MGDK2OIJ61XXFBFLJFZ" hidden="1">#REF!</definedName>
    <definedName name="BExQ7CB046NVPF9ZXDGA7OXOLSLX" localSheetId="0" hidden="1">#REF!</definedName>
    <definedName name="BExQ7CB046NVPF9ZXDGA7OXOLSLX" localSheetId="1" hidden="1">#REF!</definedName>
    <definedName name="BExQ7CB046NVPF9ZXDGA7OXOLSLX" localSheetId="4" hidden="1">#REF!</definedName>
    <definedName name="BExQ7CB046NVPF9ZXDGA7OXOLSLX" hidden="1">#REF!</definedName>
    <definedName name="BExQ7IWDCGGOO1HTJ97YGO1CK3R9" localSheetId="0" hidden="1">#REF!</definedName>
    <definedName name="BExQ7IWDCGGOO1HTJ97YGO1CK3R9" localSheetId="1" hidden="1">#REF!</definedName>
    <definedName name="BExQ7IWDCGGOO1HTJ97YGO1CK3R9" localSheetId="4" hidden="1">#REF!</definedName>
    <definedName name="BExQ7IWDCGGOO1HTJ97YGO1CK3R9" hidden="1">#REF!</definedName>
    <definedName name="BExQ7JNFIEGS2HKNBALH3Q2N5G7Z" localSheetId="0" hidden="1">#REF!</definedName>
    <definedName name="BExQ7JNFIEGS2HKNBALH3Q2N5G7Z" localSheetId="1" hidden="1">#REF!</definedName>
    <definedName name="BExQ7JNFIEGS2HKNBALH3Q2N5G7Z" localSheetId="4" hidden="1">#REF!</definedName>
    <definedName name="BExQ7JNFIEGS2HKNBALH3Q2N5G7Z" hidden="1">#REF!</definedName>
    <definedName name="BExQ7MY3U2Z1IZ71U5LJUD00VVB4" localSheetId="0" hidden="1">#REF!</definedName>
    <definedName name="BExQ7MY3U2Z1IZ71U5LJUD00VVB4" localSheetId="1" hidden="1">#REF!</definedName>
    <definedName name="BExQ7MY3U2Z1IZ71U5LJUD00VVB4" localSheetId="4" hidden="1">#REF!</definedName>
    <definedName name="BExQ7MY3U2Z1IZ71U5LJUD00VVB4" hidden="1">#REF!</definedName>
    <definedName name="BExQ7XL2Q1GVUFL1F9KK0K0EXMWG" localSheetId="0" hidden="1">#REF!</definedName>
    <definedName name="BExQ7XL2Q1GVUFL1F9KK0K0EXMWG" localSheetId="1" hidden="1">#REF!</definedName>
    <definedName name="BExQ7XL2Q1GVUFL1F9KK0K0EXMWG" localSheetId="4" hidden="1">#REF!</definedName>
    <definedName name="BExQ7XL2Q1GVUFL1F9KK0K0EXMWG" hidden="1">#REF!</definedName>
    <definedName name="BExQ8469L3ZRZ3KYZPYMSJIDL7Y5" localSheetId="0" hidden="1">#REF!</definedName>
    <definedName name="BExQ8469L3ZRZ3KYZPYMSJIDL7Y5" localSheetId="1" hidden="1">#REF!</definedName>
    <definedName name="BExQ8469L3ZRZ3KYZPYMSJIDL7Y5" localSheetId="4" hidden="1">#REF!</definedName>
    <definedName name="BExQ8469L3ZRZ3KYZPYMSJIDL7Y5" hidden="1">#REF!</definedName>
    <definedName name="BExQ84MJB94HL3BWRN50M4NCB6Z0" localSheetId="0" hidden="1">#REF!</definedName>
    <definedName name="BExQ84MJB94HL3BWRN50M4NCB6Z0" localSheetId="1" hidden="1">#REF!</definedName>
    <definedName name="BExQ84MJB94HL3BWRN50M4NCB6Z0" localSheetId="4" hidden="1">#REF!</definedName>
    <definedName name="BExQ84MJB94HL3BWRN50M4NCB6Z0" hidden="1">#REF!</definedName>
    <definedName name="BExQ8583ZE00NW7T9OF11OT9IA14" localSheetId="0" hidden="1">#REF!</definedName>
    <definedName name="BExQ8583ZE00NW7T9OF11OT9IA14" localSheetId="1" hidden="1">#REF!</definedName>
    <definedName name="BExQ8583ZE00NW7T9OF11OT9IA14" localSheetId="4" hidden="1">#REF!</definedName>
    <definedName name="BExQ8583ZE00NW7T9OF11OT9IA14" hidden="1">#REF!</definedName>
    <definedName name="BExQ8A0RPE3IMIFIZLUE7KD2N21W" localSheetId="0" hidden="1">#REF!</definedName>
    <definedName name="BExQ8A0RPE3IMIFIZLUE7KD2N21W" localSheetId="1" hidden="1">#REF!</definedName>
    <definedName name="BExQ8A0RPE3IMIFIZLUE7KD2N21W" localSheetId="4" hidden="1">#REF!</definedName>
    <definedName name="BExQ8A0RPE3IMIFIZLUE7KD2N21W" hidden="1">#REF!</definedName>
    <definedName name="BExQ8ABK6H1ADV2R2OYT8NFFYG2N" localSheetId="0" hidden="1">#REF!</definedName>
    <definedName name="BExQ8ABK6H1ADV2R2OYT8NFFYG2N" localSheetId="1" hidden="1">#REF!</definedName>
    <definedName name="BExQ8ABK6H1ADV2R2OYT8NFFYG2N" localSheetId="4" hidden="1">#REF!</definedName>
    <definedName name="BExQ8ABK6H1ADV2R2OYT8NFFYG2N" hidden="1">#REF!</definedName>
    <definedName name="BExQ8DM90XJ6GCJIK9LC5O82I2TJ" localSheetId="0" hidden="1">#REF!</definedName>
    <definedName name="BExQ8DM90XJ6GCJIK9LC5O82I2TJ" localSheetId="1" hidden="1">#REF!</definedName>
    <definedName name="BExQ8DM90XJ6GCJIK9LC5O82I2TJ" localSheetId="4" hidden="1">#REF!</definedName>
    <definedName name="BExQ8DM90XJ6GCJIK9LC5O82I2TJ" hidden="1">#REF!</definedName>
    <definedName name="BExQ8G0K46ZORA0QVQTDI7Z8LXGF" localSheetId="0" hidden="1">#REF!</definedName>
    <definedName name="BExQ8G0K46ZORA0QVQTDI7Z8LXGF" localSheetId="1" hidden="1">#REF!</definedName>
    <definedName name="BExQ8G0K46ZORA0QVQTDI7Z8LXGF" localSheetId="4" hidden="1">#REF!</definedName>
    <definedName name="BExQ8G0K46ZORA0QVQTDI7Z8LXGF" hidden="1">#REF!</definedName>
    <definedName name="BExQ8O3WEU8HNTTGKTW5T0QSKCLP" localSheetId="0" hidden="1">#REF!</definedName>
    <definedName name="BExQ8O3WEU8HNTTGKTW5T0QSKCLP" localSheetId="1" hidden="1">#REF!</definedName>
    <definedName name="BExQ8O3WEU8HNTTGKTW5T0QSKCLP" localSheetId="4" hidden="1">#REF!</definedName>
    <definedName name="BExQ8O3WEU8HNTTGKTW5T0QSKCLP" hidden="1">#REF!</definedName>
    <definedName name="BExQ8ZCEDBOBJA3D9LDP5TU2WYGR" localSheetId="0" hidden="1">#REF!</definedName>
    <definedName name="BExQ8ZCEDBOBJA3D9LDP5TU2WYGR" localSheetId="1" hidden="1">#REF!</definedName>
    <definedName name="BExQ8ZCEDBOBJA3D9LDP5TU2WYGR" localSheetId="4" hidden="1">#REF!</definedName>
    <definedName name="BExQ8ZCEDBOBJA3D9LDP5TU2WYGR" hidden="1">#REF!</definedName>
    <definedName name="BExQ94LAW6MAQBWY25WTBFV5PPZJ" localSheetId="0" hidden="1">#REF!</definedName>
    <definedName name="BExQ94LAW6MAQBWY25WTBFV5PPZJ" localSheetId="1" hidden="1">#REF!</definedName>
    <definedName name="BExQ94LAW6MAQBWY25WTBFV5PPZJ" localSheetId="4" hidden="1">#REF!</definedName>
    <definedName name="BExQ94LAW6MAQBWY25WTBFV5PPZJ" hidden="1">#REF!</definedName>
    <definedName name="BExQ968K8V66L55PCVI3B4VR4FW6" localSheetId="0" hidden="1">#REF!</definedName>
    <definedName name="BExQ968K8V66L55PCVI3B4VR4FW6" localSheetId="1" hidden="1">#REF!</definedName>
    <definedName name="BExQ968K8V66L55PCVI3B4VR4FW6" localSheetId="4" hidden="1">#REF!</definedName>
    <definedName name="BExQ968K8V66L55PCVI3B4VR4FW6" hidden="1">#REF!</definedName>
    <definedName name="BExQ97QIPOSSRK978N8P234Y1XA4" localSheetId="0" hidden="1">#REF!</definedName>
    <definedName name="BExQ97QIPOSSRK978N8P234Y1XA4" localSheetId="1" hidden="1">#REF!</definedName>
    <definedName name="BExQ97QIPOSSRK978N8P234Y1XA4" localSheetId="4" hidden="1">#REF!</definedName>
    <definedName name="BExQ97QIPOSSRK978N8P234Y1XA4" hidden="1">#REF!</definedName>
    <definedName name="BExQ9DFHXLBKBS9DWH05G83SL12Z" localSheetId="0" hidden="1">#REF!</definedName>
    <definedName name="BExQ9DFHXLBKBS9DWH05G83SL12Z" localSheetId="1" hidden="1">#REF!</definedName>
    <definedName name="BExQ9DFHXLBKBS9DWH05G83SL12Z" localSheetId="4" hidden="1">#REF!</definedName>
    <definedName name="BExQ9DFHXLBKBS9DWH05G83SL12Z" hidden="1">#REF!</definedName>
    <definedName name="BExQ9E6FBAXTHGF3RXANFIA77GXP" localSheetId="0" hidden="1">#REF!</definedName>
    <definedName name="BExQ9E6FBAXTHGF3RXANFIA77GXP" localSheetId="1" hidden="1">#REF!</definedName>
    <definedName name="BExQ9E6FBAXTHGF3RXANFIA77GXP" localSheetId="4" hidden="1">#REF!</definedName>
    <definedName name="BExQ9E6FBAXTHGF3RXANFIA77GXP" hidden="1">#REF!</definedName>
    <definedName name="BExQ9J4ID0TGFFFJSQ9PFAMXOYZ1" localSheetId="0" hidden="1">#REF!</definedName>
    <definedName name="BExQ9J4ID0TGFFFJSQ9PFAMXOYZ1" localSheetId="1" hidden="1">#REF!</definedName>
    <definedName name="BExQ9J4ID0TGFFFJSQ9PFAMXOYZ1" localSheetId="4" hidden="1">#REF!</definedName>
    <definedName name="BExQ9J4ID0TGFFFJSQ9PFAMXOYZ1" hidden="1">#REF!</definedName>
    <definedName name="BExQ9KX9734KIAK7IMRLHCPYDHO2" localSheetId="0" hidden="1">#REF!</definedName>
    <definedName name="BExQ9KX9734KIAK7IMRLHCPYDHO2" localSheetId="1" hidden="1">#REF!</definedName>
    <definedName name="BExQ9KX9734KIAK7IMRLHCPYDHO2" localSheetId="4" hidden="1">#REF!</definedName>
    <definedName name="BExQ9KX9734KIAK7IMRLHCPYDHO2" hidden="1">#REF!</definedName>
    <definedName name="BExQ9L81FF4I7816VTPFBDWVU4CW" localSheetId="0" hidden="1">#REF!</definedName>
    <definedName name="BExQ9L81FF4I7816VTPFBDWVU4CW" localSheetId="1" hidden="1">#REF!</definedName>
    <definedName name="BExQ9L81FF4I7816VTPFBDWVU4CW" localSheetId="4" hidden="1">#REF!</definedName>
    <definedName name="BExQ9L81FF4I7816VTPFBDWVU4CW" hidden="1">#REF!</definedName>
    <definedName name="BExQ9M4E2ACZOWWWP1JJIQO8AHUM" localSheetId="0" hidden="1">#REF!</definedName>
    <definedName name="BExQ9M4E2ACZOWWWP1JJIQO8AHUM" localSheetId="1" hidden="1">#REF!</definedName>
    <definedName name="BExQ9M4E2ACZOWWWP1JJIQO8AHUM" localSheetId="4" hidden="1">#REF!</definedName>
    <definedName name="BExQ9M4E2ACZOWWWP1JJIQO8AHUM" hidden="1">#REF!</definedName>
    <definedName name="BExQ9TBCP5IJKSQLYEBE6FQLF16I" localSheetId="0" hidden="1">#REF!</definedName>
    <definedName name="BExQ9TBCP5IJKSQLYEBE6FQLF16I" localSheetId="1" hidden="1">#REF!</definedName>
    <definedName name="BExQ9TBCP5IJKSQLYEBE6FQLF16I" localSheetId="4" hidden="1">#REF!</definedName>
    <definedName name="BExQ9TBCP5IJKSQLYEBE6FQLF16I" hidden="1">#REF!</definedName>
    <definedName name="BExQ9UTANMJCK7LJ4OQMD6F2Q01L" localSheetId="0" hidden="1">#REF!</definedName>
    <definedName name="BExQ9UTANMJCK7LJ4OQMD6F2Q01L" localSheetId="1" hidden="1">#REF!</definedName>
    <definedName name="BExQ9UTANMJCK7LJ4OQMD6F2Q01L" localSheetId="4" hidden="1">#REF!</definedName>
    <definedName name="BExQ9UTANMJCK7LJ4OQMD6F2Q01L" hidden="1">#REF!</definedName>
    <definedName name="BExQ9ZLYHWABXAA9NJDW8ZS0UQ9P" localSheetId="0" hidden="1">#REF!</definedName>
    <definedName name="BExQ9ZLYHWABXAA9NJDW8ZS0UQ9P" localSheetId="1" hidden="1">#REF!</definedName>
    <definedName name="BExQ9ZLYHWABXAA9NJDW8ZS0UQ9P" localSheetId="4" hidden="1">#REF!</definedName>
    <definedName name="BExQ9ZLYHWABXAA9NJDW8ZS0UQ9P" hidden="1">#REF!</definedName>
    <definedName name="BExQ9ZWQ19KSRZNZNPY6ZNWEST1J" localSheetId="0" hidden="1">#REF!</definedName>
    <definedName name="BExQ9ZWQ19KSRZNZNPY6ZNWEST1J" localSheetId="1" hidden="1">#REF!</definedName>
    <definedName name="BExQ9ZWQ19KSRZNZNPY6ZNWEST1J" localSheetId="4" hidden="1">#REF!</definedName>
    <definedName name="BExQ9ZWQ19KSRZNZNPY6ZNWEST1J" hidden="1">#REF!</definedName>
    <definedName name="BExQA324HSCK40ENJUT9CS9EC71B" localSheetId="0" hidden="1">#REF!</definedName>
    <definedName name="BExQA324HSCK40ENJUT9CS9EC71B" localSheetId="1" hidden="1">#REF!</definedName>
    <definedName name="BExQA324HSCK40ENJUT9CS9EC71B" localSheetId="4" hidden="1">#REF!</definedName>
    <definedName name="BExQA324HSCK40ENJUT9CS9EC71B" hidden="1">#REF!</definedName>
    <definedName name="BExQA55GY0STSNBWQCWN8E31ZXCS" localSheetId="0" hidden="1">#REF!</definedName>
    <definedName name="BExQA55GY0STSNBWQCWN8E31ZXCS" localSheetId="1" hidden="1">#REF!</definedName>
    <definedName name="BExQA55GY0STSNBWQCWN8E31ZXCS" localSheetId="4" hidden="1">#REF!</definedName>
    <definedName name="BExQA55GY0STSNBWQCWN8E31ZXCS" hidden="1">#REF!</definedName>
    <definedName name="BExQA7URC7M82I0T9RUF90GCS15S" localSheetId="0" hidden="1">#REF!</definedName>
    <definedName name="BExQA7URC7M82I0T9RUF90GCS15S" localSheetId="1" hidden="1">#REF!</definedName>
    <definedName name="BExQA7URC7M82I0T9RUF90GCS15S" localSheetId="4" hidden="1">#REF!</definedName>
    <definedName name="BExQA7URC7M82I0T9RUF90GCS15S" hidden="1">#REF!</definedName>
    <definedName name="BExQA9HZIN9XEMHEEVHT99UU9Z82" localSheetId="0" hidden="1">#REF!</definedName>
    <definedName name="BExQA9HZIN9XEMHEEVHT99UU9Z82" localSheetId="1" hidden="1">#REF!</definedName>
    <definedName name="BExQA9HZIN9XEMHEEVHT99UU9Z82" localSheetId="4" hidden="1">#REF!</definedName>
    <definedName name="BExQA9HZIN9XEMHEEVHT99UU9Z82" hidden="1">#REF!</definedName>
    <definedName name="BExQAELFYH92K8CJL155181UDORO" localSheetId="0" hidden="1">#REF!</definedName>
    <definedName name="BExQAELFYH92K8CJL155181UDORO" localSheetId="1" hidden="1">#REF!</definedName>
    <definedName name="BExQAELFYH92K8CJL155181UDORO" localSheetId="4" hidden="1">#REF!</definedName>
    <definedName name="BExQAELFYH92K8CJL155181UDORO" hidden="1">#REF!</definedName>
    <definedName name="BExQAG8PP8R5NJKNQD1U4QOSD6X5" localSheetId="0" hidden="1">#REF!</definedName>
    <definedName name="BExQAG8PP8R5NJKNQD1U4QOSD6X5" localSheetId="1" hidden="1">#REF!</definedName>
    <definedName name="BExQAG8PP8R5NJKNQD1U4QOSD6X5" localSheetId="4" hidden="1">#REF!</definedName>
    <definedName name="BExQAG8PP8R5NJKNQD1U4QOSD6X5" hidden="1">#REF!</definedName>
    <definedName name="BExQAVTR32SDHZQ69KNYF6UXXKS2" localSheetId="0" hidden="1">#REF!</definedName>
    <definedName name="BExQAVTR32SDHZQ69KNYF6UXXKS2" localSheetId="1" hidden="1">#REF!</definedName>
    <definedName name="BExQAVTR32SDHZQ69KNYF6UXXKS2" localSheetId="4" hidden="1">#REF!</definedName>
    <definedName name="BExQAVTR32SDHZQ69KNYF6UXXKS2" hidden="1">#REF!</definedName>
    <definedName name="BExQBBETZJ7LHJ9CLAL3GEKQFEGR" localSheetId="0" hidden="1">#REF!</definedName>
    <definedName name="BExQBBETZJ7LHJ9CLAL3GEKQFEGR" localSheetId="1" hidden="1">#REF!</definedName>
    <definedName name="BExQBBETZJ7LHJ9CLAL3GEKQFEGR" localSheetId="4" hidden="1">#REF!</definedName>
    <definedName name="BExQBBETZJ7LHJ9CLAL3GEKQFEGR" hidden="1">#REF!</definedName>
    <definedName name="BExQBDICMZTSA1X73TMHNO4JSFLN" localSheetId="0" hidden="1">#REF!</definedName>
    <definedName name="BExQBDICMZTSA1X73TMHNO4JSFLN" localSheetId="1" hidden="1">#REF!</definedName>
    <definedName name="BExQBDICMZTSA1X73TMHNO4JSFLN" localSheetId="4" hidden="1">#REF!</definedName>
    <definedName name="BExQBDICMZTSA1X73TMHNO4JSFLN" hidden="1">#REF!</definedName>
    <definedName name="BExQBEER6CRCRPSSL61S0OMH57ZA" localSheetId="0" hidden="1">#REF!</definedName>
    <definedName name="BExQBEER6CRCRPSSL61S0OMH57ZA" localSheetId="1" hidden="1">#REF!</definedName>
    <definedName name="BExQBEER6CRCRPSSL61S0OMH57ZA" localSheetId="4" hidden="1">#REF!</definedName>
    <definedName name="BExQBEER6CRCRPSSL61S0OMH57ZA" hidden="1">#REF!</definedName>
    <definedName name="BExQBFR753FNBMC27WEQJT8UKANJ" localSheetId="0" hidden="1">#REF!</definedName>
    <definedName name="BExQBFR753FNBMC27WEQJT8UKANJ" localSheetId="1" hidden="1">#REF!</definedName>
    <definedName name="BExQBFR753FNBMC27WEQJT8UKANJ" localSheetId="4" hidden="1">#REF!</definedName>
    <definedName name="BExQBFR753FNBMC27WEQJT8UKANJ" hidden="1">#REF!</definedName>
    <definedName name="BExQBIGGY5TXI2FJVVZSLZ0LTZYH" localSheetId="0" hidden="1">#REF!</definedName>
    <definedName name="BExQBIGGY5TXI2FJVVZSLZ0LTZYH" localSheetId="1" hidden="1">#REF!</definedName>
    <definedName name="BExQBIGGY5TXI2FJVVZSLZ0LTZYH" localSheetId="4" hidden="1">#REF!</definedName>
    <definedName name="BExQBIGGY5TXI2FJVVZSLZ0LTZYH" hidden="1">#REF!</definedName>
    <definedName name="BExQBM1RUSIQ85LLMM2159BYDPIP" localSheetId="0" hidden="1">#REF!</definedName>
    <definedName name="BExQBM1RUSIQ85LLMM2159BYDPIP" localSheetId="1" hidden="1">#REF!</definedName>
    <definedName name="BExQBM1RUSIQ85LLMM2159BYDPIP" localSheetId="4" hidden="1">#REF!</definedName>
    <definedName name="BExQBM1RUSIQ85LLMM2159BYDPIP" hidden="1">#REF!</definedName>
    <definedName name="BExQBOWE543K7PGA5S7SVU2QKPM3" localSheetId="0" hidden="1">#REF!</definedName>
    <definedName name="BExQBOWE543K7PGA5S7SVU2QKPM3" localSheetId="1" hidden="1">#REF!</definedName>
    <definedName name="BExQBOWE543K7PGA5S7SVU2QKPM3" localSheetId="4" hidden="1">#REF!</definedName>
    <definedName name="BExQBOWE543K7PGA5S7SVU2QKPM3" hidden="1">#REF!</definedName>
    <definedName name="BExQBPSOZ47V81YAEURP0NQJNTJH" localSheetId="0" hidden="1">#REF!</definedName>
    <definedName name="BExQBPSOZ47V81YAEURP0NQJNTJH" localSheetId="1" hidden="1">#REF!</definedName>
    <definedName name="BExQBPSOZ47V81YAEURP0NQJNTJH" localSheetId="4" hidden="1">#REF!</definedName>
    <definedName name="BExQBPSOZ47V81YAEURP0NQJNTJH" hidden="1">#REF!</definedName>
    <definedName name="BExQC5TWT21CGBKD0IHAXTIN2QB8" localSheetId="0" hidden="1">#REF!</definedName>
    <definedName name="BExQC5TWT21CGBKD0IHAXTIN2QB8" localSheetId="1" hidden="1">#REF!</definedName>
    <definedName name="BExQC5TWT21CGBKD0IHAXTIN2QB8" localSheetId="4" hidden="1">#REF!</definedName>
    <definedName name="BExQC5TWT21CGBKD0IHAXTIN2QB8" hidden="1">#REF!</definedName>
    <definedName name="BExQC94JL9F5GW4S8DQCAF4WB2DA" localSheetId="0" hidden="1">#REF!</definedName>
    <definedName name="BExQC94JL9F5GW4S8DQCAF4WB2DA" localSheetId="1" hidden="1">#REF!</definedName>
    <definedName name="BExQC94JL9F5GW4S8DQCAF4WB2DA" localSheetId="4" hidden="1">#REF!</definedName>
    <definedName name="BExQC94JL9F5GW4S8DQCAF4WB2DA" hidden="1">#REF!</definedName>
    <definedName name="BExQCKTD8AT0824LGWREXM1B5D1X" localSheetId="0" hidden="1">#REF!</definedName>
    <definedName name="BExQCKTD8AT0824LGWREXM1B5D1X" localSheetId="1" hidden="1">#REF!</definedName>
    <definedName name="BExQCKTD8AT0824LGWREXM1B5D1X" localSheetId="4" hidden="1">#REF!</definedName>
    <definedName name="BExQCKTD8AT0824LGWREXM1B5D1X" hidden="1">#REF!</definedName>
    <definedName name="BExQCQ7KF4HVXSD72FF3DJGNNO3M" localSheetId="0" hidden="1">#REF!</definedName>
    <definedName name="BExQCQ7KF4HVXSD72FF3DJGNNO3M" localSheetId="1" hidden="1">#REF!</definedName>
    <definedName name="BExQCQ7KF4HVXSD72FF3DJGNNO3M" localSheetId="4" hidden="1">#REF!</definedName>
    <definedName name="BExQCQ7KF4HVXSD72FF3DJGNNO3M" hidden="1">#REF!</definedName>
    <definedName name="BExQCRPJXI0WNJUFFAC39C0PFUFK" localSheetId="0" hidden="1">#REF!</definedName>
    <definedName name="BExQCRPJXI0WNJUFFAC39C0PFUFK" localSheetId="1" hidden="1">#REF!</definedName>
    <definedName name="BExQCRPJXI0WNJUFFAC39C0PFUFK" localSheetId="4" hidden="1">#REF!</definedName>
    <definedName name="BExQCRPJXI0WNJUFFAC39C0PFUFK" hidden="1">#REF!</definedName>
    <definedName name="BExQD571YWOXKR2SX85K5MKQ0AO2" localSheetId="0" hidden="1">#REF!</definedName>
    <definedName name="BExQD571YWOXKR2SX85K5MKQ0AO2" localSheetId="1" hidden="1">#REF!</definedName>
    <definedName name="BExQD571YWOXKR2SX85K5MKQ0AO2" localSheetId="4" hidden="1">#REF!</definedName>
    <definedName name="BExQD571YWOXKR2SX85K5MKQ0AO2" hidden="1">#REF!</definedName>
    <definedName name="BExQDB6VCHN8PNX8EA6JNIEQ2JC2" localSheetId="0" hidden="1">#REF!</definedName>
    <definedName name="BExQDB6VCHN8PNX8EA6JNIEQ2JC2" localSheetId="1" hidden="1">#REF!</definedName>
    <definedName name="BExQDB6VCHN8PNX8EA6JNIEQ2JC2" localSheetId="4" hidden="1">#REF!</definedName>
    <definedName name="BExQDB6VCHN8PNX8EA6JNIEQ2JC2" hidden="1">#REF!</definedName>
    <definedName name="BExQDE1B6U2Q9B73KBENABP71YM1" localSheetId="0" hidden="1">#REF!</definedName>
    <definedName name="BExQDE1B6U2Q9B73KBENABP71YM1" localSheetId="1" hidden="1">#REF!</definedName>
    <definedName name="BExQDE1B6U2Q9B73KBENABP71YM1" localSheetId="4" hidden="1">#REF!</definedName>
    <definedName name="BExQDE1B6U2Q9B73KBENABP71YM1" hidden="1">#REF!</definedName>
    <definedName name="BExQDGQCN7ZW41QDUHOBJUGQAX40" localSheetId="0" hidden="1">#REF!</definedName>
    <definedName name="BExQDGQCN7ZW41QDUHOBJUGQAX40" localSheetId="1" hidden="1">#REF!</definedName>
    <definedName name="BExQDGQCN7ZW41QDUHOBJUGQAX40" localSheetId="4" hidden="1">#REF!</definedName>
    <definedName name="BExQDGQCN7ZW41QDUHOBJUGQAX40" hidden="1">#REF!</definedName>
    <definedName name="BExQED8ZZUEH0WRNOHXI7V9TVC8K" localSheetId="0" hidden="1">#REF!</definedName>
    <definedName name="BExQED8ZZUEH0WRNOHXI7V9TVC8K" localSheetId="1" hidden="1">#REF!</definedName>
    <definedName name="BExQED8ZZUEH0WRNOHXI7V9TVC8K" localSheetId="4" hidden="1">#REF!</definedName>
    <definedName name="BExQED8ZZUEH0WRNOHXI7V9TVC8K" hidden="1">#REF!</definedName>
    <definedName name="BExQEF1PIJIB9J24OB0M4X1WLBB0" localSheetId="0" hidden="1">#REF!</definedName>
    <definedName name="BExQEF1PIJIB9J24OB0M4X1WLBB0" localSheetId="1" hidden="1">#REF!</definedName>
    <definedName name="BExQEF1PIJIB9J24OB0M4X1WLBB0" localSheetId="4" hidden="1">#REF!</definedName>
    <definedName name="BExQEF1PIJIB9J24OB0M4X1WLBB0" hidden="1">#REF!</definedName>
    <definedName name="BExQEMUA4HEFM4OVO8M8MA8PIAW1" localSheetId="0" hidden="1">#REF!</definedName>
    <definedName name="BExQEMUA4HEFM4OVO8M8MA8PIAW1" localSheetId="1" hidden="1">#REF!</definedName>
    <definedName name="BExQEMUA4HEFM4OVO8M8MA8PIAW1" localSheetId="4" hidden="1">#REF!</definedName>
    <definedName name="BExQEMUA4HEFM4OVO8M8MA8PIAW1" hidden="1">#REF!</definedName>
    <definedName name="BExQEP38QPDKB85WG2WOL17IMB5S" localSheetId="0" hidden="1">#REF!</definedName>
    <definedName name="BExQEP38QPDKB85WG2WOL17IMB5S" localSheetId="1" hidden="1">#REF!</definedName>
    <definedName name="BExQEP38QPDKB85WG2WOL17IMB5S" localSheetId="4" hidden="1">#REF!</definedName>
    <definedName name="BExQEP38QPDKB85WG2WOL17IMB5S" hidden="1">#REF!</definedName>
    <definedName name="BExQEQ4XZQFIKUXNU9H7WE7AMZ1U" localSheetId="0" hidden="1">#REF!</definedName>
    <definedName name="BExQEQ4XZQFIKUXNU9H7WE7AMZ1U" localSheetId="1" hidden="1">#REF!</definedName>
    <definedName name="BExQEQ4XZQFIKUXNU9H7WE7AMZ1U" localSheetId="4" hidden="1">#REF!</definedName>
    <definedName name="BExQEQ4XZQFIKUXNU9H7WE7AMZ1U" hidden="1">#REF!</definedName>
    <definedName name="BExQF1OEB07CRAP6ALNNMJNJ3P2D" localSheetId="0" hidden="1">#REF!</definedName>
    <definedName name="BExQF1OEB07CRAP6ALNNMJNJ3P2D" localSheetId="1" hidden="1">#REF!</definedName>
    <definedName name="BExQF1OEB07CRAP6ALNNMJNJ3P2D" localSheetId="4" hidden="1">#REF!</definedName>
    <definedName name="BExQF1OEB07CRAP6ALNNMJNJ3P2D" hidden="1">#REF!</definedName>
    <definedName name="BExQF8KKL224NYD20XYLLM2RE7EW" localSheetId="0" hidden="1">#REF!</definedName>
    <definedName name="BExQF8KKL224NYD20XYLLM2RE7EW" localSheetId="1" hidden="1">#REF!</definedName>
    <definedName name="BExQF8KKL224NYD20XYLLM2RE7EW" localSheetId="4" hidden="1">#REF!</definedName>
    <definedName name="BExQF8KKL224NYD20XYLLM2RE7EW" hidden="1">#REF!</definedName>
    <definedName name="BExQF9X2AQPFJZTCHTU5PTTR0JAH" localSheetId="0" hidden="1">#REF!</definedName>
    <definedName name="BExQF9X2AQPFJZTCHTU5PTTR0JAH" localSheetId="1" hidden="1">#REF!</definedName>
    <definedName name="BExQF9X2AQPFJZTCHTU5PTTR0JAH" localSheetId="4" hidden="1">#REF!</definedName>
    <definedName name="BExQF9X2AQPFJZTCHTU5PTTR0JAH" hidden="1">#REF!</definedName>
    <definedName name="BExQFAINO9ODQZX6NSM8EBTRD04E" localSheetId="0" hidden="1">#REF!</definedName>
    <definedName name="BExQFAINO9ODQZX6NSM8EBTRD04E" localSheetId="1" hidden="1">#REF!</definedName>
    <definedName name="BExQFAINO9ODQZX6NSM8EBTRD04E" localSheetId="4" hidden="1">#REF!</definedName>
    <definedName name="BExQFAINO9ODQZX6NSM8EBTRD04E" hidden="1">#REF!</definedName>
    <definedName name="BExQFC0M9KKFMQKPLPEO2RQDB7MM" localSheetId="0" hidden="1">#REF!</definedName>
    <definedName name="BExQFC0M9KKFMQKPLPEO2RQDB7MM" localSheetId="1" hidden="1">#REF!</definedName>
    <definedName name="BExQFC0M9KKFMQKPLPEO2RQDB7MM" localSheetId="4" hidden="1">#REF!</definedName>
    <definedName name="BExQFC0M9KKFMQKPLPEO2RQDB7MM" hidden="1">#REF!</definedName>
    <definedName name="BExQFEEV7627R8TYZCM28C6V6WHE" localSheetId="0" hidden="1">#REF!</definedName>
    <definedName name="BExQFEEV7627R8TYZCM28C6V6WHE" localSheetId="1" hidden="1">#REF!</definedName>
    <definedName name="BExQFEEV7627R8TYZCM28C6V6WHE" localSheetId="4" hidden="1">#REF!</definedName>
    <definedName name="BExQFEEV7627R8TYZCM28C6V6WHE" hidden="1">#REF!</definedName>
    <definedName name="BExQFEK8NUD04X2OBRA275ADPSDL" localSheetId="0" hidden="1">#REF!</definedName>
    <definedName name="BExQFEK8NUD04X2OBRA275ADPSDL" localSheetId="1" hidden="1">#REF!</definedName>
    <definedName name="BExQFEK8NUD04X2OBRA275ADPSDL" localSheetId="4" hidden="1">#REF!</definedName>
    <definedName name="BExQFEK8NUD04X2OBRA275ADPSDL" hidden="1">#REF!</definedName>
    <definedName name="BExQFGYIWDR4W0YF7XR6E4EWWJ02" localSheetId="0" hidden="1">#REF!</definedName>
    <definedName name="BExQFGYIWDR4W0YF7XR6E4EWWJ02" localSheetId="1" hidden="1">#REF!</definedName>
    <definedName name="BExQFGYIWDR4W0YF7XR6E4EWWJ02" localSheetId="4" hidden="1">#REF!</definedName>
    <definedName name="BExQFGYIWDR4W0YF7XR6E4EWWJ02" hidden="1">#REF!</definedName>
    <definedName name="BExQFPNFKA36IAPS22LAUMBDI4KE" localSheetId="0" hidden="1">#REF!</definedName>
    <definedName name="BExQFPNFKA36IAPS22LAUMBDI4KE" localSheetId="1" hidden="1">#REF!</definedName>
    <definedName name="BExQFPNFKA36IAPS22LAUMBDI4KE" localSheetId="4" hidden="1">#REF!</definedName>
    <definedName name="BExQFPNFKA36IAPS22LAUMBDI4KE" hidden="1">#REF!</definedName>
    <definedName name="BExQFPSWEMA8WBUZ4WK20LR13VSU" localSheetId="0" hidden="1">#REF!</definedName>
    <definedName name="BExQFPSWEMA8WBUZ4WK20LR13VSU" localSheetId="1" hidden="1">#REF!</definedName>
    <definedName name="BExQFPSWEMA8WBUZ4WK20LR13VSU" localSheetId="4" hidden="1">#REF!</definedName>
    <definedName name="BExQFPSWEMA8WBUZ4WK20LR13VSU" hidden="1">#REF!</definedName>
    <definedName name="BExQFVSPOSCCPF1TLJPIWYWYB8A9" localSheetId="0" hidden="1">#REF!</definedName>
    <definedName name="BExQFVSPOSCCPF1TLJPIWYWYB8A9" localSheetId="1" hidden="1">#REF!</definedName>
    <definedName name="BExQFVSPOSCCPF1TLJPIWYWYB8A9" localSheetId="4" hidden="1">#REF!</definedName>
    <definedName name="BExQFVSPOSCCPF1TLJPIWYWYB8A9" hidden="1">#REF!</definedName>
    <definedName name="BExQFWJQXNQAW6LUMOEDS6KMJMYL" localSheetId="0" hidden="1">#REF!</definedName>
    <definedName name="BExQFWJQXNQAW6LUMOEDS6KMJMYL" localSheetId="1" hidden="1">#REF!</definedName>
    <definedName name="BExQFWJQXNQAW6LUMOEDS6KMJMYL" localSheetId="4" hidden="1">#REF!</definedName>
    <definedName name="BExQFWJQXNQAW6LUMOEDS6KMJMYL" hidden="1">#REF!</definedName>
    <definedName name="BExQG8TYRD2G42UA5ZPCRLNKUDMX" localSheetId="0" hidden="1">#REF!</definedName>
    <definedName name="BExQG8TYRD2G42UA5ZPCRLNKUDMX" localSheetId="1" hidden="1">#REF!</definedName>
    <definedName name="BExQG8TYRD2G42UA5ZPCRLNKUDMX" localSheetId="4" hidden="1">#REF!</definedName>
    <definedName name="BExQG8TYRD2G42UA5ZPCRLNKUDMX" hidden="1">#REF!</definedName>
    <definedName name="BExQG9A8OZ31BDN5QEGQGWG59A43" localSheetId="0" hidden="1">#REF!</definedName>
    <definedName name="BExQG9A8OZ31BDN5QEGQGWG59A43" localSheetId="1" hidden="1">#REF!</definedName>
    <definedName name="BExQG9A8OZ31BDN5QEGQGWG59A43" localSheetId="4" hidden="1">#REF!</definedName>
    <definedName name="BExQG9A8OZ31BDN5QEGQGWG59A43" hidden="1">#REF!</definedName>
    <definedName name="BExQGGBQ2CMSPV4NV4RA7NMBQER6" localSheetId="0" hidden="1">#REF!</definedName>
    <definedName name="BExQGGBQ2CMSPV4NV4RA7NMBQER6" localSheetId="1" hidden="1">#REF!</definedName>
    <definedName name="BExQGGBQ2CMSPV4NV4RA7NMBQER6" localSheetId="4" hidden="1">#REF!</definedName>
    <definedName name="BExQGGBQ2CMSPV4NV4RA7NMBQER6" hidden="1">#REF!</definedName>
    <definedName name="BExQGO48J9MPCDQ96RBB9UN9AIGT" localSheetId="0" hidden="1">#REF!</definedName>
    <definedName name="BExQGO48J9MPCDQ96RBB9UN9AIGT" localSheetId="1" hidden="1">#REF!</definedName>
    <definedName name="BExQGO48J9MPCDQ96RBB9UN9AIGT" localSheetId="4" hidden="1">#REF!</definedName>
    <definedName name="BExQGO48J9MPCDQ96RBB9UN9AIGT" hidden="1">#REF!</definedName>
    <definedName name="BExQGSBB6MJWDW7AYWA0MSFTXKRR" localSheetId="0" hidden="1">#REF!</definedName>
    <definedName name="BExQGSBB6MJWDW7AYWA0MSFTXKRR" localSheetId="1" hidden="1">#REF!</definedName>
    <definedName name="BExQGSBB6MJWDW7AYWA0MSFTXKRR" localSheetId="4" hidden="1">#REF!</definedName>
    <definedName name="BExQGSBB6MJWDW7AYWA0MSFTXKRR" hidden="1">#REF!</definedName>
    <definedName name="BExQH0UURAJ13AVO5UI04HSRGVYW" localSheetId="0" hidden="1">#REF!</definedName>
    <definedName name="BExQH0UURAJ13AVO5UI04HSRGVYW" localSheetId="1" hidden="1">#REF!</definedName>
    <definedName name="BExQH0UURAJ13AVO5UI04HSRGVYW" localSheetId="4" hidden="1">#REF!</definedName>
    <definedName name="BExQH0UURAJ13AVO5UI04HSRGVYW" hidden="1">#REF!</definedName>
    <definedName name="BExQH5I0FUT0822E2ITR6M5724UF" localSheetId="0" hidden="1">#REF!</definedName>
    <definedName name="BExQH5I0FUT0822E2ITR6M5724UF" localSheetId="1" hidden="1">#REF!</definedName>
    <definedName name="BExQH5I0FUT0822E2ITR6M5724UF" localSheetId="4" hidden="1">#REF!</definedName>
    <definedName name="BExQH5I0FUT0822E2ITR6M5724UF" hidden="1">#REF!</definedName>
    <definedName name="BExQH6ZZY0NR8SE48PSI9D0CU1TC" localSheetId="0" hidden="1">#REF!</definedName>
    <definedName name="BExQH6ZZY0NR8SE48PSI9D0CU1TC" localSheetId="1" hidden="1">#REF!</definedName>
    <definedName name="BExQH6ZZY0NR8SE48PSI9D0CU1TC" localSheetId="4" hidden="1">#REF!</definedName>
    <definedName name="BExQH6ZZY0NR8SE48PSI9D0CU1TC" hidden="1">#REF!</definedName>
    <definedName name="BExQH9P2MCXAJOVEO4GFQT6MNW22" localSheetId="0" hidden="1">#REF!</definedName>
    <definedName name="BExQH9P2MCXAJOVEO4GFQT6MNW22" localSheetId="1" hidden="1">#REF!</definedName>
    <definedName name="BExQH9P2MCXAJOVEO4GFQT6MNW22" localSheetId="4" hidden="1">#REF!</definedName>
    <definedName name="BExQH9P2MCXAJOVEO4GFQT6MNW22" hidden="1">#REF!</definedName>
    <definedName name="BExQHCZSBYUY8OKKJXFYWKBBM6AH" localSheetId="0" hidden="1">#REF!</definedName>
    <definedName name="BExQHCZSBYUY8OKKJXFYWKBBM6AH" localSheetId="1" hidden="1">#REF!</definedName>
    <definedName name="BExQHCZSBYUY8OKKJXFYWKBBM6AH" localSheetId="4" hidden="1">#REF!</definedName>
    <definedName name="BExQHCZSBYUY8OKKJXFYWKBBM6AH" hidden="1">#REF!</definedName>
    <definedName name="BExQHML1J3V7M9VZ3S2S198637RP" localSheetId="0" hidden="1">#REF!</definedName>
    <definedName name="BExQHML1J3V7M9VZ3S2S198637RP" localSheetId="1" hidden="1">#REF!</definedName>
    <definedName name="BExQHML1J3V7M9VZ3S2S198637RP" localSheetId="4" hidden="1">#REF!</definedName>
    <definedName name="BExQHML1J3V7M9VZ3S2S198637RP" hidden="1">#REF!</definedName>
    <definedName name="BExQHPKXZ1K33V2F90NZIQRZYIAW" localSheetId="0" hidden="1">#REF!</definedName>
    <definedName name="BExQHPKXZ1K33V2F90NZIQRZYIAW" localSheetId="1" hidden="1">#REF!</definedName>
    <definedName name="BExQHPKXZ1K33V2F90NZIQRZYIAW" localSheetId="4" hidden="1">#REF!</definedName>
    <definedName name="BExQHPKXZ1K33V2F90NZIQRZYIAW" hidden="1">#REF!</definedName>
    <definedName name="BExQHRDNW8YFGT2B35K9CYSS1VAI" localSheetId="0" hidden="1">#REF!</definedName>
    <definedName name="BExQHRDNW8YFGT2B35K9CYSS1VAI" localSheetId="1" hidden="1">#REF!</definedName>
    <definedName name="BExQHRDNW8YFGT2B35K9CYSS1VAI" localSheetId="4" hidden="1">#REF!</definedName>
    <definedName name="BExQHRDNW8YFGT2B35K9CYSS1VAI" hidden="1">#REF!</definedName>
    <definedName name="BExQHRZ9FBLUG6G6CC88UZA6V39L" localSheetId="0" hidden="1">#REF!</definedName>
    <definedName name="BExQHRZ9FBLUG6G6CC88UZA6V39L" localSheetId="1" hidden="1">#REF!</definedName>
    <definedName name="BExQHRZ9FBLUG6G6CC88UZA6V39L" localSheetId="4" hidden="1">#REF!</definedName>
    <definedName name="BExQHRZ9FBLUG6G6CC88UZA6V39L" hidden="1">#REF!</definedName>
    <definedName name="BExQHVF9KD06AG2RXUQJ9X4PVGX4" localSheetId="0" hidden="1">#REF!</definedName>
    <definedName name="BExQHVF9KD06AG2RXUQJ9X4PVGX4" localSheetId="1" hidden="1">#REF!</definedName>
    <definedName name="BExQHVF9KD06AG2RXUQJ9X4PVGX4" localSheetId="4" hidden="1">#REF!</definedName>
    <definedName name="BExQHVF9KD06AG2RXUQJ9X4PVGX4" hidden="1">#REF!</definedName>
    <definedName name="BExQHZBHVN2L4HC7ACTR73T5OCV0" localSheetId="0" hidden="1">#REF!</definedName>
    <definedName name="BExQHZBHVN2L4HC7ACTR73T5OCV0" localSheetId="1" hidden="1">#REF!</definedName>
    <definedName name="BExQHZBHVN2L4HC7ACTR73T5OCV0" localSheetId="4" hidden="1">#REF!</definedName>
    <definedName name="BExQHZBHVN2L4HC7ACTR73T5OCV0" hidden="1">#REF!</definedName>
    <definedName name="BExQI3O3BBL6MXZNJD1S3UD8WBUU" localSheetId="0" hidden="1">#REF!</definedName>
    <definedName name="BExQI3O3BBL6MXZNJD1S3UD8WBUU" localSheetId="1" hidden="1">#REF!</definedName>
    <definedName name="BExQI3O3BBL6MXZNJD1S3UD8WBUU" localSheetId="4" hidden="1">#REF!</definedName>
    <definedName name="BExQI3O3BBL6MXZNJD1S3UD8WBUU" hidden="1">#REF!</definedName>
    <definedName name="BExQI7431UOEBYKYPVVMNXBZ2ZP2" localSheetId="0" hidden="1">#REF!</definedName>
    <definedName name="BExQI7431UOEBYKYPVVMNXBZ2ZP2" localSheetId="1" hidden="1">#REF!</definedName>
    <definedName name="BExQI7431UOEBYKYPVVMNXBZ2ZP2" localSheetId="4" hidden="1">#REF!</definedName>
    <definedName name="BExQI7431UOEBYKYPVVMNXBZ2ZP2" hidden="1">#REF!</definedName>
    <definedName name="BExQI85V9TNLDJT5LTRZS10Y26SG" localSheetId="0" hidden="1">#REF!</definedName>
    <definedName name="BExQI85V9TNLDJT5LTRZS10Y26SG" localSheetId="1" hidden="1">#REF!</definedName>
    <definedName name="BExQI85V9TNLDJT5LTRZS10Y26SG" localSheetId="4" hidden="1">#REF!</definedName>
    <definedName name="BExQI85V9TNLDJT5LTRZS10Y26SG" hidden="1">#REF!</definedName>
    <definedName name="BExQI9ICYVAAXE7L1BQSE1VWSQA9" localSheetId="0" hidden="1">#REF!</definedName>
    <definedName name="BExQI9ICYVAAXE7L1BQSE1VWSQA9" localSheetId="1" hidden="1">#REF!</definedName>
    <definedName name="BExQI9ICYVAAXE7L1BQSE1VWSQA9" localSheetId="4" hidden="1">#REF!</definedName>
    <definedName name="BExQI9ICYVAAXE7L1BQSE1VWSQA9" hidden="1">#REF!</definedName>
    <definedName name="BExQIAPKHVEV8CU1L3TTHJW67FJ5" localSheetId="0" hidden="1">#REF!</definedName>
    <definedName name="BExQIAPKHVEV8CU1L3TTHJW67FJ5" localSheetId="1" hidden="1">#REF!</definedName>
    <definedName name="BExQIAPKHVEV8CU1L3TTHJW67FJ5" localSheetId="4" hidden="1">#REF!</definedName>
    <definedName name="BExQIAPKHVEV8CU1L3TTHJW67FJ5" hidden="1">#REF!</definedName>
    <definedName name="BExQIAV02RGEQG6AF0CWXU3MS9BZ" localSheetId="0" hidden="1">#REF!</definedName>
    <definedName name="BExQIAV02RGEQG6AF0CWXU3MS9BZ" localSheetId="1" hidden="1">#REF!</definedName>
    <definedName name="BExQIAV02RGEQG6AF0CWXU3MS9BZ" localSheetId="4" hidden="1">#REF!</definedName>
    <definedName name="BExQIAV02RGEQG6AF0CWXU3MS9BZ" hidden="1">#REF!</definedName>
    <definedName name="BExQIBB4I3Z6AUU0HYV1DHRS13M4" localSheetId="0" hidden="1">#REF!</definedName>
    <definedName name="BExQIBB4I3Z6AUU0HYV1DHRS13M4" localSheetId="1" hidden="1">#REF!</definedName>
    <definedName name="BExQIBB4I3Z6AUU0HYV1DHRS13M4" localSheetId="4" hidden="1">#REF!</definedName>
    <definedName name="BExQIBB4I3Z6AUU0HYV1DHRS13M4" hidden="1">#REF!</definedName>
    <definedName name="BExQIBWPAXU7HJZLKGJZY3EB7MIS" localSheetId="0" hidden="1">#REF!</definedName>
    <definedName name="BExQIBWPAXU7HJZLKGJZY3EB7MIS" localSheetId="1" hidden="1">#REF!</definedName>
    <definedName name="BExQIBWPAXU7HJZLKGJZY3EB7MIS" localSheetId="4" hidden="1">#REF!</definedName>
    <definedName name="BExQIBWPAXU7HJZLKGJZY3EB7MIS" hidden="1">#REF!</definedName>
    <definedName name="BExQIHLP9AT969BKBF22IGW76GLI" localSheetId="0" hidden="1">#REF!</definedName>
    <definedName name="BExQIHLP9AT969BKBF22IGW76GLI" localSheetId="1" hidden="1">#REF!</definedName>
    <definedName name="BExQIHLP9AT969BKBF22IGW76GLI" localSheetId="4" hidden="1">#REF!</definedName>
    <definedName name="BExQIHLP9AT969BKBF22IGW76GLI" hidden="1">#REF!</definedName>
    <definedName name="BExQIS8O6R36CI01XRY9ISM99TW9" localSheetId="0" hidden="1">#REF!</definedName>
    <definedName name="BExQIS8O6R36CI01XRY9ISM99TW9" localSheetId="1" hidden="1">#REF!</definedName>
    <definedName name="BExQIS8O6R36CI01XRY9ISM99TW9" localSheetId="4" hidden="1">#REF!</definedName>
    <definedName name="BExQIS8O6R36CI01XRY9ISM99TW9" hidden="1">#REF!</definedName>
    <definedName name="BExQIVJB9MJ25NDUHTCVMSODJY2C" localSheetId="0" hidden="1">#REF!</definedName>
    <definedName name="BExQIVJB9MJ25NDUHTCVMSODJY2C" localSheetId="1" hidden="1">#REF!</definedName>
    <definedName name="BExQIVJB9MJ25NDUHTCVMSODJY2C" localSheetId="4" hidden="1">#REF!</definedName>
    <definedName name="BExQIVJB9MJ25NDUHTCVMSODJY2C" hidden="1">#REF!</definedName>
    <definedName name="BExQIWAEMVTWAU39DWIXT17K2A9Z" localSheetId="0" hidden="1">#REF!</definedName>
    <definedName name="BExQIWAEMVTWAU39DWIXT17K2A9Z" localSheetId="1" hidden="1">#REF!</definedName>
    <definedName name="BExQIWAEMVTWAU39DWIXT17K2A9Z" localSheetId="4" hidden="1">#REF!</definedName>
    <definedName name="BExQIWAEMVTWAU39DWIXT17K2A9Z" hidden="1">#REF!</definedName>
    <definedName name="BExQJ72T8UR0U461ZLEGOOEPCDIG" localSheetId="0" hidden="1">#REF!</definedName>
    <definedName name="BExQJ72T8UR0U461ZLEGOOEPCDIG" localSheetId="1" hidden="1">#REF!</definedName>
    <definedName name="BExQJ72T8UR0U461ZLEGOOEPCDIG" localSheetId="4" hidden="1">#REF!</definedName>
    <definedName name="BExQJ72T8UR0U461ZLEGOOEPCDIG" hidden="1">#REF!</definedName>
    <definedName name="BExQJAZ2QDORCR0K8PR9VHQZ4Y3P" localSheetId="0" hidden="1">#REF!</definedName>
    <definedName name="BExQJAZ2QDORCR0K8PR9VHQZ4Y3P" localSheetId="1" hidden="1">#REF!</definedName>
    <definedName name="BExQJAZ2QDORCR0K8PR9VHQZ4Y3P" localSheetId="4" hidden="1">#REF!</definedName>
    <definedName name="BExQJAZ2QDORCR0K8PR9VHQZ4Y3P" hidden="1">#REF!</definedName>
    <definedName name="BExQJBF7LAX128WR7VTMJC88ZLPG" localSheetId="0" hidden="1">#REF!</definedName>
    <definedName name="BExQJBF7LAX128WR7VTMJC88ZLPG" localSheetId="1" hidden="1">#REF!</definedName>
    <definedName name="BExQJBF7LAX128WR7VTMJC88ZLPG" localSheetId="4" hidden="1">#REF!</definedName>
    <definedName name="BExQJBF7LAX128WR7VTMJC88ZLPG" hidden="1">#REF!</definedName>
    <definedName name="BExQJEVCKX6KZHNCLYXY7D0MX5KN" localSheetId="0" hidden="1">#REF!</definedName>
    <definedName name="BExQJEVCKX6KZHNCLYXY7D0MX5KN" localSheetId="1" hidden="1">#REF!</definedName>
    <definedName name="BExQJEVCKX6KZHNCLYXY7D0MX5KN" localSheetId="4" hidden="1">#REF!</definedName>
    <definedName name="BExQJEVCKX6KZHNCLYXY7D0MX5KN" hidden="1">#REF!</definedName>
    <definedName name="BExQJJYSDX8B0J1QGF2HL071KKA3" localSheetId="0" hidden="1">#REF!</definedName>
    <definedName name="BExQJJYSDX8B0J1QGF2HL071KKA3" localSheetId="1" hidden="1">#REF!</definedName>
    <definedName name="BExQJJYSDX8B0J1QGF2HL071KKA3" localSheetId="4" hidden="1">#REF!</definedName>
    <definedName name="BExQJJYSDX8B0J1QGF2HL071KKA3" hidden="1">#REF!</definedName>
    <definedName name="BExQK1HV6SQQ7CP8H8IUKI9TYXTD" localSheetId="0" hidden="1">#REF!</definedName>
    <definedName name="BExQK1HV6SQQ7CP8H8IUKI9TYXTD" localSheetId="1" hidden="1">#REF!</definedName>
    <definedName name="BExQK1HV6SQQ7CP8H8IUKI9TYXTD" localSheetId="4" hidden="1">#REF!</definedName>
    <definedName name="BExQK1HV6SQQ7CP8H8IUKI9TYXTD" hidden="1">#REF!</definedName>
    <definedName name="BExQK3LE5CSBW1E4H4KHW548FL2R" localSheetId="0" hidden="1">#REF!</definedName>
    <definedName name="BExQK3LE5CSBW1E4H4KHW548FL2R" localSheetId="1" hidden="1">#REF!</definedName>
    <definedName name="BExQK3LE5CSBW1E4H4KHW548FL2R" localSheetId="4" hidden="1">#REF!</definedName>
    <definedName name="BExQK3LE5CSBW1E4H4KHW548FL2R" hidden="1">#REF!</definedName>
    <definedName name="BExQKG6LD6PLNDGNGO9DJXY865BR" localSheetId="0" hidden="1">#REF!</definedName>
    <definedName name="BExQKG6LD6PLNDGNGO9DJXY865BR" localSheetId="1" hidden="1">#REF!</definedName>
    <definedName name="BExQKG6LD6PLNDGNGO9DJXY865BR" localSheetId="4" hidden="1">#REF!</definedName>
    <definedName name="BExQKG6LD6PLNDGNGO9DJXY865BR" hidden="1">#REF!</definedName>
    <definedName name="BExQKUKG8I4CGS9QYSD0H7NHP4JN" localSheetId="0" hidden="1">#REF!</definedName>
    <definedName name="BExQKUKG8I4CGS9QYSD0H7NHP4JN" localSheetId="1" hidden="1">#REF!</definedName>
    <definedName name="BExQKUKG8I4CGS9QYSD0H7NHP4JN" localSheetId="4" hidden="1">#REF!</definedName>
    <definedName name="BExQKUKG8I4CGS9QYSD0H7NHP4JN" hidden="1">#REF!</definedName>
    <definedName name="BExQL2NSE8OYZFXQH8A23RMVMFW7" localSheetId="0" hidden="1">#REF!</definedName>
    <definedName name="BExQL2NSE8OYZFXQH8A23RMVMFW7" localSheetId="1" hidden="1">#REF!</definedName>
    <definedName name="BExQL2NSE8OYZFXQH8A23RMVMFW7" localSheetId="4" hidden="1">#REF!</definedName>
    <definedName name="BExQL2NSE8OYZFXQH8A23RMVMFW7" hidden="1">#REF!</definedName>
    <definedName name="BExQL4GJ3LZJL6JDEHT7UDXW90TV" localSheetId="0" hidden="1">#REF!</definedName>
    <definedName name="BExQL4GJ3LZJL6JDEHT7UDXW90TV" localSheetId="1" hidden="1">#REF!</definedName>
    <definedName name="BExQL4GJ3LZJL6JDEHT7UDXW90TV" localSheetId="4" hidden="1">#REF!</definedName>
    <definedName name="BExQL4GJ3LZJL6JDEHT7UDXW90TV" hidden="1">#REF!</definedName>
    <definedName name="BExQLE1TOW3A287TQB0AVWENT8O1" localSheetId="0" hidden="1">#REF!</definedName>
    <definedName name="BExQLE1TOW3A287TQB0AVWENT8O1" localSheetId="1" hidden="1">#REF!</definedName>
    <definedName name="BExQLE1TOW3A287TQB0AVWENT8O1" localSheetId="4" hidden="1">#REF!</definedName>
    <definedName name="BExQLE1TOW3A287TQB0AVWENT8O1" hidden="1">#REF!</definedName>
    <definedName name="BExRYOYB4A3E5F6MTROY69LR0PMG" localSheetId="0" hidden="1">#REF!</definedName>
    <definedName name="BExRYOYB4A3E5F6MTROY69LR0PMG" localSheetId="1" hidden="1">#REF!</definedName>
    <definedName name="BExRYOYB4A3E5F6MTROY69LR0PMG" localSheetId="4" hidden="1">#REF!</definedName>
    <definedName name="BExRYOYB4A3E5F6MTROY69LR0PMG" hidden="1">#REF!</definedName>
    <definedName name="BExRYZLA9EW71H4SXQR525S72LLP" localSheetId="0" hidden="1">#REF!</definedName>
    <definedName name="BExRYZLA9EW71H4SXQR525S72LLP" localSheetId="1" hidden="1">#REF!</definedName>
    <definedName name="BExRYZLA9EW71H4SXQR525S72LLP" localSheetId="4" hidden="1">#REF!</definedName>
    <definedName name="BExRYZLA9EW71H4SXQR525S72LLP" hidden="1">#REF!</definedName>
    <definedName name="BExRZ66M8G9FQ0VFP077QSZBSOA5" localSheetId="0" hidden="1">#REF!</definedName>
    <definedName name="BExRZ66M8G9FQ0VFP077QSZBSOA5" localSheetId="1" hidden="1">#REF!</definedName>
    <definedName name="BExRZ66M8G9FQ0VFP077QSZBSOA5" localSheetId="4" hidden="1">#REF!</definedName>
    <definedName name="BExRZ66M8G9FQ0VFP077QSZBSOA5" hidden="1">#REF!</definedName>
    <definedName name="BExRZ8FMQQL46I8AQWU17LRNZD5T" localSheetId="0" hidden="1">#REF!</definedName>
    <definedName name="BExRZ8FMQQL46I8AQWU17LRNZD5T" localSheetId="1" hidden="1">#REF!</definedName>
    <definedName name="BExRZ8FMQQL46I8AQWU17LRNZD5T" localSheetId="4" hidden="1">#REF!</definedName>
    <definedName name="BExRZ8FMQQL46I8AQWU17LRNZD5T" hidden="1">#REF!</definedName>
    <definedName name="BExRZIRRIXRUMZ5GOO95S7460BMP" localSheetId="0" hidden="1">#REF!</definedName>
    <definedName name="BExRZIRRIXRUMZ5GOO95S7460BMP" localSheetId="1" hidden="1">#REF!</definedName>
    <definedName name="BExRZIRRIXRUMZ5GOO95S7460BMP" localSheetId="4" hidden="1">#REF!</definedName>
    <definedName name="BExRZIRRIXRUMZ5GOO95S7460BMP" hidden="1">#REF!</definedName>
    <definedName name="BExRZJTNBKKPK7SB4LA31O3OH6PO" localSheetId="0" hidden="1">#REF!</definedName>
    <definedName name="BExRZJTNBKKPK7SB4LA31O3OH6PO" localSheetId="1" hidden="1">#REF!</definedName>
    <definedName name="BExRZJTNBKKPK7SB4LA31O3OH6PO" localSheetId="4" hidden="1">#REF!</definedName>
    <definedName name="BExRZJTNBKKPK7SB4LA31O3OH6PO" hidden="1">#REF!</definedName>
    <definedName name="BExRZK9RAHMM0ZLTNSK7A4LDC42D" localSheetId="0" hidden="1">#REF!</definedName>
    <definedName name="BExRZK9RAHMM0ZLTNSK7A4LDC42D" localSheetId="1" hidden="1">#REF!</definedName>
    <definedName name="BExRZK9RAHMM0ZLTNSK7A4LDC42D" localSheetId="4" hidden="1">#REF!</definedName>
    <definedName name="BExRZK9RAHMM0ZLTNSK7A4LDC42D" hidden="1">#REF!</definedName>
    <definedName name="BExRZNF461H0WDF36L3U0UQSJGZB" localSheetId="0" hidden="1">#REF!</definedName>
    <definedName name="BExRZNF461H0WDF36L3U0UQSJGZB" localSheetId="1" hidden="1">#REF!</definedName>
    <definedName name="BExRZNF461H0WDF36L3U0UQSJGZB" localSheetId="4" hidden="1">#REF!</definedName>
    <definedName name="BExRZNF461H0WDF36L3U0UQSJGZB" hidden="1">#REF!</definedName>
    <definedName name="BExRZOGSR69INI6GAEPHDWSNK5Q4" localSheetId="0" hidden="1">#REF!</definedName>
    <definedName name="BExRZOGSR69INI6GAEPHDWSNK5Q4" localSheetId="1" hidden="1">#REF!</definedName>
    <definedName name="BExRZOGSR69INI6GAEPHDWSNK5Q4" localSheetId="4" hidden="1">#REF!</definedName>
    <definedName name="BExRZOGSR69INI6GAEPHDWSNK5Q4" hidden="1">#REF!</definedName>
    <definedName name="BExS0ASQBKRTPDWFK0KUDFOS9LE5" localSheetId="0" hidden="1">#REF!</definedName>
    <definedName name="BExS0ASQBKRTPDWFK0KUDFOS9LE5" localSheetId="1" hidden="1">#REF!</definedName>
    <definedName name="BExS0ASQBKRTPDWFK0KUDFOS9LE5" localSheetId="4" hidden="1">#REF!</definedName>
    <definedName name="BExS0ASQBKRTPDWFK0KUDFOS9LE5" hidden="1">#REF!</definedName>
    <definedName name="BExS0GHQUF6YT0RU3TKDEO8CSJYB" localSheetId="0" hidden="1">#REF!</definedName>
    <definedName name="BExS0GHQUF6YT0RU3TKDEO8CSJYB" localSheetId="1" hidden="1">#REF!</definedName>
    <definedName name="BExS0GHQUF6YT0RU3TKDEO8CSJYB" localSheetId="4" hidden="1">#REF!</definedName>
    <definedName name="BExS0GHQUF6YT0RU3TKDEO8CSJYB" hidden="1">#REF!</definedName>
    <definedName name="BExS0K8IHC45I78DMZBOJ1P13KQA" localSheetId="0" hidden="1">#REF!</definedName>
    <definedName name="BExS0K8IHC45I78DMZBOJ1P13KQA" localSheetId="1" hidden="1">#REF!</definedName>
    <definedName name="BExS0K8IHC45I78DMZBOJ1P13KQA" localSheetId="4" hidden="1">#REF!</definedName>
    <definedName name="BExS0K8IHC45I78DMZBOJ1P13KQA" hidden="1">#REF!</definedName>
    <definedName name="BExS0L4WP69XXUFHED98XIEPB593" localSheetId="0" hidden="1">#REF!</definedName>
    <definedName name="BExS0L4WP69XXUFHED98XIEPB593" localSheetId="1" hidden="1">#REF!</definedName>
    <definedName name="BExS0L4WP69XXUFHED98XIEPB593" localSheetId="4" hidden="1">#REF!</definedName>
    <definedName name="BExS0L4WP69XXUFHED98XIEPB593" hidden="1">#REF!</definedName>
    <definedName name="BExS0Z2O2N4AJXFEPN87NU9ZGAHG" localSheetId="0" hidden="1">#REF!</definedName>
    <definedName name="BExS0Z2O2N4AJXFEPN87NU9ZGAHG" localSheetId="1" hidden="1">#REF!</definedName>
    <definedName name="BExS0Z2O2N4AJXFEPN87NU9ZGAHG" localSheetId="4" hidden="1">#REF!</definedName>
    <definedName name="BExS0Z2O2N4AJXFEPN87NU9ZGAHG" hidden="1">#REF!</definedName>
    <definedName name="BExS15IJV0WW662NXQUVT3FGP4ST" localSheetId="0" hidden="1">#REF!</definedName>
    <definedName name="BExS15IJV0WW662NXQUVT3FGP4ST" localSheetId="1" hidden="1">#REF!</definedName>
    <definedName name="BExS15IJV0WW662NXQUVT3FGP4ST" localSheetId="4" hidden="1">#REF!</definedName>
    <definedName name="BExS15IJV0WW662NXQUVT3FGP4ST" hidden="1">#REF!</definedName>
    <definedName name="BExS18T8TBNEPF4AU1VJ268XLF3L" localSheetId="0" hidden="1">#REF!</definedName>
    <definedName name="BExS18T8TBNEPF4AU1VJ268XLF3L" localSheetId="1" hidden="1">#REF!</definedName>
    <definedName name="BExS18T8TBNEPF4AU1VJ268XLF3L" localSheetId="4" hidden="1">#REF!</definedName>
    <definedName name="BExS18T8TBNEPF4AU1VJ268XLF3L" hidden="1">#REF!</definedName>
    <definedName name="BExS194110MR25BYJI3CJ2EGZ8XT" localSheetId="0" hidden="1">#REF!</definedName>
    <definedName name="BExS194110MR25BYJI3CJ2EGZ8XT" localSheetId="1" hidden="1">#REF!</definedName>
    <definedName name="BExS194110MR25BYJI3CJ2EGZ8XT" localSheetId="4" hidden="1">#REF!</definedName>
    <definedName name="BExS194110MR25BYJI3CJ2EGZ8XT" hidden="1">#REF!</definedName>
    <definedName name="BExS1BNVGNSGD4EP90QL8WXYWZ66" localSheetId="0" hidden="1">#REF!</definedName>
    <definedName name="BExS1BNVGNSGD4EP90QL8WXYWZ66" localSheetId="1" hidden="1">#REF!</definedName>
    <definedName name="BExS1BNVGNSGD4EP90QL8WXYWZ66" localSheetId="4" hidden="1">#REF!</definedName>
    <definedName name="BExS1BNVGNSGD4EP90QL8WXYWZ66" hidden="1">#REF!</definedName>
    <definedName name="BExS1UE39N6NCND7MAARSBWXS6HU" localSheetId="0" hidden="1">#REF!</definedName>
    <definedName name="BExS1UE39N6NCND7MAARSBWXS6HU" localSheetId="1" hidden="1">#REF!</definedName>
    <definedName name="BExS1UE39N6NCND7MAARSBWXS6HU" localSheetId="4" hidden="1">#REF!</definedName>
    <definedName name="BExS1UE39N6NCND7MAARSBWXS6HU" hidden="1">#REF!</definedName>
    <definedName name="BExS226HTWL5WVC76MP5A1IBI8WD" localSheetId="0" hidden="1">#REF!</definedName>
    <definedName name="BExS226HTWL5WVC76MP5A1IBI8WD" localSheetId="1" hidden="1">#REF!</definedName>
    <definedName name="BExS226HTWL5WVC76MP5A1IBI8WD" localSheetId="4" hidden="1">#REF!</definedName>
    <definedName name="BExS226HTWL5WVC76MP5A1IBI8WD" hidden="1">#REF!</definedName>
    <definedName name="BExS26OI2QNNAH2WMDD95Z400048" localSheetId="0" hidden="1">#REF!</definedName>
    <definedName name="BExS26OI2QNNAH2WMDD95Z400048" localSheetId="1" hidden="1">#REF!</definedName>
    <definedName name="BExS26OI2QNNAH2WMDD95Z400048" localSheetId="4" hidden="1">#REF!</definedName>
    <definedName name="BExS26OI2QNNAH2WMDD95Z400048" hidden="1">#REF!</definedName>
    <definedName name="BExS2D4EI622QRKZKVDPRE66M4XA" localSheetId="0" hidden="1">#REF!</definedName>
    <definedName name="BExS2D4EI622QRKZKVDPRE66M4XA" localSheetId="1" hidden="1">#REF!</definedName>
    <definedName name="BExS2D4EI622QRKZKVDPRE66M4XA" localSheetId="4" hidden="1">#REF!</definedName>
    <definedName name="BExS2D4EI622QRKZKVDPRE66M4XA" hidden="1">#REF!</definedName>
    <definedName name="BExS2DF6B4ZUF3VZLI4G6LJ3BF38" localSheetId="0" hidden="1">#REF!</definedName>
    <definedName name="BExS2DF6B4ZUF3VZLI4G6LJ3BF38" localSheetId="1" hidden="1">#REF!</definedName>
    <definedName name="BExS2DF6B4ZUF3VZLI4G6LJ3BF38" localSheetId="4" hidden="1">#REF!</definedName>
    <definedName name="BExS2DF6B4ZUF3VZLI4G6LJ3BF38" hidden="1">#REF!</definedName>
    <definedName name="BExS2GKEA6VM3PDWKD7XI0KRUHTW" localSheetId="0" hidden="1">#REF!</definedName>
    <definedName name="BExS2GKEA6VM3PDWKD7XI0KRUHTW" localSheetId="1" hidden="1">#REF!</definedName>
    <definedName name="BExS2GKEA6VM3PDWKD7XI0KRUHTW" localSheetId="4" hidden="1">#REF!</definedName>
    <definedName name="BExS2GKEA6VM3PDWKD7XI0KRUHTW" hidden="1">#REF!</definedName>
    <definedName name="BExS2I2HVU314TXI2DYFRY8XV913" localSheetId="0" hidden="1">#REF!</definedName>
    <definedName name="BExS2I2HVU314TXI2DYFRY8XV913" localSheetId="1" hidden="1">#REF!</definedName>
    <definedName name="BExS2I2HVU314TXI2DYFRY8XV913" localSheetId="4" hidden="1">#REF!</definedName>
    <definedName name="BExS2I2HVU314TXI2DYFRY8XV913" hidden="1">#REF!</definedName>
    <definedName name="BExS2QB5FS5LYTFYO4BROTWG3OV5" localSheetId="0" hidden="1">#REF!</definedName>
    <definedName name="BExS2QB5FS5LYTFYO4BROTWG3OV5" localSheetId="1" hidden="1">#REF!</definedName>
    <definedName name="BExS2QB5FS5LYTFYO4BROTWG3OV5" localSheetId="4" hidden="1">#REF!</definedName>
    <definedName name="BExS2QB5FS5LYTFYO4BROTWG3OV5" hidden="1">#REF!</definedName>
    <definedName name="BExS2TLU1HONYV6S3ZD9T12D7CIG" localSheetId="0" hidden="1">#REF!</definedName>
    <definedName name="BExS2TLU1HONYV6S3ZD9T12D7CIG" localSheetId="1" hidden="1">#REF!</definedName>
    <definedName name="BExS2TLU1HONYV6S3ZD9T12D7CIG" localSheetId="4" hidden="1">#REF!</definedName>
    <definedName name="BExS2TLU1HONYV6S3ZD9T12D7CIG" hidden="1">#REF!</definedName>
    <definedName name="BExS2WLQUVBRZJWQTWUU4CYDY4IN" localSheetId="0" hidden="1">#REF!</definedName>
    <definedName name="BExS2WLQUVBRZJWQTWUU4CYDY4IN" localSheetId="1" hidden="1">#REF!</definedName>
    <definedName name="BExS2WLQUVBRZJWQTWUU4CYDY4IN" localSheetId="4" hidden="1">#REF!</definedName>
    <definedName name="BExS2WLQUVBRZJWQTWUU4CYDY4IN" hidden="1">#REF!</definedName>
    <definedName name="BExS2YJQV4NUX6135T90Z1Y5R26Q" localSheetId="0" hidden="1">#REF!</definedName>
    <definedName name="BExS2YJQV4NUX6135T90Z1Y5R26Q" localSheetId="1" hidden="1">#REF!</definedName>
    <definedName name="BExS2YJQV4NUX6135T90Z1Y5R26Q" localSheetId="4" hidden="1">#REF!</definedName>
    <definedName name="BExS2YJQV4NUX6135T90Z1Y5R26Q" hidden="1">#REF!</definedName>
    <definedName name="BExS318UV9I2FXPQQWUKKX00QLPJ" localSheetId="0" hidden="1">#REF!</definedName>
    <definedName name="BExS318UV9I2FXPQQWUKKX00QLPJ" localSheetId="1" hidden="1">#REF!</definedName>
    <definedName name="BExS318UV9I2FXPQQWUKKX00QLPJ" localSheetId="4" hidden="1">#REF!</definedName>
    <definedName name="BExS318UV9I2FXPQQWUKKX00QLPJ" hidden="1">#REF!</definedName>
    <definedName name="BExS3LBS0SMTHALVM4NRI1BAV1NP" localSheetId="0" hidden="1">#REF!</definedName>
    <definedName name="BExS3LBS0SMTHALVM4NRI1BAV1NP" localSheetId="1" hidden="1">#REF!</definedName>
    <definedName name="BExS3LBS0SMTHALVM4NRI1BAV1NP" localSheetId="4" hidden="1">#REF!</definedName>
    <definedName name="BExS3LBS0SMTHALVM4NRI1BAV1NP" hidden="1">#REF!</definedName>
    <definedName name="BExS3MTQ75VBXDGEBURP6YT8RROE" localSheetId="0" hidden="1">#REF!</definedName>
    <definedName name="BExS3MTQ75VBXDGEBURP6YT8RROE" localSheetId="1" hidden="1">#REF!</definedName>
    <definedName name="BExS3MTQ75VBXDGEBURP6YT8RROE" localSheetId="4" hidden="1">#REF!</definedName>
    <definedName name="BExS3MTQ75VBXDGEBURP6YT8RROE" hidden="1">#REF!</definedName>
    <definedName name="BExS3OMGYO0DFN5186UFKEXZ2RX3" localSheetId="0" hidden="1">#REF!</definedName>
    <definedName name="BExS3OMGYO0DFN5186UFKEXZ2RX3" localSheetId="1" hidden="1">#REF!</definedName>
    <definedName name="BExS3OMGYO0DFN5186UFKEXZ2RX3" localSheetId="4" hidden="1">#REF!</definedName>
    <definedName name="BExS3OMGYO0DFN5186UFKEXZ2RX3" hidden="1">#REF!</definedName>
    <definedName name="BExS3SDERJ27OER67TIGOVZU13A2" localSheetId="0" hidden="1">#REF!</definedName>
    <definedName name="BExS3SDERJ27OER67TIGOVZU13A2" localSheetId="1" hidden="1">#REF!</definedName>
    <definedName name="BExS3SDERJ27OER67TIGOVZU13A2" localSheetId="4" hidden="1">#REF!</definedName>
    <definedName name="BExS3SDERJ27OER67TIGOVZU13A2" hidden="1">#REF!</definedName>
    <definedName name="BExS3STIH9SFG0R6H30P191QZE98" localSheetId="0" hidden="1">#REF!</definedName>
    <definedName name="BExS3STIH9SFG0R6H30P191QZE98" localSheetId="1" hidden="1">#REF!</definedName>
    <definedName name="BExS3STIH9SFG0R6H30P191QZE98" localSheetId="4" hidden="1">#REF!</definedName>
    <definedName name="BExS3STIH9SFG0R6H30P191QZE98" hidden="1">#REF!</definedName>
    <definedName name="BExS46R5WDNU5KL04FKY5LHJUCB8" localSheetId="0" hidden="1">#REF!</definedName>
    <definedName name="BExS46R5WDNU5KL04FKY5LHJUCB8" localSheetId="1" hidden="1">#REF!</definedName>
    <definedName name="BExS46R5WDNU5KL04FKY5LHJUCB8" localSheetId="4" hidden="1">#REF!</definedName>
    <definedName name="BExS46R5WDNU5KL04FKY5LHJUCB8" hidden="1">#REF!</definedName>
    <definedName name="BExS4ASWKM93XA275AXHYP8AG6SU" localSheetId="0" hidden="1">#REF!</definedName>
    <definedName name="BExS4ASWKM93XA275AXHYP8AG6SU" localSheetId="1" hidden="1">#REF!</definedName>
    <definedName name="BExS4ASWKM93XA275AXHYP8AG6SU" localSheetId="4" hidden="1">#REF!</definedName>
    <definedName name="BExS4ASWKM93XA275AXHYP8AG6SU" hidden="1">#REF!</definedName>
    <definedName name="BExS4IANBC4RO7HIK0MZZ2RPQU78" localSheetId="0" hidden="1">#REF!</definedName>
    <definedName name="BExS4IANBC4RO7HIK0MZZ2RPQU78" localSheetId="1" hidden="1">#REF!</definedName>
    <definedName name="BExS4IANBC4RO7HIK0MZZ2RPQU78" localSheetId="4" hidden="1">#REF!</definedName>
    <definedName name="BExS4IANBC4RO7HIK0MZZ2RPQU78" hidden="1">#REF!</definedName>
    <definedName name="BExS4JN3Y6SVBKILQK0R9HS45Y52" localSheetId="0" hidden="1">#REF!</definedName>
    <definedName name="BExS4JN3Y6SVBKILQK0R9HS45Y52" localSheetId="1" hidden="1">#REF!</definedName>
    <definedName name="BExS4JN3Y6SVBKILQK0R9HS45Y52" localSheetId="4" hidden="1">#REF!</definedName>
    <definedName name="BExS4JN3Y6SVBKILQK0R9HS45Y52" hidden="1">#REF!</definedName>
    <definedName name="BExS4P6S41O6Z6BED77U3GD9PNH1" localSheetId="0" hidden="1">#REF!</definedName>
    <definedName name="BExS4P6S41O6Z6BED77U3GD9PNH1" localSheetId="1" hidden="1">#REF!</definedName>
    <definedName name="BExS4P6S41O6Z6BED77U3GD9PNH1" localSheetId="4" hidden="1">#REF!</definedName>
    <definedName name="BExS4P6S41O6Z6BED77U3GD9PNH1" hidden="1">#REF!</definedName>
    <definedName name="BExS4PXPURUHFBOKYFJD5J1J2RXC" localSheetId="0" hidden="1">#REF!</definedName>
    <definedName name="BExS4PXPURUHFBOKYFJD5J1J2RXC" localSheetId="1" hidden="1">#REF!</definedName>
    <definedName name="BExS4PXPURUHFBOKYFJD5J1J2RXC" localSheetId="4" hidden="1">#REF!</definedName>
    <definedName name="BExS4PXPURUHFBOKYFJD5J1J2RXC" hidden="1">#REF!</definedName>
    <definedName name="BExS4T32HD3YGJ91HTJ2IGVX6V4O" localSheetId="0" hidden="1">#REF!</definedName>
    <definedName name="BExS4T32HD3YGJ91HTJ2IGVX6V4O" localSheetId="1" hidden="1">#REF!</definedName>
    <definedName name="BExS4T32HD3YGJ91HTJ2IGVX6V4O" localSheetId="4" hidden="1">#REF!</definedName>
    <definedName name="BExS4T32HD3YGJ91HTJ2IGVX6V4O" hidden="1">#REF!</definedName>
    <definedName name="BExS51H0N51UT0FZOPZRCF1GU063" localSheetId="0" hidden="1">#REF!</definedName>
    <definedName name="BExS51H0N51UT0FZOPZRCF1GU063" localSheetId="1" hidden="1">#REF!</definedName>
    <definedName name="BExS51H0N51UT0FZOPZRCF1GU063" localSheetId="4" hidden="1">#REF!</definedName>
    <definedName name="BExS51H0N51UT0FZOPZRCF1GU063" hidden="1">#REF!</definedName>
    <definedName name="BExS54X72TJFC41FJK72MLRR2OO7" localSheetId="0" hidden="1">#REF!</definedName>
    <definedName name="BExS54X72TJFC41FJK72MLRR2OO7" localSheetId="1" hidden="1">#REF!</definedName>
    <definedName name="BExS54X72TJFC41FJK72MLRR2OO7" localSheetId="4" hidden="1">#REF!</definedName>
    <definedName name="BExS54X72TJFC41FJK72MLRR2OO7" hidden="1">#REF!</definedName>
    <definedName name="BExS59F0PA1V2ZC7S5TN6IT41SXP" localSheetId="0" hidden="1">#REF!</definedName>
    <definedName name="BExS59F0PA1V2ZC7S5TN6IT41SXP" localSheetId="1" hidden="1">#REF!</definedName>
    <definedName name="BExS59F0PA1V2ZC7S5TN6IT41SXP" localSheetId="4" hidden="1">#REF!</definedName>
    <definedName name="BExS59F0PA1V2ZC7S5TN6IT41SXP" hidden="1">#REF!</definedName>
    <definedName name="BExS5L3TGB8JVW9ROYWTKYTUPW27" localSheetId="0" hidden="1">#REF!</definedName>
    <definedName name="BExS5L3TGB8JVW9ROYWTKYTUPW27" localSheetId="1" hidden="1">#REF!</definedName>
    <definedName name="BExS5L3TGB8JVW9ROYWTKYTUPW27" localSheetId="4" hidden="1">#REF!</definedName>
    <definedName name="BExS5L3TGB8JVW9ROYWTKYTUPW27" hidden="1">#REF!</definedName>
    <definedName name="BExS6GKQ96EHVLYWNJDWXZXUZW90" localSheetId="0" hidden="1">#REF!</definedName>
    <definedName name="BExS6GKQ96EHVLYWNJDWXZXUZW90" localSheetId="1" hidden="1">#REF!</definedName>
    <definedName name="BExS6GKQ96EHVLYWNJDWXZXUZW90" localSheetId="4" hidden="1">#REF!</definedName>
    <definedName name="BExS6GKQ96EHVLYWNJDWXZXUZW90" hidden="1">#REF!</definedName>
    <definedName name="BExS6ITKSZFRR01YD5B0F676SYN7" localSheetId="0" hidden="1">#REF!</definedName>
    <definedName name="BExS6ITKSZFRR01YD5B0F676SYN7" localSheetId="1" hidden="1">#REF!</definedName>
    <definedName name="BExS6ITKSZFRR01YD5B0F676SYN7" localSheetId="4" hidden="1">#REF!</definedName>
    <definedName name="BExS6ITKSZFRR01YD5B0F676SYN7" hidden="1">#REF!</definedName>
    <definedName name="BExS6N0LI574IAC89EFW6CLTCQ33" localSheetId="0" hidden="1">#REF!</definedName>
    <definedName name="BExS6N0LI574IAC89EFW6CLTCQ33" localSheetId="1" hidden="1">#REF!</definedName>
    <definedName name="BExS6N0LI574IAC89EFW6CLTCQ33" localSheetId="4" hidden="1">#REF!</definedName>
    <definedName name="BExS6N0LI574IAC89EFW6CLTCQ33" hidden="1">#REF!</definedName>
    <definedName name="BExS6N0NEF7XCTT5R600QZ71A44O" localSheetId="0" hidden="1">#REF!</definedName>
    <definedName name="BExS6N0NEF7XCTT5R600QZ71A44O" localSheetId="1" hidden="1">#REF!</definedName>
    <definedName name="BExS6N0NEF7XCTT5R600QZ71A44O" localSheetId="4" hidden="1">#REF!</definedName>
    <definedName name="BExS6N0NEF7XCTT5R600QZ71A44O" hidden="1">#REF!</definedName>
    <definedName name="BExS6WRDBF3ST86ZOBBUL3GTCR11" localSheetId="0" hidden="1">#REF!</definedName>
    <definedName name="BExS6WRDBF3ST86ZOBBUL3GTCR11" localSheetId="1" hidden="1">#REF!</definedName>
    <definedName name="BExS6WRDBF3ST86ZOBBUL3GTCR11" localSheetId="4" hidden="1">#REF!</definedName>
    <definedName name="BExS6WRDBF3ST86ZOBBUL3GTCR11" hidden="1">#REF!</definedName>
    <definedName name="BExS6XNRKR0C3MTA0LV5B60UB908" localSheetId="0" hidden="1">#REF!</definedName>
    <definedName name="BExS6XNRKR0C3MTA0LV5B60UB908" localSheetId="1" hidden="1">#REF!</definedName>
    <definedName name="BExS6XNRKR0C3MTA0LV5B60UB908" localSheetId="4" hidden="1">#REF!</definedName>
    <definedName name="BExS6XNRKR0C3MTA0LV5B60UB908" hidden="1">#REF!</definedName>
    <definedName name="BExS73NELZEK2MDOLXO2Q7H3EG71" localSheetId="0" hidden="1">#REF!</definedName>
    <definedName name="BExS73NELZEK2MDOLXO2Q7H3EG71" localSheetId="1" hidden="1">#REF!</definedName>
    <definedName name="BExS73NELZEK2MDOLXO2Q7H3EG71" localSheetId="4" hidden="1">#REF!</definedName>
    <definedName name="BExS73NELZEK2MDOLXO2Q7H3EG71" hidden="1">#REF!</definedName>
    <definedName name="BExS7DJF6AXTWAJD7K4ZCD7L6BHV" localSheetId="0" hidden="1">#REF!</definedName>
    <definedName name="BExS7DJF6AXTWAJD7K4ZCD7L6BHV" localSheetId="1" hidden="1">#REF!</definedName>
    <definedName name="BExS7DJF6AXTWAJD7K4ZCD7L6BHV" localSheetId="4" hidden="1">#REF!</definedName>
    <definedName name="BExS7DJF6AXTWAJD7K4ZCD7L6BHV" hidden="1">#REF!</definedName>
    <definedName name="BExS7GOTHHOK287MX2RC853NWQAL" localSheetId="0" hidden="1">#REF!</definedName>
    <definedName name="BExS7GOTHHOK287MX2RC853NWQAL" localSheetId="1" hidden="1">#REF!</definedName>
    <definedName name="BExS7GOTHHOK287MX2RC853NWQAL" localSheetId="4" hidden="1">#REF!</definedName>
    <definedName name="BExS7GOTHHOK287MX2RC853NWQAL" hidden="1">#REF!</definedName>
    <definedName name="BExS7TKQYLRZGM93UY3ZJZJBQNFJ" localSheetId="0" hidden="1">#REF!</definedName>
    <definedName name="BExS7TKQYLRZGM93UY3ZJZJBQNFJ" localSheetId="1" hidden="1">#REF!</definedName>
    <definedName name="BExS7TKQYLRZGM93UY3ZJZJBQNFJ" localSheetId="4" hidden="1">#REF!</definedName>
    <definedName name="BExS7TKQYLRZGM93UY3ZJZJBQNFJ" hidden="1">#REF!</definedName>
    <definedName name="BExS7Y2LNGVHSIBKC7C3R6X4LDR6" localSheetId="0" hidden="1">#REF!</definedName>
    <definedName name="BExS7Y2LNGVHSIBKC7C3R6X4LDR6" localSheetId="1" hidden="1">#REF!</definedName>
    <definedName name="BExS7Y2LNGVHSIBKC7C3R6X4LDR6" localSheetId="4" hidden="1">#REF!</definedName>
    <definedName name="BExS7Y2LNGVHSIBKC7C3R6X4LDR6" hidden="1">#REF!</definedName>
    <definedName name="BExS81TE0EY44Y3W2M4Z4MGNP5OM" localSheetId="0" hidden="1">#REF!</definedName>
    <definedName name="BExS81TE0EY44Y3W2M4Z4MGNP5OM" localSheetId="1" hidden="1">#REF!</definedName>
    <definedName name="BExS81TE0EY44Y3W2M4Z4MGNP5OM" localSheetId="4" hidden="1">#REF!</definedName>
    <definedName name="BExS81TE0EY44Y3W2M4Z4MGNP5OM" hidden="1">#REF!</definedName>
    <definedName name="BExS81YPDZDVJJVS15HV2HDXAC3Y" localSheetId="0" hidden="1">#REF!</definedName>
    <definedName name="BExS81YPDZDVJJVS15HV2HDXAC3Y" localSheetId="1" hidden="1">#REF!</definedName>
    <definedName name="BExS81YPDZDVJJVS15HV2HDXAC3Y" localSheetId="4" hidden="1">#REF!</definedName>
    <definedName name="BExS81YPDZDVJJVS15HV2HDXAC3Y" hidden="1">#REF!</definedName>
    <definedName name="BExS82PRVNUTEKQZS56YT2DVF6C2" localSheetId="0" hidden="1">#REF!</definedName>
    <definedName name="BExS82PRVNUTEKQZS56YT2DVF6C2" localSheetId="1" hidden="1">#REF!</definedName>
    <definedName name="BExS82PRVNUTEKQZS56YT2DVF6C2" localSheetId="4" hidden="1">#REF!</definedName>
    <definedName name="BExS82PRVNUTEKQZS56YT2DVF6C2" hidden="1">#REF!</definedName>
    <definedName name="BExS83BCNFAV6DRCB1VTUF96491J" localSheetId="0" hidden="1">#REF!</definedName>
    <definedName name="BExS83BCNFAV6DRCB1VTUF96491J" localSheetId="1" hidden="1">#REF!</definedName>
    <definedName name="BExS83BCNFAV6DRCB1VTUF96491J" localSheetId="4" hidden="1">#REF!</definedName>
    <definedName name="BExS83BCNFAV6DRCB1VTUF96491J" hidden="1">#REF!</definedName>
    <definedName name="BExS86GKM9ISCSNZD15BQ5E5L6A5" localSheetId="0" hidden="1">#REF!</definedName>
    <definedName name="BExS86GKM9ISCSNZD15BQ5E5L6A5" localSheetId="1" hidden="1">#REF!</definedName>
    <definedName name="BExS86GKM9ISCSNZD15BQ5E5L6A5" localSheetId="4" hidden="1">#REF!</definedName>
    <definedName name="BExS86GKM9ISCSNZD15BQ5E5L6A5" hidden="1">#REF!</definedName>
    <definedName name="BExS89GGRJ55EK546SM31UGE2K8T" localSheetId="0" hidden="1">#REF!</definedName>
    <definedName name="BExS89GGRJ55EK546SM31UGE2K8T" localSheetId="1" hidden="1">#REF!</definedName>
    <definedName name="BExS89GGRJ55EK546SM31UGE2K8T" localSheetId="4" hidden="1">#REF!</definedName>
    <definedName name="BExS89GGRJ55EK546SM31UGE2K8T" hidden="1">#REF!</definedName>
    <definedName name="BExS8BPG5A0GR5AO1U951NDGGR0L" localSheetId="0" hidden="1">#REF!</definedName>
    <definedName name="BExS8BPG5A0GR5AO1U951NDGGR0L" localSheetId="1" hidden="1">#REF!</definedName>
    <definedName name="BExS8BPG5A0GR5AO1U951NDGGR0L" localSheetId="4" hidden="1">#REF!</definedName>
    <definedName name="BExS8BPG5A0GR5AO1U951NDGGR0L" hidden="1">#REF!</definedName>
    <definedName name="BExS8CGI0JXFUBD41VFLI0SZSV8F" localSheetId="0" hidden="1">#REF!</definedName>
    <definedName name="BExS8CGI0JXFUBD41VFLI0SZSV8F" localSheetId="1" hidden="1">#REF!</definedName>
    <definedName name="BExS8CGI0JXFUBD41VFLI0SZSV8F" localSheetId="4" hidden="1">#REF!</definedName>
    <definedName name="BExS8CGI0JXFUBD41VFLI0SZSV8F" hidden="1">#REF!</definedName>
    <definedName name="BExS8D22FXVQKOEJP01LT0CDI3PS" localSheetId="0" hidden="1">#REF!</definedName>
    <definedName name="BExS8D22FXVQKOEJP01LT0CDI3PS" localSheetId="1" hidden="1">#REF!</definedName>
    <definedName name="BExS8D22FXVQKOEJP01LT0CDI3PS" localSheetId="4" hidden="1">#REF!</definedName>
    <definedName name="BExS8D22FXVQKOEJP01LT0CDI3PS" hidden="1">#REF!</definedName>
    <definedName name="BExS8EEJOZFBUWZDOM3O25AJRUVU" localSheetId="0" hidden="1">#REF!</definedName>
    <definedName name="BExS8EEJOZFBUWZDOM3O25AJRUVU" localSheetId="1" hidden="1">#REF!</definedName>
    <definedName name="BExS8EEJOZFBUWZDOM3O25AJRUVU" localSheetId="4" hidden="1">#REF!</definedName>
    <definedName name="BExS8EEJOZFBUWZDOM3O25AJRUVU" hidden="1">#REF!</definedName>
    <definedName name="BExS8GSUS17UY50TEM2AWF36BR9Z" localSheetId="0" hidden="1">#REF!</definedName>
    <definedName name="BExS8GSUS17UY50TEM2AWF36BR9Z" localSheetId="1" hidden="1">#REF!</definedName>
    <definedName name="BExS8GSUS17UY50TEM2AWF36BR9Z" localSheetId="4" hidden="1">#REF!</definedName>
    <definedName name="BExS8GSUS17UY50TEM2AWF36BR9Z" hidden="1">#REF!</definedName>
    <definedName name="BExS8HJRBVG0XI6PWA9KTMJZMQXK" localSheetId="0" hidden="1">#REF!</definedName>
    <definedName name="BExS8HJRBVG0XI6PWA9KTMJZMQXK" localSheetId="1" hidden="1">#REF!</definedName>
    <definedName name="BExS8HJRBVG0XI6PWA9KTMJZMQXK" localSheetId="4" hidden="1">#REF!</definedName>
    <definedName name="BExS8HJRBVG0XI6PWA9KTMJZMQXK" hidden="1">#REF!</definedName>
    <definedName name="BExS8NE9HUZJH13OXLREOV1BX0OZ" localSheetId="0" hidden="1">#REF!</definedName>
    <definedName name="BExS8NE9HUZJH13OXLREOV1BX0OZ" localSheetId="1" hidden="1">#REF!</definedName>
    <definedName name="BExS8NE9HUZJH13OXLREOV1BX0OZ" localSheetId="4" hidden="1">#REF!</definedName>
    <definedName name="BExS8NE9HUZJH13OXLREOV1BX0OZ" hidden="1">#REF!</definedName>
    <definedName name="BExS8R51C8RM2FS6V6IRTYO9GA4A" localSheetId="0" hidden="1">#REF!</definedName>
    <definedName name="BExS8R51C8RM2FS6V6IRTYO9GA4A" localSheetId="1" hidden="1">#REF!</definedName>
    <definedName name="BExS8R51C8RM2FS6V6IRTYO9GA4A" localSheetId="4" hidden="1">#REF!</definedName>
    <definedName name="BExS8R51C8RM2FS6V6IRTYO9GA4A" hidden="1">#REF!</definedName>
    <definedName name="BExS8WDX408F60MH1X9B9UZ2H4R7" localSheetId="0" hidden="1">#REF!</definedName>
    <definedName name="BExS8WDX408F60MH1X9B9UZ2H4R7" localSheetId="1" hidden="1">#REF!</definedName>
    <definedName name="BExS8WDX408F60MH1X9B9UZ2H4R7" localSheetId="4" hidden="1">#REF!</definedName>
    <definedName name="BExS8WDX408F60MH1X9B9UZ2H4R7" hidden="1">#REF!</definedName>
    <definedName name="BExS8X4UTVOFE2YEVLO8LTKMSI3A" localSheetId="0" hidden="1">#REF!</definedName>
    <definedName name="BExS8X4UTVOFE2YEVLO8LTKMSI3A" localSheetId="1" hidden="1">#REF!</definedName>
    <definedName name="BExS8X4UTVOFE2YEVLO8LTKMSI3A" localSheetId="4" hidden="1">#REF!</definedName>
    <definedName name="BExS8X4UTVOFE2YEVLO8LTKMSI3A" hidden="1">#REF!</definedName>
    <definedName name="BExS8Z2W2QEC3MH0BZIYLDFQNUIP" localSheetId="0" hidden="1">#REF!</definedName>
    <definedName name="BExS8Z2W2QEC3MH0BZIYLDFQNUIP" localSheetId="1" hidden="1">#REF!</definedName>
    <definedName name="BExS8Z2W2QEC3MH0BZIYLDFQNUIP" localSheetId="4" hidden="1">#REF!</definedName>
    <definedName name="BExS8Z2W2QEC3MH0BZIYLDFQNUIP" hidden="1">#REF!</definedName>
    <definedName name="BExS92DKGRFFCIA9C0IXDOLO57EP" localSheetId="0" hidden="1">#REF!</definedName>
    <definedName name="BExS92DKGRFFCIA9C0IXDOLO57EP" localSheetId="1" hidden="1">#REF!</definedName>
    <definedName name="BExS92DKGRFFCIA9C0IXDOLO57EP" localSheetId="4" hidden="1">#REF!</definedName>
    <definedName name="BExS92DKGRFFCIA9C0IXDOLO57EP" hidden="1">#REF!</definedName>
    <definedName name="BExS98OB4321YCHLCQ022PXKTT2W" localSheetId="0" hidden="1">#REF!</definedName>
    <definedName name="BExS98OB4321YCHLCQ022PXKTT2W" localSheetId="1" hidden="1">#REF!</definedName>
    <definedName name="BExS98OB4321YCHLCQ022PXKTT2W" localSheetId="4" hidden="1">#REF!</definedName>
    <definedName name="BExS98OB4321YCHLCQ022PXKTT2W" hidden="1">#REF!</definedName>
    <definedName name="BExS9C9N8GFISC6HUERJ0EI06GB2" localSheetId="0" hidden="1">#REF!</definedName>
    <definedName name="BExS9C9N8GFISC6HUERJ0EI06GB2" localSheetId="1" hidden="1">#REF!</definedName>
    <definedName name="BExS9C9N8GFISC6HUERJ0EI06GB2" localSheetId="4" hidden="1">#REF!</definedName>
    <definedName name="BExS9C9N8GFISC6HUERJ0EI06GB2" hidden="1">#REF!</definedName>
    <definedName name="BExS9D6619QNINF06KHZHYUAH0S9" localSheetId="0" hidden="1">#REF!</definedName>
    <definedName name="BExS9D6619QNINF06KHZHYUAH0S9" localSheetId="1" hidden="1">#REF!</definedName>
    <definedName name="BExS9D6619QNINF06KHZHYUAH0S9" localSheetId="4" hidden="1">#REF!</definedName>
    <definedName name="BExS9D6619QNINF06KHZHYUAH0S9" hidden="1">#REF!</definedName>
    <definedName name="BExS9DX13CACP3J8JDREK30JB1SQ" localSheetId="0" hidden="1">#REF!</definedName>
    <definedName name="BExS9DX13CACP3J8JDREK30JB1SQ" localSheetId="1" hidden="1">#REF!</definedName>
    <definedName name="BExS9DX13CACP3J8JDREK30JB1SQ" localSheetId="4" hidden="1">#REF!</definedName>
    <definedName name="BExS9DX13CACP3J8JDREK30JB1SQ" hidden="1">#REF!</definedName>
    <definedName name="BExS9FPRS2KRRCS33SE6WFNF5GYL" localSheetId="0" hidden="1">#REF!</definedName>
    <definedName name="BExS9FPRS2KRRCS33SE6WFNF5GYL" localSheetId="1" hidden="1">#REF!</definedName>
    <definedName name="BExS9FPRS2KRRCS33SE6WFNF5GYL" localSheetId="4" hidden="1">#REF!</definedName>
    <definedName name="BExS9FPRS2KRRCS33SE6WFNF5GYL" hidden="1">#REF!</definedName>
    <definedName name="BExS9M5VN3VE822UH6TLACVY24CJ" localSheetId="0" hidden="1">#REF!</definedName>
    <definedName name="BExS9M5VN3VE822UH6TLACVY24CJ" localSheetId="1" hidden="1">#REF!</definedName>
    <definedName name="BExS9M5VN3VE822UH6TLACVY24CJ" localSheetId="4" hidden="1">#REF!</definedName>
    <definedName name="BExS9M5VN3VE822UH6TLACVY24CJ" hidden="1">#REF!</definedName>
    <definedName name="BExS9WI0A6PSEB8N9GPXF2Z7MWHM" localSheetId="0" hidden="1">#REF!</definedName>
    <definedName name="BExS9WI0A6PSEB8N9GPXF2Z7MWHM" localSheetId="1" hidden="1">#REF!</definedName>
    <definedName name="BExS9WI0A6PSEB8N9GPXF2Z7MWHM" localSheetId="4" hidden="1">#REF!</definedName>
    <definedName name="BExS9WI0A6PSEB8N9GPXF2Z7MWHM" hidden="1">#REF!</definedName>
    <definedName name="BExS9XJPZ07ND34OHX60QD382FV6" localSheetId="0" hidden="1">#REF!</definedName>
    <definedName name="BExS9XJPZ07ND34OHX60QD382FV6" localSheetId="1" hidden="1">#REF!</definedName>
    <definedName name="BExS9XJPZ07ND34OHX60QD382FV6" localSheetId="4" hidden="1">#REF!</definedName>
    <definedName name="BExS9XJPZ07ND34OHX60QD382FV6" hidden="1">#REF!</definedName>
    <definedName name="BExSA4AJLEEN4R7HU4FRSMYR17TR" localSheetId="0" hidden="1">#REF!</definedName>
    <definedName name="BExSA4AJLEEN4R7HU4FRSMYR17TR" localSheetId="1" hidden="1">#REF!</definedName>
    <definedName name="BExSA4AJLEEN4R7HU4FRSMYR17TR" localSheetId="4" hidden="1">#REF!</definedName>
    <definedName name="BExSA4AJLEEN4R7HU4FRSMYR17TR" hidden="1">#REF!</definedName>
    <definedName name="BExSA5HP306TN9XJS0TU619DLRR7" localSheetId="0" hidden="1">#REF!</definedName>
    <definedName name="BExSA5HP306TN9XJS0TU619DLRR7" localSheetId="1" hidden="1">#REF!</definedName>
    <definedName name="BExSA5HP306TN9XJS0TU619DLRR7" localSheetId="4" hidden="1">#REF!</definedName>
    <definedName name="BExSA5HP306TN9XJS0TU619DLRR7" hidden="1">#REF!</definedName>
    <definedName name="BExSAAVWQOOIA6B3JHQVGP08HFEM" localSheetId="0" hidden="1">#REF!</definedName>
    <definedName name="BExSAAVWQOOIA6B3JHQVGP08HFEM" localSheetId="1" hidden="1">#REF!</definedName>
    <definedName name="BExSAAVWQOOIA6B3JHQVGP08HFEM" localSheetId="4" hidden="1">#REF!</definedName>
    <definedName name="BExSAAVWQOOIA6B3JHQVGP08HFEM" hidden="1">#REF!</definedName>
    <definedName name="BExSAFJ3IICU2M7QPVE4ARYMXZKX" localSheetId="0" hidden="1">#REF!</definedName>
    <definedName name="BExSAFJ3IICU2M7QPVE4ARYMXZKX" localSheetId="1" hidden="1">#REF!</definedName>
    <definedName name="BExSAFJ3IICU2M7QPVE4ARYMXZKX" localSheetId="4" hidden="1">#REF!</definedName>
    <definedName name="BExSAFJ3IICU2M7QPVE4ARYMXZKX" hidden="1">#REF!</definedName>
    <definedName name="BExSAH6ID8OHX379UXVNGFO8J6KQ" localSheetId="0" hidden="1">#REF!</definedName>
    <definedName name="BExSAH6ID8OHX379UXVNGFO8J6KQ" localSheetId="1" hidden="1">#REF!</definedName>
    <definedName name="BExSAH6ID8OHX379UXVNGFO8J6KQ" localSheetId="4" hidden="1">#REF!</definedName>
    <definedName name="BExSAH6ID8OHX379UXVNGFO8J6KQ" hidden="1">#REF!</definedName>
    <definedName name="BExSAQBHIXGQRNIRGCJMBXUPCZQA" localSheetId="0" hidden="1">#REF!</definedName>
    <definedName name="BExSAQBHIXGQRNIRGCJMBXUPCZQA" localSheetId="1" hidden="1">#REF!</definedName>
    <definedName name="BExSAQBHIXGQRNIRGCJMBXUPCZQA" localSheetId="4" hidden="1">#REF!</definedName>
    <definedName name="BExSAQBHIXGQRNIRGCJMBXUPCZQA" hidden="1">#REF!</definedName>
    <definedName name="BExSAUTCT4P7JP57NOR9MTX33QJZ" localSheetId="0" hidden="1">#REF!</definedName>
    <definedName name="BExSAUTCT4P7JP57NOR9MTX33QJZ" localSheetId="1" hidden="1">#REF!</definedName>
    <definedName name="BExSAUTCT4P7JP57NOR9MTX33QJZ" localSheetId="4" hidden="1">#REF!</definedName>
    <definedName name="BExSAUTCT4P7JP57NOR9MTX33QJZ" hidden="1">#REF!</definedName>
    <definedName name="BExSAY9CA9TFXQ9M9FBJRGJO9T9E" localSheetId="0" hidden="1">#REF!</definedName>
    <definedName name="BExSAY9CA9TFXQ9M9FBJRGJO9T9E" localSheetId="1" hidden="1">#REF!</definedName>
    <definedName name="BExSAY9CA9TFXQ9M9FBJRGJO9T9E" localSheetId="4" hidden="1">#REF!</definedName>
    <definedName name="BExSAY9CA9TFXQ9M9FBJRGJO9T9E" hidden="1">#REF!</definedName>
    <definedName name="BExSB4JYKQ3MINI7RAYK5M8BLJDC" localSheetId="0" hidden="1">#REF!</definedName>
    <definedName name="BExSB4JYKQ3MINI7RAYK5M8BLJDC" localSheetId="1" hidden="1">#REF!</definedName>
    <definedName name="BExSB4JYKQ3MINI7RAYK5M8BLJDC" localSheetId="4" hidden="1">#REF!</definedName>
    <definedName name="BExSB4JYKQ3MINI7RAYK5M8BLJDC" hidden="1">#REF!</definedName>
    <definedName name="BExSBCY73CG3Q15P5BDLDT994XRL" localSheetId="0" hidden="1">#REF!</definedName>
    <definedName name="BExSBCY73CG3Q15P5BDLDT994XRL" localSheetId="1" hidden="1">#REF!</definedName>
    <definedName name="BExSBCY73CG3Q15P5BDLDT994XRL" localSheetId="4" hidden="1">#REF!</definedName>
    <definedName name="BExSBCY73CG3Q15P5BDLDT994XRL" hidden="1">#REF!</definedName>
    <definedName name="BExSBMOS41ZRLWYLOU29V6Y7YORR" localSheetId="0" hidden="1">#REF!</definedName>
    <definedName name="BExSBMOS41ZRLWYLOU29V6Y7YORR" localSheetId="1" hidden="1">#REF!</definedName>
    <definedName name="BExSBMOS41ZRLWYLOU29V6Y7YORR" localSheetId="4" hidden="1">#REF!</definedName>
    <definedName name="BExSBMOS41ZRLWYLOU29V6Y7YORR" hidden="1">#REF!</definedName>
    <definedName name="BExSBPZG22WAMZYIF7CZ686E8X80" localSheetId="0" hidden="1">#REF!</definedName>
    <definedName name="BExSBPZG22WAMZYIF7CZ686E8X80" localSheetId="1" hidden="1">#REF!</definedName>
    <definedName name="BExSBPZG22WAMZYIF7CZ686E8X80" localSheetId="4" hidden="1">#REF!</definedName>
    <definedName name="BExSBPZG22WAMZYIF7CZ686E8X80" hidden="1">#REF!</definedName>
    <definedName name="BExSBRBXXQMBU1TYDW1BXTEVEPRU" localSheetId="0" hidden="1">#REF!</definedName>
    <definedName name="BExSBRBXXQMBU1TYDW1BXTEVEPRU" localSheetId="1" hidden="1">#REF!</definedName>
    <definedName name="BExSBRBXXQMBU1TYDW1BXTEVEPRU" localSheetId="4" hidden="1">#REF!</definedName>
    <definedName name="BExSBRBXXQMBU1TYDW1BXTEVEPRU" hidden="1">#REF!</definedName>
    <definedName name="BExSC54998WTZ21DSL0R8UN0Y9JH" localSheetId="0" hidden="1">#REF!</definedName>
    <definedName name="BExSC54998WTZ21DSL0R8UN0Y9JH" localSheetId="1" hidden="1">#REF!</definedName>
    <definedName name="BExSC54998WTZ21DSL0R8UN0Y9JH" localSheetId="4" hidden="1">#REF!</definedName>
    <definedName name="BExSC54998WTZ21DSL0R8UN0Y9JH" hidden="1">#REF!</definedName>
    <definedName name="BExSC60N7WR9PJSNC9B7ORCX9NGY" localSheetId="0" hidden="1">#REF!</definedName>
    <definedName name="BExSC60N7WR9PJSNC9B7ORCX9NGY" localSheetId="1" hidden="1">#REF!</definedName>
    <definedName name="BExSC60N7WR9PJSNC9B7ORCX9NGY" localSheetId="4" hidden="1">#REF!</definedName>
    <definedName name="BExSC60N7WR9PJSNC9B7ORCX9NGY" hidden="1">#REF!</definedName>
    <definedName name="BExSCE99EZTILTTCE4NJJF96OYYM" localSheetId="0" hidden="1">#REF!</definedName>
    <definedName name="BExSCE99EZTILTTCE4NJJF96OYYM" localSheetId="1" hidden="1">#REF!</definedName>
    <definedName name="BExSCE99EZTILTTCE4NJJF96OYYM" localSheetId="4" hidden="1">#REF!</definedName>
    <definedName name="BExSCE99EZTILTTCE4NJJF96OYYM" hidden="1">#REF!</definedName>
    <definedName name="BExSCFWOMYELUEPWVJIRGIQZH5BV" localSheetId="0" hidden="1">#REF!</definedName>
    <definedName name="BExSCFWOMYELUEPWVJIRGIQZH5BV" localSheetId="1" hidden="1">#REF!</definedName>
    <definedName name="BExSCFWOMYELUEPWVJIRGIQZH5BV" localSheetId="4" hidden="1">#REF!</definedName>
    <definedName name="BExSCFWOMYELUEPWVJIRGIQZH5BV" hidden="1">#REF!</definedName>
    <definedName name="BExSCHUQZ2HFEWS54X67DIS8OSXZ" localSheetId="0" hidden="1">#REF!</definedName>
    <definedName name="BExSCHUQZ2HFEWS54X67DIS8OSXZ" localSheetId="1" hidden="1">#REF!</definedName>
    <definedName name="BExSCHUQZ2HFEWS54X67DIS8OSXZ" localSheetId="4" hidden="1">#REF!</definedName>
    <definedName name="BExSCHUQZ2HFEWS54X67DIS8OSXZ" hidden="1">#REF!</definedName>
    <definedName name="BExSCOG41SKKG4GYU76WRWW1CTE6" localSheetId="0" hidden="1">#REF!</definedName>
    <definedName name="BExSCOG41SKKG4GYU76WRWW1CTE6" localSheetId="1" hidden="1">#REF!</definedName>
    <definedName name="BExSCOG41SKKG4GYU76WRWW1CTE6" localSheetId="4" hidden="1">#REF!</definedName>
    <definedName name="BExSCOG41SKKG4GYU76WRWW1CTE6" hidden="1">#REF!</definedName>
    <definedName name="BExSCVC9P86YVFMRKKUVRV29MZXZ" localSheetId="0" hidden="1">#REF!</definedName>
    <definedName name="BExSCVC9P86YVFMRKKUVRV29MZXZ" localSheetId="1" hidden="1">#REF!</definedName>
    <definedName name="BExSCVC9P86YVFMRKKUVRV29MZXZ" localSheetId="4" hidden="1">#REF!</definedName>
    <definedName name="BExSCVC9P86YVFMRKKUVRV29MZXZ" hidden="1">#REF!</definedName>
    <definedName name="BExSD233CH4MU9ZMGNRF97ZV7KWU" localSheetId="0" hidden="1">#REF!</definedName>
    <definedName name="BExSD233CH4MU9ZMGNRF97ZV7KWU" localSheetId="1" hidden="1">#REF!</definedName>
    <definedName name="BExSD233CH4MU9ZMGNRF97ZV7KWU" localSheetId="4" hidden="1">#REF!</definedName>
    <definedName name="BExSD233CH4MU9ZMGNRF97ZV7KWU" hidden="1">#REF!</definedName>
    <definedName name="BExSD2U0F3BN6IN9N4R2DTTJG15H" localSheetId="0" hidden="1">#REF!</definedName>
    <definedName name="BExSD2U0F3BN6IN9N4R2DTTJG15H" localSheetId="1" hidden="1">#REF!</definedName>
    <definedName name="BExSD2U0F3BN6IN9N4R2DTTJG15H" localSheetId="4" hidden="1">#REF!</definedName>
    <definedName name="BExSD2U0F3BN6IN9N4R2DTTJG15H" hidden="1">#REF!</definedName>
    <definedName name="BExSD6A6NY15YSMFH51ST6XJY429" localSheetId="0" hidden="1">#REF!</definedName>
    <definedName name="BExSD6A6NY15YSMFH51ST6XJY429" localSheetId="1" hidden="1">#REF!</definedName>
    <definedName name="BExSD6A6NY15YSMFH51ST6XJY429" localSheetId="4" hidden="1">#REF!</definedName>
    <definedName name="BExSD6A6NY15YSMFH51ST6XJY429" hidden="1">#REF!</definedName>
    <definedName name="BExSD9VH6PF6RQ135VOEE08YXPAW" localSheetId="0" hidden="1">#REF!</definedName>
    <definedName name="BExSD9VH6PF6RQ135VOEE08YXPAW" localSheetId="1" hidden="1">#REF!</definedName>
    <definedName name="BExSD9VH6PF6RQ135VOEE08YXPAW" localSheetId="4" hidden="1">#REF!</definedName>
    <definedName name="BExSD9VH6PF6RQ135VOEE08YXPAW" hidden="1">#REF!</definedName>
    <definedName name="BExSDI9QWFD49GEZWZ3KOGM27XRB" localSheetId="0" hidden="1">#REF!</definedName>
    <definedName name="BExSDI9QWFD49GEZWZ3KOGM27XRB" localSheetId="1" hidden="1">#REF!</definedName>
    <definedName name="BExSDI9QWFD49GEZWZ3KOGM27XRB" localSheetId="4" hidden="1">#REF!</definedName>
    <definedName name="BExSDI9QWFD49GEZWZ3KOGM27XRB" hidden="1">#REF!</definedName>
    <definedName name="BExSDP5Y04WWMX2WWRITWOX8R5I9" localSheetId="0" hidden="1">#REF!</definedName>
    <definedName name="BExSDP5Y04WWMX2WWRITWOX8R5I9" localSheetId="1" hidden="1">#REF!</definedName>
    <definedName name="BExSDP5Y04WWMX2WWRITWOX8R5I9" localSheetId="4" hidden="1">#REF!</definedName>
    <definedName name="BExSDP5Y04WWMX2WWRITWOX8R5I9" hidden="1">#REF!</definedName>
    <definedName name="BExSDSGM203BJTNS9MKCBX453HMD" localSheetId="0" hidden="1">#REF!</definedName>
    <definedName name="BExSDSGM203BJTNS9MKCBX453HMD" localSheetId="1" hidden="1">#REF!</definedName>
    <definedName name="BExSDSGM203BJTNS9MKCBX453HMD" localSheetId="4" hidden="1">#REF!</definedName>
    <definedName name="BExSDSGM203BJTNS9MKCBX453HMD" hidden="1">#REF!</definedName>
    <definedName name="BExSDT20XUFXTDM37M148AXAP7HN" localSheetId="0" hidden="1">#REF!</definedName>
    <definedName name="BExSDT20XUFXTDM37M148AXAP7HN" localSheetId="1" hidden="1">#REF!</definedName>
    <definedName name="BExSDT20XUFXTDM37M148AXAP7HN" localSheetId="4" hidden="1">#REF!</definedName>
    <definedName name="BExSDT20XUFXTDM37M148AXAP7HN" hidden="1">#REF!</definedName>
    <definedName name="BExSDYLOWNTKCY92LFEDAV8LO7D3" localSheetId="0" hidden="1">#REF!</definedName>
    <definedName name="BExSDYLOWNTKCY92LFEDAV8LO7D3" localSheetId="1" hidden="1">#REF!</definedName>
    <definedName name="BExSDYLOWNTKCY92LFEDAV8LO7D3" localSheetId="4" hidden="1">#REF!</definedName>
    <definedName name="BExSDYLOWNTKCY92LFEDAV8LO7D3" hidden="1">#REF!</definedName>
    <definedName name="BExSE277VXZ807WBUB6A1UGQ1SF9" localSheetId="0" hidden="1">#REF!</definedName>
    <definedName name="BExSE277VXZ807WBUB6A1UGQ1SF9" localSheetId="1" hidden="1">#REF!</definedName>
    <definedName name="BExSE277VXZ807WBUB6A1UGQ1SF9" localSheetId="4" hidden="1">#REF!</definedName>
    <definedName name="BExSE277VXZ807WBUB6A1UGQ1SF9" hidden="1">#REF!</definedName>
    <definedName name="BExSE3EDSP4UL6G0I3DZ5SBHMUBU" localSheetId="0" hidden="1">#REF!</definedName>
    <definedName name="BExSE3EDSP4UL6G0I3DZ5SBHMUBU" localSheetId="1" hidden="1">#REF!</definedName>
    <definedName name="BExSE3EDSP4UL6G0I3DZ5SBHMUBU" localSheetId="4" hidden="1">#REF!</definedName>
    <definedName name="BExSE3EDSP4UL6G0I3DZ5SBHMUBU" hidden="1">#REF!</definedName>
    <definedName name="BExSEEHK1VLWD7JBV9SVVVIKQZ3I" localSheetId="0" hidden="1">#REF!</definedName>
    <definedName name="BExSEEHK1VLWD7JBV9SVVVIKQZ3I" localSheetId="1" hidden="1">#REF!</definedName>
    <definedName name="BExSEEHK1VLWD7JBV9SVVVIKQZ3I" localSheetId="4" hidden="1">#REF!</definedName>
    <definedName name="BExSEEHK1VLWD7JBV9SVVVIKQZ3I" hidden="1">#REF!</definedName>
    <definedName name="BExSEITYG8XAMWJ1C8VKU1MB4TEO" localSheetId="0" hidden="1">#REF!</definedName>
    <definedName name="BExSEITYG8XAMWJ1C8VKU1MB4TEO" localSheetId="1" hidden="1">#REF!</definedName>
    <definedName name="BExSEITYG8XAMWJ1C8VKU1MB4TEO" localSheetId="4" hidden="1">#REF!</definedName>
    <definedName name="BExSEITYG8XAMWJ1C8VKU1MB4TEO" hidden="1">#REF!</definedName>
    <definedName name="BExSEJKZLX37P3V33TRTFJ30BFRK" localSheetId="0" hidden="1">#REF!</definedName>
    <definedName name="BExSEJKZLX37P3V33TRTFJ30BFRK" localSheetId="1" hidden="1">#REF!</definedName>
    <definedName name="BExSEJKZLX37P3V33TRTFJ30BFRK" localSheetId="4" hidden="1">#REF!</definedName>
    <definedName name="BExSEJKZLX37P3V33TRTFJ30BFRK" hidden="1">#REF!</definedName>
    <definedName name="BExSEKXG1AW54E28IG5EODEM0JJV" localSheetId="0" hidden="1">#REF!</definedName>
    <definedName name="BExSEKXG1AW54E28IG5EODEM0JJV" localSheetId="1" hidden="1">#REF!</definedName>
    <definedName name="BExSEKXG1AW54E28IG5EODEM0JJV" localSheetId="4" hidden="1">#REF!</definedName>
    <definedName name="BExSEKXG1AW54E28IG5EODEM0JJV" hidden="1">#REF!</definedName>
    <definedName name="BExSEO84KVM8R2IV5MFH0XI3IZSN" localSheetId="0" hidden="1">#REF!</definedName>
    <definedName name="BExSEO84KVM8R2IV5MFH0XI3IZSN" localSheetId="1" hidden="1">#REF!</definedName>
    <definedName name="BExSEO84KVM8R2IV5MFH0XI3IZSN" localSheetId="4" hidden="1">#REF!</definedName>
    <definedName name="BExSEO84KVM8R2IV5MFH0XI3IZSN" hidden="1">#REF!</definedName>
    <definedName name="BExSEP9UVOAI6TMXKNK587PQ3328" localSheetId="0" hidden="1">#REF!</definedName>
    <definedName name="BExSEP9UVOAI6TMXKNK587PQ3328" localSheetId="1" hidden="1">#REF!</definedName>
    <definedName name="BExSEP9UVOAI6TMXKNK587PQ3328" localSheetId="4" hidden="1">#REF!</definedName>
    <definedName name="BExSEP9UVOAI6TMXKNK587PQ3328" hidden="1">#REF!</definedName>
    <definedName name="BExSERIU9MUGR4NPZAUJCVXUZ74I" localSheetId="0" hidden="1">#REF!</definedName>
    <definedName name="BExSERIU9MUGR4NPZAUJCVXUZ74I" localSheetId="1" hidden="1">#REF!</definedName>
    <definedName name="BExSERIU9MUGR4NPZAUJCVXUZ74I" localSheetId="4" hidden="1">#REF!</definedName>
    <definedName name="BExSERIU9MUGR4NPZAUJCVXUZ74I" hidden="1">#REF!</definedName>
    <definedName name="BExSF07QFLZCO4P6K6QF05XG7PH1" localSheetId="0" hidden="1">#REF!</definedName>
    <definedName name="BExSF07QFLZCO4P6K6QF05XG7PH1" localSheetId="1" hidden="1">#REF!</definedName>
    <definedName name="BExSF07QFLZCO4P6K6QF05XG7PH1" localSheetId="4" hidden="1">#REF!</definedName>
    <definedName name="BExSF07QFLZCO4P6K6QF05XG7PH1" hidden="1">#REF!</definedName>
    <definedName name="BExSFJ8ZAGQ63A4MVMZRQWLVRGQ5" localSheetId="0" hidden="1">#REF!</definedName>
    <definedName name="BExSFJ8ZAGQ63A4MVMZRQWLVRGQ5" localSheetId="1" hidden="1">#REF!</definedName>
    <definedName name="BExSFJ8ZAGQ63A4MVMZRQWLVRGQ5" localSheetId="4" hidden="1">#REF!</definedName>
    <definedName name="BExSFJ8ZAGQ63A4MVMZRQWLVRGQ5" hidden="1">#REF!</definedName>
    <definedName name="BExSFKQRST2S9KXWWLCXYLKSF4G1" localSheetId="0" hidden="1">#REF!</definedName>
    <definedName name="BExSFKQRST2S9KXWWLCXYLKSF4G1" localSheetId="1" hidden="1">#REF!</definedName>
    <definedName name="BExSFKQRST2S9KXWWLCXYLKSF4G1" localSheetId="4" hidden="1">#REF!</definedName>
    <definedName name="BExSFKQRST2S9KXWWLCXYLKSF4G1" hidden="1">#REF!</definedName>
    <definedName name="BExSFOHO6VZ5Y463KL3XYTZBVE3P" localSheetId="0" hidden="1">#REF!</definedName>
    <definedName name="BExSFOHO6VZ5Y463KL3XYTZBVE3P" localSheetId="1" hidden="1">#REF!</definedName>
    <definedName name="BExSFOHO6VZ5Y463KL3XYTZBVE3P" localSheetId="4" hidden="1">#REF!</definedName>
    <definedName name="BExSFOHO6VZ5Y463KL3XYTZBVE3P" hidden="1">#REF!</definedName>
    <definedName name="BExSFY2ZJOYUEYBX21QZ7AMN2WK1" localSheetId="0" hidden="1">#REF!</definedName>
    <definedName name="BExSFY2ZJOYUEYBX21QZ7AMN2WK1" localSheetId="1" hidden="1">#REF!</definedName>
    <definedName name="BExSFY2ZJOYUEYBX21QZ7AMN2WK1" localSheetId="4" hidden="1">#REF!</definedName>
    <definedName name="BExSFY2ZJOYUEYBX21QZ7AMN2WK1" hidden="1">#REF!</definedName>
    <definedName name="BExSFYDRRTAZVPXRWUF5PDQ97WFF" localSheetId="0" hidden="1">#REF!</definedName>
    <definedName name="BExSFYDRRTAZVPXRWUF5PDQ97WFF" localSheetId="1" hidden="1">#REF!</definedName>
    <definedName name="BExSFYDRRTAZVPXRWUF5PDQ97WFF" localSheetId="4" hidden="1">#REF!</definedName>
    <definedName name="BExSFYDRRTAZVPXRWUF5PDQ97WFF" hidden="1">#REF!</definedName>
    <definedName name="BExSFZVPFTXA3F0IJ2NGH1GXX9R7" localSheetId="0" hidden="1">#REF!</definedName>
    <definedName name="BExSFZVPFTXA3F0IJ2NGH1GXX9R7" localSheetId="1" hidden="1">#REF!</definedName>
    <definedName name="BExSFZVPFTXA3F0IJ2NGH1GXX9R7" localSheetId="4" hidden="1">#REF!</definedName>
    <definedName name="BExSFZVPFTXA3F0IJ2NGH1GXX9R7" hidden="1">#REF!</definedName>
    <definedName name="BExSG2Q34XRC1K28H4XG6PQM3FTW" localSheetId="0" hidden="1">#REF!</definedName>
    <definedName name="BExSG2Q34XRC1K28H4XG6PQM3FTW" localSheetId="1" hidden="1">#REF!</definedName>
    <definedName name="BExSG2Q34XRC1K28H4XG6PQM3FTW" localSheetId="4" hidden="1">#REF!</definedName>
    <definedName name="BExSG2Q34XRC1K28H4XG6PQM3FTW" hidden="1">#REF!</definedName>
    <definedName name="BExSG90Q4ZUU2IPGDYOM169NJV9S" localSheetId="0" hidden="1">#REF!</definedName>
    <definedName name="BExSG90Q4ZUU2IPGDYOM169NJV9S" localSheetId="1" hidden="1">#REF!</definedName>
    <definedName name="BExSG90Q4ZUU2IPGDYOM169NJV9S" localSheetId="4" hidden="1">#REF!</definedName>
    <definedName name="BExSG90Q4ZUU2IPGDYOM169NJV9S" hidden="1">#REF!</definedName>
    <definedName name="BExSG9X3DU845PNXYJGGLBQY2UHG" localSheetId="0" hidden="1">#REF!</definedName>
    <definedName name="BExSG9X3DU845PNXYJGGLBQY2UHG" localSheetId="1" hidden="1">#REF!</definedName>
    <definedName name="BExSG9X3DU845PNXYJGGLBQY2UHG" localSheetId="4" hidden="1">#REF!</definedName>
    <definedName name="BExSG9X3DU845PNXYJGGLBQY2UHG" hidden="1">#REF!</definedName>
    <definedName name="BExSGE45J27MDUUNXW7Z8Q33UAON" localSheetId="0" hidden="1">#REF!</definedName>
    <definedName name="BExSGE45J27MDUUNXW7Z8Q33UAON" localSheetId="1" hidden="1">#REF!</definedName>
    <definedName name="BExSGE45J27MDUUNXW7Z8Q33UAON" localSheetId="4" hidden="1">#REF!</definedName>
    <definedName name="BExSGE45J27MDUUNXW7Z8Q33UAON" hidden="1">#REF!</definedName>
    <definedName name="BExSGE9LY91Q0URHB4YAMX0UAMYI" localSheetId="0" hidden="1">#REF!</definedName>
    <definedName name="BExSGE9LY91Q0URHB4YAMX0UAMYI" localSheetId="1" hidden="1">#REF!</definedName>
    <definedName name="BExSGE9LY91Q0URHB4YAMX0UAMYI" localSheetId="4" hidden="1">#REF!</definedName>
    <definedName name="BExSGE9LY91Q0URHB4YAMX0UAMYI" hidden="1">#REF!</definedName>
    <definedName name="BExSGLB2URTLBCKBB4Y885W925F2" localSheetId="0" hidden="1">#REF!</definedName>
    <definedName name="BExSGLB2URTLBCKBB4Y885W925F2" localSheetId="1" hidden="1">#REF!</definedName>
    <definedName name="BExSGLB2URTLBCKBB4Y885W925F2" localSheetId="4" hidden="1">#REF!</definedName>
    <definedName name="BExSGLB2URTLBCKBB4Y885W925F2" hidden="1">#REF!</definedName>
    <definedName name="BExSGNEL2G0PC04ATVS20W5179EK" localSheetId="0" hidden="1">#REF!</definedName>
    <definedName name="BExSGNEL2G0PC04ATVS20W5179EK" localSheetId="1" hidden="1">#REF!</definedName>
    <definedName name="BExSGNEL2G0PC04ATVS20W5179EK" localSheetId="4" hidden="1">#REF!</definedName>
    <definedName name="BExSGNEL2G0PC04ATVS20W5179EK" hidden="1">#REF!</definedName>
    <definedName name="BExSGOAYG73SFWOPAQV80P710GID" localSheetId="0" hidden="1">#REF!</definedName>
    <definedName name="BExSGOAYG73SFWOPAQV80P710GID" localSheetId="1" hidden="1">#REF!</definedName>
    <definedName name="BExSGOAYG73SFWOPAQV80P710GID" localSheetId="4" hidden="1">#REF!</definedName>
    <definedName name="BExSGOAYG73SFWOPAQV80P710GID" hidden="1">#REF!</definedName>
    <definedName name="BExSGOWJHRW7FWKLO2EHUOOGHNAF" localSheetId="0" hidden="1">#REF!</definedName>
    <definedName name="BExSGOWJHRW7FWKLO2EHUOOGHNAF" localSheetId="1" hidden="1">#REF!</definedName>
    <definedName name="BExSGOWJHRW7FWKLO2EHUOOGHNAF" localSheetId="4" hidden="1">#REF!</definedName>
    <definedName name="BExSGOWJHRW7FWKLO2EHUOOGHNAF" hidden="1">#REF!</definedName>
    <definedName name="BExSGOWJTAP41ZV5Q23H7MI9C76W" localSheetId="0" hidden="1">#REF!</definedName>
    <definedName name="BExSGOWJTAP41ZV5Q23H7MI9C76W" localSheetId="1" hidden="1">#REF!</definedName>
    <definedName name="BExSGOWJTAP41ZV5Q23H7MI9C76W" localSheetId="4" hidden="1">#REF!</definedName>
    <definedName name="BExSGOWJTAP41ZV5Q23H7MI9C76W" hidden="1">#REF!</definedName>
    <definedName name="BExSGR5JQVX2HQ0PKCGZNSSUM1RV" localSheetId="0" hidden="1">#REF!</definedName>
    <definedName name="BExSGR5JQVX2HQ0PKCGZNSSUM1RV" localSheetId="1" hidden="1">#REF!</definedName>
    <definedName name="BExSGR5JQVX2HQ0PKCGZNSSUM1RV" localSheetId="4" hidden="1">#REF!</definedName>
    <definedName name="BExSGR5JQVX2HQ0PKCGZNSSUM1RV" hidden="1">#REF!</definedName>
    <definedName name="BExSGT3MKX7YVLVP6YLL6KVO8UGV" localSheetId="0" hidden="1">#REF!</definedName>
    <definedName name="BExSGT3MKX7YVLVP6YLL6KVO8UGV" localSheetId="1" hidden="1">#REF!</definedName>
    <definedName name="BExSGT3MKX7YVLVP6YLL6KVO8UGV" localSheetId="4" hidden="1">#REF!</definedName>
    <definedName name="BExSGT3MKX7YVLVP6YLL6KVO8UGV" hidden="1">#REF!</definedName>
    <definedName name="BExSGVHX69GJZHD99DKE4RZ042B1" localSheetId="0" hidden="1">#REF!</definedName>
    <definedName name="BExSGVHX69GJZHD99DKE4RZ042B1" localSheetId="1" hidden="1">#REF!</definedName>
    <definedName name="BExSGVHX69GJZHD99DKE4RZ042B1" localSheetId="4" hidden="1">#REF!</definedName>
    <definedName name="BExSGVHX69GJZHD99DKE4RZ042B1" hidden="1">#REF!</definedName>
    <definedName name="BExSGZJO4J4ZO04E2N2ECVYS9DEZ" localSheetId="0" hidden="1">#REF!</definedName>
    <definedName name="BExSGZJO4J4ZO04E2N2ECVYS9DEZ" localSheetId="1" hidden="1">#REF!</definedName>
    <definedName name="BExSGZJO4J4ZO04E2N2ECVYS9DEZ" localSheetId="4" hidden="1">#REF!</definedName>
    <definedName name="BExSGZJO4J4ZO04E2N2ECVYS9DEZ" hidden="1">#REF!</definedName>
    <definedName name="BExSHAHFHS7MMNJR8JPVABRGBVIT" localSheetId="0" hidden="1">#REF!</definedName>
    <definedName name="BExSHAHFHS7MMNJR8JPVABRGBVIT" localSheetId="1" hidden="1">#REF!</definedName>
    <definedName name="BExSHAHFHS7MMNJR8JPVABRGBVIT" localSheetId="4" hidden="1">#REF!</definedName>
    <definedName name="BExSHAHFHS7MMNJR8JPVABRGBVIT" hidden="1">#REF!</definedName>
    <definedName name="BExSHGH88QZWW4RNAX4YKAZ5JEBL" localSheetId="0" hidden="1">#REF!</definedName>
    <definedName name="BExSHGH88QZWW4RNAX4YKAZ5JEBL" localSheetId="1" hidden="1">#REF!</definedName>
    <definedName name="BExSHGH88QZWW4RNAX4YKAZ5JEBL" localSheetId="4" hidden="1">#REF!</definedName>
    <definedName name="BExSHGH88QZWW4RNAX4YKAZ5JEBL" hidden="1">#REF!</definedName>
    <definedName name="BExSHOKK1OO3CX9Z28C58E5J1D9W" localSheetId="0" hidden="1">#REF!</definedName>
    <definedName name="BExSHOKK1OO3CX9Z28C58E5J1D9W" localSheetId="1" hidden="1">#REF!</definedName>
    <definedName name="BExSHOKK1OO3CX9Z28C58E5J1D9W" localSheetId="4" hidden="1">#REF!</definedName>
    <definedName name="BExSHOKK1OO3CX9Z28C58E5J1D9W" hidden="1">#REF!</definedName>
    <definedName name="BExSHQD8KYLTQGDXIRKCHQQ7MKIH" localSheetId="0" hidden="1">#REF!</definedName>
    <definedName name="BExSHQD8KYLTQGDXIRKCHQQ7MKIH" localSheetId="1" hidden="1">#REF!</definedName>
    <definedName name="BExSHQD8KYLTQGDXIRKCHQQ7MKIH" localSheetId="4" hidden="1">#REF!</definedName>
    <definedName name="BExSHQD8KYLTQGDXIRKCHQQ7MKIH" hidden="1">#REF!</definedName>
    <definedName name="BExSHVGPIAHXI97UBLI9G4I4M29F" localSheetId="0" hidden="1">#REF!</definedName>
    <definedName name="BExSHVGPIAHXI97UBLI9G4I4M29F" localSheetId="1" hidden="1">#REF!</definedName>
    <definedName name="BExSHVGPIAHXI97UBLI9G4I4M29F" localSheetId="4" hidden="1">#REF!</definedName>
    <definedName name="BExSHVGPIAHXI97UBLI9G4I4M29F" hidden="1">#REF!</definedName>
    <definedName name="BExSI0K2YL3HTCQAD8A7TR4QCUR6" localSheetId="0" hidden="1">#REF!</definedName>
    <definedName name="BExSI0K2YL3HTCQAD8A7TR4QCUR6" localSheetId="1" hidden="1">#REF!</definedName>
    <definedName name="BExSI0K2YL3HTCQAD8A7TR4QCUR6" localSheetId="4" hidden="1">#REF!</definedName>
    <definedName name="BExSI0K2YL3HTCQAD8A7TR4QCUR6" hidden="1">#REF!</definedName>
    <definedName name="BExSIFUDNRWXWIWNGCCFOOD8WIAZ" localSheetId="0" hidden="1">#REF!</definedName>
    <definedName name="BExSIFUDNRWXWIWNGCCFOOD8WIAZ" localSheetId="1" hidden="1">#REF!</definedName>
    <definedName name="BExSIFUDNRWXWIWNGCCFOOD8WIAZ" localSheetId="4" hidden="1">#REF!</definedName>
    <definedName name="BExSIFUDNRWXWIWNGCCFOOD8WIAZ" hidden="1">#REF!</definedName>
    <definedName name="BExTTZNS2PBCR93C9IUW49UZ4I6T" localSheetId="0" hidden="1">#REF!</definedName>
    <definedName name="BExTTZNS2PBCR93C9IUW49UZ4I6T" localSheetId="1" hidden="1">#REF!</definedName>
    <definedName name="BExTTZNS2PBCR93C9IUW49UZ4I6T" localSheetId="4" hidden="1">#REF!</definedName>
    <definedName name="BExTTZNS2PBCR93C9IUW49UZ4I6T" hidden="1">#REF!</definedName>
    <definedName name="BExTU2YFQ25JQ6MEMRHHN66VLTPJ" localSheetId="0" hidden="1">#REF!</definedName>
    <definedName name="BExTU2YFQ25JQ6MEMRHHN66VLTPJ" localSheetId="1" hidden="1">#REF!</definedName>
    <definedName name="BExTU2YFQ25JQ6MEMRHHN66VLTPJ" localSheetId="4" hidden="1">#REF!</definedName>
    <definedName name="BExTU2YFQ25JQ6MEMRHHN66VLTPJ" hidden="1">#REF!</definedName>
    <definedName name="BExTU75IOII1V5O0C9X2VAYYVJUG" localSheetId="0" hidden="1">#REF!</definedName>
    <definedName name="BExTU75IOII1V5O0C9X2VAYYVJUG" localSheetId="1" hidden="1">#REF!</definedName>
    <definedName name="BExTU75IOII1V5O0C9X2VAYYVJUG" localSheetId="4" hidden="1">#REF!</definedName>
    <definedName name="BExTU75IOII1V5O0C9X2VAYYVJUG" hidden="1">#REF!</definedName>
    <definedName name="BExTUA5F7V4LUIIAM17J3A8XF3JE" localSheetId="0" hidden="1">#REF!</definedName>
    <definedName name="BExTUA5F7V4LUIIAM17J3A8XF3JE" localSheetId="1" hidden="1">#REF!</definedName>
    <definedName name="BExTUA5F7V4LUIIAM17J3A8XF3JE" localSheetId="4" hidden="1">#REF!</definedName>
    <definedName name="BExTUA5F7V4LUIIAM17J3A8XF3JE" hidden="1">#REF!</definedName>
    <definedName name="BExTUBY3AA9B91YRRWFOT21LUL8Q" localSheetId="0" hidden="1">#REF!</definedName>
    <definedName name="BExTUBY3AA9B91YRRWFOT21LUL8Q" localSheetId="1" hidden="1">#REF!</definedName>
    <definedName name="BExTUBY3AA9B91YRRWFOT21LUL8Q" localSheetId="4" hidden="1">#REF!</definedName>
    <definedName name="BExTUBY3AA9B91YRRWFOT21LUL8Q" hidden="1">#REF!</definedName>
    <definedName name="BExTUJ53ANGZ3H1KDK4CR4Q0OD6P" localSheetId="0" hidden="1">#REF!</definedName>
    <definedName name="BExTUJ53ANGZ3H1KDK4CR4Q0OD6P" localSheetId="1" hidden="1">#REF!</definedName>
    <definedName name="BExTUJ53ANGZ3H1KDK4CR4Q0OD6P" localSheetId="4" hidden="1">#REF!</definedName>
    <definedName name="BExTUJ53ANGZ3H1KDK4CR4Q0OD6P" hidden="1">#REF!</definedName>
    <definedName name="BExTUKXSZBM7C57G6NGLWGU4WOHY" localSheetId="0" hidden="1">#REF!</definedName>
    <definedName name="BExTUKXSZBM7C57G6NGLWGU4WOHY" localSheetId="1" hidden="1">#REF!</definedName>
    <definedName name="BExTUKXSZBM7C57G6NGLWGU4WOHY" localSheetId="4" hidden="1">#REF!</definedName>
    <definedName name="BExTUKXSZBM7C57G6NGLWGU4WOHY" hidden="1">#REF!</definedName>
    <definedName name="BExTUNC5INBE8Y5OA5GQUTXX6QJW" localSheetId="0" hidden="1">#REF!</definedName>
    <definedName name="BExTUNC5INBE8Y5OA5GQUTXX6QJW" localSheetId="1" hidden="1">#REF!</definedName>
    <definedName name="BExTUNC5INBE8Y5OA5GQUTXX6QJW" localSheetId="4" hidden="1">#REF!</definedName>
    <definedName name="BExTUNC5INBE8Y5OA5GQUTXX6QJW" hidden="1">#REF!</definedName>
    <definedName name="BExTUSQCFFYZCDNHWHADBC2E1ZP1" localSheetId="0" hidden="1">#REF!</definedName>
    <definedName name="BExTUSQCFFYZCDNHWHADBC2E1ZP1" localSheetId="1" hidden="1">#REF!</definedName>
    <definedName name="BExTUSQCFFYZCDNHWHADBC2E1ZP1" localSheetId="4" hidden="1">#REF!</definedName>
    <definedName name="BExTUSQCFFYZCDNHWHADBC2E1ZP1" hidden="1">#REF!</definedName>
    <definedName name="BExTUV4NQDZVAENZPSZGF7A3DDFN" localSheetId="0" hidden="1">#REF!</definedName>
    <definedName name="BExTUV4NQDZVAENZPSZGF7A3DDFN" localSheetId="1" hidden="1">#REF!</definedName>
    <definedName name="BExTUV4NQDZVAENZPSZGF7A3DDFN" localSheetId="4" hidden="1">#REF!</definedName>
    <definedName name="BExTUV4NQDZVAENZPSZGF7A3DDFN" hidden="1">#REF!</definedName>
    <definedName name="BExTUVFGOJEYS28JURA5KHQFDU5J" localSheetId="0" hidden="1">#REF!</definedName>
    <definedName name="BExTUVFGOJEYS28JURA5KHQFDU5J" localSheetId="1" hidden="1">#REF!</definedName>
    <definedName name="BExTUVFGOJEYS28JURA5KHQFDU5J" localSheetId="4" hidden="1">#REF!</definedName>
    <definedName name="BExTUVFGOJEYS28JURA5KHQFDU5J" hidden="1">#REF!</definedName>
    <definedName name="BExTUW10U40QCYGHM5NJ3YR1O5SP" localSheetId="0" hidden="1">#REF!</definedName>
    <definedName name="BExTUW10U40QCYGHM5NJ3YR1O5SP" localSheetId="1" hidden="1">#REF!</definedName>
    <definedName name="BExTUW10U40QCYGHM5NJ3YR1O5SP" localSheetId="4" hidden="1">#REF!</definedName>
    <definedName name="BExTUW10U40QCYGHM5NJ3YR1O5SP" hidden="1">#REF!</definedName>
    <definedName name="BExTUWXFQHINU66YG82BI20ATMB5" localSheetId="0" hidden="1">#REF!</definedName>
    <definedName name="BExTUWXFQHINU66YG82BI20ATMB5" localSheetId="1" hidden="1">#REF!</definedName>
    <definedName name="BExTUWXFQHINU66YG82BI20ATMB5" localSheetId="4" hidden="1">#REF!</definedName>
    <definedName name="BExTUWXFQHINU66YG82BI20ATMB5" hidden="1">#REF!</definedName>
    <definedName name="BExTUY9WNSJ91GV8CP0SKJTEIV82" localSheetId="0" hidden="1">#REF!</definedName>
    <definedName name="BExTUY9WNSJ91GV8CP0SKJTEIV82" localSheetId="1" hidden="1">#REF!</definedName>
    <definedName name="BExTUY9WNSJ91GV8CP0SKJTEIV82" localSheetId="4" hidden="1">#REF!</definedName>
    <definedName name="BExTUY9WNSJ91GV8CP0SKJTEIV82" hidden="1">#REF!</definedName>
    <definedName name="BExTV67VIM8PV6KO253M4DUBJQLC" localSheetId="0" hidden="1">#REF!</definedName>
    <definedName name="BExTV67VIM8PV6KO253M4DUBJQLC" localSheetId="1" hidden="1">#REF!</definedName>
    <definedName name="BExTV67VIM8PV6KO253M4DUBJQLC" localSheetId="4" hidden="1">#REF!</definedName>
    <definedName name="BExTV67VIM8PV6KO253M4DUBJQLC" hidden="1">#REF!</definedName>
    <definedName name="BExTVELZCF2YA5L6F23BYZZR6WHF" localSheetId="0" hidden="1">#REF!</definedName>
    <definedName name="BExTVELZCF2YA5L6F23BYZZR6WHF" localSheetId="1" hidden="1">#REF!</definedName>
    <definedName name="BExTVELZCF2YA5L6F23BYZZR6WHF" localSheetId="4" hidden="1">#REF!</definedName>
    <definedName name="BExTVELZCF2YA5L6F23BYZZR6WHF" hidden="1">#REF!</definedName>
    <definedName name="BExTVGPIQZ99YFXUC8OONUX5BD42" localSheetId="0" hidden="1">#REF!</definedName>
    <definedName name="BExTVGPIQZ99YFXUC8OONUX5BD42" localSheetId="1" hidden="1">#REF!</definedName>
    <definedName name="BExTVGPIQZ99YFXUC8OONUX5BD42" localSheetId="4" hidden="1">#REF!</definedName>
    <definedName name="BExTVGPIQZ99YFXUC8OONUX5BD42" hidden="1">#REF!</definedName>
    <definedName name="BExTVQG4F5RF0LZXG06AZ6EU1GQ3" localSheetId="0" hidden="1">#REF!</definedName>
    <definedName name="BExTVQG4F5RF0LZXG06AZ6EU1GQ3" localSheetId="1" hidden="1">#REF!</definedName>
    <definedName name="BExTVQG4F5RF0LZXG06AZ6EU1GQ3" localSheetId="4" hidden="1">#REF!</definedName>
    <definedName name="BExTVQG4F5RF0LZXG06AZ6EU1GQ3" hidden="1">#REF!</definedName>
    <definedName name="BExTVZQLP9VFLEYQ9280W13X7E8K" localSheetId="0" hidden="1">#REF!</definedName>
    <definedName name="BExTVZQLP9VFLEYQ9280W13X7E8K" localSheetId="1" hidden="1">#REF!</definedName>
    <definedName name="BExTVZQLP9VFLEYQ9280W13X7E8K" localSheetId="4" hidden="1">#REF!</definedName>
    <definedName name="BExTVZQLP9VFLEYQ9280W13X7E8K" hidden="1">#REF!</definedName>
    <definedName name="BExTWB4LA1PODQOH4LDTHQKBN16K" localSheetId="0" hidden="1">#REF!</definedName>
    <definedName name="BExTWB4LA1PODQOH4LDTHQKBN16K" localSheetId="1" hidden="1">#REF!</definedName>
    <definedName name="BExTWB4LA1PODQOH4LDTHQKBN16K" localSheetId="4" hidden="1">#REF!</definedName>
    <definedName name="BExTWB4LA1PODQOH4LDTHQKBN16K" hidden="1">#REF!</definedName>
    <definedName name="BExTWI0Q8AWXUA3ZN7I5V3QK2KM1" localSheetId="0" hidden="1">#REF!</definedName>
    <definedName name="BExTWI0Q8AWXUA3ZN7I5V3QK2KM1" localSheetId="1" hidden="1">#REF!</definedName>
    <definedName name="BExTWI0Q8AWXUA3ZN7I5V3QK2KM1" localSheetId="4" hidden="1">#REF!</definedName>
    <definedName name="BExTWI0Q8AWXUA3ZN7I5V3QK2KM1" hidden="1">#REF!</definedName>
    <definedName name="BExTWJTIA3WUW1PUWXAOP9O8NKLZ" localSheetId="0" hidden="1">#REF!</definedName>
    <definedName name="BExTWJTIA3WUW1PUWXAOP9O8NKLZ" localSheetId="1" hidden="1">#REF!</definedName>
    <definedName name="BExTWJTIA3WUW1PUWXAOP9O8NKLZ" localSheetId="4" hidden="1">#REF!</definedName>
    <definedName name="BExTWJTIA3WUW1PUWXAOP9O8NKLZ" hidden="1">#REF!</definedName>
    <definedName name="BExTWW95OX07FNA01WF5MSSSFQLX" localSheetId="0" hidden="1">#REF!</definedName>
    <definedName name="BExTWW95OX07FNA01WF5MSSSFQLX" localSheetId="1" hidden="1">#REF!</definedName>
    <definedName name="BExTWW95OX07FNA01WF5MSSSFQLX" localSheetId="4" hidden="1">#REF!</definedName>
    <definedName name="BExTWW95OX07FNA01WF5MSSSFQLX" hidden="1">#REF!</definedName>
    <definedName name="BExTX005F4GLW03J0PLPRPMI1SEG" localSheetId="0" hidden="1">#REF!</definedName>
    <definedName name="BExTX005F4GLW03J0PLPRPMI1SEG" localSheetId="1" hidden="1">#REF!</definedName>
    <definedName name="BExTX005F4GLW03J0PLPRPMI1SEG" localSheetId="4" hidden="1">#REF!</definedName>
    <definedName name="BExTX005F4GLW03J0PLPRPMI1SEG" hidden="1">#REF!</definedName>
    <definedName name="BExTX476KI0RNB71XI5TYMANSGBG" localSheetId="0" hidden="1">#REF!</definedName>
    <definedName name="BExTX476KI0RNB71XI5TYMANSGBG" localSheetId="1" hidden="1">#REF!</definedName>
    <definedName name="BExTX476KI0RNB71XI5TYMANSGBG" localSheetId="4" hidden="1">#REF!</definedName>
    <definedName name="BExTX476KI0RNB71XI5TYMANSGBG" hidden="1">#REF!</definedName>
    <definedName name="BExTXBJFKNSCUO7IOL6CSKERP06D" localSheetId="0" hidden="1">#REF!</definedName>
    <definedName name="BExTXBJFKNSCUO7IOL6CSKERP06D" localSheetId="1" hidden="1">#REF!</definedName>
    <definedName name="BExTXBJFKNSCUO7IOL6CSKERP06D" localSheetId="4" hidden="1">#REF!</definedName>
    <definedName name="BExTXBJFKNSCUO7IOL6CSKERP06D" hidden="1">#REF!</definedName>
    <definedName name="BExTXDMZDQ9U1FD9T7F79J29SYYN" localSheetId="0" hidden="1">#REF!</definedName>
    <definedName name="BExTXDMZDQ9U1FD9T7F79J29SYYN" localSheetId="1" hidden="1">#REF!</definedName>
    <definedName name="BExTXDMZDQ9U1FD9T7F79J29SYYN" localSheetId="4" hidden="1">#REF!</definedName>
    <definedName name="BExTXDMZDQ9U1FD9T7F79J29SYYN" hidden="1">#REF!</definedName>
    <definedName name="BExTXJ6HBAIXMMWKZTJNFDYVZCAY" localSheetId="0" hidden="1">#REF!</definedName>
    <definedName name="BExTXJ6HBAIXMMWKZTJNFDYVZCAY" localSheetId="1" hidden="1">#REF!</definedName>
    <definedName name="BExTXJ6HBAIXMMWKZTJNFDYVZCAY" localSheetId="4" hidden="1">#REF!</definedName>
    <definedName name="BExTXJ6HBAIXMMWKZTJNFDYVZCAY" hidden="1">#REF!</definedName>
    <definedName name="BExTXT812NQT8GAEGH738U29BI0D" localSheetId="0" hidden="1">#REF!</definedName>
    <definedName name="BExTXT812NQT8GAEGH738U29BI0D" localSheetId="1" hidden="1">#REF!</definedName>
    <definedName name="BExTXT812NQT8GAEGH738U29BI0D" localSheetId="4" hidden="1">#REF!</definedName>
    <definedName name="BExTXT812NQT8GAEGH738U29BI0D" hidden="1">#REF!</definedName>
    <definedName name="BExTXWIP2TFPTQ76NHFOB72NICRZ" localSheetId="0" hidden="1">#REF!</definedName>
    <definedName name="BExTXWIP2TFPTQ76NHFOB72NICRZ" localSheetId="1" hidden="1">#REF!</definedName>
    <definedName name="BExTXWIP2TFPTQ76NHFOB72NICRZ" localSheetId="4" hidden="1">#REF!</definedName>
    <definedName name="BExTXWIP2TFPTQ76NHFOB72NICRZ" hidden="1">#REF!</definedName>
    <definedName name="BExTY5T62H651VC86QM4X7E28JVA" localSheetId="0" hidden="1">#REF!</definedName>
    <definedName name="BExTY5T62H651VC86QM4X7E28JVA" localSheetId="1" hidden="1">#REF!</definedName>
    <definedName name="BExTY5T62H651VC86QM4X7E28JVA" localSheetId="4" hidden="1">#REF!</definedName>
    <definedName name="BExTY5T62H651VC86QM4X7E28JVA" hidden="1">#REF!</definedName>
    <definedName name="BExTYB7EHGVTJ4RSYOXWSG87U5WI" localSheetId="0" hidden="1">#REF!</definedName>
    <definedName name="BExTYB7EHGVTJ4RSYOXWSG87U5WI" localSheetId="1" hidden="1">#REF!</definedName>
    <definedName name="BExTYB7EHGVTJ4RSYOXWSG87U5WI" localSheetId="4" hidden="1">#REF!</definedName>
    <definedName name="BExTYB7EHGVTJ4RSYOXWSG87U5WI" hidden="1">#REF!</definedName>
    <definedName name="BExTYC93RS0KNKFOD35WG37LS9LY" localSheetId="0" hidden="1">#REF!</definedName>
    <definedName name="BExTYC93RS0KNKFOD35WG37LS9LY" localSheetId="1" hidden="1">#REF!</definedName>
    <definedName name="BExTYC93RS0KNKFOD35WG37LS9LY" localSheetId="4" hidden="1">#REF!</definedName>
    <definedName name="BExTYC93RS0KNKFOD35WG37LS9LY" hidden="1">#REF!</definedName>
    <definedName name="BExTYKCEFJ83LZM95M1V7CSFQVEA" localSheetId="0" hidden="1">#REF!</definedName>
    <definedName name="BExTYKCEFJ83LZM95M1V7CSFQVEA" localSheetId="1" hidden="1">#REF!</definedName>
    <definedName name="BExTYKCEFJ83LZM95M1V7CSFQVEA" localSheetId="4" hidden="1">#REF!</definedName>
    <definedName name="BExTYKCEFJ83LZM95M1V7CSFQVEA" hidden="1">#REF!</definedName>
    <definedName name="BExTYPLA9N640MFRJJQPKXT7P88M" localSheetId="0" hidden="1">#REF!</definedName>
    <definedName name="BExTYPLA9N640MFRJJQPKXT7P88M" localSheetId="1" hidden="1">#REF!</definedName>
    <definedName name="BExTYPLA9N640MFRJJQPKXT7P88M" localSheetId="4" hidden="1">#REF!</definedName>
    <definedName name="BExTYPLA9N640MFRJJQPKXT7P88M" hidden="1">#REF!</definedName>
    <definedName name="BExTYW1794M1TLJ2QQQCEEUZN18F" localSheetId="0" hidden="1">#REF!</definedName>
    <definedName name="BExTYW1794M1TLJ2QQQCEEUZN18F" localSheetId="1" hidden="1">#REF!</definedName>
    <definedName name="BExTYW1794M1TLJ2QQQCEEUZN18F" localSheetId="4" hidden="1">#REF!</definedName>
    <definedName name="BExTYW1794M1TLJ2QQQCEEUZN18F" hidden="1">#REF!</definedName>
    <definedName name="BExTZ7F71SNTOX4LLZCK5R9VUMIJ" localSheetId="0" hidden="1">#REF!</definedName>
    <definedName name="BExTZ7F71SNTOX4LLZCK5R9VUMIJ" localSheetId="1" hidden="1">#REF!</definedName>
    <definedName name="BExTZ7F71SNTOX4LLZCK5R9VUMIJ" localSheetId="4" hidden="1">#REF!</definedName>
    <definedName name="BExTZ7F71SNTOX4LLZCK5R9VUMIJ" hidden="1">#REF!</definedName>
    <definedName name="BExTZ80SWE36T1QSIIPJU7NJ65JL" localSheetId="0" hidden="1">#REF!</definedName>
    <definedName name="BExTZ80SWE36T1QSIIPJU7NJ65JL" localSheetId="1" hidden="1">#REF!</definedName>
    <definedName name="BExTZ80SWE36T1QSIIPJU7NJ65JL" localSheetId="4" hidden="1">#REF!</definedName>
    <definedName name="BExTZ80SWE36T1QSIIPJU7NJ65JL" hidden="1">#REF!</definedName>
    <definedName name="BExTZ869RSO739T4Q78JLOVO7G0C" localSheetId="0" hidden="1">#REF!</definedName>
    <definedName name="BExTZ869RSO739T4Q78JLOVO7G0C" localSheetId="1" hidden="1">#REF!</definedName>
    <definedName name="BExTZ869RSO739T4Q78JLOVO7G0C" localSheetId="4" hidden="1">#REF!</definedName>
    <definedName name="BExTZ869RSO739T4Q78JLOVO7G0C" hidden="1">#REF!</definedName>
    <definedName name="BExTZ8X5G9S3PA4FPSNK7T69W7QT" localSheetId="0" hidden="1">#REF!</definedName>
    <definedName name="BExTZ8X5G9S3PA4FPSNK7T69W7QT" localSheetId="1" hidden="1">#REF!</definedName>
    <definedName name="BExTZ8X5G9S3PA4FPSNK7T69W7QT" localSheetId="4" hidden="1">#REF!</definedName>
    <definedName name="BExTZ8X5G9S3PA4FPSNK7T69W7QT" hidden="1">#REF!</definedName>
    <definedName name="BExTZ97Y0RMR8V5BI9F2H4MFB77O" localSheetId="0" hidden="1">#REF!</definedName>
    <definedName name="BExTZ97Y0RMR8V5BI9F2H4MFB77O" localSheetId="1" hidden="1">#REF!</definedName>
    <definedName name="BExTZ97Y0RMR8V5BI9F2H4MFB77O" localSheetId="4" hidden="1">#REF!</definedName>
    <definedName name="BExTZ97Y0RMR8V5BI9F2H4MFB77O" hidden="1">#REF!</definedName>
    <definedName name="BExTZK5PMCAXJL4DUIGL6H9Y8U4C" localSheetId="0" hidden="1">#REF!</definedName>
    <definedName name="BExTZK5PMCAXJL4DUIGL6H9Y8U4C" localSheetId="1" hidden="1">#REF!</definedName>
    <definedName name="BExTZK5PMCAXJL4DUIGL6H9Y8U4C" localSheetId="4" hidden="1">#REF!</definedName>
    <definedName name="BExTZK5PMCAXJL4DUIGL6H9Y8U4C" hidden="1">#REF!</definedName>
    <definedName name="BExTZKB6L5SXV5UN71YVTCBEIGWY" localSheetId="0" hidden="1">#REF!</definedName>
    <definedName name="BExTZKB6L5SXV5UN71YVTCBEIGWY" localSheetId="1" hidden="1">#REF!</definedName>
    <definedName name="BExTZKB6L5SXV5UN71YVTCBEIGWY" localSheetId="4" hidden="1">#REF!</definedName>
    <definedName name="BExTZKB6L5SXV5UN71YVTCBEIGWY" hidden="1">#REF!</definedName>
    <definedName name="BExTZLICVKK4NBJFEGL270GJ2VQO" localSheetId="0" hidden="1">#REF!</definedName>
    <definedName name="BExTZLICVKK4NBJFEGL270GJ2VQO" localSheetId="1" hidden="1">#REF!</definedName>
    <definedName name="BExTZLICVKK4NBJFEGL270GJ2VQO" localSheetId="4" hidden="1">#REF!</definedName>
    <definedName name="BExTZLICVKK4NBJFEGL270GJ2VQO" hidden="1">#REF!</definedName>
    <definedName name="BExTZO2596CBZKPI7YNA1QQNPAIJ" localSheetId="0" hidden="1">#REF!</definedName>
    <definedName name="BExTZO2596CBZKPI7YNA1QQNPAIJ" localSheetId="1" hidden="1">#REF!</definedName>
    <definedName name="BExTZO2596CBZKPI7YNA1QQNPAIJ" localSheetId="4" hidden="1">#REF!</definedName>
    <definedName name="BExTZO2596CBZKPI7YNA1QQNPAIJ" hidden="1">#REF!</definedName>
    <definedName name="BExTZY8TDV4U7FQL7O10G6VKWKPJ" localSheetId="0" hidden="1">#REF!</definedName>
    <definedName name="BExTZY8TDV4U7FQL7O10G6VKWKPJ" localSheetId="1" hidden="1">#REF!</definedName>
    <definedName name="BExTZY8TDV4U7FQL7O10G6VKWKPJ" localSheetId="4" hidden="1">#REF!</definedName>
    <definedName name="BExTZY8TDV4U7FQL7O10G6VKWKPJ" hidden="1">#REF!</definedName>
    <definedName name="BExU02QNT4LT7H9JPUC4FXTLVGZT" localSheetId="0" hidden="1">#REF!</definedName>
    <definedName name="BExU02QNT4LT7H9JPUC4FXTLVGZT" localSheetId="1" hidden="1">#REF!</definedName>
    <definedName name="BExU02QNT4LT7H9JPUC4FXTLVGZT" localSheetId="4" hidden="1">#REF!</definedName>
    <definedName name="BExU02QNT4LT7H9JPUC4FXTLVGZT" hidden="1">#REF!</definedName>
    <definedName name="BExU0BFJJQO1HJZKI14QGOQ6JROO" localSheetId="0" hidden="1">#REF!</definedName>
    <definedName name="BExU0BFJJQO1HJZKI14QGOQ6JROO" localSheetId="1" hidden="1">#REF!</definedName>
    <definedName name="BExU0BFJJQO1HJZKI14QGOQ6JROO" localSheetId="4" hidden="1">#REF!</definedName>
    <definedName name="BExU0BFJJQO1HJZKI14QGOQ6JROO" hidden="1">#REF!</definedName>
    <definedName name="BExU0FH5WTGW8MRFUFMDDSMJ6YQ5" localSheetId="0" hidden="1">#REF!</definedName>
    <definedName name="BExU0FH5WTGW8MRFUFMDDSMJ6YQ5" localSheetId="1" hidden="1">#REF!</definedName>
    <definedName name="BExU0FH5WTGW8MRFUFMDDSMJ6YQ5" localSheetId="4" hidden="1">#REF!</definedName>
    <definedName name="BExU0FH5WTGW8MRFUFMDDSMJ6YQ5" hidden="1">#REF!</definedName>
    <definedName name="BExU0GDOIL9U33QGU9ZU3YX3V1I4" localSheetId="0" hidden="1">#REF!</definedName>
    <definedName name="BExU0GDOIL9U33QGU9ZU3YX3V1I4" localSheetId="1" hidden="1">#REF!</definedName>
    <definedName name="BExU0GDOIL9U33QGU9ZU3YX3V1I4" localSheetId="4" hidden="1">#REF!</definedName>
    <definedName name="BExU0GDOIL9U33QGU9ZU3YX3V1I4" hidden="1">#REF!</definedName>
    <definedName name="BExU0HKTO8WJDQDWRTUK5TETM3HS" localSheetId="0" hidden="1">#REF!</definedName>
    <definedName name="BExU0HKTO8WJDQDWRTUK5TETM3HS" localSheetId="1" hidden="1">#REF!</definedName>
    <definedName name="BExU0HKTO8WJDQDWRTUK5TETM3HS" localSheetId="4" hidden="1">#REF!</definedName>
    <definedName name="BExU0HKTO8WJDQDWRTUK5TETM3HS" hidden="1">#REF!</definedName>
    <definedName name="BExU0MTJQPE041ZN7H8UKGV6MZT7" localSheetId="0" hidden="1">#REF!</definedName>
    <definedName name="BExU0MTJQPE041ZN7H8UKGV6MZT7" localSheetId="1" hidden="1">#REF!</definedName>
    <definedName name="BExU0MTJQPE041ZN7H8UKGV6MZT7" localSheetId="4" hidden="1">#REF!</definedName>
    <definedName name="BExU0MTJQPE041ZN7H8UKGV6MZT7" hidden="1">#REF!</definedName>
    <definedName name="BExU0ZUUFYHLUK4M4E8GLGIBBNT0" localSheetId="0" hidden="1">#REF!</definedName>
    <definedName name="BExU0ZUUFYHLUK4M4E8GLGIBBNT0" localSheetId="1" hidden="1">#REF!</definedName>
    <definedName name="BExU0ZUUFYHLUK4M4E8GLGIBBNT0" localSheetId="4" hidden="1">#REF!</definedName>
    <definedName name="BExU0ZUUFYHLUK4M4E8GLGIBBNT0" hidden="1">#REF!</definedName>
    <definedName name="BExU147D6RPG6ZVTSXRKFSVRHSBG" localSheetId="0" hidden="1">#REF!</definedName>
    <definedName name="BExU147D6RPG6ZVTSXRKFSVRHSBG" localSheetId="1" hidden="1">#REF!</definedName>
    <definedName name="BExU147D6RPG6ZVTSXRKFSVRHSBG" localSheetId="4" hidden="1">#REF!</definedName>
    <definedName name="BExU147D6RPG6ZVTSXRKFSVRHSBG" hidden="1">#REF!</definedName>
    <definedName name="BExU16R10W1SOAPNG4CDJ01T7JRE" localSheetId="0" hidden="1">#REF!</definedName>
    <definedName name="BExU16R10W1SOAPNG4CDJ01T7JRE" localSheetId="1" hidden="1">#REF!</definedName>
    <definedName name="BExU16R10W1SOAPNG4CDJ01T7JRE" localSheetId="4" hidden="1">#REF!</definedName>
    <definedName name="BExU16R10W1SOAPNG4CDJ01T7JRE" hidden="1">#REF!</definedName>
    <definedName name="BExU17CKOR3GNIHDNVLH9L1IOJS9" localSheetId="0" hidden="1">#REF!</definedName>
    <definedName name="BExU17CKOR3GNIHDNVLH9L1IOJS9" localSheetId="1" hidden="1">#REF!</definedName>
    <definedName name="BExU17CKOR3GNIHDNVLH9L1IOJS9" localSheetId="4" hidden="1">#REF!</definedName>
    <definedName name="BExU17CKOR3GNIHDNVLH9L1IOJS9" hidden="1">#REF!</definedName>
    <definedName name="BExU1DXYI5DAD9DSFIEAUOB5XFZ9" localSheetId="0" hidden="1">#REF!</definedName>
    <definedName name="BExU1DXYI5DAD9DSFIEAUOB5XFZ9" localSheetId="1" hidden="1">#REF!</definedName>
    <definedName name="BExU1DXYI5DAD9DSFIEAUOB5XFZ9" localSheetId="4" hidden="1">#REF!</definedName>
    <definedName name="BExU1DXYI5DAD9DSFIEAUOB5XFZ9" hidden="1">#REF!</definedName>
    <definedName name="BExU1GXUTLRPJN4MRINLAPHSZQFG" localSheetId="0" hidden="1">#REF!</definedName>
    <definedName name="BExU1GXUTLRPJN4MRINLAPHSZQFG" localSheetId="1" hidden="1">#REF!</definedName>
    <definedName name="BExU1GXUTLRPJN4MRINLAPHSZQFG" localSheetId="4" hidden="1">#REF!</definedName>
    <definedName name="BExU1GXUTLRPJN4MRINLAPHSZQFG" hidden="1">#REF!</definedName>
    <definedName name="BExU1IL9AOHFO85BZB6S60DK3N8H" localSheetId="0" hidden="1">#REF!</definedName>
    <definedName name="BExU1IL9AOHFO85BZB6S60DK3N8H" localSheetId="1" hidden="1">#REF!</definedName>
    <definedName name="BExU1IL9AOHFO85BZB6S60DK3N8H" localSheetId="4" hidden="1">#REF!</definedName>
    <definedName name="BExU1IL9AOHFO85BZB6S60DK3N8H" hidden="1">#REF!</definedName>
    <definedName name="BExU1LAEKWJ0U6NP9G2AC9CTBYH6" localSheetId="0" hidden="1">#REF!</definedName>
    <definedName name="BExU1LAEKWJ0U6NP9G2AC9CTBYH6" localSheetId="1" hidden="1">#REF!</definedName>
    <definedName name="BExU1LAEKWJ0U6NP9G2AC9CTBYH6" localSheetId="4" hidden="1">#REF!</definedName>
    <definedName name="BExU1LAEKWJ0U6NP9G2AC9CTBYH6" hidden="1">#REF!</definedName>
    <definedName name="BExU1NOPS09CLFZL1O31RAF9BQNQ" localSheetId="0" hidden="1">#REF!</definedName>
    <definedName name="BExU1NOPS09CLFZL1O31RAF9BQNQ" localSheetId="1" hidden="1">#REF!</definedName>
    <definedName name="BExU1NOPS09CLFZL1O31RAF9BQNQ" localSheetId="4" hidden="1">#REF!</definedName>
    <definedName name="BExU1NOPS09CLFZL1O31RAF9BQNQ" hidden="1">#REF!</definedName>
    <definedName name="BExU1PH9MOEX1JZVZ3D5M9DXB191" localSheetId="0" hidden="1">#REF!</definedName>
    <definedName name="BExU1PH9MOEX1JZVZ3D5M9DXB191" localSheetId="1" hidden="1">#REF!</definedName>
    <definedName name="BExU1PH9MOEX1JZVZ3D5M9DXB191" localSheetId="4" hidden="1">#REF!</definedName>
    <definedName name="BExU1PH9MOEX1JZVZ3D5M9DXB191" hidden="1">#REF!</definedName>
    <definedName name="BExU1QZEEKJA35IMEOLOJ3ODX0ZA" localSheetId="0" hidden="1">#REF!</definedName>
    <definedName name="BExU1QZEEKJA35IMEOLOJ3ODX0ZA" localSheetId="1" hidden="1">#REF!</definedName>
    <definedName name="BExU1QZEEKJA35IMEOLOJ3ODX0ZA" localSheetId="4" hidden="1">#REF!</definedName>
    <definedName name="BExU1QZEEKJA35IMEOLOJ3ODX0ZA" hidden="1">#REF!</definedName>
    <definedName name="BExU1VRURIWWVJ95O40WA23LMTJD" localSheetId="0" hidden="1">#REF!</definedName>
    <definedName name="BExU1VRURIWWVJ95O40WA23LMTJD" localSheetId="1" hidden="1">#REF!</definedName>
    <definedName name="BExU1VRURIWWVJ95O40WA23LMTJD" localSheetId="4" hidden="1">#REF!</definedName>
    <definedName name="BExU1VRURIWWVJ95O40WA23LMTJD" hidden="1">#REF!</definedName>
    <definedName name="BExU2A0FXVBDX9LO3VWEXB4TLFT0" localSheetId="0" hidden="1">#REF!</definedName>
    <definedName name="BExU2A0FXVBDX9LO3VWEXB4TLFT0" localSheetId="1" hidden="1">#REF!</definedName>
    <definedName name="BExU2A0FXVBDX9LO3VWEXB4TLFT0" localSheetId="4" hidden="1">#REF!</definedName>
    <definedName name="BExU2A0FXVBDX9LO3VWEXB4TLFT0" hidden="1">#REF!</definedName>
    <definedName name="BExU2LEH667H33V81XVEZUP2O0UQ" localSheetId="0" hidden="1">#REF!</definedName>
    <definedName name="BExU2LEH667H33V81XVEZUP2O0UQ" localSheetId="1" hidden="1">#REF!</definedName>
    <definedName name="BExU2LEH667H33V81XVEZUP2O0UQ" localSheetId="4" hidden="1">#REF!</definedName>
    <definedName name="BExU2LEH667H33V81XVEZUP2O0UQ" hidden="1">#REF!</definedName>
    <definedName name="BExU2M5CK6XK55UIHDVYRXJJJRI4" localSheetId="0" hidden="1">#REF!</definedName>
    <definedName name="BExU2M5CK6XK55UIHDVYRXJJJRI4" localSheetId="1" hidden="1">#REF!</definedName>
    <definedName name="BExU2M5CK6XK55UIHDVYRXJJJRI4" localSheetId="4" hidden="1">#REF!</definedName>
    <definedName name="BExU2M5CK6XK55UIHDVYRXJJJRI4" hidden="1">#REF!</definedName>
    <definedName name="BExU2TXVT25ZTOFQAF6CM53Z1RLF" localSheetId="0" hidden="1">#REF!</definedName>
    <definedName name="BExU2TXVT25ZTOFQAF6CM53Z1RLF" localSheetId="1" hidden="1">#REF!</definedName>
    <definedName name="BExU2TXVT25ZTOFQAF6CM53Z1RLF" localSheetId="4" hidden="1">#REF!</definedName>
    <definedName name="BExU2TXVT25ZTOFQAF6CM53Z1RLF" hidden="1">#REF!</definedName>
    <definedName name="BExU2XZLYIU19G7358W5T9E87AFR" localSheetId="0" hidden="1">#REF!</definedName>
    <definedName name="BExU2XZLYIU19G7358W5T9E87AFR" localSheetId="1" hidden="1">#REF!</definedName>
    <definedName name="BExU2XZLYIU19G7358W5T9E87AFR" localSheetId="4" hidden="1">#REF!</definedName>
    <definedName name="BExU2XZLYIU19G7358W5T9E87AFR" hidden="1">#REF!</definedName>
    <definedName name="BExU2ZXMKRBQEX0CT3ZPZ3UFZP1G" localSheetId="0" hidden="1">#REF!</definedName>
    <definedName name="BExU2ZXMKRBQEX0CT3ZPZ3UFZP1G" localSheetId="1" hidden="1">#REF!</definedName>
    <definedName name="BExU2ZXMKRBQEX0CT3ZPZ3UFZP1G" localSheetId="4" hidden="1">#REF!</definedName>
    <definedName name="BExU2ZXMKRBQEX0CT3ZPZ3UFZP1G" hidden="1">#REF!</definedName>
    <definedName name="BExU35XHF1K1XEQUSZ292S5T61YA" localSheetId="0" hidden="1">#REF!</definedName>
    <definedName name="BExU35XHF1K1XEQUSZ292S5T61YA" localSheetId="1" hidden="1">#REF!</definedName>
    <definedName name="BExU35XHF1K1XEQUSZ292S5T61YA" localSheetId="4" hidden="1">#REF!</definedName>
    <definedName name="BExU35XHF1K1XEQUSZ292S5T61YA" hidden="1">#REF!</definedName>
    <definedName name="BExU38S1U5IC1T5A3P2TZU5OV0LN" localSheetId="0" hidden="1">#REF!</definedName>
    <definedName name="BExU38S1U5IC1T5A3P2TZU5OV0LN" localSheetId="1" hidden="1">#REF!</definedName>
    <definedName name="BExU38S1U5IC1T5A3P2TZU5OV0LN" localSheetId="4" hidden="1">#REF!</definedName>
    <definedName name="BExU38S1U5IC1T5A3P2TZU5OV0LN" hidden="1">#REF!</definedName>
    <definedName name="BExU3B66MCKJFSKT3HL8B5EJGVX0" localSheetId="0" hidden="1">#REF!</definedName>
    <definedName name="BExU3B66MCKJFSKT3HL8B5EJGVX0" localSheetId="1" hidden="1">#REF!</definedName>
    <definedName name="BExU3B66MCKJFSKT3HL8B5EJGVX0" localSheetId="4" hidden="1">#REF!</definedName>
    <definedName name="BExU3B66MCKJFSKT3HL8B5EJGVX0" hidden="1">#REF!</definedName>
    <definedName name="BExU3FDFDB2NVPYUR5V7OA3HF474" localSheetId="0" hidden="1">#REF!</definedName>
    <definedName name="BExU3FDFDB2NVPYUR5V7OA3HF474" localSheetId="1" hidden="1">#REF!</definedName>
    <definedName name="BExU3FDFDB2NVPYUR5V7OA3HF474" localSheetId="4" hidden="1">#REF!</definedName>
    <definedName name="BExU3FDFDB2NVPYUR5V7OA3HF474" hidden="1">#REF!</definedName>
    <definedName name="BExU3R7J076KUCCEUGKAYMANTUT5" localSheetId="0" hidden="1">#REF!</definedName>
    <definedName name="BExU3R7J076KUCCEUGKAYMANTUT5" localSheetId="1" hidden="1">#REF!</definedName>
    <definedName name="BExU3R7J076KUCCEUGKAYMANTUT5" localSheetId="4" hidden="1">#REF!</definedName>
    <definedName name="BExU3R7J076KUCCEUGKAYMANTUT5" hidden="1">#REF!</definedName>
    <definedName name="BExU3UNI9NR1RNZR07NSLSZMDOQQ" localSheetId="0" hidden="1">#REF!</definedName>
    <definedName name="BExU3UNI9NR1RNZR07NSLSZMDOQQ" localSheetId="1" hidden="1">#REF!</definedName>
    <definedName name="BExU3UNI9NR1RNZR07NSLSZMDOQQ" localSheetId="4" hidden="1">#REF!</definedName>
    <definedName name="BExU3UNI9NR1RNZR07NSLSZMDOQQ" hidden="1">#REF!</definedName>
    <definedName name="BExU401R18N6XKZKL7CNFOZQCM14" localSheetId="0" hidden="1">#REF!</definedName>
    <definedName name="BExU401R18N6XKZKL7CNFOZQCM14" localSheetId="1" hidden="1">#REF!</definedName>
    <definedName name="BExU401R18N6XKZKL7CNFOZQCM14" localSheetId="4" hidden="1">#REF!</definedName>
    <definedName name="BExU401R18N6XKZKL7CNFOZQCM14" hidden="1">#REF!</definedName>
    <definedName name="BExU42QVGY7TK39W1BIN6CDRG2OE" localSheetId="0" hidden="1">#REF!</definedName>
    <definedName name="BExU42QVGY7TK39W1BIN6CDRG2OE" localSheetId="1" hidden="1">#REF!</definedName>
    <definedName name="BExU42QVGY7TK39W1BIN6CDRG2OE" localSheetId="4" hidden="1">#REF!</definedName>
    <definedName name="BExU42QVGY7TK39W1BIN6CDRG2OE" hidden="1">#REF!</definedName>
    <definedName name="BExU431LXP7LIUNGJB9OSXEANFGX" localSheetId="0" hidden="1">#REF!</definedName>
    <definedName name="BExU431LXP7LIUNGJB9OSXEANFGX" localSheetId="1" hidden="1">#REF!</definedName>
    <definedName name="BExU431LXP7LIUNGJB9OSXEANFGX" localSheetId="4" hidden="1">#REF!</definedName>
    <definedName name="BExU431LXP7LIUNGJB9OSXEANFGX" hidden="1">#REF!</definedName>
    <definedName name="BExU47OZMS6TCWMEHHF0UCSFLLPI" localSheetId="0" hidden="1">#REF!</definedName>
    <definedName name="BExU47OZMS6TCWMEHHF0UCSFLLPI" localSheetId="1" hidden="1">#REF!</definedName>
    <definedName name="BExU47OZMS6TCWMEHHF0UCSFLLPI" localSheetId="4" hidden="1">#REF!</definedName>
    <definedName name="BExU47OZMS6TCWMEHHF0UCSFLLPI" hidden="1">#REF!</definedName>
    <definedName name="BExU4D36E8TXN0M8KSNGEAFYP4DQ" localSheetId="0" hidden="1">#REF!</definedName>
    <definedName name="BExU4D36E8TXN0M8KSNGEAFYP4DQ" localSheetId="1" hidden="1">#REF!</definedName>
    <definedName name="BExU4D36E8TXN0M8KSNGEAFYP4DQ" localSheetId="4" hidden="1">#REF!</definedName>
    <definedName name="BExU4D36E8TXN0M8KSNGEAFYP4DQ" hidden="1">#REF!</definedName>
    <definedName name="BExU4G31RRVLJ3AC6E1FNEFMXM3O" localSheetId="0" hidden="1">#REF!</definedName>
    <definedName name="BExU4G31RRVLJ3AC6E1FNEFMXM3O" localSheetId="1" hidden="1">#REF!</definedName>
    <definedName name="BExU4G31RRVLJ3AC6E1FNEFMXM3O" localSheetId="4" hidden="1">#REF!</definedName>
    <definedName name="BExU4G31RRVLJ3AC6E1FNEFMXM3O" hidden="1">#REF!</definedName>
    <definedName name="BExU4GDVLPUEWBA4MRYRTQAUNO7B" localSheetId="0" hidden="1">#REF!</definedName>
    <definedName name="BExU4GDVLPUEWBA4MRYRTQAUNO7B" localSheetId="1" hidden="1">#REF!</definedName>
    <definedName name="BExU4GDVLPUEWBA4MRYRTQAUNO7B" localSheetId="4" hidden="1">#REF!</definedName>
    <definedName name="BExU4GDVLPUEWBA4MRYRTQAUNO7B" hidden="1">#REF!</definedName>
    <definedName name="BExU4H4RAMAX0XVAWT5WFYQNPAL3" localSheetId="0" hidden="1">#REF!</definedName>
    <definedName name="BExU4H4RAMAX0XVAWT5WFYQNPAL3" localSheetId="1" hidden="1">#REF!</definedName>
    <definedName name="BExU4H4RAMAX0XVAWT5WFYQNPAL3" localSheetId="4" hidden="1">#REF!</definedName>
    <definedName name="BExU4H4RAMAX0XVAWT5WFYQNPAL3" hidden="1">#REF!</definedName>
    <definedName name="BExU4I148DA7PRCCISLWQ6ABXFK6" localSheetId="0" hidden="1">#REF!</definedName>
    <definedName name="BExU4I148DA7PRCCISLWQ6ABXFK6" localSheetId="1" hidden="1">#REF!</definedName>
    <definedName name="BExU4I148DA7PRCCISLWQ6ABXFK6" localSheetId="4" hidden="1">#REF!</definedName>
    <definedName name="BExU4I148DA7PRCCISLWQ6ABXFK6" hidden="1">#REF!</definedName>
    <definedName name="BExU4L101H2KQHVKCKQ4PBAWZV6K" localSheetId="0" hidden="1">#REF!</definedName>
    <definedName name="BExU4L101H2KQHVKCKQ4PBAWZV6K" localSheetId="1" hidden="1">#REF!</definedName>
    <definedName name="BExU4L101H2KQHVKCKQ4PBAWZV6K" localSheetId="4" hidden="1">#REF!</definedName>
    <definedName name="BExU4L101H2KQHVKCKQ4PBAWZV6K" hidden="1">#REF!</definedName>
    <definedName name="BExU4LML14Q7KDTYIKJWXF68W7X1" localSheetId="0" hidden="1">#REF!</definedName>
    <definedName name="BExU4LML14Q7KDTYIKJWXF68W7X1" localSheetId="1" hidden="1">#REF!</definedName>
    <definedName name="BExU4LML14Q7KDTYIKJWXF68W7X1" localSheetId="4" hidden="1">#REF!</definedName>
    <definedName name="BExU4LML14Q7KDTYIKJWXF68W7X1" hidden="1">#REF!</definedName>
    <definedName name="BExU4NA00RRRBGRT6TOB0MXZRCRZ" localSheetId="0" hidden="1">#REF!</definedName>
    <definedName name="BExU4NA00RRRBGRT6TOB0MXZRCRZ" localSheetId="1" hidden="1">#REF!</definedName>
    <definedName name="BExU4NA00RRRBGRT6TOB0MXZRCRZ" localSheetId="4" hidden="1">#REF!</definedName>
    <definedName name="BExU4NA00RRRBGRT6TOB0MXZRCRZ" hidden="1">#REF!</definedName>
    <definedName name="BExU529I6YHVOG83TJHWSILIQU1S" localSheetId="0" hidden="1">#REF!</definedName>
    <definedName name="BExU529I6YHVOG83TJHWSILIQU1S" localSheetId="1" hidden="1">#REF!</definedName>
    <definedName name="BExU529I6YHVOG83TJHWSILIQU1S" localSheetId="4" hidden="1">#REF!</definedName>
    <definedName name="BExU529I6YHVOG83TJHWSILIQU1S" hidden="1">#REF!</definedName>
    <definedName name="BExU57YCIKPRD8QWL6EU0YR3NG3J" localSheetId="0" hidden="1">#REF!</definedName>
    <definedName name="BExU57YCIKPRD8QWL6EU0YR3NG3J" localSheetId="1" hidden="1">#REF!</definedName>
    <definedName name="BExU57YCIKPRD8QWL6EU0YR3NG3J" localSheetId="4" hidden="1">#REF!</definedName>
    <definedName name="BExU57YCIKPRD8QWL6EU0YR3NG3J" hidden="1">#REF!</definedName>
    <definedName name="BExU5DSTBWXLN6E59B757KRWRI6E" localSheetId="0" hidden="1">#REF!</definedName>
    <definedName name="BExU5DSTBWXLN6E59B757KRWRI6E" localSheetId="1" hidden="1">#REF!</definedName>
    <definedName name="BExU5DSTBWXLN6E59B757KRWRI6E" localSheetId="4" hidden="1">#REF!</definedName>
    <definedName name="BExU5DSTBWXLN6E59B757KRWRI6E" hidden="1">#REF!</definedName>
    <definedName name="BExU5JSMO03X9M4WIRPP8JPSMQKJ" localSheetId="0" hidden="1">#REF!</definedName>
    <definedName name="BExU5JSMO03X9M4WIRPP8JPSMQKJ" localSheetId="1" hidden="1">#REF!</definedName>
    <definedName name="BExU5JSMO03X9M4WIRPP8JPSMQKJ" localSheetId="4" hidden="1">#REF!</definedName>
    <definedName name="BExU5JSMO03X9M4WIRPP8JPSMQKJ" hidden="1">#REF!</definedName>
    <definedName name="BExU5TDWM8NNDHYPQ7OQODTQ368A" localSheetId="0" hidden="1">#REF!</definedName>
    <definedName name="BExU5TDWM8NNDHYPQ7OQODTQ368A" localSheetId="1" hidden="1">#REF!</definedName>
    <definedName name="BExU5TDWM8NNDHYPQ7OQODTQ368A" localSheetId="4" hidden="1">#REF!</definedName>
    <definedName name="BExU5TDWM8NNDHYPQ7OQODTQ368A" hidden="1">#REF!</definedName>
    <definedName name="BExU5X4OX1V1XHS6WSSORVQPP6Z3" localSheetId="0" hidden="1">#REF!</definedName>
    <definedName name="BExU5X4OX1V1XHS6WSSORVQPP6Z3" localSheetId="1" hidden="1">#REF!</definedName>
    <definedName name="BExU5X4OX1V1XHS6WSSORVQPP6Z3" localSheetId="4" hidden="1">#REF!</definedName>
    <definedName name="BExU5X4OX1V1XHS6WSSORVQPP6Z3" hidden="1">#REF!</definedName>
    <definedName name="BExU5XVPARTFMRYHNUTBKDIL4UJN" localSheetId="0" hidden="1">#REF!</definedName>
    <definedName name="BExU5XVPARTFMRYHNUTBKDIL4UJN" localSheetId="1" hidden="1">#REF!</definedName>
    <definedName name="BExU5XVPARTFMRYHNUTBKDIL4UJN" localSheetId="4" hidden="1">#REF!</definedName>
    <definedName name="BExU5XVPARTFMRYHNUTBKDIL4UJN" hidden="1">#REF!</definedName>
    <definedName name="BExU66KMFBAP8JCVG9VM1RD1TNFF" localSheetId="0" hidden="1">#REF!</definedName>
    <definedName name="BExU66KMFBAP8JCVG9VM1RD1TNFF" localSheetId="1" hidden="1">#REF!</definedName>
    <definedName name="BExU66KMFBAP8JCVG9VM1RD1TNFF" localSheetId="4" hidden="1">#REF!</definedName>
    <definedName name="BExU66KMFBAP8JCVG9VM1RD1TNFF" hidden="1">#REF!</definedName>
    <definedName name="BExU68IOM3CB3TACNAE9565TW7SH" localSheetId="0" hidden="1">#REF!</definedName>
    <definedName name="BExU68IOM3CB3TACNAE9565TW7SH" localSheetId="1" hidden="1">#REF!</definedName>
    <definedName name="BExU68IOM3CB3TACNAE9565TW7SH" localSheetId="4" hidden="1">#REF!</definedName>
    <definedName name="BExU68IOM3CB3TACNAE9565TW7SH" hidden="1">#REF!</definedName>
    <definedName name="BExU6AM82KN21E82HMWVP3LWP9IL" localSheetId="0" hidden="1">#REF!</definedName>
    <definedName name="BExU6AM82KN21E82HMWVP3LWP9IL" localSheetId="1" hidden="1">#REF!</definedName>
    <definedName name="BExU6AM82KN21E82HMWVP3LWP9IL" localSheetId="4" hidden="1">#REF!</definedName>
    <definedName name="BExU6AM82KN21E82HMWVP3LWP9IL" hidden="1">#REF!</definedName>
    <definedName name="BExU6FEU1MRHU98R9YOJC5OKUJ6L" localSheetId="0" hidden="1">#REF!</definedName>
    <definedName name="BExU6FEU1MRHU98R9YOJC5OKUJ6L" localSheetId="1" hidden="1">#REF!</definedName>
    <definedName name="BExU6FEU1MRHU98R9YOJC5OKUJ6L" localSheetId="4" hidden="1">#REF!</definedName>
    <definedName name="BExU6FEU1MRHU98R9YOJC5OKUJ6L" hidden="1">#REF!</definedName>
    <definedName name="BExU6KIAJ663Y8W8QMU4HCF183DF" localSheetId="0" hidden="1">#REF!</definedName>
    <definedName name="BExU6KIAJ663Y8W8QMU4HCF183DF" localSheetId="1" hidden="1">#REF!</definedName>
    <definedName name="BExU6KIAJ663Y8W8QMU4HCF183DF" localSheetId="4" hidden="1">#REF!</definedName>
    <definedName name="BExU6KIAJ663Y8W8QMU4HCF183DF" hidden="1">#REF!</definedName>
    <definedName name="BExU6KT19B4PG6SHXFBGBPLM66KT" localSheetId="0" hidden="1">#REF!</definedName>
    <definedName name="BExU6KT19B4PG6SHXFBGBPLM66KT" localSheetId="1" hidden="1">#REF!</definedName>
    <definedName name="BExU6KT19B4PG6SHXFBGBPLM66KT" localSheetId="4" hidden="1">#REF!</definedName>
    <definedName name="BExU6KT19B4PG6SHXFBGBPLM66KT" hidden="1">#REF!</definedName>
    <definedName name="BExU6PAVKIOAIMQ9XQIHHF1SUAGO" localSheetId="0" hidden="1">#REF!</definedName>
    <definedName name="BExU6PAVKIOAIMQ9XQIHHF1SUAGO" localSheetId="1" hidden="1">#REF!</definedName>
    <definedName name="BExU6PAVKIOAIMQ9XQIHHF1SUAGO" localSheetId="4" hidden="1">#REF!</definedName>
    <definedName name="BExU6PAVKIOAIMQ9XQIHHF1SUAGO" hidden="1">#REF!</definedName>
    <definedName name="BExU6SLKTWV0YINVLTI6BCG9ANZM" localSheetId="0" hidden="1">#REF!</definedName>
    <definedName name="BExU6SLKTWV0YINVLTI6BCG9ANZM" localSheetId="1" hidden="1">#REF!</definedName>
    <definedName name="BExU6SLKTWV0YINVLTI6BCG9ANZM" localSheetId="4" hidden="1">#REF!</definedName>
    <definedName name="BExU6SLKTWV0YINVLTI6BCG9ANZM" hidden="1">#REF!</definedName>
    <definedName name="BExU6WXXC7SSQDMHSLUN5C2V4IYX" localSheetId="0" hidden="1">#REF!</definedName>
    <definedName name="BExU6WXXC7SSQDMHSLUN5C2V4IYX" localSheetId="1" hidden="1">#REF!</definedName>
    <definedName name="BExU6WXXC7SSQDMHSLUN5C2V4IYX" localSheetId="4" hidden="1">#REF!</definedName>
    <definedName name="BExU6WXXC7SSQDMHSLUN5C2V4IYX" hidden="1">#REF!</definedName>
    <definedName name="BExU73387E74XE8A9UKZLZNJYY65" localSheetId="0" hidden="1">#REF!</definedName>
    <definedName name="BExU73387E74XE8A9UKZLZNJYY65" localSheetId="1" hidden="1">#REF!</definedName>
    <definedName name="BExU73387E74XE8A9UKZLZNJYY65" localSheetId="4" hidden="1">#REF!</definedName>
    <definedName name="BExU73387E74XE8A9UKZLZNJYY65" hidden="1">#REF!</definedName>
    <definedName name="BExU76ZHCJM8I7VSICCMSTC33O6U" localSheetId="0" hidden="1">#REF!</definedName>
    <definedName name="BExU76ZHCJM8I7VSICCMSTC33O6U" localSheetId="1" hidden="1">#REF!</definedName>
    <definedName name="BExU76ZHCJM8I7VSICCMSTC33O6U" localSheetId="4" hidden="1">#REF!</definedName>
    <definedName name="BExU76ZHCJM8I7VSICCMSTC33O6U" hidden="1">#REF!</definedName>
    <definedName name="BExU7BBTUF8BQ42DSGM94X5TG5GF" localSheetId="0" hidden="1">#REF!</definedName>
    <definedName name="BExU7BBTUF8BQ42DSGM94X5TG5GF" localSheetId="1" hidden="1">#REF!</definedName>
    <definedName name="BExU7BBTUF8BQ42DSGM94X5TG5GF" localSheetId="4" hidden="1">#REF!</definedName>
    <definedName name="BExU7BBTUF8BQ42DSGM94X5TG5GF" hidden="1">#REF!</definedName>
    <definedName name="BExU7HH4EAHFQHT4AXKGWAWZP3I0" localSheetId="0" hidden="1">#REF!</definedName>
    <definedName name="BExU7HH4EAHFQHT4AXKGWAWZP3I0" localSheetId="1" hidden="1">#REF!</definedName>
    <definedName name="BExU7HH4EAHFQHT4AXKGWAWZP3I0" localSheetId="4" hidden="1">#REF!</definedName>
    <definedName name="BExU7HH4EAHFQHT4AXKGWAWZP3I0" hidden="1">#REF!</definedName>
    <definedName name="BExU7L7WPQSA0ELXZ0I86V33QCCJ" localSheetId="0" hidden="1">#REF!</definedName>
    <definedName name="BExU7L7WPQSA0ELXZ0I86V33QCCJ" localSheetId="1" hidden="1">#REF!</definedName>
    <definedName name="BExU7L7WPQSA0ELXZ0I86V33QCCJ" localSheetId="4" hidden="1">#REF!</definedName>
    <definedName name="BExU7L7WPQSA0ELXZ0I86V33QCCJ" hidden="1">#REF!</definedName>
    <definedName name="BExU7MF1ZVPDHOSMCAXOSYICHZ4I" localSheetId="0" hidden="1">#REF!</definedName>
    <definedName name="BExU7MF1ZVPDHOSMCAXOSYICHZ4I" localSheetId="1" hidden="1">#REF!</definedName>
    <definedName name="BExU7MF1ZVPDHOSMCAXOSYICHZ4I" localSheetId="4" hidden="1">#REF!</definedName>
    <definedName name="BExU7MF1ZVPDHOSMCAXOSYICHZ4I" hidden="1">#REF!</definedName>
    <definedName name="BExU7O2BJ6D5YCKEL6FD2EFCWYRX" localSheetId="0" hidden="1">#REF!</definedName>
    <definedName name="BExU7O2BJ6D5YCKEL6FD2EFCWYRX" localSheetId="1" hidden="1">#REF!</definedName>
    <definedName name="BExU7O2BJ6D5YCKEL6FD2EFCWYRX" localSheetId="4" hidden="1">#REF!</definedName>
    <definedName name="BExU7O2BJ6D5YCKEL6FD2EFCWYRX" hidden="1">#REF!</definedName>
    <definedName name="BExU7Q0JS9YIUKUPNSSAIDK2KJAV" localSheetId="0" hidden="1">#REF!</definedName>
    <definedName name="BExU7Q0JS9YIUKUPNSSAIDK2KJAV" localSheetId="1" hidden="1">#REF!</definedName>
    <definedName name="BExU7Q0JS9YIUKUPNSSAIDK2KJAV" localSheetId="4" hidden="1">#REF!</definedName>
    <definedName name="BExU7Q0JS9YIUKUPNSSAIDK2KJAV" hidden="1">#REF!</definedName>
    <definedName name="BExU80I6AE5OU7P7F5V7HWIZBJ4P" localSheetId="0" hidden="1">#REF!</definedName>
    <definedName name="BExU80I6AE5OU7P7F5V7HWIZBJ4P" localSheetId="1" hidden="1">#REF!</definedName>
    <definedName name="BExU80I6AE5OU7P7F5V7HWIZBJ4P" localSheetId="4" hidden="1">#REF!</definedName>
    <definedName name="BExU80I6AE5OU7P7F5V7HWIZBJ4P" hidden="1">#REF!</definedName>
    <definedName name="BExU86NB26MCPYIISZ36HADONGT2" localSheetId="0" hidden="1">#REF!</definedName>
    <definedName name="BExU86NB26MCPYIISZ36HADONGT2" localSheetId="1" hidden="1">#REF!</definedName>
    <definedName name="BExU86NB26MCPYIISZ36HADONGT2" localSheetId="4" hidden="1">#REF!</definedName>
    <definedName name="BExU86NB26MCPYIISZ36HADONGT2" hidden="1">#REF!</definedName>
    <definedName name="BExU885EZZNSZV3GP298UJ8LB7OL" localSheetId="0" hidden="1">#REF!</definedName>
    <definedName name="BExU885EZZNSZV3GP298UJ8LB7OL" localSheetId="1" hidden="1">#REF!</definedName>
    <definedName name="BExU885EZZNSZV3GP298UJ8LB7OL" localSheetId="4" hidden="1">#REF!</definedName>
    <definedName name="BExU885EZZNSZV3GP298UJ8LB7OL" hidden="1">#REF!</definedName>
    <definedName name="BExU8FSAUP9TUZ1NO9WXK80QPHWV" localSheetId="0" hidden="1">#REF!</definedName>
    <definedName name="BExU8FSAUP9TUZ1NO9WXK80QPHWV" localSheetId="1" hidden="1">#REF!</definedName>
    <definedName name="BExU8FSAUP9TUZ1NO9WXK80QPHWV" localSheetId="4" hidden="1">#REF!</definedName>
    <definedName name="BExU8FSAUP9TUZ1NO9WXK80QPHWV" hidden="1">#REF!</definedName>
    <definedName name="BExU8KFLAN778MBN93NYZB0FV30G" localSheetId="0" hidden="1">#REF!</definedName>
    <definedName name="BExU8KFLAN778MBN93NYZB0FV30G" localSheetId="1" hidden="1">#REF!</definedName>
    <definedName name="BExU8KFLAN778MBN93NYZB0FV30G" localSheetId="4" hidden="1">#REF!</definedName>
    <definedName name="BExU8KFLAN778MBN93NYZB0FV30G" hidden="1">#REF!</definedName>
    <definedName name="BExU8PZC6845UUDFG9M8FTC3P3DK" localSheetId="0" hidden="1">#REF!</definedName>
    <definedName name="BExU8PZC6845UUDFG9M8FTC3P3DK" localSheetId="1" hidden="1">#REF!</definedName>
    <definedName name="BExU8PZC6845UUDFG9M8FTC3P3DK" localSheetId="4" hidden="1">#REF!</definedName>
    <definedName name="BExU8PZC6845UUDFG9M8FTC3P3DK" hidden="1">#REF!</definedName>
    <definedName name="BExU8UX9JX3XLB47YZ8GFXE0V7R2" localSheetId="0" hidden="1">#REF!</definedName>
    <definedName name="BExU8UX9JX3XLB47YZ8GFXE0V7R2" localSheetId="1" hidden="1">#REF!</definedName>
    <definedName name="BExU8UX9JX3XLB47YZ8GFXE0V7R2" localSheetId="4" hidden="1">#REF!</definedName>
    <definedName name="BExU8UX9JX3XLB47YZ8GFXE0V7R2" hidden="1">#REF!</definedName>
    <definedName name="BExU8WVGMRSFNWCNHODQ9JQCMZB0" localSheetId="0" hidden="1">#REF!</definedName>
    <definedName name="BExU8WVGMRSFNWCNHODQ9JQCMZB0" localSheetId="1" hidden="1">#REF!</definedName>
    <definedName name="BExU8WVGMRSFNWCNHODQ9JQCMZB0" localSheetId="4" hidden="1">#REF!</definedName>
    <definedName name="BExU8WVGMRSFNWCNHODQ9JQCMZB0" hidden="1">#REF!</definedName>
    <definedName name="BExU96M1J7P9DZQ3S9H0C12KGYTW" localSheetId="0" hidden="1">#REF!</definedName>
    <definedName name="BExU96M1J7P9DZQ3S9H0C12KGYTW" localSheetId="1" hidden="1">#REF!</definedName>
    <definedName name="BExU96M1J7P9DZQ3S9H0C12KGYTW" localSheetId="4" hidden="1">#REF!</definedName>
    <definedName name="BExU96M1J7P9DZQ3S9H0C12KGYTW" hidden="1">#REF!</definedName>
    <definedName name="BExU9F05OR1GZ3057R6UL3WPEIYI" localSheetId="0" hidden="1">#REF!</definedName>
    <definedName name="BExU9F05OR1GZ3057R6UL3WPEIYI" localSheetId="1" hidden="1">#REF!</definedName>
    <definedName name="BExU9F05OR1GZ3057R6UL3WPEIYI" localSheetId="4" hidden="1">#REF!</definedName>
    <definedName name="BExU9F05OR1GZ3057R6UL3WPEIYI" hidden="1">#REF!</definedName>
    <definedName name="BExU9GCSO5YILIKG6VAHN13DL75K" localSheetId="0" hidden="1">#REF!</definedName>
    <definedName name="BExU9GCSO5YILIKG6VAHN13DL75K" localSheetId="1" hidden="1">#REF!</definedName>
    <definedName name="BExU9GCSO5YILIKG6VAHN13DL75K" localSheetId="4" hidden="1">#REF!</definedName>
    <definedName name="BExU9GCSO5YILIKG6VAHN13DL75K" hidden="1">#REF!</definedName>
    <definedName name="BExU9KJOZLO15N11MJVN782NFGJ0" localSheetId="0" hidden="1">#REF!</definedName>
    <definedName name="BExU9KJOZLO15N11MJVN782NFGJ0" localSheetId="1" hidden="1">#REF!</definedName>
    <definedName name="BExU9KJOZLO15N11MJVN782NFGJ0" localSheetId="4" hidden="1">#REF!</definedName>
    <definedName name="BExU9KJOZLO15N11MJVN782NFGJ0" hidden="1">#REF!</definedName>
    <definedName name="BExU9LG29XU2K1GNKRO4438JYQZE" localSheetId="0" hidden="1">#REF!</definedName>
    <definedName name="BExU9LG29XU2K1GNKRO4438JYQZE" localSheetId="1" hidden="1">#REF!</definedName>
    <definedName name="BExU9LG29XU2K1GNKRO4438JYQZE" localSheetId="4" hidden="1">#REF!</definedName>
    <definedName name="BExU9LG29XU2K1GNKRO4438JYQZE" hidden="1">#REF!</definedName>
    <definedName name="BExU9RW36I5Z6JIXUIUB3PJH86LT" localSheetId="0" hidden="1">#REF!</definedName>
    <definedName name="BExU9RW36I5Z6JIXUIUB3PJH86LT" localSheetId="1" hidden="1">#REF!</definedName>
    <definedName name="BExU9RW36I5Z6JIXUIUB3PJH86LT" localSheetId="4" hidden="1">#REF!</definedName>
    <definedName name="BExU9RW36I5Z6JIXUIUB3PJH86LT" hidden="1">#REF!</definedName>
    <definedName name="BExU9WU19DJ2VAGISPFEGDWWOO4V" localSheetId="0" hidden="1">#REF!</definedName>
    <definedName name="BExU9WU19DJ2VAGISPFEGDWWOO4V" localSheetId="1" hidden="1">#REF!</definedName>
    <definedName name="BExU9WU19DJ2VAGISPFEGDWWOO4V" localSheetId="4" hidden="1">#REF!</definedName>
    <definedName name="BExU9WU19DJ2VAGISPFEGDWWOO4V" hidden="1">#REF!</definedName>
    <definedName name="BExUA28AO7OWDG3H23Q0CL4B7BHW" localSheetId="0" hidden="1">#REF!</definedName>
    <definedName name="BExUA28AO7OWDG3H23Q0CL4B7BHW" localSheetId="1" hidden="1">#REF!</definedName>
    <definedName name="BExUA28AO7OWDG3H23Q0CL4B7BHW" localSheetId="4" hidden="1">#REF!</definedName>
    <definedName name="BExUA28AO7OWDG3H23Q0CL4B7BHW" hidden="1">#REF!</definedName>
    <definedName name="BExUA34N2C083NSTAHQGZZ3BCYGK" localSheetId="0" hidden="1">#REF!</definedName>
    <definedName name="BExUA34N2C083NSTAHQGZZ3BCYGK" localSheetId="1" hidden="1">#REF!</definedName>
    <definedName name="BExUA34N2C083NSTAHQGZZ3BCYGK" localSheetId="4" hidden="1">#REF!</definedName>
    <definedName name="BExUA34N2C083NSTAHQGZZ3BCYGK" hidden="1">#REF!</definedName>
    <definedName name="BExUA5O923FFNEBY8BPO1TU3QGBM" localSheetId="0" hidden="1">#REF!</definedName>
    <definedName name="BExUA5O923FFNEBY8BPO1TU3QGBM" localSheetId="1" hidden="1">#REF!</definedName>
    <definedName name="BExUA5O923FFNEBY8BPO1TU3QGBM" localSheetId="4" hidden="1">#REF!</definedName>
    <definedName name="BExUA5O923FFNEBY8BPO1TU3QGBM" hidden="1">#REF!</definedName>
    <definedName name="BExUA6Q4K25VH452AQ3ZIRBCMS61" localSheetId="0" hidden="1">#REF!</definedName>
    <definedName name="BExUA6Q4K25VH452AQ3ZIRBCMS61" localSheetId="1" hidden="1">#REF!</definedName>
    <definedName name="BExUA6Q4K25VH452AQ3ZIRBCMS61" localSheetId="4" hidden="1">#REF!</definedName>
    <definedName name="BExUA6Q4K25VH452AQ3ZIRBCMS61" hidden="1">#REF!</definedName>
    <definedName name="BExUAFV4JMBSM2SKBQL9NHL0NIBS" localSheetId="0" hidden="1">#REF!</definedName>
    <definedName name="BExUAFV4JMBSM2SKBQL9NHL0NIBS" localSheetId="1" hidden="1">#REF!</definedName>
    <definedName name="BExUAFV4JMBSM2SKBQL9NHL0NIBS" localSheetId="4" hidden="1">#REF!</definedName>
    <definedName name="BExUAFV4JMBSM2SKBQL9NHL0NIBS" hidden="1">#REF!</definedName>
    <definedName name="BExUAMWQODKBXMRH1QCMJLJBF8M7" localSheetId="0" hidden="1">#REF!</definedName>
    <definedName name="BExUAMWQODKBXMRH1QCMJLJBF8M7" localSheetId="1" hidden="1">#REF!</definedName>
    <definedName name="BExUAMWQODKBXMRH1QCMJLJBF8M7" localSheetId="4" hidden="1">#REF!</definedName>
    <definedName name="BExUAMWQODKBXMRH1QCMJLJBF8M7" hidden="1">#REF!</definedName>
    <definedName name="BExUAPR6Y32097JKJCTGC4C6EGE9" localSheetId="0" hidden="1">#REF!</definedName>
    <definedName name="BExUAPR6Y32097JKJCTGC4C6EGE9" localSheetId="1" hidden="1">#REF!</definedName>
    <definedName name="BExUAPR6Y32097JKJCTGC4C6EGE9" localSheetId="4" hidden="1">#REF!</definedName>
    <definedName name="BExUAPR6Y32097JKJCTGC4C6EGE9" hidden="1">#REF!</definedName>
    <definedName name="BExUARUP0MX710TNZSAA01HUEAVC" localSheetId="0" hidden="1">#REF!</definedName>
    <definedName name="BExUARUP0MX710TNZSAA01HUEAVC" localSheetId="1" hidden="1">#REF!</definedName>
    <definedName name="BExUARUP0MX710TNZSAA01HUEAVC" localSheetId="4" hidden="1">#REF!</definedName>
    <definedName name="BExUARUP0MX710TNZSAA01HUEAVC" hidden="1">#REF!</definedName>
    <definedName name="BExUAX8WS5OPVLCDXRGKTU2QMTFO" localSheetId="0" hidden="1">#REF!</definedName>
    <definedName name="BExUAX8WS5OPVLCDXRGKTU2QMTFO" localSheetId="1" hidden="1">#REF!</definedName>
    <definedName name="BExUAX8WS5OPVLCDXRGKTU2QMTFO" localSheetId="4" hidden="1">#REF!</definedName>
    <definedName name="BExUAX8WS5OPVLCDXRGKTU2QMTFO" hidden="1">#REF!</definedName>
    <definedName name="BExUB1FYAZ433NX9GD7WGACX5IZD" localSheetId="0" hidden="1">#REF!</definedName>
    <definedName name="BExUB1FYAZ433NX9GD7WGACX5IZD" localSheetId="1" hidden="1">#REF!</definedName>
    <definedName name="BExUB1FYAZ433NX9GD7WGACX5IZD" localSheetId="4" hidden="1">#REF!</definedName>
    <definedName name="BExUB1FYAZ433NX9GD7WGACX5IZD" hidden="1">#REF!</definedName>
    <definedName name="BExUB8HLEXSBVPZ5AXNQEK96F1N4" localSheetId="0" hidden="1">#REF!</definedName>
    <definedName name="BExUB8HLEXSBVPZ5AXNQEK96F1N4" localSheetId="1" hidden="1">#REF!</definedName>
    <definedName name="BExUB8HLEXSBVPZ5AXNQEK96F1N4" localSheetId="4" hidden="1">#REF!</definedName>
    <definedName name="BExUB8HLEXSBVPZ5AXNQEK96F1N4" hidden="1">#REF!</definedName>
    <definedName name="BExUBCDVZIEA7YT0LPSMHL5ZSERQ" localSheetId="0" hidden="1">#REF!</definedName>
    <definedName name="BExUBCDVZIEA7YT0LPSMHL5ZSERQ" localSheetId="1" hidden="1">#REF!</definedName>
    <definedName name="BExUBCDVZIEA7YT0LPSMHL5ZSERQ" localSheetId="4" hidden="1">#REF!</definedName>
    <definedName name="BExUBCDVZIEA7YT0LPSMHL5ZSERQ" hidden="1">#REF!</definedName>
    <definedName name="BExUBDA8WU087BUIMXC1U1CKA2RA" localSheetId="0" hidden="1">#REF!</definedName>
    <definedName name="BExUBDA8WU087BUIMXC1U1CKA2RA" localSheetId="1" hidden="1">#REF!</definedName>
    <definedName name="BExUBDA8WU087BUIMXC1U1CKA2RA" localSheetId="4" hidden="1">#REF!</definedName>
    <definedName name="BExUBDA8WU087BUIMXC1U1CKA2RA" hidden="1">#REF!</definedName>
    <definedName name="BExUBKXBUCN760QYU7Q8GESBWOQH" localSheetId="0" hidden="1">#REF!</definedName>
    <definedName name="BExUBKXBUCN760QYU7Q8GESBWOQH" localSheetId="1" hidden="1">#REF!</definedName>
    <definedName name="BExUBKXBUCN760QYU7Q8GESBWOQH" localSheetId="4" hidden="1">#REF!</definedName>
    <definedName name="BExUBKXBUCN760QYU7Q8GESBWOQH" hidden="1">#REF!</definedName>
    <definedName name="BExUBL83ED0P076RN9RJ8P1MZ299" localSheetId="0" hidden="1">#REF!</definedName>
    <definedName name="BExUBL83ED0P076RN9RJ8P1MZ299" localSheetId="1" hidden="1">#REF!</definedName>
    <definedName name="BExUBL83ED0P076RN9RJ8P1MZ299" localSheetId="4" hidden="1">#REF!</definedName>
    <definedName name="BExUBL83ED0P076RN9RJ8P1MZ299" hidden="1">#REF!</definedName>
    <definedName name="BExUC1EPS2CZ5CKFA0AQRIVRSHS8" localSheetId="0" hidden="1">#REF!</definedName>
    <definedName name="BExUC1EPS2CZ5CKFA0AQRIVRSHS8" localSheetId="1" hidden="1">#REF!</definedName>
    <definedName name="BExUC1EPS2CZ5CKFA0AQRIVRSHS8" localSheetId="4" hidden="1">#REF!</definedName>
    <definedName name="BExUC1EPS2CZ5CKFA0AQRIVRSHS8" hidden="1">#REF!</definedName>
    <definedName name="BExUC623BDYEODBN0N4DO6PJQ7NU" localSheetId="0" hidden="1">#REF!</definedName>
    <definedName name="BExUC623BDYEODBN0N4DO6PJQ7NU" localSheetId="1" hidden="1">#REF!</definedName>
    <definedName name="BExUC623BDYEODBN0N4DO6PJQ7NU" localSheetId="4" hidden="1">#REF!</definedName>
    <definedName name="BExUC623BDYEODBN0N4DO6PJQ7NU" hidden="1">#REF!</definedName>
    <definedName name="BExUC8WH8TCKBB5313JGYYQ1WFLT" localSheetId="0" hidden="1">#REF!</definedName>
    <definedName name="BExUC8WH8TCKBB5313JGYYQ1WFLT" localSheetId="1" hidden="1">#REF!</definedName>
    <definedName name="BExUC8WH8TCKBB5313JGYYQ1WFLT" localSheetId="4" hidden="1">#REF!</definedName>
    <definedName name="BExUC8WH8TCKBB5313JGYYQ1WFLT" hidden="1">#REF!</definedName>
    <definedName name="BExUCAP7GOSYPHMQKK6719YLSDIQ" localSheetId="0" hidden="1">#REF!</definedName>
    <definedName name="BExUCAP7GOSYPHMQKK6719YLSDIQ" localSheetId="1" hidden="1">#REF!</definedName>
    <definedName name="BExUCAP7GOSYPHMQKK6719YLSDIQ" localSheetId="4" hidden="1">#REF!</definedName>
    <definedName name="BExUCAP7GOSYPHMQKK6719YLSDIQ" hidden="1">#REF!</definedName>
    <definedName name="BExUCFCDK6SPH86I6STXX8X3WMC4" localSheetId="0" hidden="1">#REF!</definedName>
    <definedName name="BExUCFCDK6SPH86I6STXX8X3WMC4" localSheetId="1" hidden="1">#REF!</definedName>
    <definedName name="BExUCFCDK6SPH86I6STXX8X3WMC4" localSheetId="4" hidden="1">#REF!</definedName>
    <definedName name="BExUCFCDK6SPH86I6STXX8X3WMC4" hidden="1">#REF!</definedName>
    <definedName name="BExUCKL98JB87L3I6T6IFSWJNYAB" localSheetId="0" hidden="1">#REF!</definedName>
    <definedName name="BExUCKL98JB87L3I6T6IFSWJNYAB" localSheetId="1" hidden="1">#REF!</definedName>
    <definedName name="BExUCKL98JB87L3I6T6IFSWJNYAB" localSheetId="4" hidden="1">#REF!</definedName>
    <definedName name="BExUCKL98JB87L3I6T6IFSWJNYAB" hidden="1">#REF!</definedName>
    <definedName name="BExUCLC6AQ5KR6LXSAXV4QQ8ASVG" localSheetId="0" hidden="1">#REF!</definedName>
    <definedName name="BExUCLC6AQ5KR6LXSAXV4QQ8ASVG" localSheetId="1" hidden="1">#REF!</definedName>
    <definedName name="BExUCLC6AQ5KR6LXSAXV4QQ8ASVG" localSheetId="4" hidden="1">#REF!</definedName>
    <definedName name="BExUCLC6AQ5KR6LXSAXV4QQ8ASVG" hidden="1">#REF!</definedName>
    <definedName name="BExUD4IOJ12X3PJG5WXNNGDRCKAP" localSheetId="0" hidden="1">#REF!</definedName>
    <definedName name="BExUD4IOJ12X3PJG5WXNNGDRCKAP" localSheetId="1" hidden="1">#REF!</definedName>
    <definedName name="BExUD4IOJ12X3PJG5WXNNGDRCKAP" localSheetId="4" hidden="1">#REF!</definedName>
    <definedName name="BExUD4IOJ12X3PJG5WXNNGDRCKAP" hidden="1">#REF!</definedName>
    <definedName name="BExUD9WX9BWK72UWVSLYZJLAY5VY" localSheetId="0" hidden="1">#REF!</definedName>
    <definedName name="BExUD9WX9BWK72UWVSLYZJLAY5VY" localSheetId="1" hidden="1">#REF!</definedName>
    <definedName name="BExUD9WX9BWK72UWVSLYZJLAY5VY" localSheetId="4" hidden="1">#REF!</definedName>
    <definedName name="BExUD9WX9BWK72UWVSLYZJLAY5VY" hidden="1">#REF!</definedName>
    <definedName name="BExUDEV0CYVO7Y5IQQBEJ6FUY9S6" localSheetId="0" hidden="1">#REF!</definedName>
    <definedName name="BExUDEV0CYVO7Y5IQQBEJ6FUY9S6" localSheetId="1" hidden="1">#REF!</definedName>
    <definedName name="BExUDEV0CYVO7Y5IQQBEJ6FUY9S6" localSheetId="4" hidden="1">#REF!</definedName>
    <definedName name="BExUDEV0CYVO7Y5IQQBEJ6FUY9S6" hidden="1">#REF!</definedName>
    <definedName name="BExUDWOXQGIZW0EAIIYLQUPXF8YV" localSheetId="0" hidden="1">#REF!</definedName>
    <definedName name="BExUDWOXQGIZW0EAIIYLQUPXF8YV" localSheetId="1" hidden="1">#REF!</definedName>
    <definedName name="BExUDWOXQGIZW0EAIIYLQUPXF8YV" localSheetId="4" hidden="1">#REF!</definedName>
    <definedName name="BExUDWOXQGIZW0EAIIYLQUPXF8YV" hidden="1">#REF!</definedName>
    <definedName name="BExUDXAIC17W1FUU8Z10XUAVB7CS" localSheetId="0" hidden="1">#REF!</definedName>
    <definedName name="BExUDXAIC17W1FUU8Z10XUAVB7CS" localSheetId="1" hidden="1">#REF!</definedName>
    <definedName name="BExUDXAIC17W1FUU8Z10XUAVB7CS" localSheetId="4" hidden="1">#REF!</definedName>
    <definedName name="BExUDXAIC17W1FUU8Z10XUAVB7CS" hidden="1">#REF!</definedName>
    <definedName name="BExUE5OMY7OAJQ9WR8C8HG311ORP" localSheetId="0" hidden="1">#REF!</definedName>
    <definedName name="BExUE5OMY7OAJQ9WR8C8HG311ORP" localSheetId="1" hidden="1">#REF!</definedName>
    <definedName name="BExUE5OMY7OAJQ9WR8C8HG311ORP" localSheetId="4" hidden="1">#REF!</definedName>
    <definedName name="BExUE5OMY7OAJQ9WR8C8HG311ORP" hidden="1">#REF!</definedName>
    <definedName name="BExUEFKOQWXXGRNLAOJV2BJ66UB8" localSheetId="0" hidden="1">#REF!</definedName>
    <definedName name="BExUEFKOQWXXGRNLAOJV2BJ66UB8" localSheetId="1" hidden="1">#REF!</definedName>
    <definedName name="BExUEFKOQWXXGRNLAOJV2BJ66UB8" localSheetId="4" hidden="1">#REF!</definedName>
    <definedName name="BExUEFKOQWXXGRNLAOJV2BJ66UB8" hidden="1">#REF!</definedName>
    <definedName name="BExUEJGX3OQQP5KFRJSRCZ70EI9V" localSheetId="0" hidden="1">#REF!</definedName>
    <definedName name="BExUEJGX3OQQP5KFRJSRCZ70EI9V" localSheetId="1" hidden="1">#REF!</definedName>
    <definedName name="BExUEJGX3OQQP5KFRJSRCZ70EI9V" localSheetId="4" hidden="1">#REF!</definedName>
    <definedName name="BExUEJGX3OQQP5KFRJSRCZ70EI9V" hidden="1">#REF!</definedName>
    <definedName name="BExUEKDB2RWXF3WMTZ6JSBCHNSDT" localSheetId="0" hidden="1">#REF!</definedName>
    <definedName name="BExUEKDB2RWXF3WMTZ6JSBCHNSDT" localSheetId="1" hidden="1">#REF!</definedName>
    <definedName name="BExUEKDB2RWXF3WMTZ6JSBCHNSDT" localSheetId="4" hidden="1">#REF!</definedName>
    <definedName name="BExUEKDB2RWXF3WMTZ6JSBCHNSDT" hidden="1">#REF!</definedName>
    <definedName name="BExUEYR71COFS2X8PDNU21IPMQEU" localSheetId="0" hidden="1">#REF!</definedName>
    <definedName name="BExUEYR71COFS2X8PDNU21IPMQEU" localSheetId="1" hidden="1">#REF!</definedName>
    <definedName name="BExUEYR71COFS2X8PDNU21IPMQEU" localSheetId="4" hidden="1">#REF!</definedName>
    <definedName name="BExUEYR71COFS2X8PDNU21IPMQEU" hidden="1">#REF!</definedName>
    <definedName name="BExVPRLJ9I6RX45EDVFSQGCPJSOK" localSheetId="0" hidden="1">#REF!</definedName>
    <definedName name="BExVPRLJ9I6RX45EDVFSQGCPJSOK" localSheetId="1" hidden="1">#REF!</definedName>
    <definedName name="BExVPRLJ9I6RX45EDVFSQGCPJSOK" localSheetId="4" hidden="1">#REF!</definedName>
    <definedName name="BExVPRLJ9I6RX45EDVFSQGCPJSOK" hidden="1">#REF!</definedName>
    <definedName name="BExVRFU8RWFT8A80ZVAW185SG2G6" localSheetId="0" hidden="1">#REF!</definedName>
    <definedName name="BExVRFU8RWFT8A80ZVAW185SG2G6" localSheetId="1" hidden="1">#REF!</definedName>
    <definedName name="BExVRFU8RWFT8A80ZVAW185SG2G6" localSheetId="4" hidden="1">#REF!</definedName>
    <definedName name="BExVRFU8RWFT8A80ZVAW185SG2G6" hidden="1">#REF!</definedName>
    <definedName name="BExVSJ3NHETBAIZTZQSM8LAVT76V" localSheetId="0" hidden="1">#REF!</definedName>
    <definedName name="BExVSJ3NHETBAIZTZQSM8LAVT76V" localSheetId="1" hidden="1">#REF!</definedName>
    <definedName name="BExVSJ3NHETBAIZTZQSM8LAVT76V" localSheetId="4" hidden="1">#REF!</definedName>
    <definedName name="BExVSJ3NHETBAIZTZQSM8LAVT76V" hidden="1">#REF!</definedName>
    <definedName name="BExVSL787C8E4HFQZ2NVLT35I2XV" localSheetId="0" hidden="1">#REF!</definedName>
    <definedName name="BExVSL787C8E4HFQZ2NVLT35I2XV" localSheetId="1" hidden="1">#REF!</definedName>
    <definedName name="BExVSL787C8E4HFQZ2NVLT35I2XV" localSheetId="4" hidden="1">#REF!</definedName>
    <definedName name="BExVSL787C8E4HFQZ2NVLT35I2XV" hidden="1">#REF!</definedName>
    <definedName name="BExVSTFTVV14SFGHQUOJL5SQ5TX9" localSheetId="0" hidden="1">#REF!</definedName>
    <definedName name="BExVSTFTVV14SFGHQUOJL5SQ5TX9" localSheetId="1" hidden="1">#REF!</definedName>
    <definedName name="BExVSTFTVV14SFGHQUOJL5SQ5TX9" localSheetId="4" hidden="1">#REF!</definedName>
    <definedName name="BExVSTFTVV14SFGHQUOJL5SQ5TX9" hidden="1">#REF!</definedName>
    <definedName name="BExVT017S14M5X928ARKQ2GNUFE0" localSheetId="0" hidden="1">#REF!</definedName>
    <definedName name="BExVT017S14M5X928ARKQ2GNUFE0" localSheetId="1" hidden="1">#REF!</definedName>
    <definedName name="BExVT017S14M5X928ARKQ2GNUFE0" localSheetId="4" hidden="1">#REF!</definedName>
    <definedName name="BExVT017S14M5X928ARKQ2GNUFE0" hidden="1">#REF!</definedName>
    <definedName name="BExVT3MPE8LQ5JFN3HQIFKSQ80U4" localSheetId="0" hidden="1">#REF!</definedName>
    <definedName name="BExVT3MPE8LQ5JFN3HQIFKSQ80U4" localSheetId="1" hidden="1">#REF!</definedName>
    <definedName name="BExVT3MPE8LQ5JFN3HQIFKSQ80U4" localSheetId="4" hidden="1">#REF!</definedName>
    <definedName name="BExVT3MPE8LQ5JFN3HQIFKSQ80U4" hidden="1">#REF!</definedName>
    <definedName name="BExVT7TRK3NZHPME2TFBXOF1WBR9" localSheetId="0" hidden="1">#REF!</definedName>
    <definedName name="BExVT7TRK3NZHPME2TFBXOF1WBR9" localSheetId="1" hidden="1">#REF!</definedName>
    <definedName name="BExVT7TRK3NZHPME2TFBXOF1WBR9" localSheetId="4" hidden="1">#REF!</definedName>
    <definedName name="BExVT7TRK3NZHPME2TFBXOF1WBR9" hidden="1">#REF!</definedName>
    <definedName name="BExVT9H0R0T7WGQAAC0HABMG54YM" localSheetId="0" hidden="1">#REF!</definedName>
    <definedName name="BExVT9H0R0T7WGQAAC0HABMG54YM" localSheetId="1" hidden="1">#REF!</definedName>
    <definedName name="BExVT9H0R0T7WGQAAC0HABMG54YM" localSheetId="4" hidden="1">#REF!</definedName>
    <definedName name="BExVT9H0R0T7WGQAAC0HABMG54YM" hidden="1">#REF!</definedName>
    <definedName name="BExVTAO57POUXSZQJQ6MABMZQA13" localSheetId="0" hidden="1">#REF!</definedName>
    <definedName name="BExVTAO57POUXSZQJQ6MABMZQA13" localSheetId="1" hidden="1">#REF!</definedName>
    <definedName name="BExVTAO57POUXSZQJQ6MABMZQA13" localSheetId="4" hidden="1">#REF!</definedName>
    <definedName name="BExVTAO57POUXSZQJQ6MABMZQA13" hidden="1">#REF!</definedName>
    <definedName name="BExVTCMDDEDGLUIMUU6BSFHEWTOP" localSheetId="0" hidden="1">#REF!</definedName>
    <definedName name="BExVTCMDDEDGLUIMUU6BSFHEWTOP" localSheetId="1" hidden="1">#REF!</definedName>
    <definedName name="BExVTCMDDEDGLUIMUU6BSFHEWTOP" localSheetId="4" hidden="1">#REF!</definedName>
    <definedName name="BExVTCMDDEDGLUIMUU6BSFHEWTOP" hidden="1">#REF!</definedName>
    <definedName name="BExVTCMDQMLKRA2NQR72XU6Y54IK" localSheetId="0" hidden="1">#REF!</definedName>
    <definedName name="BExVTCMDQMLKRA2NQR72XU6Y54IK" localSheetId="1" hidden="1">#REF!</definedName>
    <definedName name="BExVTCMDQMLKRA2NQR72XU6Y54IK" localSheetId="4" hidden="1">#REF!</definedName>
    <definedName name="BExVTCMDQMLKRA2NQR72XU6Y54IK" hidden="1">#REF!</definedName>
    <definedName name="BExVTCRV8FQ5U9OYWWL44N6KFNHU" localSheetId="0" hidden="1">#REF!</definedName>
    <definedName name="BExVTCRV8FQ5U9OYWWL44N6KFNHU" localSheetId="1" hidden="1">#REF!</definedName>
    <definedName name="BExVTCRV8FQ5U9OYWWL44N6KFNHU" localSheetId="4" hidden="1">#REF!</definedName>
    <definedName name="BExVTCRV8FQ5U9OYWWL44N6KFNHU" hidden="1">#REF!</definedName>
    <definedName name="BExVTNESHPVG0A0KZ7BRX26MS0PF" localSheetId="0" hidden="1">#REF!</definedName>
    <definedName name="BExVTNESHPVG0A0KZ7BRX26MS0PF" localSheetId="1" hidden="1">#REF!</definedName>
    <definedName name="BExVTNESHPVG0A0KZ7BRX26MS0PF" localSheetId="4" hidden="1">#REF!</definedName>
    <definedName name="BExVTNESHPVG0A0KZ7BRX26MS0PF" hidden="1">#REF!</definedName>
    <definedName name="BExVTTJVTNRSBHBTUZ78WG2JM5MK" localSheetId="0" hidden="1">#REF!</definedName>
    <definedName name="BExVTTJVTNRSBHBTUZ78WG2JM5MK" localSheetId="1" hidden="1">#REF!</definedName>
    <definedName name="BExVTTJVTNRSBHBTUZ78WG2JM5MK" localSheetId="4" hidden="1">#REF!</definedName>
    <definedName name="BExVTTJVTNRSBHBTUZ78WG2JM5MK" hidden="1">#REF!</definedName>
    <definedName name="BExVTXLMYR87BC04D1ERALPUFVPG" localSheetId="0" hidden="1">#REF!</definedName>
    <definedName name="BExVTXLMYR87BC04D1ERALPUFVPG" localSheetId="1" hidden="1">#REF!</definedName>
    <definedName name="BExVTXLMYR87BC04D1ERALPUFVPG" localSheetId="4" hidden="1">#REF!</definedName>
    <definedName name="BExVTXLMYR87BC04D1ERALPUFVPG" hidden="1">#REF!</definedName>
    <definedName name="BExVUL9V3H8ZF6Y72LQBBN639YAA" localSheetId="0" hidden="1">#REF!</definedName>
    <definedName name="BExVUL9V3H8ZF6Y72LQBBN639YAA" localSheetId="1" hidden="1">#REF!</definedName>
    <definedName name="BExVUL9V3H8ZF6Y72LQBBN639YAA" localSheetId="4" hidden="1">#REF!</definedName>
    <definedName name="BExVUL9V3H8ZF6Y72LQBBN639YAA" hidden="1">#REF!</definedName>
    <definedName name="BExVUZT95UAU8XG5X9XSE25CHQGA" localSheetId="0" hidden="1">#REF!</definedName>
    <definedName name="BExVUZT95UAU8XG5X9XSE25CHQGA" localSheetId="1" hidden="1">#REF!</definedName>
    <definedName name="BExVUZT95UAU8XG5X9XSE25CHQGA" localSheetId="4" hidden="1">#REF!</definedName>
    <definedName name="BExVUZT95UAU8XG5X9XSE25CHQGA" hidden="1">#REF!</definedName>
    <definedName name="BExVV5T14N2HZIK7HQ4P2KG09U0J" localSheetId="0" hidden="1">#REF!</definedName>
    <definedName name="BExVV5T14N2HZIK7HQ4P2KG09U0J" localSheetId="1" hidden="1">#REF!</definedName>
    <definedName name="BExVV5T14N2HZIK7HQ4P2KG09U0J" localSheetId="4" hidden="1">#REF!</definedName>
    <definedName name="BExVV5T14N2HZIK7HQ4P2KG09U0J" hidden="1">#REF!</definedName>
    <definedName name="BExVV7R410VYLADLX9LNG63ID6H1" localSheetId="0" hidden="1">#REF!</definedName>
    <definedName name="BExVV7R410VYLADLX9LNG63ID6H1" localSheetId="1" hidden="1">#REF!</definedName>
    <definedName name="BExVV7R410VYLADLX9LNG63ID6H1" localSheetId="4" hidden="1">#REF!</definedName>
    <definedName name="BExVV7R410VYLADLX9LNG63ID6H1" hidden="1">#REF!</definedName>
    <definedName name="BExVVAAVDXGWAVI6J2W0BCU58MBM" localSheetId="0" hidden="1">#REF!</definedName>
    <definedName name="BExVVAAVDXGWAVI6J2W0BCU58MBM" localSheetId="1" hidden="1">#REF!</definedName>
    <definedName name="BExVVAAVDXGWAVI6J2W0BCU58MBM" localSheetId="4" hidden="1">#REF!</definedName>
    <definedName name="BExVVAAVDXGWAVI6J2W0BCU58MBM" hidden="1">#REF!</definedName>
    <definedName name="BExVVCEED4JEKF59OV0G3T4XFMFO" localSheetId="0" hidden="1">#REF!</definedName>
    <definedName name="BExVVCEED4JEKF59OV0G3T4XFMFO" localSheetId="1" hidden="1">#REF!</definedName>
    <definedName name="BExVVCEED4JEKF59OV0G3T4XFMFO" localSheetId="4" hidden="1">#REF!</definedName>
    <definedName name="BExVVCEED4JEKF59OV0G3T4XFMFO" hidden="1">#REF!</definedName>
    <definedName name="BExVVPFO2J7FMSRPD36909HN4BZJ" localSheetId="0" hidden="1">#REF!</definedName>
    <definedName name="BExVVPFO2J7FMSRPD36909HN4BZJ" localSheetId="1" hidden="1">#REF!</definedName>
    <definedName name="BExVVPFO2J7FMSRPD36909HN4BZJ" localSheetId="4" hidden="1">#REF!</definedName>
    <definedName name="BExVVPFO2J7FMSRPD36909HN4BZJ" hidden="1">#REF!</definedName>
    <definedName name="BExVVQ19AQ3VCARJOC38SF7OYE9Y" localSheetId="0" hidden="1">#REF!</definedName>
    <definedName name="BExVVQ19AQ3VCARJOC38SF7OYE9Y" localSheetId="1" hidden="1">#REF!</definedName>
    <definedName name="BExVVQ19AQ3VCARJOC38SF7OYE9Y" localSheetId="4" hidden="1">#REF!</definedName>
    <definedName name="BExVVQ19AQ3VCARJOC38SF7OYE9Y" hidden="1">#REF!</definedName>
    <definedName name="BExVVQ19TAECID45CS4HXT1RD3AQ" localSheetId="0" hidden="1">#REF!</definedName>
    <definedName name="BExVVQ19TAECID45CS4HXT1RD3AQ" localSheetId="1" hidden="1">#REF!</definedName>
    <definedName name="BExVVQ19TAECID45CS4HXT1RD3AQ" localSheetId="4" hidden="1">#REF!</definedName>
    <definedName name="BExVVQ19TAECID45CS4HXT1RD3AQ" hidden="1">#REF!</definedName>
    <definedName name="BExVVYKOYB7OX8Y0B4UIUF79PVDO" localSheetId="0" hidden="1">#REF!</definedName>
    <definedName name="BExVVYKOYB7OX8Y0B4UIUF79PVDO" localSheetId="1" hidden="1">#REF!</definedName>
    <definedName name="BExVVYKOYB7OX8Y0B4UIUF79PVDO" localSheetId="4" hidden="1">#REF!</definedName>
    <definedName name="BExVVYKOYB7OX8Y0B4UIUF79PVDO" hidden="1">#REF!</definedName>
    <definedName name="BExVW3YV5XGIVJ97UUPDJGJ2P15B" localSheetId="0" hidden="1">#REF!</definedName>
    <definedName name="BExVW3YV5XGIVJ97UUPDJGJ2P15B" localSheetId="1" hidden="1">#REF!</definedName>
    <definedName name="BExVW3YV5XGIVJ97UUPDJGJ2P15B" localSheetId="4" hidden="1">#REF!</definedName>
    <definedName name="BExVW3YV5XGIVJ97UUPDJGJ2P15B" hidden="1">#REF!</definedName>
    <definedName name="BExVW5X571GEYR5SCU1Z2DHKWM79" localSheetId="0" hidden="1">#REF!</definedName>
    <definedName name="BExVW5X571GEYR5SCU1Z2DHKWM79" localSheetId="1" hidden="1">#REF!</definedName>
    <definedName name="BExVW5X571GEYR5SCU1Z2DHKWM79" localSheetId="4" hidden="1">#REF!</definedName>
    <definedName name="BExVW5X571GEYR5SCU1Z2DHKWM79" hidden="1">#REF!</definedName>
    <definedName name="BExVW6YTKA098AF57M4PHNQ54XMH" localSheetId="0" hidden="1">#REF!</definedName>
    <definedName name="BExVW6YTKA098AF57M4PHNQ54XMH" localSheetId="1" hidden="1">#REF!</definedName>
    <definedName name="BExVW6YTKA098AF57M4PHNQ54XMH" localSheetId="4" hidden="1">#REF!</definedName>
    <definedName name="BExVW6YTKA098AF57M4PHNQ54XMH" hidden="1">#REF!</definedName>
    <definedName name="BExVWHRDIJBRFANMKJFY05BHP7RS" localSheetId="0" hidden="1">#REF!</definedName>
    <definedName name="BExVWHRDIJBRFANMKJFY05BHP7RS" localSheetId="1" hidden="1">#REF!</definedName>
    <definedName name="BExVWHRDIJBRFANMKJFY05BHP7RS" localSheetId="4" hidden="1">#REF!</definedName>
    <definedName name="BExVWHRDIJBRFANMKJFY05BHP7RS" hidden="1">#REF!</definedName>
    <definedName name="BExVWINKCH0V0NUWH363SMXAZE62" localSheetId="0" hidden="1">#REF!</definedName>
    <definedName name="BExVWINKCH0V0NUWH363SMXAZE62" localSheetId="1" hidden="1">#REF!</definedName>
    <definedName name="BExVWINKCH0V0NUWH363SMXAZE62" localSheetId="4" hidden="1">#REF!</definedName>
    <definedName name="BExVWINKCH0V0NUWH363SMXAZE62" hidden="1">#REF!</definedName>
    <definedName name="BExVWYU8EK669NP172GEIGCTVPPA" localSheetId="0" hidden="1">#REF!</definedName>
    <definedName name="BExVWYU8EK669NP172GEIGCTVPPA" localSheetId="1" hidden="1">#REF!</definedName>
    <definedName name="BExVWYU8EK669NP172GEIGCTVPPA" localSheetId="4" hidden="1">#REF!</definedName>
    <definedName name="BExVWYU8EK669NP172GEIGCTVPPA" hidden="1">#REF!</definedName>
    <definedName name="BExVX3XN2DRJKL8EDBIG58RYQ36R" localSheetId="0" hidden="1">#REF!</definedName>
    <definedName name="BExVX3XN2DRJKL8EDBIG58RYQ36R" localSheetId="1" hidden="1">#REF!</definedName>
    <definedName name="BExVX3XN2DRJKL8EDBIG58RYQ36R" localSheetId="4" hidden="1">#REF!</definedName>
    <definedName name="BExVX3XN2DRJKL8EDBIG58RYQ36R" hidden="1">#REF!</definedName>
    <definedName name="BExVXBA38Z5WNQUH39HHZ2SAMC1T" localSheetId="0" hidden="1">#REF!</definedName>
    <definedName name="BExVXBA38Z5WNQUH39HHZ2SAMC1T" localSheetId="1" hidden="1">#REF!</definedName>
    <definedName name="BExVXBA38Z5WNQUH39HHZ2SAMC1T" localSheetId="4" hidden="1">#REF!</definedName>
    <definedName name="BExVXBA38Z5WNQUH39HHZ2SAMC1T" hidden="1">#REF!</definedName>
    <definedName name="BExVXDZ63PUART77BBR5SI63TPC6" localSheetId="0" hidden="1">#REF!</definedName>
    <definedName name="BExVXDZ63PUART77BBR5SI63TPC6" localSheetId="1" hidden="1">#REF!</definedName>
    <definedName name="BExVXDZ63PUART77BBR5SI63TPC6" localSheetId="4" hidden="1">#REF!</definedName>
    <definedName name="BExVXDZ63PUART77BBR5SI63TPC6" hidden="1">#REF!</definedName>
    <definedName name="BExVXHKI6LFYMGWISMPACMO247HL" localSheetId="0" hidden="1">#REF!</definedName>
    <definedName name="BExVXHKI6LFYMGWISMPACMO247HL" localSheetId="1" hidden="1">#REF!</definedName>
    <definedName name="BExVXHKI6LFYMGWISMPACMO247HL" localSheetId="4" hidden="1">#REF!</definedName>
    <definedName name="BExVXHKI6LFYMGWISMPACMO247HL" hidden="1">#REF!</definedName>
    <definedName name="BExVXK9SK580O7MYHVNJ3V911ALP" localSheetId="0" hidden="1">#REF!</definedName>
    <definedName name="BExVXK9SK580O7MYHVNJ3V911ALP" localSheetId="1" hidden="1">#REF!</definedName>
    <definedName name="BExVXK9SK580O7MYHVNJ3V911ALP" localSheetId="4" hidden="1">#REF!</definedName>
    <definedName name="BExVXK9SK580O7MYHVNJ3V911ALP" hidden="1">#REF!</definedName>
    <definedName name="BExVXLX2BZ5EF2X6R41BTKRJR1NM" localSheetId="0" hidden="1">#REF!</definedName>
    <definedName name="BExVXLX2BZ5EF2X6R41BTKRJR1NM" localSheetId="1" hidden="1">#REF!</definedName>
    <definedName name="BExVXLX2BZ5EF2X6R41BTKRJR1NM" localSheetId="4" hidden="1">#REF!</definedName>
    <definedName name="BExVXLX2BZ5EF2X6R41BTKRJR1NM" hidden="1">#REF!</definedName>
    <definedName name="BExVXYT01U5IPYA7E44FWS6KCEFC" localSheetId="0" hidden="1">#REF!</definedName>
    <definedName name="BExVXYT01U5IPYA7E44FWS6KCEFC" localSheetId="1" hidden="1">#REF!</definedName>
    <definedName name="BExVXYT01U5IPYA7E44FWS6KCEFC" localSheetId="4" hidden="1">#REF!</definedName>
    <definedName name="BExVXYT01U5IPYA7E44FWS6KCEFC" hidden="1">#REF!</definedName>
    <definedName name="BExVY11V7U1SAY4QKYE0PBSPD7LW" localSheetId="0" hidden="1">#REF!</definedName>
    <definedName name="BExVY11V7U1SAY4QKYE0PBSPD7LW" localSheetId="1" hidden="1">#REF!</definedName>
    <definedName name="BExVY11V7U1SAY4QKYE0PBSPD7LW" localSheetId="4" hidden="1">#REF!</definedName>
    <definedName name="BExVY11V7U1SAY4QKYE0PBSPD7LW" hidden="1">#REF!</definedName>
    <definedName name="BExVY1SV37DL5YU59HS4IG3VBCP4" localSheetId="0" hidden="1">#REF!</definedName>
    <definedName name="BExVY1SV37DL5YU59HS4IG3VBCP4" localSheetId="1" hidden="1">#REF!</definedName>
    <definedName name="BExVY1SV37DL5YU59HS4IG3VBCP4" localSheetId="4" hidden="1">#REF!</definedName>
    <definedName name="BExVY1SV37DL5YU59HS4IG3VBCP4" hidden="1">#REF!</definedName>
    <definedName name="BExVY3WFGJKSQA08UF9NCMST928Y" localSheetId="0" hidden="1">#REF!</definedName>
    <definedName name="BExVY3WFGJKSQA08UF9NCMST928Y" localSheetId="1" hidden="1">#REF!</definedName>
    <definedName name="BExVY3WFGJKSQA08UF9NCMST928Y" localSheetId="4" hidden="1">#REF!</definedName>
    <definedName name="BExVY3WFGJKSQA08UF9NCMST928Y" hidden="1">#REF!</definedName>
    <definedName name="BExVY954UOEVQEIC5OFO4NEWVKAQ" localSheetId="0" hidden="1">#REF!</definedName>
    <definedName name="BExVY954UOEVQEIC5OFO4NEWVKAQ" localSheetId="1" hidden="1">#REF!</definedName>
    <definedName name="BExVY954UOEVQEIC5OFO4NEWVKAQ" localSheetId="4" hidden="1">#REF!</definedName>
    <definedName name="BExVY954UOEVQEIC5OFO4NEWVKAQ" hidden="1">#REF!</definedName>
    <definedName name="BExVYHDYIV5397LC02V4FEP8VD6W" localSheetId="0" hidden="1">#REF!</definedName>
    <definedName name="BExVYHDYIV5397LC02V4FEP8VD6W" localSheetId="1" hidden="1">#REF!</definedName>
    <definedName name="BExVYHDYIV5397LC02V4FEP8VD6W" localSheetId="4" hidden="1">#REF!</definedName>
    <definedName name="BExVYHDYIV5397LC02V4FEP8VD6W" hidden="1">#REF!</definedName>
    <definedName name="BExVYO4NFDGC4ZOGHANQWX5CH4BT" localSheetId="0" hidden="1">#REF!</definedName>
    <definedName name="BExVYO4NFDGC4ZOGHANQWX5CH4BT" localSheetId="1" hidden="1">#REF!</definedName>
    <definedName name="BExVYO4NFDGC4ZOGHANQWX5CH4BT" localSheetId="4" hidden="1">#REF!</definedName>
    <definedName name="BExVYO4NFDGC4ZOGHANQWX5CH4BT" hidden="1">#REF!</definedName>
    <definedName name="BExVYOVIZDA18YIQ0A30Q052PCAK" localSheetId="0" hidden="1">#REF!</definedName>
    <definedName name="BExVYOVIZDA18YIQ0A30Q052PCAK" localSheetId="1" hidden="1">#REF!</definedName>
    <definedName name="BExVYOVIZDA18YIQ0A30Q052PCAK" localSheetId="4" hidden="1">#REF!</definedName>
    <definedName name="BExVYOVIZDA18YIQ0A30Q052PCAK" hidden="1">#REF!</definedName>
    <definedName name="BExVYPS2R6B75R1EFIUJ6G5TE4Q4" localSheetId="0" hidden="1">#REF!</definedName>
    <definedName name="BExVYPS2R6B75R1EFIUJ6G5TE4Q4" localSheetId="1" hidden="1">#REF!</definedName>
    <definedName name="BExVYPS2R6B75R1EFIUJ6G5TE4Q4" localSheetId="4" hidden="1">#REF!</definedName>
    <definedName name="BExVYPS2R6B75R1EFIUJ6G5TE4Q4" hidden="1">#REF!</definedName>
    <definedName name="BExVYQIXPEM6J4JVP78BRHIC05PV" localSheetId="0" hidden="1">#REF!</definedName>
    <definedName name="BExVYQIXPEM6J4JVP78BRHIC05PV" localSheetId="1" hidden="1">#REF!</definedName>
    <definedName name="BExVYQIXPEM6J4JVP78BRHIC05PV" localSheetId="4" hidden="1">#REF!</definedName>
    <definedName name="BExVYQIXPEM6J4JVP78BRHIC05PV" hidden="1">#REF!</definedName>
    <definedName name="BExVYVGWN7SONLVDH9WJ2F1JS264" localSheetId="0" hidden="1">#REF!</definedName>
    <definedName name="BExVYVGWN7SONLVDH9WJ2F1JS264" localSheetId="1" hidden="1">#REF!</definedName>
    <definedName name="BExVYVGWN7SONLVDH9WJ2F1JS264" localSheetId="4" hidden="1">#REF!</definedName>
    <definedName name="BExVYVGWN7SONLVDH9WJ2F1JS264" hidden="1">#REF!</definedName>
    <definedName name="BExVZ40HNAZRM8JHYYNQ7F6A4GU0" localSheetId="0" hidden="1">#REF!</definedName>
    <definedName name="BExVZ40HNAZRM8JHYYNQ7F6A4GU0" localSheetId="1" hidden="1">#REF!</definedName>
    <definedName name="BExVZ40HNAZRM8JHYYNQ7F6A4GU0" localSheetId="4" hidden="1">#REF!</definedName>
    <definedName name="BExVZ40HNAZRM8JHYYNQ7F6A4GU0" hidden="1">#REF!</definedName>
    <definedName name="BExVZ7WRO17PYILJEJGPQCO5IL66" localSheetId="0" hidden="1">#REF!</definedName>
    <definedName name="BExVZ7WRO17PYILJEJGPQCO5IL66" localSheetId="1" hidden="1">#REF!</definedName>
    <definedName name="BExVZ7WRO17PYILJEJGPQCO5IL66" localSheetId="4" hidden="1">#REF!</definedName>
    <definedName name="BExVZ7WRO17PYILJEJGPQCO5IL66" hidden="1">#REF!</definedName>
    <definedName name="BExVZ9EO732IK6MNMG17Y1EFTJQC" localSheetId="0" hidden="1">#REF!</definedName>
    <definedName name="BExVZ9EO732IK6MNMG17Y1EFTJQC" localSheetId="1" hidden="1">#REF!</definedName>
    <definedName name="BExVZ9EO732IK6MNMG17Y1EFTJQC" localSheetId="4" hidden="1">#REF!</definedName>
    <definedName name="BExVZ9EO732IK6MNMG17Y1EFTJQC" hidden="1">#REF!</definedName>
    <definedName name="BExVZB1Y5J4UL2LKK0363EU7GIJ1" localSheetId="0" hidden="1">#REF!</definedName>
    <definedName name="BExVZB1Y5J4UL2LKK0363EU7GIJ1" localSheetId="1" hidden="1">#REF!</definedName>
    <definedName name="BExVZB1Y5J4UL2LKK0363EU7GIJ1" localSheetId="4" hidden="1">#REF!</definedName>
    <definedName name="BExVZB1Y5J4UL2LKK0363EU7GIJ1" hidden="1">#REF!</definedName>
    <definedName name="BExVZGQXYK2ICC9JSNFPRHBD5KNU" localSheetId="0" hidden="1">#REF!</definedName>
    <definedName name="BExVZGQXYK2ICC9JSNFPRHBD5KNU" localSheetId="1" hidden="1">#REF!</definedName>
    <definedName name="BExVZGQXYK2ICC9JSNFPRHBD5KNU" localSheetId="4" hidden="1">#REF!</definedName>
    <definedName name="BExVZGQXYK2ICC9JSNFPRHBD5KNU" hidden="1">#REF!</definedName>
    <definedName name="BExVZJQVO5LQ0BJH5JEN5NOBIAF6" localSheetId="0" hidden="1">#REF!</definedName>
    <definedName name="BExVZJQVO5LQ0BJH5JEN5NOBIAF6" localSheetId="1" hidden="1">#REF!</definedName>
    <definedName name="BExVZJQVO5LQ0BJH5JEN5NOBIAF6" localSheetId="4" hidden="1">#REF!</definedName>
    <definedName name="BExVZJQVO5LQ0BJH5JEN5NOBIAF6" hidden="1">#REF!</definedName>
    <definedName name="BExVZNXWS91RD7NXV5NE2R3C8WW7" localSheetId="0" hidden="1">#REF!</definedName>
    <definedName name="BExVZNXWS91RD7NXV5NE2R3C8WW7" localSheetId="1" hidden="1">#REF!</definedName>
    <definedName name="BExVZNXWS91RD7NXV5NE2R3C8WW7" localSheetId="4" hidden="1">#REF!</definedName>
    <definedName name="BExVZNXWS91RD7NXV5NE2R3C8WW7" hidden="1">#REF!</definedName>
    <definedName name="BExW008AGT1ZRN5DFG4YOH5F7G47" localSheetId="0" hidden="1">#REF!</definedName>
    <definedName name="BExW008AGT1ZRN5DFG4YOH5F7G47" localSheetId="1" hidden="1">#REF!</definedName>
    <definedName name="BExW008AGT1ZRN5DFG4YOH5F7G47" localSheetId="4" hidden="1">#REF!</definedName>
    <definedName name="BExW008AGT1ZRN5DFG4YOH5F7G47" hidden="1">#REF!</definedName>
    <definedName name="BExW0386REQRCQCVT9BCX80UPTRY" localSheetId="0" hidden="1">#REF!</definedName>
    <definedName name="BExW0386REQRCQCVT9BCX80UPTRY" localSheetId="1" hidden="1">#REF!</definedName>
    <definedName name="BExW0386REQRCQCVT9BCX80UPTRY" localSheetId="4" hidden="1">#REF!</definedName>
    <definedName name="BExW0386REQRCQCVT9BCX80UPTRY" hidden="1">#REF!</definedName>
    <definedName name="BExW0FYP4WXY71CYUG40SUBG9UWU" localSheetId="0" hidden="1">#REF!</definedName>
    <definedName name="BExW0FYP4WXY71CYUG40SUBG9UWU" localSheetId="1" hidden="1">#REF!</definedName>
    <definedName name="BExW0FYP4WXY71CYUG40SUBG9UWU" localSheetId="4" hidden="1">#REF!</definedName>
    <definedName name="BExW0FYP4WXY71CYUG40SUBG9UWU" hidden="1">#REF!</definedName>
    <definedName name="BExW0MPJNQOJ7D6U780WU5XBL97X" localSheetId="0" hidden="1">#REF!</definedName>
    <definedName name="BExW0MPJNQOJ7D6U780WU5XBL97X" localSheetId="1" hidden="1">#REF!</definedName>
    <definedName name="BExW0MPJNQOJ7D6U780WU5XBL97X" localSheetId="4" hidden="1">#REF!</definedName>
    <definedName name="BExW0MPJNQOJ7D6U780WU5XBL97X" hidden="1">#REF!</definedName>
    <definedName name="BExW0RI61B4VV0ARXTFVBAWRA1C5" localSheetId="0" hidden="1">#REF!</definedName>
    <definedName name="BExW0RI61B4VV0ARXTFVBAWRA1C5" localSheetId="1" hidden="1">#REF!</definedName>
    <definedName name="BExW0RI61B4VV0ARXTFVBAWRA1C5" localSheetId="4" hidden="1">#REF!</definedName>
    <definedName name="BExW0RI61B4VV0ARXTFVBAWRA1C5" hidden="1">#REF!</definedName>
    <definedName name="BExW0Y8T85LBE0WS6FPX6ILTX9ON" localSheetId="0" hidden="1">#REF!</definedName>
    <definedName name="BExW0Y8T85LBE0WS6FPX6ILTX9ON" localSheetId="1" hidden="1">#REF!</definedName>
    <definedName name="BExW0Y8T85LBE0WS6FPX6ILTX9ON" localSheetId="4" hidden="1">#REF!</definedName>
    <definedName name="BExW0Y8T85LBE0WS6FPX6ILTX9ON" hidden="1">#REF!</definedName>
    <definedName name="BExW1BVUYQTKMOR56MW7RVRX4L1L" localSheetId="0" hidden="1">#REF!</definedName>
    <definedName name="BExW1BVUYQTKMOR56MW7RVRX4L1L" localSheetId="1" hidden="1">#REF!</definedName>
    <definedName name="BExW1BVUYQTKMOR56MW7RVRX4L1L" localSheetId="4" hidden="1">#REF!</definedName>
    <definedName name="BExW1BVUYQTKMOR56MW7RVRX4L1L" hidden="1">#REF!</definedName>
    <definedName name="BExW1F1220628FOMTW5UAATHRJHK" localSheetId="0" hidden="1">#REF!</definedName>
    <definedName name="BExW1F1220628FOMTW5UAATHRJHK" localSheetId="1" hidden="1">#REF!</definedName>
    <definedName name="BExW1F1220628FOMTW5UAATHRJHK" localSheetId="4" hidden="1">#REF!</definedName>
    <definedName name="BExW1F1220628FOMTW5UAATHRJHK" hidden="1">#REF!</definedName>
    <definedName name="BExW1PTHB0NZUF0GTD2J1UUL693E" localSheetId="0" hidden="1">#REF!</definedName>
    <definedName name="BExW1PTHB0NZUF0GTD2J1UUL693E" localSheetId="1" hidden="1">#REF!</definedName>
    <definedName name="BExW1PTHB0NZUF0GTD2J1UUL693E" localSheetId="4" hidden="1">#REF!</definedName>
    <definedName name="BExW1PTHB0NZUF0GTD2J1UUL693E" hidden="1">#REF!</definedName>
    <definedName name="BExW1TKA0Z9OP2DTG50GZR5EG8C7" localSheetId="0" hidden="1">#REF!</definedName>
    <definedName name="BExW1TKA0Z9OP2DTG50GZR5EG8C7" localSheetId="1" hidden="1">#REF!</definedName>
    <definedName name="BExW1TKA0Z9OP2DTG50GZR5EG8C7" localSheetId="4" hidden="1">#REF!</definedName>
    <definedName name="BExW1TKA0Z9OP2DTG50GZR5EG8C7" hidden="1">#REF!</definedName>
    <definedName name="BExW1U0JLKQ094DW5MMOI8UHO09V" localSheetId="0" hidden="1">#REF!</definedName>
    <definedName name="BExW1U0JLKQ094DW5MMOI8UHO09V" localSheetId="1" hidden="1">#REF!</definedName>
    <definedName name="BExW1U0JLKQ094DW5MMOI8UHO09V" localSheetId="4" hidden="1">#REF!</definedName>
    <definedName name="BExW1U0JLKQ094DW5MMOI8UHO09V" hidden="1">#REF!</definedName>
    <definedName name="BExW1VNZHNB5P9V6232N0DQCE0WE" localSheetId="0" hidden="1">#REF!</definedName>
    <definedName name="BExW1VNZHNB5P9V6232N0DQCE0WE" localSheetId="1" hidden="1">#REF!</definedName>
    <definedName name="BExW1VNZHNB5P9V6232N0DQCE0WE" localSheetId="4" hidden="1">#REF!</definedName>
    <definedName name="BExW1VNZHNB5P9V6232N0DQCE0WE" hidden="1">#REF!</definedName>
    <definedName name="BExW1WK6J1TDP29S3QDPTYZJBLIW" localSheetId="0" hidden="1">#REF!</definedName>
    <definedName name="BExW1WK6J1TDP29S3QDPTYZJBLIW" localSheetId="1" hidden="1">#REF!</definedName>
    <definedName name="BExW1WK6J1TDP29S3QDPTYZJBLIW" localSheetId="4" hidden="1">#REF!</definedName>
    <definedName name="BExW1WK6J1TDP29S3QDPTYZJBLIW" hidden="1">#REF!</definedName>
    <definedName name="BExW283NP9D366XFPXLGSCI5UB0L" localSheetId="0" hidden="1">#REF!</definedName>
    <definedName name="BExW283NP9D366XFPXLGSCI5UB0L" localSheetId="1" hidden="1">#REF!</definedName>
    <definedName name="BExW283NP9D366XFPXLGSCI5UB0L" localSheetId="4" hidden="1">#REF!</definedName>
    <definedName name="BExW283NP9D366XFPXLGSCI5UB0L" hidden="1">#REF!</definedName>
    <definedName name="BExW2H3C8WJSBW5FGTFKVDVJC4CL" localSheetId="0" hidden="1">#REF!</definedName>
    <definedName name="BExW2H3C8WJSBW5FGTFKVDVJC4CL" localSheetId="1" hidden="1">#REF!</definedName>
    <definedName name="BExW2H3C8WJSBW5FGTFKVDVJC4CL" localSheetId="4" hidden="1">#REF!</definedName>
    <definedName name="BExW2H3C8WJSBW5FGTFKVDVJC4CL" hidden="1">#REF!</definedName>
    <definedName name="BExW2MSCKPGF5K3I7TL4KF5ISUOL" localSheetId="0" hidden="1">#REF!</definedName>
    <definedName name="BExW2MSCKPGF5K3I7TL4KF5ISUOL" localSheetId="1" hidden="1">#REF!</definedName>
    <definedName name="BExW2MSCKPGF5K3I7TL4KF5ISUOL" localSheetId="4" hidden="1">#REF!</definedName>
    <definedName name="BExW2MSCKPGF5K3I7TL4KF5ISUOL" hidden="1">#REF!</definedName>
    <definedName name="BExW2SMO90FU9W8DVVES6Q4E6BZR" localSheetId="0" hidden="1">#REF!</definedName>
    <definedName name="BExW2SMO90FU9W8DVVES6Q4E6BZR" localSheetId="1" hidden="1">#REF!</definedName>
    <definedName name="BExW2SMO90FU9W8DVVES6Q4E6BZR" localSheetId="4" hidden="1">#REF!</definedName>
    <definedName name="BExW2SMO90FU9W8DVVES6Q4E6BZR" hidden="1">#REF!</definedName>
    <definedName name="BExW36V9N91OHCUMGWJQL3I5P4JK" localSheetId="0" hidden="1">#REF!</definedName>
    <definedName name="BExW36V9N91OHCUMGWJQL3I5P4JK" localSheetId="1" hidden="1">#REF!</definedName>
    <definedName name="BExW36V9N91OHCUMGWJQL3I5P4JK" localSheetId="4" hidden="1">#REF!</definedName>
    <definedName name="BExW36V9N91OHCUMGWJQL3I5P4JK" hidden="1">#REF!</definedName>
    <definedName name="BExW39V04HTFFQE7DAW9MAJT0NNF" localSheetId="0" hidden="1">#REF!</definedName>
    <definedName name="BExW39V04HTFFQE7DAW9MAJT0NNF" localSheetId="1" hidden="1">#REF!</definedName>
    <definedName name="BExW39V04HTFFQE7DAW9MAJT0NNF" localSheetId="4" hidden="1">#REF!</definedName>
    <definedName name="BExW39V04HTFFQE7DAW9MAJT0NNF" hidden="1">#REF!</definedName>
    <definedName name="BExW3ECU6QPMV99AITCPHAG0CGYK" localSheetId="0" hidden="1">#REF!</definedName>
    <definedName name="BExW3ECU6QPMV99AITCPHAG0CGYK" localSheetId="1" hidden="1">#REF!</definedName>
    <definedName name="BExW3ECU6QPMV99AITCPHAG0CGYK" localSheetId="4" hidden="1">#REF!</definedName>
    <definedName name="BExW3ECU6QPMV99AITCPHAG0CGYK" hidden="1">#REF!</definedName>
    <definedName name="BExW3EIBA1J9Q9NA9VCGZGRS8WV7" localSheetId="0" hidden="1">#REF!</definedName>
    <definedName name="BExW3EIBA1J9Q9NA9VCGZGRS8WV7" localSheetId="1" hidden="1">#REF!</definedName>
    <definedName name="BExW3EIBA1J9Q9NA9VCGZGRS8WV7" localSheetId="4" hidden="1">#REF!</definedName>
    <definedName name="BExW3EIBA1J9Q9NA9VCGZGRS8WV7" hidden="1">#REF!</definedName>
    <definedName name="BExW3FEO8FI8N6AGQKYEG4SQVJWB" localSheetId="0" hidden="1">#REF!</definedName>
    <definedName name="BExW3FEO8FI8N6AGQKYEG4SQVJWB" localSheetId="1" hidden="1">#REF!</definedName>
    <definedName name="BExW3FEO8FI8N6AGQKYEG4SQVJWB" localSheetId="4" hidden="1">#REF!</definedName>
    <definedName name="BExW3FEO8FI8N6AGQKYEG4SQVJWB" hidden="1">#REF!</definedName>
    <definedName name="BExW3GB28STOMJUSZEIA7YKYNS4Y" localSheetId="0" hidden="1">#REF!</definedName>
    <definedName name="BExW3GB28STOMJUSZEIA7YKYNS4Y" localSheetId="1" hidden="1">#REF!</definedName>
    <definedName name="BExW3GB28STOMJUSZEIA7YKYNS4Y" localSheetId="4" hidden="1">#REF!</definedName>
    <definedName name="BExW3GB28STOMJUSZEIA7YKYNS4Y" hidden="1">#REF!</definedName>
    <definedName name="BExW3T1K638HT5E0Y8MMK108P5JT" localSheetId="0" hidden="1">#REF!</definedName>
    <definedName name="BExW3T1K638HT5E0Y8MMK108P5JT" localSheetId="1" hidden="1">#REF!</definedName>
    <definedName name="BExW3T1K638HT5E0Y8MMK108P5JT" localSheetId="4" hidden="1">#REF!</definedName>
    <definedName name="BExW3T1K638HT5E0Y8MMK108P5JT" hidden="1">#REF!</definedName>
    <definedName name="BExW3U3D6FTAFTK3Q7DSA9FY454Q" localSheetId="0" hidden="1">#REF!</definedName>
    <definedName name="BExW3U3D6FTAFTK3Q7DSA9FY454Q" localSheetId="1" hidden="1">#REF!</definedName>
    <definedName name="BExW3U3D6FTAFTK3Q7DSA9FY454Q" localSheetId="4" hidden="1">#REF!</definedName>
    <definedName name="BExW3U3D6FTAFTK3Q7DSA9FY454Q" hidden="1">#REF!</definedName>
    <definedName name="BExW4217ZHL9VO39POSTJOD090WU" localSheetId="0" hidden="1">#REF!</definedName>
    <definedName name="BExW4217ZHL9VO39POSTJOD090WU" localSheetId="1" hidden="1">#REF!</definedName>
    <definedName name="BExW4217ZHL9VO39POSTJOD090WU" localSheetId="4" hidden="1">#REF!</definedName>
    <definedName name="BExW4217ZHL9VO39POSTJOD090WU" hidden="1">#REF!</definedName>
    <definedName name="BExW4GPW71EBF8XPS2QGVQHBCDX3" localSheetId="0" hidden="1">#REF!</definedName>
    <definedName name="BExW4GPW71EBF8XPS2QGVQHBCDX3" localSheetId="1" hidden="1">#REF!</definedName>
    <definedName name="BExW4GPW71EBF8XPS2QGVQHBCDX3" localSheetId="4" hidden="1">#REF!</definedName>
    <definedName name="BExW4GPW71EBF8XPS2QGVQHBCDX3" hidden="1">#REF!</definedName>
    <definedName name="BExW4JKC5837JBPCOJV337ZVYYY3" localSheetId="0" hidden="1">#REF!</definedName>
    <definedName name="BExW4JKC5837JBPCOJV337ZVYYY3" localSheetId="1" hidden="1">#REF!</definedName>
    <definedName name="BExW4JKC5837JBPCOJV337ZVYYY3" localSheetId="4" hidden="1">#REF!</definedName>
    <definedName name="BExW4JKC5837JBPCOJV337ZVYYY3" hidden="1">#REF!</definedName>
    <definedName name="BExW4O2DBZGV8KGBO9EB4BAXIH4Y" localSheetId="0" hidden="1">#REF!</definedName>
    <definedName name="BExW4O2DBZGV8KGBO9EB4BAXIH4Y" localSheetId="1" hidden="1">#REF!</definedName>
    <definedName name="BExW4O2DBZGV8KGBO9EB4BAXIH4Y" localSheetId="4" hidden="1">#REF!</definedName>
    <definedName name="BExW4O2DBZGV8KGBO9EB4BAXIH4Y" hidden="1">#REF!</definedName>
    <definedName name="BExW4QR9FV9MP5K610THBSM51RYO" localSheetId="0" hidden="1">#REF!</definedName>
    <definedName name="BExW4QR9FV9MP5K610THBSM51RYO" localSheetId="1" hidden="1">#REF!</definedName>
    <definedName name="BExW4QR9FV9MP5K610THBSM51RYO" localSheetId="4" hidden="1">#REF!</definedName>
    <definedName name="BExW4QR9FV9MP5K610THBSM51RYO" hidden="1">#REF!</definedName>
    <definedName name="BExW4Z029R9E19ZENN3WEA3VDAD1" localSheetId="0" hidden="1">#REF!</definedName>
    <definedName name="BExW4Z029R9E19ZENN3WEA3VDAD1" localSheetId="1" hidden="1">#REF!</definedName>
    <definedName name="BExW4Z029R9E19ZENN3WEA3VDAD1" localSheetId="4" hidden="1">#REF!</definedName>
    <definedName name="BExW4Z029R9E19ZENN3WEA3VDAD1" hidden="1">#REF!</definedName>
    <definedName name="BExW53SPLW3K0Y0ZVTM4NYF1B2YH" localSheetId="0" hidden="1">#REF!</definedName>
    <definedName name="BExW53SPLW3K0Y0ZVTM4NYF1B2YH" localSheetId="1" hidden="1">#REF!</definedName>
    <definedName name="BExW53SPLW3K0Y0ZVTM4NYF1B2YH" localSheetId="4" hidden="1">#REF!</definedName>
    <definedName name="BExW53SPLW3K0Y0ZVTM4NYF1B2YH" hidden="1">#REF!</definedName>
    <definedName name="BExW591F7X34FVKJ2OUT09PFUW1B" localSheetId="0" hidden="1">#REF!</definedName>
    <definedName name="BExW591F7X34FVKJ2OUT09PFUW1B" localSheetId="1" hidden="1">#REF!</definedName>
    <definedName name="BExW591F7X34FVKJ2OUT09PFUW1B" localSheetId="4" hidden="1">#REF!</definedName>
    <definedName name="BExW591F7X34FVKJ2OUT09PFUW1B" hidden="1">#REF!</definedName>
    <definedName name="BExW5AZNT6IAZGNF2C879ODHY1B8" localSheetId="0" hidden="1">#REF!</definedName>
    <definedName name="BExW5AZNT6IAZGNF2C879ODHY1B8" localSheetId="1" hidden="1">#REF!</definedName>
    <definedName name="BExW5AZNT6IAZGNF2C879ODHY1B8" localSheetId="4" hidden="1">#REF!</definedName>
    <definedName name="BExW5AZNT6IAZGNF2C879ODHY1B8" hidden="1">#REF!</definedName>
    <definedName name="BExW5F6OUXHEWQU5VYE7W7P8DD78" localSheetId="0" hidden="1">#REF!</definedName>
    <definedName name="BExW5F6OUXHEWQU5VYE7W7P8DD78" localSheetId="1" hidden="1">#REF!</definedName>
    <definedName name="BExW5F6OUXHEWQU5VYE7W7P8DD78" localSheetId="4" hidden="1">#REF!</definedName>
    <definedName name="BExW5F6OUXHEWQU5VYE7W7P8DD78" hidden="1">#REF!</definedName>
    <definedName name="BExW5WPU27WD4NWZOT0ZEJIDLX5J" localSheetId="0" hidden="1">#REF!</definedName>
    <definedName name="BExW5WPU27WD4NWZOT0ZEJIDLX5J" localSheetId="1" hidden="1">#REF!</definedName>
    <definedName name="BExW5WPU27WD4NWZOT0ZEJIDLX5J" localSheetId="4" hidden="1">#REF!</definedName>
    <definedName name="BExW5WPU27WD4NWZOT0ZEJIDLX5J" hidden="1">#REF!</definedName>
    <definedName name="BExW5YD97EMSUYC4KDEFH1FB4FY3" localSheetId="0" hidden="1">#REF!</definedName>
    <definedName name="BExW5YD97EMSUYC4KDEFH1FB4FY3" localSheetId="1" hidden="1">#REF!</definedName>
    <definedName name="BExW5YD97EMSUYC4KDEFH1FB4FY3" localSheetId="4" hidden="1">#REF!</definedName>
    <definedName name="BExW5YD97EMSUYC4KDEFH1FB4FY3" hidden="1">#REF!</definedName>
    <definedName name="BExW5Z469DSRWTA6T0KVLA7SMIPL" localSheetId="0" hidden="1">#REF!</definedName>
    <definedName name="BExW5Z469DSRWTA6T0KVLA7SMIPL" localSheetId="1" hidden="1">#REF!</definedName>
    <definedName name="BExW5Z469DSRWTA6T0KVLA7SMIPL" localSheetId="4" hidden="1">#REF!</definedName>
    <definedName name="BExW5Z469DSRWTA6T0KVLA7SMIPL" hidden="1">#REF!</definedName>
    <definedName name="BExW62ETJAPBX5X53FTGUCHZXI2K" localSheetId="0" hidden="1">#REF!</definedName>
    <definedName name="BExW62ETJAPBX5X53FTGUCHZXI2K" localSheetId="1" hidden="1">#REF!</definedName>
    <definedName name="BExW62ETJAPBX5X53FTGUCHZXI2K" localSheetId="4" hidden="1">#REF!</definedName>
    <definedName name="BExW62ETJAPBX5X53FTGUCHZXI2K" hidden="1">#REF!</definedName>
    <definedName name="BExW660AV1TUV2XNUPD65RZR3QOO" localSheetId="0" hidden="1">#REF!</definedName>
    <definedName name="BExW660AV1TUV2XNUPD65RZR3QOO" localSheetId="1" hidden="1">#REF!</definedName>
    <definedName name="BExW660AV1TUV2XNUPD65RZR3QOO" localSheetId="4" hidden="1">#REF!</definedName>
    <definedName name="BExW660AV1TUV2XNUPD65RZR3QOO" hidden="1">#REF!</definedName>
    <definedName name="BExW66LVVZK656PQY1257QMHP2AY" localSheetId="0" hidden="1">#REF!</definedName>
    <definedName name="BExW66LVVZK656PQY1257QMHP2AY" localSheetId="1" hidden="1">#REF!</definedName>
    <definedName name="BExW66LVVZK656PQY1257QMHP2AY" localSheetId="4" hidden="1">#REF!</definedName>
    <definedName name="BExW66LVVZK656PQY1257QMHP2AY" hidden="1">#REF!</definedName>
    <definedName name="BExW6EJPHAP1TWT380AZLXNHR22P" localSheetId="0" hidden="1">#REF!</definedName>
    <definedName name="BExW6EJPHAP1TWT380AZLXNHR22P" localSheetId="1" hidden="1">#REF!</definedName>
    <definedName name="BExW6EJPHAP1TWT380AZLXNHR22P" localSheetId="4" hidden="1">#REF!</definedName>
    <definedName name="BExW6EJPHAP1TWT380AZLXNHR22P" hidden="1">#REF!</definedName>
    <definedName name="BExW6G1PJ38H10DVLL8WPQ736OEB" localSheetId="0" hidden="1">#REF!</definedName>
    <definedName name="BExW6G1PJ38H10DVLL8WPQ736OEB" localSheetId="1" hidden="1">#REF!</definedName>
    <definedName name="BExW6G1PJ38H10DVLL8WPQ736OEB" localSheetId="4" hidden="1">#REF!</definedName>
    <definedName name="BExW6G1PJ38H10DVLL8WPQ736OEB" hidden="1">#REF!</definedName>
    <definedName name="BExW794A74Z5F2K8LVQLD6VSKXUE" localSheetId="0" hidden="1">#REF!</definedName>
    <definedName name="BExW794A74Z5F2K8LVQLD6VSKXUE" localSheetId="1" hidden="1">#REF!</definedName>
    <definedName name="BExW794A74Z5F2K8LVQLD6VSKXUE" localSheetId="4" hidden="1">#REF!</definedName>
    <definedName name="BExW794A74Z5F2K8LVQLD6VSKXUE" hidden="1">#REF!</definedName>
    <definedName name="BExW7Q1TQ8E6G4WYYNSOMV43S95R" localSheetId="0" hidden="1">#REF!</definedName>
    <definedName name="BExW7Q1TQ8E6G4WYYNSOMV43S95R" localSheetId="1" hidden="1">#REF!</definedName>
    <definedName name="BExW7Q1TQ8E6G4WYYNSOMV43S95R" localSheetId="4" hidden="1">#REF!</definedName>
    <definedName name="BExW7Q1TQ8E6G4WYYNSOMV43S95R" hidden="1">#REF!</definedName>
    <definedName name="BExW7XZTFZV0N9YM9S4PM74A5X2O" localSheetId="0" hidden="1">#REF!</definedName>
    <definedName name="BExW7XZTFZV0N9YM9S4PM74A5X2O" localSheetId="1" hidden="1">#REF!</definedName>
    <definedName name="BExW7XZTFZV0N9YM9S4PM74A5X2O" localSheetId="4" hidden="1">#REF!</definedName>
    <definedName name="BExW7XZTFZV0N9YM9S4PM74A5X2O" hidden="1">#REF!</definedName>
    <definedName name="BExW8K0SSIPSKBVP06IJ71600HJZ" localSheetId="0" hidden="1">#REF!</definedName>
    <definedName name="BExW8K0SSIPSKBVP06IJ71600HJZ" localSheetId="1" hidden="1">#REF!</definedName>
    <definedName name="BExW8K0SSIPSKBVP06IJ71600HJZ" localSheetId="4" hidden="1">#REF!</definedName>
    <definedName name="BExW8K0SSIPSKBVP06IJ71600HJZ" hidden="1">#REF!</definedName>
    <definedName name="BExW8T0GVY3ZYO4ACSBLHS8SH895" localSheetId="0" hidden="1">#REF!</definedName>
    <definedName name="BExW8T0GVY3ZYO4ACSBLHS8SH895" localSheetId="1" hidden="1">#REF!</definedName>
    <definedName name="BExW8T0GVY3ZYO4ACSBLHS8SH895" localSheetId="4" hidden="1">#REF!</definedName>
    <definedName name="BExW8T0GVY3ZYO4ACSBLHS8SH895" hidden="1">#REF!</definedName>
    <definedName name="BExW8YEP73JMMU9HZ08PM4WHJQZ4" localSheetId="0" hidden="1">#REF!</definedName>
    <definedName name="BExW8YEP73JMMU9HZ08PM4WHJQZ4" localSheetId="1" hidden="1">#REF!</definedName>
    <definedName name="BExW8YEP73JMMU9HZ08PM4WHJQZ4" localSheetId="4" hidden="1">#REF!</definedName>
    <definedName name="BExW8YEP73JMMU9HZ08PM4WHJQZ4" hidden="1">#REF!</definedName>
    <definedName name="BExW937AT53OZQRHNWQZ5BVH24IE" localSheetId="0" hidden="1">#REF!</definedName>
    <definedName name="BExW937AT53OZQRHNWQZ5BVH24IE" localSheetId="1" hidden="1">#REF!</definedName>
    <definedName name="BExW937AT53OZQRHNWQZ5BVH24IE" localSheetId="4" hidden="1">#REF!</definedName>
    <definedName name="BExW937AT53OZQRHNWQZ5BVH24IE" hidden="1">#REF!</definedName>
    <definedName name="BExW95LN5N0LYFFVP7GJEGDVDLF0" localSheetId="0" hidden="1">#REF!</definedName>
    <definedName name="BExW95LN5N0LYFFVP7GJEGDVDLF0" localSheetId="1" hidden="1">#REF!</definedName>
    <definedName name="BExW95LN5N0LYFFVP7GJEGDVDLF0" localSheetId="4" hidden="1">#REF!</definedName>
    <definedName name="BExW95LN5N0LYFFVP7GJEGDVDLF0" hidden="1">#REF!</definedName>
    <definedName name="BExW967733Q8RAJOHR2GJ3HO8JIW" localSheetId="0" hidden="1">#REF!</definedName>
    <definedName name="BExW967733Q8RAJOHR2GJ3HO8JIW" localSheetId="1" hidden="1">#REF!</definedName>
    <definedName name="BExW967733Q8RAJOHR2GJ3HO8JIW" localSheetId="4" hidden="1">#REF!</definedName>
    <definedName name="BExW967733Q8RAJOHR2GJ3HO8JIW" hidden="1">#REF!</definedName>
    <definedName name="BExW9POK1KIOI0ALS5MZIKTDIYMA" localSheetId="0" hidden="1">#REF!</definedName>
    <definedName name="BExW9POK1KIOI0ALS5MZIKTDIYMA" localSheetId="1" hidden="1">#REF!</definedName>
    <definedName name="BExW9POK1KIOI0ALS5MZIKTDIYMA" localSheetId="4" hidden="1">#REF!</definedName>
    <definedName name="BExW9POK1KIOI0ALS5MZIKTDIYMA" hidden="1">#REF!</definedName>
    <definedName name="BExXLDE6PN4ESWT3LXJNQCY94NE4" localSheetId="0" hidden="1">#REF!</definedName>
    <definedName name="BExXLDE6PN4ESWT3LXJNQCY94NE4" localSheetId="1" hidden="1">#REF!</definedName>
    <definedName name="BExXLDE6PN4ESWT3LXJNQCY94NE4" localSheetId="4" hidden="1">#REF!</definedName>
    <definedName name="BExXLDE6PN4ESWT3LXJNQCY94NE4" hidden="1">#REF!</definedName>
    <definedName name="BExXLQVPK2H3IF0NDDA5CT612EUK" localSheetId="0" hidden="1">#REF!</definedName>
    <definedName name="BExXLQVPK2H3IF0NDDA5CT612EUK" localSheetId="1" hidden="1">#REF!</definedName>
    <definedName name="BExXLQVPK2H3IF0NDDA5CT612EUK" localSheetId="4" hidden="1">#REF!</definedName>
    <definedName name="BExXLQVPK2H3IF0NDDA5CT612EUK" hidden="1">#REF!</definedName>
    <definedName name="BExXLR6IO70TYTACKQH9M5PGV24J" localSheetId="0" hidden="1">#REF!</definedName>
    <definedName name="BExXLR6IO70TYTACKQH9M5PGV24J" localSheetId="1" hidden="1">#REF!</definedName>
    <definedName name="BExXLR6IO70TYTACKQH9M5PGV24J" localSheetId="4" hidden="1">#REF!</definedName>
    <definedName name="BExXLR6IO70TYTACKQH9M5PGV24J" hidden="1">#REF!</definedName>
    <definedName name="BExXM065WOLYRYHGHOJE0OOFXA4M" localSheetId="0" hidden="1">#REF!</definedName>
    <definedName name="BExXM065WOLYRYHGHOJE0OOFXA4M" localSheetId="1" hidden="1">#REF!</definedName>
    <definedName name="BExXM065WOLYRYHGHOJE0OOFXA4M" localSheetId="4" hidden="1">#REF!</definedName>
    <definedName name="BExXM065WOLYRYHGHOJE0OOFXA4M" hidden="1">#REF!</definedName>
    <definedName name="BExXM3GUNXVDM82KUR17NNUMQCNI" localSheetId="0" hidden="1">#REF!</definedName>
    <definedName name="BExXM3GUNXVDM82KUR17NNUMQCNI" localSheetId="1" hidden="1">#REF!</definedName>
    <definedName name="BExXM3GUNXVDM82KUR17NNUMQCNI" localSheetId="4" hidden="1">#REF!</definedName>
    <definedName name="BExXM3GUNXVDM82KUR17NNUMQCNI" hidden="1">#REF!</definedName>
    <definedName name="BExXMA28M8SH7MKIGETSDA72WUIZ" localSheetId="0" hidden="1">#REF!</definedName>
    <definedName name="BExXMA28M8SH7MKIGETSDA72WUIZ" localSheetId="1" hidden="1">#REF!</definedName>
    <definedName name="BExXMA28M8SH7MKIGETSDA72WUIZ" localSheetId="4" hidden="1">#REF!</definedName>
    <definedName name="BExXMA28M8SH7MKIGETSDA72WUIZ" hidden="1">#REF!</definedName>
    <definedName name="BExXMOLHIAHDLFSA31PUB36SC3I9" localSheetId="0" hidden="1">#REF!</definedName>
    <definedName name="BExXMOLHIAHDLFSA31PUB36SC3I9" localSheetId="1" hidden="1">#REF!</definedName>
    <definedName name="BExXMOLHIAHDLFSA31PUB36SC3I9" localSheetId="4" hidden="1">#REF!</definedName>
    <definedName name="BExXMOLHIAHDLFSA31PUB36SC3I9" hidden="1">#REF!</definedName>
    <definedName name="BExXMT8T5Z3M2JBQN65X2LKH0YQI" localSheetId="0" hidden="1">#REF!</definedName>
    <definedName name="BExXMT8T5Z3M2JBQN65X2LKH0YQI" localSheetId="1" hidden="1">#REF!</definedName>
    <definedName name="BExXMT8T5Z3M2JBQN65X2LKH0YQI" localSheetId="4" hidden="1">#REF!</definedName>
    <definedName name="BExXMT8T5Z3M2JBQN65X2LKH0YQI" hidden="1">#REF!</definedName>
    <definedName name="BExXN1XNO7H60M9X1E7EVWFJDM5N" localSheetId="0" hidden="1">#REF!</definedName>
    <definedName name="BExXN1XNO7H60M9X1E7EVWFJDM5N" localSheetId="1" hidden="1">#REF!</definedName>
    <definedName name="BExXN1XNO7H60M9X1E7EVWFJDM5N" localSheetId="4" hidden="1">#REF!</definedName>
    <definedName name="BExXN1XNO7H60M9X1E7EVWFJDM5N" hidden="1">#REF!</definedName>
    <definedName name="BExXN1XOOOY51EZQ6II0LWEU2OYT" localSheetId="0" hidden="1">#REF!</definedName>
    <definedName name="BExXN1XOOOY51EZQ6II0LWEU2OYT" localSheetId="1" hidden="1">#REF!</definedName>
    <definedName name="BExXN1XOOOY51EZQ6II0LWEU2OYT" localSheetId="4" hidden="1">#REF!</definedName>
    <definedName name="BExXN1XOOOY51EZQ6II0LWEU2OYT" hidden="1">#REF!</definedName>
    <definedName name="BExXN22ZOTIW49GPLWFYKVM90FNZ" localSheetId="0" hidden="1">#REF!</definedName>
    <definedName name="BExXN22ZOTIW49GPLWFYKVM90FNZ" localSheetId="1" hidden="1">#REF!</definedName>
    <definedName name="BExXN22ZOTIW49GPLWFYKVM90FNZ" localSheetId="4" hidden="1">#REF!</definedName>
    <definedName name="BExXN22ZOTIW49GPLWFYKVM90FNZ" hidden="1">#REF!</definedName>
    <definedName name="BExXN6QAP8UJQVN4R4BQKPP4QK35" localSheetId="0" hidden="1">#REF!</definedName>
    <definedName name="BExXN6QAP8UJQVN4R4BQKPP4QK35" localSheetId="1" hidden="1">#REF!</definedName>
    <definedName name="BExXN6QAP8UJQVN4R4BQKPP4QK35" localSheetId="4" hidden="1">#REF!</definedName>
    <definedName name="BExXN6QAP8UJQVN4R4BQKPP4QK35" hidden="1">#REF!</definedName>
    <definedName name="BExXNBOA39T2X6Y5Y5GZ5DDNA1AX" localSheetId="0" hidden="1">#REF!</definedName>
    <definedName name="BExXNBOA39T2X6Y5Y5GZ5DDNA1AX" localSheetId="1" hidden="1">#REF!</definedName>
    <definedName name="BExXNBOA39T2X6Y5Y5GZ5DDNA1AX" localSheetId="4" hidden="1">#REF!</definedName>
    <definedName name="BExXNBOA39T2X6Y5Y5GZ5DDNA1AX" hidden="1">#REF!</definedName>
    <definedName name="BExXNBZ1BRDK73S9XPRR1645KLVB" localSheetId="0" hidden="1">#REF!</definedName>
    <definedName name="BExXNBZ1BRDK73S9XPRR1645KLVB" localSheetId="1" hidden="1">#REF!</definedName>
    <definedName name="BExXNBZ1BRDK73S9XPRR1645KLVB" localSheetId="4" hidden="1">#REF!</definedName>
    <definedName name="BExXNBZ1BRDK73S9XPRR1645KLVB" hidden="1">#REF!</definedName>
    <definedName name="BExXND6872VJ3M2PGT056WQMWBHD" localSheetId="0" hidden="1">#REF!</definedName>
    <definedName name="BExXND6872VJ3M2PGT056WQMWBHD" localSheetId="1" hidden="1">#REF!</definedName>
    <definedName name="BExXND6872VJ3M2PGT056WQMWBHD" localSheetId="4" hidden="1">#REF!</definedName>
    <definedName name="BExXND6872VJ3M2PGT056WQMWBHD" hidden="1">#REF!</definedName>
    <definedName name="BExXNPM24UN2PGVL9D1TUBFRIKR4" localSheetId="0" hidden="1">#REF!</definedName>
    <definedName name="BExXNPM24UN2PGVL9D1TUBFRIKR4" localSheetId="1" hidden="1">#REF!</definedName>
    <definedName name="BExXNPM24UN2PGVL9D1TUBFRIKR4" localSheetId="4" hidden="1">#REF!</definedName>
    <definedName name="BExXNPM24UN2PGVL9D1TUBFRIKR4" hidden="1">#REF!</definedName>
    <definedName name="BExXNWCR6WOY5G3VTC96QCIFQE0E" localSheetId="0" hidden="1">#REF!</definedName>
    <definedName name="BExXNWCR6WOY5G3VTC96QCIFQE0E" localSheetId="1" hidden="1">#REF!</definedName>
    <definedName name="BExXNWCR6WOY5G3VTC96QCIFQE0E" localSheetId="4" hidden="1">#REF!</definedName>
    <definedName name="BExXNWCR6WOY5G3VTC96QCIFQE0E" hidden="1">#REF!</definedName>
    <definedName name="BExXNWYB165VO9MHARCL5WLCHWS0" localSheetId="0" hidden="1">#REF!</definedName>
    <definedName name="BExXNWYB165VO9MHARCL5WLCHWS0" localSheetId="1" hidden="1">#REF!</definedName>
    <definedName name="BExXNWYB165VO9MHARCL5WLCHWS0" localSheetId="4" hidden="1">#REF!</definedName>
    <definedName name="BExXNWYB165VO9MHARCL5WLCHWS0" hidden="1">#REF!</definedName>
    <definedName name="BExXO278QHQN8JDK5425EJ615ECC" localSheetId="0" hidden="1">#REF!</definedName>
    <definedName name="BExXO278QHQN8JDK5425EJ615ECC" localSheetId="1" hidden="1">#REF!</definedName>
    <definedName name="BExXO278QHQN8JDK5425EJ615ECC" localSheetId="4" hidden="1">#REF!</definedName>
    <definedName name="BExXO278QHQN8JDK5425EJ615ECC" hidden="1">#REF!</definedName>
    <definedName name="BExXO4QVV7YZ6L5A7WZEMIA5AZOV" localSheetId="0" hidden="1">#REF!</definedName>
    <definedName name="BExXO4QVV7YZ6L5A7WZEMIA5AZOV" localSheetId="1" hidden="1">#REF!</definedName>
    <definedName name="BExXO4QVV7YZ6L5A7WZEMIA5AZOV" localSheetId="4" hidden="1">#REF!</definedName>
    <definedName name="BExXO4QVV7YZ6L5A7WZEMIA5AZOV" hidden="1">#REF!</definedName>
    <definedName name="BExXOBHOP0WGFHI2Y9AO4L440UVQ" localSheetId="0" hidden="1">#REF!</definedName>
    <definedName name="BExXOBHOP0WGFHI2Y9AO4L440UVQ" localSheetId="1" hidden="1">#REF!</definedName>
    <definedName name="BExXOBHOP0WGFHI2Y9AO4L440UVQ" localSheetId="4" hidden="1">#REF!</definedName>
    <definedName name="BExXOBHOP0WGFHI2Y9AO4L440UVQ" hidden="1">#REF!</definedName>
    <definedName name="BExXOHHHX25B8F97636QMXFUDZQK" localSheetId="0" hidden="1">#REF!</definedName>
    <definedName name="BExXOHHHX25B8F97636QMXFUDZQK" localSheetId="1" hidden="1">#REF!</definedName>
    <definedName name="BExXOHHHX25B8F97636QMXFUDZQK" localSheetId="4" hidden="1">#REF!</definedName>
    <definedName name="BExXOHHHX25B8F97636QMXFUDZQK" hidden="1">#REF!</definedName>
    <definedName name="BExXOHSAD2NSHOLLMZ2JWA4I3I1R" localSheetId="0" hidden="1">#REF!</definedName>
    <definedName name="BExXOHSAD2NSHOLLMZ2JWA4I3I1R" localSheetId="1" hidden="1">#REF!</definedName>
    <definedName name="BExXOHSAD2NSHOLLMZ2JWA4I3I1R" localSheetId="4" hidden="1">#REF!</definedName>
    <definedName name="BExXOHSAD2NSHOLLMZ2JWA4I3I1R" hidden="1">#REF!</definedName>
    <definedName name="BExXOJKWIJ6IFTV1RHIWHR91EZMW" localSheetId="0" hidden="1">#REF!</definedName>
    <definedName name="BExXOJKWIJ6IFTV1RHIWHR91EZMW" localSheetId="1" hidden="1">#REF!</definedName>
    <definedName name="BExXOJKWIJ6IFTV1RHIWHR91EZMW" localSheetId="4" hidden="1">#REF!</definedName>
    <definedName name="BExXOJKWIJ6IFTV1RHIWHR91EZMW" hidden="1">#REF!</definedName>
    <definedName name="BExXP80B5FGA00JCM7UXKPI3PB7Y" localSheetId="0" hidden="1">#REF!</definedName>
    <definedName name="BExXP80B5FGA00JCM7UXKPI3PB7Y" localSheetId="1" hidden="1">#REF!</definedName>
    <definedName name="BExXP80B5FGA00JCM7UXKPI3PB7Y" localSheetId="4" hidden="1">#REF!</definedName>
    <definedName name="BExXP80B5FGA00JCM7UXKPI3PB7Y" hidden="1">#REF!</definedName>
    <definedName name="BExXP85M4WXYVN1UVHUTOEKEG5XS" localSheetId="0" hidden="1">#REF!</definedName>
    <definedName name="BExXP85M4WXYVN1UVHUTOEKEG5XS" localSheetId="1" hidden="1">#REF!</definedName>
    <definedName name="BExXP85M4WXYVN1UVHUTOEKEG5XS" localSheetId="4" hidden="1">#REF!</definedName>
    <definedName name="BExXP85M4WXYVN1UVHUTOEKEG5XS" hidden="1">#REF!</definedName>
    <definedName name="BExXPELOTHOAG0OWILLAH94OZV5J" localSheetId="0" hidden="1">#REF!</definedName>
    <definedName name="BExXPELOTHOAG0OWILLAH94OZV5J" localSheetId="1" hidden="1">#REF!</definedName>
    <definedName name="BExXPELOTHOAG0OWILLAH94OZV5J" localSheetId="4" hidden="1">#REF!</definedName>
    <definedName name="BExXPELOTHOAG0OWILLAH94OZV5J" hidden="1">#REF!</definedName>
    <definedName name="BExXPOSJRLJNYPU01QNNQ5URXP2U" localSheetId="0" hidden="1">#REF!</definedName>
    <definedName name="BExXPOSJRLJNYPU01QNNQ5URXP2U" localSheetId="1" hidden="1">#REF!</definedName>
    <definedName name="BExXPOSJRLJNYPU01QNNQ5URXP2U" localSheetId="4" hidden="1">#REF!</definedName>
    <definedName name="BExXPOSJRLJNYPU01QNNQ5URXP2U" hidden="1">#REF!</definedName>
    <definedName name="BExXPS31W1VD2NMIE4E37LHVDF0L" localSheetId="0" hidden="1">#REF!</definedName>
    <definedName name="BExXPS31W1VD2NMIE4E37LHVDF0L" localSheetId="1" hidden="1">#REF!</definedName>
    <definedName name="BExXPS31W1VD2NMIE4E37LHVDF0L" localSheetId="4" hidden="1">#REF!</definedName>
    <definedName name="BExXPS31W1VD2NMIE4E37LHVDF0L" hidden="1">#REF!</definedName>
    <definedName name="BExXPZKYEMVF5JOC14HYOOYQK6JK" localSheetId="0" hidden="1">#REF!</definedName>
    <definedName name="BExXPZKYEMVF5JOC14HYOOYQK6JK" localSheetId="1" hidden="1">#REF!</definedName>
    <definedName name="BExXPZKYEMVF5JOC14HYOOYQK6JK" localSheetId="4" hidden="1">#REF!</definedName>
    <definedName name="BExXPZKYEMVF5JOC14HYOOYQK6JK" hidden="1">#REF!</definedName>
    <definedName name="BExXQ89PA10X79WBWOEP1AJX1OQM" localSheetId="0" hidden="1">#REF!</definedName>
    <definedName name="BExXQ89PA10X79WBWOEP1AJX1OQM" localSheetId="1" hidden="1">#REF!</definedName>
    <definedName name="BExXQ89PA10X79WBWOEP1AJX1OQM" localSheetId="4" hidden="1">#REF!</definedName>
    <definedName name="BExXQ89PA10X79WBWOEP1AJX1OQM" hidden="1">#REF!</definedName>
    <definedName name="BExXQCGQGGYSI0LTRVR73MUO50AW" localSheetId="0" hidden="1">#REF!</definedName>
    <definedName name="BExXQCGQGGYSI0LTRVR73MUO50AW" localSheetId="1" hidden="1">#REF!</definedName>
    <definedName name="BExXQCGQGGYSI0LTRVR73MUO50AW" localSheetId="4" hidden="1">#REF!</definedName>
    <definedName name="BExXQCGQGGYSI0LTRVR73MUO50AW" hidden="1">#REF!</definedName>
    <definedName name="BExXQEEXFHDQ8DSRAJSB5ET6J004" localSheetId="0" hidden="1">#REF!</definedName>
    <definedName name="BExXQEEXFHDQ8DSRAJSB5ET6J004" localSheetId="1" hidden="1">#REF!</definedName>
    <definedName name="BExXQEEXFHDQ8DSRAJSB5ET6J004" localSheetId="4" hidden="1">#REF!</definedName>
    <definedName name="BExXQEEXFHDQ8DSRAJSB5ET6J004" hidden="1">#REF!</definedName>
    <definedName name="BExXQH41O5HZAH8BO6HCFY8YC3TU" localSheetId="0" hidden="1">#REF!</definedName>
    <definedName name="BExXQH41O5HZAH8BO6HCFY8YC3TU" localSheetId="1" hidden="1">#REF!</definedName>
    <definedName name="BExXQH41O5HZAH8BO6HCFY8YC3TU" localSheetId="4" hidden="1">#REF!</definedName>
    <definedName name="BExXQH41O5HZAH8BO6HCFY8YC3TU" hidden="1">#REF!</definedName>
    <definedName name="BExXQJIEF5R3QQ6D8HO3NGPU0IQC" localSheetId="0" hidden="1">#REF!</definedName>
    <definedName name="BExXQJIEF5R3QQ6D8HO3NGPU0IQC" localSheetId="1" hidden="1">#REF!</definedName>
    <definedName name="BExXQJIEF5R3QQ6D8HO3NGPU0IQC" localSheetId="4" hidden="1">#REF!</definedName>
    <definedName name="BExXQJIEF5R3QQ6D8HO3NGPU0IQC" hidden="1">#REF!</definedName>
    <definedName name="BExXQRAVW0KPQXIJ59NG6UGTZB59" localSheetId="0" hidden="1">#REF!</definedName>
    <definedName name="BExXQRAVW0KPQXIJ59NG6UGTZB59" localSheetId="1" hidden="1">#REF!</definedName>
    <definedName name="BExXQRAVW0KPQXIJ59NG6UGTZB59" localSheetId="4" hidden="1">#REF!</definedName>
    <definedName name="BExXQRAVW0KPQXIJ59NG6UGTZB59" hidden="1">#REF!</definedName>
    <definedName name="BExXQU00K9ER4I1WM7T9J0W1E7ZC" localSheetId="0" hidden="1">#REF!</definedName>
    <definedName name="BExXQU00K9ER4I1WM7T9J0W1E7ZC" localSheetId="1" hidden="1">#REF!</definedName>
    <definedName name="BExXQU00K9ER4I1WM7T9J0W1E7ZC" localSheetId="4" hidden="1">#REF!</definedName>
    <definedName name="BExXQU00K9ER4I1WM7T9J0W1E7ZC" hidden="1">#REF!</definedName>
    <definedName name="BExXQU00KOR7XLM8B13DGJ1MIQDY" localSheetId="0" hidden="1">#REF!</definedName>
    <definedName name="BExXQU00KOR7XLM8B13DGJ1MIQDY" localSheetId="1" hidden="1">#REF!</definedName>
    <definedName name="BExXQU00KOR7XLM8B13DGJ1MIQDY" localSheetId="4" hidden="1">#REF!</definedName>
    <definedName name="BExXQU00KOR7XLM8B13DGJ1MIQDY" hidden="1">#REF!</definedName>
    <definedName name="BExXQUG48Q1ISN53FE4MRROM0HSJ" localSheetId="0" hidden="1">#REF!</definedName>
    <definedName name="BExXQUG48Q1ISN53FE4MRROM0HSJ" localSheetId="1" hidden="1">#REF!</definedName>
    <definedName name="BExXQUG48Q1ISN53FE4MRROM0HSJ" localSheetId="4" hidden="1">#REF!</definedName>
    <definedName name="BExXQUG48Q1ISN53FE4MRROM0HSJ" hidden="1">#REF!</definedName>
    <definedName name="BExXQXG18PS8HGBOS03OSTQ0KEYC" localSheetId="0" hidden="1">#REF!</definedName>
    <definedName name="BExXQXG18PS8HGBOS03OSTQ0KEYC" localSheetId="1" hidden="1">#REF!</definedName>
    <definedName name="BExXQXG18PS8HGBOS03OSTQ0KEYC" localSheetId="4" hidden="1">#REF!</definedName>
    <definedName name="BExXQXG18PS8HGBOS03OSTQ0KEYC" hidden="1">#REF!</definedName>
    <definedName name="BExXQXQT4OAFQT5B0YB3USDJOJOB" localSheetId="0" hidden="1">#REF!</definedName>
    <definedName name="BExXQXQT4OAFQT5B0YB3USDJOJOB" localSheetId="1" hidden="1">#REF!</definedName>
    <definedName name="BExXQXQT4OAFQT5B0YB3USDJOJOB" localSheetId="4" hidden="1">#REF!</definedName>
    <definedName name="BExXQXQT4OAFQT5B0YB3USDJOJOB" hidden="1">#REF!</definedName>
    <definedName name="BExXR3FSEXAHSXEQNJORWFCPX86N" localSheetId="0" hidden="1">#REF!</definedName>
    <definedName name="BExXR3FSEXAHSXEQNJORWFCPX86N" localSheetId="1" hidden="1">#REF!</definedName>
    <definedName name="BExXR3FSEXAHSXEQNJORWFCPX86N" localSheetId="4" hidden="1">#REF!</definedName>
    <definedName name="BExXR3FSEXAHSXEQNJORWFCPX86N" hidden="1">#REF!</definedName>
    <definedName name="BExXR3W3FKYQBLR299HO9RZ70C43" localSheetId="0" hidden="1">#REF!</definedName>
    <definedName name="BExXR3W3FKYQBLR299HO9RZ70C43" localSheetId="1" hidden="1">#REF!</definedName>
    <definedName name="BExXR3W3FKYQBLR299HO9RZ70C43" localSheetId="4" hidden="1">#REF!</definedName>
    <definedName name="BExXR3W3FKYQBLR299HO9RZ70C43" hidden="1">#REF!</definedName>
    <definedName name="BExXR46U23CRRBV6IZT982MAEQKI" localSheetId="0" hidden="1">#REF!</definedName>
    <definedName name="BExXR46U23CRRBV6IZT982MAEQKI" localSheetId="1" hidden="1">#REF!</definedName>
    <definedName name="BExXR46U23CRRBV6IZT982MAEQKI" localSheetId="4" hidden="1">#REF!</definedName>
    <definedName name="BExXR46U23CRRBV6IZT982MAEQKI" hidden="1">#REF!</definedName>
    <definedName name="BExXR6A8W3ND3XDZXBMQZ1VCAXHG" localSheetId="0" hidden="1">#REF!</definedName>
    <definedName name="BExXR6A8W3ND3XDZXBMQZ1VCAXHG" localSheetId="1" hidden="1">#REF!</definedName>
    <definedName name="BExXR6A8W3ND3XDZXBMQZ1VCAXHG" localSheetId="4" hidden="1">#REF!</definedName>
    <definedName name="BExXR6A8W3ND3XDZXBMQZ1VCAXHG" hidden="1">#REF!</definedName>
    <definedName name="BExXR7HKNHT37B4OOA9K9191PP22" localSheetId="0" hidden="1">#REF!</definedName>
    <definedName name="BExXR7HKNHT37B4OOA9K9191PP22" localSheetId="1" hidden="1">#REF!</definedName>
    <definedName name="BExXR7HKNHT37B4OOA9K9191PP22" localSheetId="4" hidden="1">#REF!</definedName>
    <definedName name="BExXR7HKNHT37B4OOA9K9191PP22" hidden="1">#REF!</definedName>
    <definedName name="BExXR8OKAVX7O70V5IYG2PRKXSTI" localSheetId="0" hidden="1">#REF!</definedName>
    <definedName name="BExXR8OKAVX7O70V5IYG2PRKXSTI" localSheetId="1" hidden="1">#REF!</definedName>
    <definedName name="BExXR8OKAVX7O70V5IYG2PRKXSTI" localSheetId="4" hidden="1">#REF!</definedName>
    <definedName name="BExXR8OKAVX7O70V5IYG2PRKXSTI" hidden="1">#REF!</definedName>
    <definedName name="BExXRA6N6XCLQM6XDV724ZIH6G93" localSheetId="0" hidden="1">#REF!</definedName>
    <definedName name="BExXRA6N6XCLQM6XDV724ZIH6G93" localSheetId="1" hidden="1">#REF!</definedName>
    <definedName name="BExXRA6N6XCLQM6XDV724ZIH6G93" localSheetId="4" hidden="1">#REF!</definedName>
    <definedName name="BExXRA6N6XCLQM6XDV724ZIH6G93" hidden="1">#REF!</definedName>
    <definedName name="BExXRABZ1CNKCG6K1MR6OUFHF7J9" localSheetId="0" hidden="1">#REF!</definedName>
    <definedName name="BExXRABZ1CNKCG6K1MR6OUFHF7J9" localSheetId="1" hidden="1">#REF!</definedName>
    <definedName name="BExXRABZ1CNKCG6K1MR6OUFHF7J9" localSheetId="4" hidden="1">#REF!</definedName>
    <definedName name="BExXRABZ1CNKCG6K1MR6OUFHF7J9" hidden="1">#REF!</definedName>
    <definedName name="BExXRBOFETC0OTJ6WY3VPMFH03VB" localSheetId="0" hidden="1">#REF!</definedName>
    <definedName name="BExXRBOFETC0OTJ6WY3VPMFH03VB" localSheetId="1" hidden="1">#REF!</definedName>
    <definedName name="BExXRBOFETC0OTJ6WY3VPMFH03VB" localSheetId="4" hidden="1">#REF!</definedName>
    <definedName name="BExXRBOFETC0OTJ6WY3VPMFH03VB" hidden="1">#REF!</definedName>
    <definedName name="BExXRD13K1S9Y3JGR7CXSONT7RJZ" localSheetId="0" hidden="1">#REF!</definedName>
    <definedName name="BExXRD13K1S9Y3JGR7CXSONT7RJZ" localSheetId="1" hidden="1">#REF!</definedName>
    <definedName name="BExXRD13K1S9Y3JGR7CXSONT7RJZ" localSheetId="4" hidden="1">#REF!</definedName>
    <definedName name="BExXRD13K1S9Y3JGR7CXSONT7RJZ" hidden="1">#REF!</definedName>
    <definedName name="BExXRIFB4QQ87QIGA9AG0NXP577K" localSheetId="0" hidden="1">#REF!</definedName>
    <definedName name="BExXRIFB4QQ87QIGA9AG0NXP577K" localSheetId="1" hidden="1">#REF!</definedName>
    <definedName name="BExXRIFB4QQ87QIGA9AG0NXP577K" localSheetId="4" hidden="1">#REF!</definedName>
    <definedName name="BExXRIFB4QQ87QIGA9AG0NXP577K" hidden="1">#REF!</definedName>
    <definedName name="BExXRIQ2JF2CVTRDQX2D9SPH7FTN" localSheetId="0" hidden="1">#REF!</definedName>
    <definedName name="BExXRIQ2JF2CVTRDQX2D9SPH7FTN" localSheetId="1" hidden="1">#REF!</definedName>
    <definedName name="BExXRIQ2JF2CVTRDQX2D9SPH7FTN" localSheetId="4" hidden="1">#REF!</definedName>
    <definedName name="BExXRIQ2JF2CVTRDQX2D9SPH7FTN" hidden="1">#REF!</definedName>
    <definedName name="BExXRO4A6VUH1F4XV8N1BRJ4896W" localSheetId="0" hidden="1">#REF!</definedName>
    <definedName name="BExXRO4A6VUH1F4XV8N1BRJ4896W" localSheetId="1" hidden="1">#REF!</definedName>
    <definedName name="BExXRO4A6VUH1F4XV8N1BRJ4896W" localSheetId="4" hidden="1">#REF!</definedName>
    <definedName name="BExXRO4A6VUH1F4XV8N1BRJ4896W" hidden="1">#REF!</definedName>
    <definedName name="BExXRO9N1SNJZGKD90P4K7FU1J0P" localSheetId="0" hidden="1">#REF!</definedName>
    <definedName name="BExXRO9N1SNJZGKD90P4K7FU1J0P" localSheetId="1" hidden="1">#REF!</definedName>
    <definedName name="BExXRO9N1SNJZGKD90P4K7FU1J0P" localSheetId="4" hidden="1">#REF!</definedName>
    <definedName name="BExXRO9N1SNJZGKD90P4K7FU1J0P" hidden="1">#REF!</definedName>
    <definedName name="BExXROF2MWDZ7IFXX27XOJ79Q86E" localSheetId="0" hidden="1">#REF!</definedName>
    <definedName name="BExXROF2MWDZ7IFXX27XOJ79Q86E" localSheetId="1" hidden="1">#REF!</definedName>
    <definedName name="BExXROF2MWDZ7IFXX27XOJ79Q86E" localSheetId="4" hidden="1">#REF!</definedName>
    <definedName name="BExXROF2MWDZ7IFXX27XOJ79Q86E" hidden="1">#REF!</definedName>
    <definedName name="BExXRV5QP3Z0KAQ1EQT9JYT2FV0L" localSheetId="0" hidden="1">#REF!</definedName>
    <definedName name="BExXRV5QP3Z0KAQ1EQT9JYT2FV0L" localSheetId="1" hidden="1">#REF!</definedName>
    <definedName name="BExXRV5QP3Z0KAQ1EQT9JYT2FV0L" localSheetId="4" hidden="1">#REF!</definedName>
    <definedName name="BExXRV5QP3Z0KAQ1EQT9JYT2FV0L" hidden="1">#REF!</definedName>
    <definedName name="BExXRZ20LZZCW8LVGDK0XETOTSAI" localSheetId="0" hidden="1">#REF!</definedName>
    <definedName name="BExXRZ20LZZCW8LVGDK0XETOTSAI" localSheetId="1" hidden="1">#REF!</definedName>
    <definedName name="BExXRZ20LZZCW8LVGDK0XETOTSAI" localSheetId="4" hidden="1">#REF!</definedName>
    <definedName name="BExXRZ20LZZCW8LVGDK0XETOTSAI" hidden="1">#REF!</definedName>
    <definedName name="BExXS4R1GKUJQX6MHUIUN4S3SCAS" localSheetId="0" hidden="1">#REF!</definedName>
    <definedName name="BExXS4R1GKUJQX6MHUIUN4S3SCAS" localSheetId="1" hidden="1">#REF!</definedName>
    <definedName name="BExXS4R1GKUJQX6MHUIUN4S3SCAS" localSheetId="4" hidden="1">#REF!</definedName>
    <definedName name="BExXS4R1GKUJQX6MHUIUN4S3SCAS" hidden="1">#REF!</definedName>
    <definedName name="BExXS63O4OMWMNXXAODZQFSDG33N" localSheetId="0" hidden="1">#REF!</definedName>
    <definedName name="BExXS63O4OMWMNXXAODZQFSDG33N" localSheetId="1" hidden="1">#REF!</definedName>
    <definedName name="BExXS63O4OMWMNXXAODZQFSDG33N" localSheetId="4" hidden="1">#REF!</definedName>
    <definedName name="BExXS63O4OMWMNXXAODZQFSDG33N" hidden="1">#REF!</definedName>
    <definedName name="BExXSBSP1TOY051HSPEPM0AEIO2M" localSheetId="0" hidden="1">#REF!</definedName>
    <definedName name="BExXSBSP1TOY051HSPEPM0AEIO2M" localSheetId="1" hidden="1">#REF!</definedName>
    <definedName name="BExXSBSP1TOY051HSPEPM0AEIO2M" localSheetId="4" hidden="1">#REF!</definedName>
    <definedName name="BExXSBSP1TOY051HSPEPM0AEIO2M" hidden="1">#REF!</definedName>
    <definedName name="BExXSC8RFK5D68FJD2HI4K66SA6I" localSheetId="0" hidden="1">#REF!</definedName>
    <definedName name="BExXSC8RFK5D68FJD2HI4K66SA6I" localSheetId="1" hidden="1">#REF!</definedName>
    <definedName name="BExXSC8RFK5D68FJD2HI4K66SA6I" localSheetId="4" hidden="1">#REF!</definedName>
    <definedName name="BExXSC8RFK5D68FJD2HI4K66SA6I" hidden="1">#REF!</definedName>
    <definedName name="BExXSCP0AZ5MYCC2UFG2GLBCV1CC" localSheetId="0" hidden="1">#REF!</definedName>
    <definedName name="BExXSCP0AZ5MYCC2UFG2GLBCV1CC" localSheetId="1" hidden="1">#REF!</definedName>
    <definedName name="BExXSCP0AZ5MYCC2UFG2GLBCV1CC" localSheetId="4" hidden="1">#REF!</definedName>
    <definedName name="BExXSCP0AZ5MYCC2UFG2GLBCV1CC" hidden="1">#REF!</definedName>
    <definedName name="BExXSNHC88W4UMXEOIOOATJAIKZO" localSheetId="0" hidden="1">#REF!</definedName>
    <definedName name="BExXSNHC88W4UMXEOIOOATJAIKZO" localSheetId="1" hidden="1">#REF!</definedName>
    <definedName name="BExXSNHC88W4UMXEOIOOATJAIKZO" localSheetId="4" hidden="1">#REF!</definedName>
    <definedName name="BExXSNHC88W4UMXEOIOOATJAIKZO" hidden="1">#REF!</definedName>
    <definedName name="BExXSTBS08WIA9TLALV3UQ2Z3MRG" localSheetId="0" hidden="1">#REF!</definedName>
    <definedName name="BExXSTBS08WIA9TLALV3UQ2Z3MRG" localSheetId="1" hidden="1">#REF!</definedName>
    <definedName name="BExXSTBS08WIA9TLALV3UQ2Z3MRG" localSheetId="4" hidden="1">#REF!</definedName>
    <definedName name="BExXSTBS08WIA9TLALV3UQ2Z3MRG" hidden="1">#REF!</definedName>
    <definedName name="BExXSVQ2WOJJ73YEO8Q2FK60V4G8" localSheetId="0" hidden="1">#REF!</definedName>
    <definedName name="BExXSVQ2WOJJ73YEO8Q2FK60V4G8" localSheetId="1" hidden="1">#REF!</definedName>
    <definedName name="BExXSVQ2WOJJ73YEO8Q2FK60V4G8" localSheetId="4" hidden="1">#REF!</definedName>
    <definedName name="BExXSVQ2WOJJ73YEO8Q2FK60V4G8" hidden="1">#REF!</definedName>
    <definedName name="BExXTER5A2EQ14KN6J0MVATIHVKN" localSheetId="0" hidden="1">#REF!</definedName>
    <definedName name="BExXTER5A2EQ14KN6J0MVATIHVKN" localSheetId="1" hidden="1">#REF!</definedName>
    <definedName name="BExXTER5A2EQ14KN6J0MVATIHVKN" localSheetId="4" hidden="1">#REF!</definedName>
    <definedName name="BExXTER5A2EQ14KN6J0MVATIHVKN" hidden="1">#REF!</definedName>
    <definedName name="BExXTHLRNL82GN7KZY3TOLO508N7" localSheetId="0" hidden="1">#REF!</definedName>
    <definedName name="BExXTHLRNL82GN7KZY3TOLO508N7" localSheetId="1" hidden="1">#REF!</definedName>
    <definedName name="BExXTHLRNL82GN7KZY3TOLO508N7" localSheetId="4" hidden="1">#REF!</definedName>
    <definedName name="BExXTHLRNL82GN7KZY3TOLO508N7" hidden="1">#REF!</definedName>
    <definedName name="BExXTL72MKEQSQH9L2OTFLU8DM2B" localSheetId="0" hidden="1">#REF!</definedName>
    <definedName name="BExXTL72MKEQSQH9L2OTFLU8DM2B" localSheetId="1" hidden="1">#REF!</definedName>
    <definedName name="BExXTL72MKEQSQH9L2OTFLU8DM2B" localSheetId="4" hidden="1">#REF!</definedName>
    <definedName name="BExXTL72MKEQSQH9L2OTFLU8DM2B" hidden="1">#REF!</definedName>
    <definedName name="BExXTM3M4RTCRSX7VGAXGQNPP668" localSheetId="0" hidden="1">#REF!</definedName>
    <definedName name="BExXTM3M4RTCRSX7VGAXGQNPP668" localSheetId="1" hidden="1">#REF!</definedName>
    <definedName name="BExXTM3M4RTCRSX7VGAXGQNPP668" localSheetId="4" hidden="1">#REF!</definedName>
    <definedName name="BExXTM3M4RTCRSX7VGAXGQNPP668" hidden="1">#REF!</definedName>
    <definedName name="BExXTOCF78J7WY6FOVBRY1N2RBBR" localSheetId="0" hidden="1">#REF!</definedName>
    <definedName name="BExXTOCF78J7WY6FOVBRY1N2RBBR" localSheetId="1" hidden="1">#REF!</definedName>
    <definedName name="BExXTOCF78J7WY6FOVBRY1N2RBBR" localSheetId="4" hidden="1">#REF!</definedName>
    <definedName name="BExXTOCF78J7WY6FOVBRY1N2RBBR" hidden="1">#REF!</definedName>
    <definedName name="BExXTP3GYO6Z9RTKKT10XA0UTV3T" localSheetId="0" hidden="1">#REF!</definedName>
    <definedName name="BExXTP3GYO6Z9RTKKT10XA0UTV3T" localSheetId="1" hidden="1">#REF!</definedName>
    <definedName name="BExXTP3GYO6Z9RTKKT10XA0UTV3T" localSheetId="4" hidden="1">#REF!</definedName>
    <definedName name="BExXTP3GYO6Z9RTKKT10XA0UTV3T" hidden="1">#REF!</definedName>
    <definedName name="BExXTRN4AFX9QW6YC4HNGBBD5R08" localSheetId="0" hidden="1">#REF!</definedName>
    <definedName name="BExXTRN4AFX9QW6YC4HNGBBD5R08" localSheetId="1" hidden="1">#REF!</definedName>
    <definedName name="BExXTRN4AFX9QW6YC4HNGBBD5R08" localSheetId="4" hidden="1">#REF!</definedName>
    <definedName name="BExXTRN4AFX9QW6YC4HNGBBD5R08" hidden="1">#REF!</definedName>
    <definedName name="BExXTV8M7YIG5C64O046DN613ZRO" localSheetId="0" hidden="1">#REF!</definedName>
    <definedName name="BExXTV8M7YIG5C64O046DN613ZRO" localSheetId="1" hidden="1">#REF!</definedName>
    <definedName name="BExXTV8M7YIG5C64O046DN613ZRO" localSheetId="4" hidden="1">#REF!</definedName>
    <definedName name="BExXTV8M7YIG5C64O046DN613ZRO" hidden="1">#REF!</definedName>
    <definedName name="BExXTVDXQ7ZX3THNLFJXFAONW0AI" localSheetId="0" hidden="1">#REF!</definedName>
    <definedName name="BExXTVDXQ7ZX3THNLFJXFAONW0AI" localSheetId="1" hidden="1">#REF!</definedName>
    <definedName name="BExXTVDXQ7ZX3THNLFJXFAONW0AI" localSheetId="4" hidden="1">#REF!</definedName>
    <definedName name="BExXTVDXQ7ZX3THNLFJXFAONW0AI" hidden="1">#REF!</definedName>
    <definedName name="BExXTZKZ4CG92ZQLIRKEXXH9BFIR" localSheetId="0" hidden="1">#REF!</definedName>
    <definedName name="BExXTZKZ4CG92ZQLIRKEXXH9BFIR" localSheetId="1" hidden="1">#REF!</definedName>
    <definedName name="BExXTZKZ4CG92ZQLIRKEXXH9BFIR" localSheetId="4" hidden="1">#REF!</definedName>
    <definedName name="BExXTZKZ4CG92ZQLIRKEXXH9BFIR" hidden="1">#REF!</definedName>
    <definedName name="BExXU4J2BM2964GD5UZHM752Q4NS" localSheetId="0" hidden="1">#REF!</definedName>
    <definedName name="BExXU4J2BM2964GD5UZHM752Q4NS" localSheetId="1" hidden="1">#REF!</definedName>
    <definedName name="BExXU4J2BM2964GD5UZHM752Q4NS" localSheetId="4" hidden="1">#REF!</definedName>
    <definedName name="BExXU4J2BM2964GD5UZHM752Q4NS" hidden="1">#REF!</definedName>
    <definedName name="BExXU6XDTT7RM93KILIDEYPA9XKF" localSheetId="0" hidden="1">#REF!</definedName>
    <definedName name="BExXU6XDTT7RM93KILIDEYPA9XKF" localSheetId="1" hidden="1">#REF!</definedName>
    <definedName name="BExXU6XDTT7RM93KILIDEYPA9XKF" localSheetId="4" hidden="1">#REF!</definedName>
    <definedName name="BExXU6XDTT7RM93KILIDEYPA9XKF" hidden="1">#REF!</definedName>
    <definedName name="BExXU8VLZA7WLPZ3RAQZGNERUD26" localSheetId="0" hidden="1">#REF!</definedName>
    <definedName name="BExXU8VLZA7WLPZ3RAQZGNERUD26" localSheetId="1" hidden="1">#REF!</definedName>
    <definedName name="BExXU8VLZA7WLPZ3RAQZGNERUD26" localSheetId="4" hidden="1">#REF!</definedName>
    <definedName name="BExXU8VLZA7WLPZ3RAQZGNERUD26" hidden="1">#REF!</definedName>
    <definedName name="BExXUB9RSLSCNN5ETLXY72DAPZZM" localSheetId="0" hidden="1">#REF!</definedName>
    <definedName name="BExXUB9RSLSCNN5ETLXY72DAPZZM" localSheetId="1" hidden="1">#REF!</definedName>
    <definedName name="BExXUB9RSLSCNN5ETLXY72DAPZZM" localSheetId="4" hidden="1">#REF!</definedName>
    <definedName name="BExXUB9RSLSCNN5ETLXY72DAPZZM" hidden="1">#REF!</definedName>
    <definedName name="BExXUFRM82XQIN2T8KGLDQL1IBQW" localSheetId="0" hidden="1">#REF!</definedName>
    <definedName name="BExXUFRM82XQIN2T8KGLDQL1IBQW" localSheetId="1" hidden="1">#REF!</definedName>
    <definedName name="BExXUFRM82XQIN2T8KGLDQL1IBQW" localSheetId="4" hidden="1">#REF!</definedName>
    <definedName name="BExXUFRM82XQIN2T8KGLDQL1IBQW" hidden="1">#REF!</definedName>
    <definedName name="BExXUQEQBF6FI240ZGIF9YXZSRAU" localSheetId="0" hidden="1">#REF!</definedName>
    <definedName name="BExXUQEQBF6FI240ZGIF9YXZSRAU" localSheetId="1" hidden="1">#REF!</definedName>
    <definedName name="BExXUQEQBF6FI240ZGIF9YXZSRAU" localSheetId="4" hidden="1">#REF!</definedName>
    <definedName name="BExXUQEQBF6FI240ZGIF9YXZSRAU" hidden="1">#REF!</definedName>
    <definedName name="BExXUX02UQ8LJPBZ4YBORILFR0W0" localSheetId="0" hidden="1">#REF!</definedName>
    <definedName name="BExXUX02UQ8LJPBZ4YBORILFR0W0" localSheetId="1" hidden="1">#REF!</definedName>
    <definedName name="BExXUX02UQ8LJPBZ4YBORILFR0W0" localSheetId="4" hidden="1">#REF!</definedName>
    <definedName name="BExXUX02UQ8LJPBZ4YBORILFR0W0" hidden="1">#REF!</definedName>
    <definedName name="BExXUYND6EJO7CJ5KRICV4O1JNWK" localSheetId="0" hidden="1">#REF!</definedName>
    <definedName name="BExXUYND6EJO7CJ5KRICV4O1JNWK" localSheetId="1" hidden="1">#REF!</definedName>
    <definedName name="BExXUYND6EJO7CJ5KRICV4O1JNWK" localSheetId="4" hidden="1">#REF!</definedName>
    <definedName name="BExXUYND6EJO7CJ5KRICV4O1JNWK" hidden="1">#REF!</definedName>
    <definedName name="BExXV6FWG4H3S2QEUJZYIXILNGJ7" localSheetId="0" hidden="1">#REF!</definedName>
    <definedName name="BExXV6FWG4H3S2QEUJZYIXILNGJ7" localSheetId="1" hidden="1">#REF!</definedName>
    <definedName name="BExXV6FWG4H3S2QEUJZYIXILNGJ7" localSheetId="4" hidden="1">#REF!</definedName>
    <definedName name="BExXV6FWG4H3S2QEUJZYIXILNGJ7" hidden="1">#REF!</definedName>
    <definedName name="BExXVK87BMMO6LHKV0CFDNIQVIBS" localSheetId="0" hidden="1">#REF!</definedName>
    <definedName name="BExXVK87BMMO6LHKV0CFDNIQVIBS" localSheetId="1" hidden="1">#REF!</definedName>
    <definedName name="BExXVK87BMMO6LHKV0CFDNIQVIBS" localSheetId="4" hidden="1">#REF!</definedName>
    <definedName name="BExXVK87BMMO6LHKV0CFDNIQVIBS" hidden="1">#REF!</definedName>
    <definedName name="BExXVKZ9WXPGL6IVY6T61IDD771I" localSheetId="0" hidden="1">#REF!</definedName>
    <definedName name="BExXVKZ9WXPGL6IVY6T61IDD771I" localSheetId="1" hidden="1">#REF!</definedName>
    <definedName name="BExXVKZ9WXPGL6IVY6T61IDD771I" localSheetId="4" hidden="1">#REF!</definedName>
    <definedName name="BExXVKZ9WXPGL6IVY6T61IDD771I" hidden="1">#REF!</definedName>
    <definedName name="BExXVLA319WCSEOVHB05KDUSU054" localSheetId="0" hidden="1">#REF!</definedName>
    <definedName name="BExXVLA319WCSEOVHB05KDUSU054" localSheetId="1" hidden="1">#REF!</definedName>
    <definedName name="BExXVLA319WCSEOVHB05KDUSU054" localSheetId="4" hidden="1">#REF!</definedName>
    <definedName name="BExXVLA319WCSEOVHB05KDUSU054" hidden="1">#REF!</definedName>
    <definedName name="BExXVTTG5YRCSTI0UL141BKR36SU" localSheetId="0" hidden="1">#REF!</definedName>
    <definedName name="BExXVTTG5YRCSTI0UL141BKR36SU" localSheetId="1" hidden="1">#REF!</definedName>
    <definedName name="BExXVTTG5YRCSTI0UL141BKR36SU" localSheetId="4" hidden="1">#REF!</definedName>
    <definedName name="BExXVTTG5YRCSTI0UL141BKR36SU" hidden="1">#REF!</definedName>
    <definedName name="BExXVYWX74VKI8BDDSX9U85460MB" localSheetId="0" hidden="1">#REF!</definedName>
    <definedName name="BExXVYWX74VKI8BDDSX9U85460MB" localSheetId="1" hidden="1">#REF!</definedName>
    <definedName name="BExXVYWX74VKI8BDDSX9U85460MB" localSheetId="4" hidden="1">#REF!</definedName>
    <definedName name="BExXVYWX74VKI8BDDSX9U85460MB" hidden="1">#REF!</definedName>
    <definedName name="BExXW27MMXHXUXX78SDTBE1JYTHT" localSheetId="0" hidden="1">#REF!</definedName>
    <definedName name="BExXW27MMXHXUXX78SDTBE1JYTHT" localSheetId="1" hidden="1">#REF!</definedName>
    <definedName name="BExXW27MMXHXUXX78SDTBE1JYTHT" localSheetId="4" hidden="1">#REF!</definedName>
    <definedName name="BExXW27MMXHXUXX78SDTBE1JYTHT" hidden="1">#REF!</definedName>
    <definedName name="BExXW2YIM2MYBSHRIX0RP9D4PRMN" localSheetId="0" hidden="1">#REF!</definedName>
    <definedName name="BExXW2YIM2MYBSHRIX0RP9D4PRMN" localSheetId="1" hidden="1">#REF!</definedName>
    <definedName name="BExXW2YIM2MYBSHRIX0RP9D4PRMN" localSheetId="4" hidden="1">#REF!</definedName>
    <definedName name="BExXW2YIM2MYBSHRIX0RP9D4PRMN" hidden="1">#REF!</definedName>
    <definedName name="BExXWBNE4KTFSXKVSRF6WX039WPB" localSheetId="0" hidden="1">#REF!</definedName>
    <definedName name="BExXWBNE4KTFSXKVSRF6WX039WPB" localSheetId="1" hidden="1">#REF!</definedName>
    <definedName name="BExXWBNE4KTFSXKVSRF6WX039WPB" localSheetId="4" hidden="1">#REF!</definedName>
    <definedName name="BExXWBNE4KTFSXKVSRF6WX039WPB" hidden="1">#REF!</definedName>
    <definedName name="BExXWFP5AYE7EHYTJWBZSQ8PQ0YX" localSheetId="0" hidden="1">#REF!</definedName>
    <definedName name="BExXWFP5AYE7EHYTJWBZSQ8PQ0YX" localSheetId="1" hidden="1">#REF!</definedName>
    <definedName name="BExXWFP5AYE7EHYTJWBZSQ8PQ0YX" localSheetId="4" hidden="1">#REF!</definedName>
    <definedName name="BExXWFP5AYE7EHYTJWBZSQ8PQ0YX" hidden="1">#REF!</definedName>
    <definedName name="BExXWIUCR0LXM58OVKZT2APLVTIA" localSheetId="0" hidden="1">#REF!</definedName>
    <definedName name="BExXWIUCR0LXM58OVKZT2APLVTIA" localSheetId="1" hidden="1">#REF!</definedName>
    <definedName name="BExXWIUCR0LXM58OVKZT2APLVTIA" localSheetId="4" hidden="1">#REF!</definedName>
    <definedName name="BExXWIUCR0LXM58OVKZT2APLVTIA" hidden="1">#REF!</definedName>
    <definedName name="BExXWTXJEA32DLC6QKN10QB955JT" localSheetId="0" hidden="1">#REF!</definedName>
    <definedName name="BExXWTXJEA32DLC6QKN10QB955JT" localSheetId="1" hidden="1">#REF!</definedName>
    <definedName name="BExXWTXJEA32DLC6QKN10QB955JT" localSheetId="4" hidden="1">#REF!</definedName>
    <definedName name="BExXWTXJEA32DLC6QKN10QB955JT" hidden="1">#REF!</definedName>
    <definedName name="BExXWVFIBQT8OY1O41FRFPFGXQHK" localSheetId="0" hidden="1">#REF!</definedName>
    <definedName name="BExXWVFIBQT8OY1O41FRFPFGXQHK" localSheetId="1" hidden="1">#REF!</definedName>
    <definedName name="BExXWVFIBQT8OY1O41FRFPFGXQHK" localSheetId="4" hidden="1">#REF!</definedName>
    <definedName name="BExXWVFIBQT8OY1O41FRFPFGXQHK" hidden="1">#REF!</definedName>
    <definedName name="BExXWWXHBZHA9J3N8K47F84X0M0L" localSheetId="0" hidden="1">#REF!</definedName>
    <definedName name="BExXWWXHBZHA9J3N8K47F84X0M0L" localSheetId="1" hidden="1">#REF!</definedName>
    <definedName name="BExXWWXHBZHA9J3N8K47F84X0M0L" localSheetId="4" hidden="1">#REF!</definedName>
    <definedName name="BExXWWXHBZHA9J3N8K47F84X0M0L" hidden="1">#REF!</definedName>
    <definedName name="BExXXBM521DL8R4ZX7NZ3DBCUOR5" localSheetId="0" hidden="1">#REF!</definedName>
    <definedName name="BExXXBM521DL8R4ZX7NZ3DBCUOR5" localSheetId="1" hidden="1">#REF!</definedName>
    <definedName name="BExXXBM521DL8R4ZX7NZ3DBCUOR5" localSheetId="4" hidden="1">#REF!</definedName>
    <definedName name="BExXXBM521DL8R4ZX7NZ3DBCUOR5" hidden="1">#REF!</definedName>
    <definedName name="BExXXC7OZI33XZ03NRMEP7VRLQK4" localSheetId="0" hidden="1">#REF!</definedName>
    <definedName name="BExXXC7OZI33XZ03NRMEP7VRLQK4" localSheetId="1" hidden="1">#REF!</definedName>
    <definedName name="BExXXC7OZI33XZ03NRMEP7VRLQK4" localSheetId="4" hidden="1">#REF!</definedName>
    <definedName name="BExXXC7OZI33XZ03NRMEP7VRLQK4" hidden="1">#REF!</definedName>
    <definedName name="BExXXH5N3NKBQ7BCJPJTBF8CYM2Q" localSheetId="0" hidden="1">#REF!</definedName>
    <definedName name="BExXXH5N3NKBQ7BCJPJTBF8CYM2Q" localSheetId="1" hidden="1">#REF!</definedName>
    <definedName name="BExXXH5N3NKBQ7BCJPJTBF8CYM2Q" localSheetId="4" hidden="1">#REF!</definedName>
    <definedName name="BExXXH5N3NKBQ7BCJPJTBF8CYM2Q" hidden="1">#REF!</definedName>
    <definedName name="BExXXI7HHXLBLUEW7EQ73TALJF48" localSheetId="0" hidden="1">#REF!</definedName>
    <definedName name="BExXXI7HHXLBLUEW7EQ73TALJF48" localSheetId="1" hidden="1">#REF!</definedName>
    <definedName name="BExXXI7HHXLBLUEW7EQ73TALJF48" localSheetId="4" hidden="1">#REF!</definedName>
    <definedName name="BExXXI7HHXLBLUEW7EQ73TALJF48" hidden="1">#REF!</definedName>
    <definedName name="BExXXKWLM4D541BH6O8GOJMHFHMW" localSheetId="0" hidden="1">#REF!</definedName>
    <definedName name="BExXXKWLM4D541BH6O8GOJMHFHMW" localSheetId="1" hidden="1">#REF!</definedName>
    <definedName name="BExXXKWLM4D541BH6O8GOJMHFHMW" localSheetId="4" hidden="1">#REF!</definedName>
    <definedName name="BExXXKWLM4D541BH6O8GOJMHFHMW" hidden="1">#REF!</definedName>
    <definedName name="BExXXNR17I6P4FQZPQF2ZXDFYB6C" localSheetId="0" hidden="1">#REF!</definedName>
    <definedName name="BExXXNR17I6P4FQZPQF2ZXDFYB6C" localSheetId="1" hidden="1">#REF!</definedName>
    <definedName name="BExXXNR17I6P4FQZPQF2ZXDFYB6C" localSheetId="4" hidden="1">#REF!</definedName>
    <definedName name="BExXXNR17I6P4FQZPQF2ZXDFYB6C" hidden="1">#REF!</definedName>
    <definedName name="BExXXPPA1Q87XPI97X0OXCPBPDON" localSheetId="0" hidden="1">#REF!</definedName>
    <definedName name="BExXXPPA1Q87XPI97X0OXCPBPDON" localSheetId="1" hidden="1">#REF!</definedName>
    <definedName name="BExXXPPA1Q87XPI97X0OXCPBPDON" localSheetId="4" hidden="1">#REF!</definedName>
    <definedName name="BExXXPPA1Q87XPI97X0OXCPBPDON" hidden="1">#REF!</definedName>
    <definedName name="BExXXVUDA98IZTQ6MANKU4MTTDVR" localSheetId="0" hidden="1">#REF!</definedName>
    <definedName name="BExXXVUDA98IZTQ6MANKU4MTTDVR" localSheetId="1" hidden="1">#REF!</definedName>
    <definedName name="BExXXVUDA98IZTQ6MANKU4MTTDVR" localSheetId="4" hidden="1">#REF!</definedName>
    <definedName name="BExXXVUDA98IZTQ6MANKU4MTTDVR" hidden="1">#REF!</definedName>
    <definedName name="BExXXZQNZY6IZI45DJXJK0MQZWA7" localSheetId="0" hidden="1">#REF!</definedName>
    <definedName name="BExXXZQNZY6IZI45DJXJK0MQZWA7" localSheetId="1" hidden="1">#REF!</definedName>
    <definedName name="BExXXZQNZY6IZI45DJXJK0MQZWA7" localSheetId="4" hidden="1">#REF!</definedName>
    <definedName name="BExXXZQNZY6IZI45DJXJK0MQZWA7" hidden="1">#REF!</definedName>
    <definedName name="BExXY5QFG6QP94SFT3935OBM8Y4K" localSheetId="0" hidden="1">#REF!</definedName>
    <definedName name="BExXY5QFG6QP94SFT3935OBM8Y4K" localSheetId="1" hidden="1">#REF!</definedName>
    <definedName name="BExXY5QFG6QP94SFT3935OBM8Y4K" localSheetId="4" hidden="1">#REF!</definedName>
    <definedName name="BExXY5QFG6QP94SFT3935OBM8Y4K" hidden="1">#REF!</definedName>
    <definedName name="BExXY7TYEBFXRYUYIFHTN65RJ8EW" localSheetId="0" hidden="1">#REF!</definedName>
    <definedName name="BExXY7TYEBFXRYUYIFHTN65RJ8EW" localSheetId="1" hidden="1">#REF!</definedName>
    <definedName name="BExXY7TYEBFXRYUYIFHTN65RJ8EW" localSheetId="4" hidden="1">#REF!</definedName>
    <definedName name="BExXY7TYEBFXRYUYIFHTN65RJ8EW" hidden="1">#REF!</definedName>
    <definedName name="BExXYLBHANUXC5FCTDDTGOVD3GQS" localSheetId="0" hidden="1">#REF!</definedName>
    <definedName name="BExXYLBHANUXC5FCTDDTGOVD3GQS" localSheetId="1" hidden="1">#REF!</definedName>
    <definedName name="BExXYLBHANUXC5FCTDDTGOVD3GQS" localSheetId="4" hidden="1">#REF!</definedName>
    <definedName name="BExXYLBHANUXC5FCTDDTGOVD3GQS" hidden="1">#REF!</definedName>
    <definedName name="BExXYMNYAYH3WA2ZCFAYKZID9ZCI" localSheetId="0" hidden="1">#REF!</definedName>
    <definedName name="BExXYMNYAYH3WA2ZCFAYKZID9ZCI" localSheetId="1" hidden="1">#REF!</definedName>
    <definedName name="BExXYMNYAYH3WA2ZCFAYKZID9ZCI" localSheetId="4" hidden="1">#REF!</definedName>
    <definedName name="BExXYMNYAYH3WA2ZCFAYKZID9ZCI" hidden="1">#REF!</definedName>
    <definedName name="BExXYYT12SVN2VDMLVNV4P3ISD8T" localSheetId="0" hidden="1">#REF!</definedName>
    <definedName name="BExXYYT12SVN2VDMLVNV4P3ISD8T" localSheetId="1" hidden="1">#REF!</definedName>
    <definedName name="BExXYYT12SVN2VDMLVNV4P3ISD8T" localSheetId="4" hidden="1">#REF!</definedName>
    <definedName name="BExXYYT12SVN2VDMLVNV4P3ISD8T" hidden="1">#REF!</definedName>
    <definedName name="BExXYZ3SPSRCWM4YHTPZDCOLZPHR" localSheetId="0" hidden="1">#REF!</definedName>
    <definedName name="BExXYZ3SPSRCWM4YHTPZDCOLZPHR" localSheetId="1" hidden="1">#REF!</definedName>
    <definedName name="BExXYZ3SPSRCWM4YHTPZDCOLZPHR" localSheetId="4" hidden="1">#REF!</definedName>
    <definedName name="BExXYZ3SPSRCWM4YHTPZDCOLZPHR" hidden="1">#REF!</definedName>
    <definedName name="BExXZFVV4YB42AZ3H1I40YG3JAPU" localSheetId="0" hidden="1">#REF!</definedName>
    <definedName name="BExXZFVV4YB42AZ3H1I40YG3JAPU" localSheetId="1" hidden="1">#REF!</definedName>
    <definedName name="BExXZFVV4YB42AZ3H1I40YG3JAPU" localSheetId="4" hidden="1">#REF!</definedName>
    <definedName name="BExXZFVV4YB42AZ3H1I40YG3JAPU" hidden="1">#REF!</definedName>
    <definedName name="BExXZG1CQE1M9TDJ99253H6JVGIH" localSheetId="0" hidden="1">#REF!</definedName>
    <definedName name="BExXZG1CQE1M9TDJ99253H6JVGIH" localSheetId="1" hidden="1">#REF!</definedName>
    <definedName name="BExXZG1CQE1M9TDJ99253H6JVGIH" localSheetId="4" hidden="1">#REF!</definedName>
    <definedName name="BExXZG1CQE1M9TDJ99253H6JVGIH" hidden="1">#REF!</definedName>
    <definedName name="BExXZHJ9T2JELF12CHHGD54J1B0C" localSheetId="0" hidden="1">#REF!</definedName>
    <definedName name="BExXZHJ9T2JELF12CHHGD54J1B0C" localSheetId="1" hidden="1">#REF!</definedName>
    <definedName name="BExXZHJ9T2JELF12CHHGD54J1B0C" localSheetId="4" hidden="1">#REF!</definedName>
    <definedName name="BExXZHJ9T2JELF12CHHGD54J1B0C" hidden="1">#REF!</definedName>
    <definedName name="BExXZNJ2X1TK2LRK5ZY3MX49H5T7" localSheetId="0" hidden="1">#REF!</definedName>
    <definedName name="BExXZNJ2X1TK2LRK5ZY3MX49H5T7" localSheetId="1" hidden="1">#REF!</definedName>
    <definedName name="BExXZNJ2X1TK2LRK5ZY3MX49H5T7" localSheetId="4" hidden="1">#REF!</definedName>
    <definedName name="BExXZNJ2X1TK2LRK5ZY3MX49H5T7" hidden="1">#REF!</definedName>
    <definedName name="BExXZOVPCEP495TQSON6PSRQ8XCY" localSheetId="0" hidden="1">#REF!</definedName>
    <definedName name="BExXZOVPCEP495TQSON6PSRQ8XCY" localSheetId="1" hidden="1">#REF!</definedName>
    <definedName name="BExXZOVPCEP495TQSON6PSRQ8XCY" localSheetId="4" hidden="1">#REF!</definedName>
    <definedName name="BExXZOVPCEP495TQSON6PSRQ8XCY" hidden="1">#REF!</definedName>
    <definedName name="BExXZXKH7NBARQQAZM69Z57IH1MM" localSheetId="0" hidden="1">#REF!</definedName>
    <definedName name="BExXZXKH7NBARQQAZM69Z57IH1MM" localSheetId="1" hidden="1">#REF!</definedName>
    <definedName name="BExXZXKH7NBARQQAZM69Z57IH1MM" localSheetId="4" hidden="1">#REF!</definedName>
    <definedName name="BExXZXKH7NBARQQAZM69Z57IH1MM" hidden="1">#REF!</definedName>
    <definedName name="BExY07WSDH5QEVM7BJXJK2ZRAI1O" localSheetId="0" hidden="1">#REF!</definedName>
    <definedName name="BExY07WSDH5QEVM7BJXJK2ZRAI1O" localSheetId="1" hidden="1">#REF!</definedName>
    <definedName name="BExY07WSDH5QEVM7BJXJK2ZRAI1O" localSheetId="4" hidden="1">#REF!</definedName>
    <definedName name="BExY07WSDH5QEVM7BJXJK2ZRAI1O" hidden="1">#REF!</definedName>
    <definedName name="BExY09PJJWYWGWWLX3YT8EVK0YV4" localSheetId="0" hidden="1">#REF!</definedName>
    <definedName name="BExY09PJJWYWGWWLX3YT8EVK0YV4" localSheetId="1" hidden="1">#REF!</definedName>
    <definedName name="BExY09PJJWYWGWWLX3YT8EVK0YV4" localSheetId="4" hidden="1">#REF!</definedName>
    <definedName name="BExY09PJJWYWGWWLX3YT8EVK0YV4" hidden="1">#REF!</definedName>
    <definedName name="BExY0C3UBVC4M59JIRXVQ8OWAJC1" localSheetId="0" hidden="1">#REF!</definedName>
    <definedName name="BExY0C3UBVC4M59JIRXVQ8OWAJC1" localSheetId="1" hidden="1">#REF!</definedName>
    <definedName name="BExY0C3UBVC4M59JIRXVQ8OWAJC1" localSheetId="4" hidden="1">#REF!</definedName>
    <definedName name="BExY0C3UBVC4M59JIRXVQ8OWAJC1" hidden="1">#REF!</definedName>
    <definedName name="BExY0ENH6ZXHW155XIGS0F46T43M" localSheetId="0" hidden="1">#REF!</definedName>
    <definedName name="BExY0ENH6ZXHW155XIGS0F46T43M" localSheetId="1" hidden="1">#REF!</definedName>
    <definedName name="BExY0ENH6ZXHW155XIGS0F46T43M" localSheetId="4" hidden="1">#REF!</definedName>
    <definedName name="BExY0ENH6ZXHW155XIGS0F46T43M" hidden="1">#REF!</definedName>
    <definedName name="BExY0IEEUB9SRGD9I14IDCPO5GV4" localSheetId="0" hidden="1">#REF!</definedName>
    <definedName name="BExY0IEEUB9SRGD9I14IDCPO5GV4" localSheetId="1" hidden="1">#REF!</definedName>
    <definedName name="BExY0IEEUB9SRGD9I14IDCPO5GV4" localSheetId="4" hidden="1">#REF!</definedName>
    <definedName name="BExY0IEEUB9SRGD9I14IDCPO5GV4" hidden="1">#REF!</definedName>
    <definedName name="BExY0LEAAM7MUGBRLXD6KXBOHZ6S" localSheetId="0" hidden="1">#REF!</definedName>
    <definedName name="BExY0LEAAM7MUGBRLXD6KXBOHZ6S" localSheetId="1" hidden="1">#REF!</definedName>
    <definedName name="BExY0LEAAM7MUGBRLXD6KXBOHZ6S" localSheetId="4" hidden="1">#REF!</definedName>
    <definedName name="BExY0LEAAM7MUGBRLXD6KXBOHZ6S" hidden="1">#REF!</definedName>
    <definedName name="BExY0OE8GFHMLLTEAFIOQTOPEVPB" localSheetId="0" hidden="1">#REF!</definedName>
    <definedName name="BExY0OE8GFHMLLTEAFIOQTOPEVPB" localSheetId="1" hidden="1">#REF!</definedName>
    <definedName name="BExY0OE8GFHMLLTEAFIOQTOPEVPB" localSheetId="4" hidden="1">#REF!</definedName>
    <definedName name="BExY0OE8GFHMLLTEAFIOQTOPEVPB" hidden="1">#REF!</definedName>
    <definedName name="BExY0OJHW85S0VKBA8T4HTYPYBOS" localSheetId="0" hidden="1">#REF!</definedName>
    <definedName name="BExY0OJHW85S0VKBA8T4HTYPYBOS" localSheetId="1" hidden="1">#REF!</definedName>
    <definedName name="BExY0OJHW85S0VKBA8T4HTYPYBOS" localSheetId="4" hidden="1">#REF!</definedName>
    <definedName name="BExY0OJHW85S0VKBA8T4HTYPYBOS" hidden="1">#REF!</definedName>
    <definedName name="BExY0T1E034D7XAXNC6F7540LLIE" localSheetId="0" hidden="1">#REF!</definedName>
    <definedName name="BExY0T1E034D7XAXNC6F7540LLIE" localSheetId="1" hidden="1">#REF!</definedName>
    <definedName name="BExY0T1E034D7XAXNC6F7540LLIE" localSheetId="4" hidden="1">#REF!</definedName>
    <definedName name="BExY0T1E034D7XAXNC6F7540LLIE" hidden="1">#REF!</definedName>
    <definedName name="BExY0XTZLHN49J2JH94BYTKBJLT3" localSheetId="0" hidden="1">#REF!</definedName>
    <definedName name="BExY0XTZLHN49J2JH94BYTKBJLT3" localSheetId="1" hidden="1">#REF!</definedName>
    <definedName name="BExY0XTZLHN49J2JH94BYTKBJLT3" localSheetId="4" hidden="1">#REF!</definedName>
    <definedName name="BExY0XTZLHN49J2JH94BYTKBJLT3" hidden="1">#REF!</definedName>
    <definedName name="BExY11FH9TXHERUYGG8FE50U7H7J" localSheetId="0" hidden="1">#REF!</definedName>
    <definedName name="BExY11FH9TXHERUYGG8FE50U7H7J" localSheetId="1" hidden="1">#REF!</definedName>
    <definedName name="BExY11FH9TXHERUYGG8FE50U7H7J" localSheetId="4" hidden="1">#REF!</definedName>
    <definedName name="BExY11FH9TXHERUYGG8FE50U7H7J" hidden="1">#REF!</definedName>
    <definedName name="BExY180UKNW5NIAWD6ZUYTFEH8QS" localSheetId="0" hidden="1">#REF!</definedName>
    <definedName name="BExY180UKNW5NIAWD6ZUYTFEH8QS" localSheetId="1" hidden="1">#REF!</definedName>
    <definedName name="BExY180UKNW5NIAWD6ZUYTFEH8QS" localSheetId="4" hidden="1">#REF!</definedName>
    <definedName name="BExY180UKNW5NIAWD6ZUYTFEH8QS" hidden="1">#REF!</definedName>
    <definedName name="BExY1DPTV4LSY9MEOUGXF8X052NA" localSheetId="0" hidden="1">#REF!</definedName>
    <definedName name="BExY1DPTV4LSY9MEOUGXF8X052NA" localSheetId="1" hidden="1">#REF!</definedName>
    <definedName name="BExY1DPTV4LSY9MEOUGXF8X052NA" localSheetId="4" hidden="1">#REF!</definedName>
    <definedName name="BExY1DPTV4LSY9MEOUGXF8X052NA" hidden="1">#REF!</definedName>
    <definedName name="BExY1GK9ELBEKDD7O6HR6DUO8YGO" localSheetId="0" hidden="1">#REF!</definedName>
    <definedName name="BExY1GK9ELBEKDD7O6HR6DUO8YGO" localSheetId="1" hidden="1">#REF!</definedName>
    <definedName name="BExY1GK9ELBEKDD7O6HR6DUO8YGO" localSheetId="4" hidden="1">#REF!</definedName>
    <definedName name="BExY1GK9ELBEKDD7O6HR6DUO8YGO" hidden="1">#REF!</definedName>
    <definedName name="BExY1NWOXXFV9GGZ3PX444LZ8TVX" localSheetId="0" hidden="1">#REF!</definedName>
    <definedName name="BExY1NWOXXFV9GGZ3PX444LZ8TVX" localSheetId="1" hidden="1">#REF!</definedName>
    <definedName name="BExY1NWOXXFV9GGZ3PX444LZ8TVX" localSheetId="4" hidden="1">#REF!</definedName>
    <definedName name="BExY1NWOXXFV9GGZ3PX444LZ8TVX" hidden="1">#REF!</definedName>
    <definedName name="BExY1UCL0RND63LLSM9X5SFRG117" localSheetId="0" hidden="1">#REF!</definedName>
    <definedName name="BExY1UCL0RND63LLSM9X5SFRG117" localSheetId="1" hidden="1">#REF!</definedName>
    <definedName name="BExY1UCL0RND63LLSM9X5SFRG117" localSheetId="4" hidden="1">#REF!</definedName>
    <definedName name="BExY1UCL0RND63LLSM9X5SFRG117" hidden="1">#REF!</definedName>
    <definedName name="BExY1WAT3937L08HLHIRQHMP2A3H" localSheetId="0" hidden="1">#REF!</definedName>
    <definedName name="BExY1WAT3937L08HLHIRQHMP2A3H" localSheetId="1" hidden="1">#REF!</definedName>
    <definedName name="BExY1WAT3937L08HLHIRQHMP2A3H" localSheetId="4" hidden="1">#REF!</definedName>
    <definedName name="BExY1WAT3937L08HLHIRQHMP2A3H" hidden="1">#REF!</definedName>
    <definedName name="BExY1YEBOSLMID7LURP8QB46AI91" localSheetId="0" hidden="1">#REF!</definedName>
    <definedName name="BExY1YEBOSLMID7LURP8QB46AI91" localSheetId="1" hidden="1">#REF!</definedName>
    <definedName name="BExY1YEBOSLMID7LURP8QB46AI91" localSheetId="4" hidden="1">#REF!</definedName>
    <definedName name="BExY1YEBOSLMID7LURP8QB46AI91" hidden="1">#REF!</definedName>
    <definedName name="BExY236UB98PA9PNCHMCSZYCHJBD" localSheetId="0" hidden="1">#REF!</definedName>
    <definedName name="BExY236UB98PA9PNCHMCSZYCHJBD" localSheetId="1" hidden="1">#REF!</definedName>
    <definedName name="BExY236UB98PA9PNCHMCSZYCHJBD" localSheetId="4" hidden="1">#REF!</definedName>
    <definedName name="BExY236UB98PA9PNCHMCSZYCHJBD" hidden="1">#REF!</definedName>
    <definedName name="BExY2FS4LFX9OHOTQT7SJ2PXAC25" localSheetId="0" hidden="1">#REF!</definedName>
    <definedName name="BExY2FS4LFX9OHOTQT7SJ2PXAC25" localSheetId="1" hidden="1">#REF!</definedName>
    <definedName name="BExY2FS4LFX9OHOTQT7SJ2PXAC25" localSheetId="4" hidden="1">#REF!</definedName>
    <definedName name="BExY2FS4LFX9OHOTQT7SJ2PXAC25" hidden="1">#REF!</definedName>
    <definedName name="BExY2GDPCZPVU0IQ6IJIB1YQQRQ6" localSheetId="0" hidden="1">#REF!</definedName>
    <definedName name="BExY2GDPCZPVU0IQ6IJIB1YQQRQ6" localSheetId="1" hidden="1">#REF!</definedName>
    <definedName name="BExY2GDPCZPVU0IQ6IJIB1YQQRQ6" localSheetId="4" hidden="1">#REF!</definedName>
    <definedName name="BExY2GDPCZPVU0IQ6IJIB1YQQRQ6" hidden="1">#REF!</definedName>
    <definedName name="BExY2GTSZ3VA9TXLY7KW1LIAKJ61" localSheetId="0" hidden="1">#REF!</definedName>
    <definedName name="BExY2GTSZ3VA9TXLY7KW1LIAKJ61" localSheetId="1" hidden="1">#REF!</definedName>
    <definedName name="BExY2GTSZ3VA9TXLY7KW1LIAKJ61" localSheetId="4" hidden="1">#REF!</definedName>
    <definedName name="BExY2GTSZ3VA9TXLY7KW1LIAKJ61" hidden="1">#REF!</definedName>
    <definedName name="BExY2IXBR1SGYZH08T7QHKEFS8HA" localSheetId="0" hidden="1">#REF!</definedName>
    <definedName name="BExY2IXBR1SGYZH08T7QHKEFS8HA" localSheetId="1" hidden="1">#REF!</definedName>
    <definedName name="BExY2IXBR1SGYZH08T7QHKEFS8HA" localSheetId="4" hidden="1">#REF!</definedName>
    <definedName name="BExY2IXBR1SGYZH08T7QHKEFS8HA" hidden="1">#REF!</definedName>
    <definedName name="BExY2Q4B5FUDA5VU4VRUHX327QN0" localSheetId="0" hidden="1">#REF!</definedName>
    <definedName name="BExY2Q4B5FUDA5VU4VRUHX327QN0" localSheetId="1" hidden="1">#REF!</definedName>
    <definedName name="BExY2Q4B5FUDA5VU4VRUHX327QN0" localSheetId="4" hidden="1">#REF!</definedName>
    <definedName name="BExY2Q4B5FUDA5VU4VRUHX327QN0" hidden="1">#REF!</definedName>
    <definedName name="BExY2S7TM2NG7A1NFYPWIFAIKUCO" localSheetId="0" hidden="1">#REF!</definedName>
    <definedName name="BExY2S7TM2NG7A1NFYPWIFAIKUCO" localSheetId="1" hidden="1">#REF!</definedName>
    <definedName name="BExY2S7TM2NG7A1NFYPWIFAIKUCO" localSheetId="4" hidden="1">#REF!</definedName>
    <definedName name="BExY2S7TM2NG7A1NFYPWIFAIKUCO" hidden="1">#REF!</definedName>
    <definedName name="BExY2Z3ZGRGD12RWANJZ8DFQO776" localSheetId="0" hidden="1">#REF!</definedName>
    <definedName name="BExY2Z3ZGRGD12RWANJZ8DFQO776" localSheetId="1" hidden="1">#REF!</definedName>
    <definedName name="BExY2Z3ZGRGD12RWANJZ8DFQO776" localSheetId="4" hidden="1">#REF!</definedName>
    <definedName name="BExY2Z3ZGRGD12RWANJZ8DFQO776" hidden="1">#REF!</definedName>
    <definedName name="BExY30WPXLJ01P42XKBSUF8KNOOK" localSheetId="0" hidden="1">#REF!</definedName>
    <definedName name="BExY30WPXLJ01P42XKBSUF8KNOOK" localSheetId="1" hidden="1">#REF!</definedName>
    <definedName name="BExY30WPXLJ01P42XKBSUF8KNOOK" localSheetId="4" hidden="1">#REF!</definedName>
    <definedName name="BExY30WPXLJ01P42XKBSUF8KNOOK" hidden="1">#REF!</definedName>
    <definedName name="BExY3297KIB0C8Z1G99OS1MCEGTO" localSheetId="0" hidden="1">#REF!</definedName>
    <definedName name="BExY3297KIB0C8Z1G99OS1MCEGTO" localSheetId="1" hidden="1">#REF!</definedName>
    <definedName name="BExY3297KIB0C8Z1G99OS1MCEGTO" localSheetId="4" hidden="1">#REF!</definedName>
    <definedName name="BExY3297KIB0C8Z1G99OS1MCEGTO" hidden="1">#REF!</definedName>
    <definedName name="BExY3HOSK7YI364K15OX70AVR6F1" localSheetId="0" hidden="1">#REF!</definedName>
    <definedName name="BExY3HOSK7YI364K15OX70AVR6F1" localSheetId="1" hidden="1">#REF!</definedName>
    <definedName name="BExY3HOSK7YI364K15OX70AVR6F1" localSheetId="4" hidden="1">#REF!</definedName>
    <definedName name="BExY3HOSK7YI364K15OX70AVR6F1" hidden="1">#REF!</definedName>
    <definedName name="BExY3I526B4VA8JBTKXWE3FGVT0D" localSheetId="0" hidden="1">#REF!</definedName>
    <definedName name="BExY3I526B4VA8JBTKXWE3FGVT0D" localSheetId="1" hidden="1">#REF!</definedName>
    <definedName name="BExY3I526B4VA8JBTKXWE3FGVT0D" localSheetId="4" hidden="1">#REF!</definedName>
    <definedName name="BExY3I526B4VA8JBTKXWE3FGVT0D" hidden="1">#REF!</definedName>
    <definedName name="BExY3I52TZR3GXQ9HDVDNIYLIGEH" localSheetId="0" hidden="1">#REF!</definedName>
    <definedName name="BExY3I52TZR3GXQ9HDVDNIYLIGEH" localSheetId="1" hidden="1">#REF!</definedName>
    <definedName name="BExY3I52TZR3GXQ9HDVDNIYLIGEH" localSheetId="4" hidden="1">#REF!</definedName>
    <definedName name="BExY3I52TZR3GXQ9HDVDNIYLIGEH" hidden="1">#REF!</definedName>
    <definedName name="BExY3T89AUR83SOAZZ3OMDEJDQ39" localSheetId="0" hidden="1">#REF!</definedName>
    <definedName name="BExY3T89AUR83SOAZZ3OMDEJDQ39" localSheetId="1" hidden="1">#REF!</definedName>
    <definedName name="BExY3T89AUR83SOAZZ3OMDEJDQ39" localSheetId="4" hidden="1">#REF!</definedName>
    <definedName name="BExY3T89AUR83SOAZZ3OMDEJDQ39" hidden="1">#REF!</definedName>
    <definedName name="BExY3WZ7VO2K6TYCHDY754FY24AA" localSheetId="0" hidden="1">#REF!</definedName>
    <definedName name="BExY3WZ7VO2K6TYCHDY754FY24AA" localSheetId="1" hidden="1">#REF!</definedName>
    <definedName name="BExY3WZ7VO2K6TYCHDY754FY24AA" localSheetId="4" hidden="1">#REF!</definedName>
    <definedName name="BExY3WZ7VO2K6TYCHDY754FY24AA" hidden="1">#REF!</definedName>
    <definedName name="BExY4BIG95HDDO6MY6WBUSWJIOLR" localSheetId="0" hidden="1">#REF!</definedName>
    <definedName name="BExY4BIG95HDDO6MY6WBUSWJIOLR" localSheetId="1" hidden="1">#REF!</definedName>
    <definedName name="BExY4BIG95HDDO6MY6WBUSWJIOLR" localSheetId="4" hidden="1">#REF!</definedName>
    <definedName name="BExY4BIG95HDDO6MY6WBUSWJIOLR" hidden="1">#REF!</definedName>
    <definedName name="BExY4MG771JQ84EMIVB6HQGGHZY7" localSheetId="0" hidden="1">#REF!</definedName>
    <definedName name="BExY4MG771JQ84EMIVB6HQGGHZY7" localSheetId="1" hidden="1">#REF!</definedName>
    <definedName name="BExY4MG771JQ84EMIVB6HQGGHZY7" localSheetId="4" hidden="1">#REF!</definedName>
    <definedName name="BExY4MG771JQ84EMIVB6HQGGHZY7" hidden="1">#REF!</definedName>
    <definedName name="BExY4PWCSFB8P3J3TBQB2MD67263" localSheetId="0" hidden="1">#REF!</definedName>
    <definedName name="BExY4PWCSFB8P3J3TBQB2MD67263" localSheetId="1" hidden="1">#REF!</definedName>
    <definedName name="BExY4PWCSFB8P3J3TBQB2MD67263" localSheetId="4" hidden="1">#REF!</definedName>
    <definedName name="BExY4PWCSFB8P3J3TBQB2MD67263" hidden="1">#REF!</definedName>
    <definedName name="BExY4RP3BE6KYZDIKQZO4U4DIT33" localSheetId="0" hidden="1">#REF!</definedName>
    <definedName name="BExY4RP3BE6KYZDIKQZO4U4DIT33" localSheetId="1" hidden="1">#REF!</definedName>
    <definedName name="BExY4RP3BE6KYZDIKQZO4U4DIT33" localSheetId="4" hidden="1">#REF!</definedName>
    <definedName name="BExY4RP3BE6KYZDIKQZO4U4DIT33" hidden="1">#REF!</definedName>
    <definedName name="BExY4RZW3KK11JLYBA4DWZ92M6LQ" localSheetId="0" hidden="1">#REF!</definedName>
    <definedName name="BExY4RZW3KK11JLYBA4DWZ92M6LQ" localSheetId="1" hidden="1">#REF!</definedName>
    <definedName name="BExY4RZW3KK11JLYBA4DWZ92M6LQ" localSheetId="4" hidden="1">#REF!</definedName>
    <definedName name="BExY4RZW3KK11JLYBA4DWZ92M6LQ" hidden="1">#REF!</definedName>
    <definedName name="BExY4XOVTTNVZ577RLIEC7NZQFIX" localSheetId="0" hidden="1">#REF!</definedName>
    <definedName name="BExY4XOVTTNVZ577RLIEC7NZQFIX" localSheetId="1" hidden="1">#REF!</definedName>
    <definedName name="BExY4XOVTTNVZ577RLIEC7NZQFIX" localSheetId="4" hidden="1">#REF!</definedName>
    <definedName name="BExY4XOVTTNVZ577RLIEC7NZQFIX" hidden="1">#REF!</definedName>
    <definedName name="BExY50JAF5CG01GTHAUS7I4ZLUDC" localSheetId="0" hidden="1">#REF!</definedName>
    <definedName name="BExY50JAF5CG01GTHAUS7I4ZLUDC" localSheetId="1" hidden="1">#REF!</definedName>
    <definedName name="BExY50JAF5CG01GTHAUS7I4ZLUDC" localSheetId="4" hidden="1">#REF!</definedName>
    <definedName name="BExY50JAF5CG01GTHAUS7I4ZLUDC" hidden="1">#REF!</definedName>
    <definedName name="BExY53J7EXFEOFTRNAHLK7IH3ACB" localSheetId="0" hidden="1">#REF!</definedName>
    <definedName name="BExY53J7EXFEOFTRNAHLK7IH3ACB" localSheetId="1" hidden="1">#REF!</definedName>
    <definedName name="BExY53J7EXFEOFTRNAHLK7IH3ACB" localSheetId="4" hidden="1">#REF!</definedName>
    <definedName name="BExY53J7EXFEOFTRNAHLK7IH3ACB" hidden="1">#REF!</definedName>
    <definedName name="BExY5515SJTJS3VM80M3YYR0WF37" localSheetId="0" hidden="1">#REF!</definedName>
    <definedName name="BExY5515SJTJS3VM80M3YYR0WF37" localSheetId="1" hidden="1">#REF!</definedName>
    <definedName name="BExY5515SJTJS3VM80M3YYR0WF37" localSheetId="4" hidden="1">#REF!</definedName>
    <definedName name="BExY5515SJTJS3VM80M3YYR0WF37" hidden="1">#REF!</definedName>
    <definedName name="BExY5515WE39FQ3EG5QHG67V9C0O" localSheetId="0" hidden="1">#REF!</definedName>
    <definedName name="BExY5515WE39FQ3EG5QHG67V9C0O" localSheetId="1" hidden="1">#REF!</definedName>
    <definedName name="BExY5515WE39FQ3EG5QHG67V9C0O" localSheetId="4" hidden="1">#REF!</definedName>
    <definedName name="BExY5515WE39FQ3EG5QHG67V9C0O" hidden="1">#REF!</definedName>
    <definedName name="BExY5986WNAD8NFCPXC9TVLBU4FG" localSheetId="0" hidden="1">#REF!</definedName>
    <definedName name="BExY5986WNAD8NFCPXC9TVLBU4FG" localSheetId="1" hidden="1">#REF!</definedName>
    <definedName name="BExY5986WNAD8NFCPXC9TVLBU4FG" localSheetId="4" hidden="1">#REF!</definedName>
    <definedName name="BExY5986WNAD8NFCPXC9TVLBU4FG" hidden="1">#REF!</definedName>
    <definedName name="BExY5DF9MS25IFNWGJ1YAS5MDN8R" localSheetId="0" hidden="1">#REF!</definedName>
    <definedName name="BExY5DF9MS25IFNWGJ1YAS5MDN8R" localSheetId="1" hidden="1">#REF!</definedName>
    <definedName name="BExY5DF9MS25IFNWGJ1YAS5MDN8R" localSheetId="4" hidden="1">#REF!</definedName>
    <definedName name="BExY5DF9MS25IFNWGJ1YAS5MDN8R" hidden="1">#REF!</definedName>
    <definedName name="BExY5ERVGL3UM2MGT8LJ0XPKTZEK" localSheetId="0" hidden="1">#REF!</definedName>
    <definedName name="BExY5ERVGL3UM2MGT8LJ0XPKTZEK" localSheetId="1" hidden="1">#REF!</definedName>
    <definedName name="BExY5ERVGL3UM2MGT8LJ0XPKTZEK" localSheetId="4" hidden="1">#REF!</definedName>
    <definedName name="BExY5ERVGL3UM2MGT8LJ0XPKTZEK" hidden="1">#REF!</definedName>
    <definedName name="BExY5EX6NJFK8W754ZVZDN5DS04K" localSheetId="0" hidden="1">#REF!</definedName>
    <definedName name="BExY5EX6NJFK8W754ZVZDN5DS04K" localSheetId="1" hidden="1">#REF!</definedName>
    <definedName name="BExY5EX6NJFK8W754ZVZDN5DS04K" localSheetId="4" hidden="1">#REF!</definedName>
    <definedName name="BExY5EX6NJFK8W754ZVZDN5DS04K" hidden="1">#REF!</definedName>
    <definedName name="BExY5S3XD1NJT109CV54IFOHVLQ6" localSheetId="0" hidden="1">#REF!</definedName>
    <definedName name="BExY5S3XD1NJT109CV54IFOHVLQ6" localSheetId="1" hidden="1">#REF!</definedName>
    <definedName name="BExY5S3XD1NJT109CV54IFOHVLQ6" localSheetId="4" hidden="1">#REF!</definedName>
    <definedName name="BExY5S3XD1NJT109CV54IFOHVLQ6" hidden="1">#REF!</definedName>
    <definedName name="BExY5W088PPAPLSMR2P7FV2CRDCT" localSheetId="0" hidden="1">#REF!</definedName>
    <definedName name="BExY5W088PPAPLSMR2P7FV2CRDCT" localSheetId="1" hidden="1">#REF!</definedName>
    <definedName name="BExY5W088PPAPLSMR2P7FV2CRDCT" localSheetId="4" hidden="1">#REF!</definedName>
    <definedName name="BExY5W088PPAPLSMR2P7FV2CRDCT" hidden="1">#REF!</definedName>
    <definedName name="BExY6KA6BQ6H4SH5EMJBVF8UR4ZY" localSheetId="0" hidden="1">#REF!</definedName>
    <definedName name="BExY6KA6BQ6H4SH5EMJBVF8UR4ZY" localSheetId="1" hidden="1">#REF!</definedName>
    <definedName name="BExY6KA6BQ6H4SH5EMJBVF8UR4ZY" localSheetId="4" hidden="1">#REF!</definedName>
    <definedName name="BExY6KA6BQ6H4SH5EMJBVF8UR4ZY" hidden="1">#REF!</definedName>
    <definedName name="BExY6KVS1MMZ2R34PGEFR2BMTU9W" localSheetId="0" hidden="1">#REF!</definedName>
    <definedName name="BExY6KVS1MMZ2R34PGEFR2BMTU9W" localSheetId="1" hidden="1">#REF!</definedName>
    <definedName name="BExY6KVS1MMZ2R34PGEFR2BMTU9W" localSheetId="4" hidden="1">#REF!</definedName>
    <definedName name="BExY6KVS1MMZ2R34PGEFR2BMTU9W" hidden="1">#REF!</definedName>
    <definedName name="BExY6Q9YY7LW745GP7CYOGGSPHGE" localSheetId="0" hidden="1">#REF!</definedName>
    <definedName name="BExY6Q9YY7LW745GP7CYOGGSPHGE" localSheetId="1" hidden="1">#REF!</definedName>
    <definedName name="BExY6Q9YY7LW745GP7CYOGGSPHGE" localSheetId="4" hidden="1">#REF!</definedName>
    <definedName name="BExY6Q9YY7LW745GP7CYOGGSPHGE" hidden="1">#REF!</definedName>
    <definedName name="BExY6R6BYIQZ4OR1E7YI0OVOC08W" localSheetId="0" hidden="1">#REF!</definedName>
    <definedName name="BExY6R6BYIQZ4OR1E7YI0OVOC08W" localSheetId="1" hidden="1">#REF!</definedName>
    <definedName name="BExY6R6BYIQZ4OR1E7YI0OVOC08W" localSheetId="4" hidden="1">#REF!</definedName>
    <definedName name="BExY6R6BYIQZ4OR1E7YI0OVOC08W" hidden="1">#REF!</definedName>
    <definedName name="BExZIA3C8LKJTEH3MKQ57KJH5TA2" localSheetId="0" hidden="1">#REF!</definedName>
    <definedName name="BExZIA3C8LKJTEH3MKQ57KJH5TA2" localSheetId="1" hidden="1">#REF!</definedName>
    <definedName name="BExZIA3C8LKJTEH3MKQ57KJH5TA2" localSheetId="4" hidden="1">#REF!</definedName>
    <definedName name="BExZIA3C8LKJTEH3MKQ57KJH5TA2" hidden="1">#REF!</definedName>
    <definedName name="BExZIGDWFIOPMMVCRWX45OIJ5AP3" localSheetId="0" hidden="1">#REF!</definedName>
    <definedName name="BExZIGDWFIOPMMVCRWX45OIJ5AP3" localSheetId="1" hidden="1">#REF!</definedName>
    <definedName name="BExZIGDWFIOPMMVCRWX45OIJ5AP3" localSheetId="4" hidden="1">#REF!</definedName>
    <definedName name="BExZIGDWFIOPMMVCRWX45OIJ5AP3" hidden="1">#REF!</definedName>
    <definedName name="BExZIIHH3QNQE3GFMHEE4UMHY6WQ" localSheetId="0" hidden="1">#REF!</definedName>
    <definedName name="BExZIIHH3QNQE3GFMHEE4UMHY6WQ" localSheetId="1" hidden="1">#REF!</definedName>
    <definedName name="BExZIIHH3QNQE3GFMHEE4UMHY6WQ" localSheetId="4" hidden="1">#REF!</definedName>
    <definedName name="BExZIIHH3QNQE3GFMHEE4UMHY6WQ" hidden="1">#REF!</definedName>
    <definedName name="BExZIYO22G5UXOB42GDLYGVRJ6U7" localSheetId="0" hidden="1">#REF!</definedName>
    <definedName name="BExZIYO22G5UXOB42GDLYGVRJ6U7" localSheetId="1" hidden="1">#REF!</definedName>
    <definedName name="BExZIYO22G5UXOB42GDLYGVRJ6U7" localSheetId="4" hidden="1">#REF!</definedName>
    <definedName name="BExZIYO22G5UXOB42GDLYGVRJ6U7" hidden="1">#REF!</definedName>
    <definedName name="BExZJ7I9T8XU4MZRKJ1VVU76V2LZ" localSheetId="0" hidden="1">#REF!</definedName>
    <definedName name="BExZJ7I9T8XU4MZRKJ1VVU76V2LZ" localSheetId="1" hidden="1">#REF!</definedName>
    <definedName name="BExZJ7I9T8XU4MZRKJ1VVU76V2LZ" localSheetId="4" hidden="1">#REF!</definedName>
    <definedName name="BExZJ7I9T8XU4MZRKJ1VVU76V2LZ" hidden="1">#REF!</definedName>
    <definedName name="BExZJMY170JCUU1RWASNZ1HJPRTA" localSheetId="0" hidden="1">#REF!</definedName>
    <definedName name="BExZJMY170JCUU1RWASNZ1HJPRTA" localSheetId="1" hidden="1">#REF!</definedName>
    <definedName name="BExZJMY170JCUU1RWASNZ1HJPRTA" localSheetId="4" hidden="1">#REF!</definedName>
    <definedName name="BExZJMY170JCUU1RWASNZ1HJPRTA" hidden="1">#REF!</definedName>
    <definedName name="BExZJOQR77H0P4SUKVYACDCFBBXO" localSheetId="0" hidden="1">#REF!</definedName>
    <definedName name="BExZJOQR77H0P4SUKVYACDCFBBXO" localSheetId="1" hidden="1">#REF!</definedName>
    <definedName name="BExZJOQR77H0P4SUKVYACDCFBBXO" localSheetId="4" hidden="1">#REF!</definedName>
    <definedName name="BExZJOQR77H0P4SUKVYACDCFBBXO" hidden="1">#REF!</definedName>
    <definedName name="BExZJS6RG34ODDY9HMZ0O34MEMSB" localSheetId="0" hidden="1">#REF!</definedName>
    <definedName name="BExZJS6RG34ODDY9HMZ0O34MEMSB" localSheetId="1" hidden="1">#REF!</definedName>
    <definedName name="BExZJS6RG34ODDY9HMZ0O34MEMSB" localSheetId="4" hidden="1">#REF!</definedName>
    <definedName name="BExZJS6RG34ODDY9HMZ0O34MEMSB" hidden="1">#REF!</definedName>
    <definedName name="BExZK34NR4BAD7HJAP7SQ926UQP3" localSheetId="0" hidden="1">#REF!</definedName>
    <definedName name="BExZK34NR4BAD7HJAP7SQ926UQP3" localSheetId="1" hidden="1">#REF!</definedName>
    <definedName name="BExZK34NR4BAD7HJAP7SQ926UQP3" localSheetId="4" hidden="1">#REF!</definedName>
    <definedName name="BExZK34NR4BAD7HJAP7SQ926UQP3" hidden="1">#REF!</definedName>
    <definedName name="BExZK3FGPHH5H771U7D5XY7XBS6E" localSheetId="0" hidden="1">#REF!</definedName>
    <definedName name="BExZK3FGPHH5H771U7D5XY7XBS6E" localSheetId="1" hidden="1">#REF!</definedName>
    <definedName name="BExZK3FGPHH5H771U7D5XY7XBS6E" localSheetId="4" hidden="1">#REF!</definedName>
    <definedName name="BExZK3FGPHH5H771U7D5XY7XBS6E" hidden="1">#REF!</definedName>
    <definedName name="BExZK46CVVS9X1BZ6LLL71016ENT" localSheetId="0" hidden="1">#REF!</definedName>
    <definedName name="BExZK46CVVS9X1BZ6LLL71016ENT" localSheetId="1" hidden="1">#REF!</definedName>
    <definedName name="BExZK46CVVS9X1BZ6LLL71016ENT" localSheetId="4" hidden="1">#REF!</definedName>
    <definedName name="BExZK46CVVS9X1BZ6LLL71016ENT" hidden="1">#REF!</definedName>
    <definedName name="BExZK52PZLTP1F04T09MP30BVT7H" localSheetId="0" hidden="1">#REF!</definedName>
    <definedName name="BExZK52PZLTP1F04T09MP30BVT7H" localSheetId="1" hidden="1">#REF!</definedName>
    <definedName name="BExZK52PZLTP1F04T09MP30BVT7H" localSheetId="4" hidden="1">#REF!</definedName>
    <definedName name="BExZK52PZLTP1F04T09MP30BVT7H" hidden="1">#REF!</definedName>
    <definedName name="BExZKHYORG3O8C772XPFHM1N8T80" localSheetId="0" hidden="1">#REF!</definedName>
    <definedName name="BExZKHYORG3O8C772XPFHM1N8T80" localSheetId="1" hidden="1">#REF!</definedName>
    <definedName name="BExZKHYORG3O8C772XPFHM1N8T80" localSheetId="4" hidden="1">#REF!</definedName>
    <definedName name="BExZKHYORG3O8C772XPFHM1N8T80" hidden="1">#REF!</definedName>
    <definedName name="BExZKJRF2IRR57DG9CLC7MSHWNNN" localSheetId="0" hidden="1">#REF!</definedName>
    <definedName name="BExZKJRF2IRR57DG9CLC7MSHWNNN" localSheetId="1" hidden="1">#REF!</definedName>
    <definedName name="BExZKJRF2IRR57DG9CLC7MSHWNNN" localSheetId="4" hidden="1">#REF!</definedName>
    <definedName name="BExZKJRF2IRR57DG9CLC7MSHWNNN" hidden="1">#REF!</definedName>
    <definedName name="BExZKV5GYXO0X760SBD9TWTIQHGI" localSheetId="0" hidden="1">#REF!</definedName>
    <definedName name="BExZKV5GYXO0X760SBD9TWTIQHGI" localSheetId="1" hidden="1">#REF!</definedName>
    <definedName name="BExZKV5GYXO0X760SBD9TWTIQHGI" localSheetId="4" hidden="1">#REF!</definedName>
    <definedName name="BExZKV5GYXO0X760SBD9TWTIQHGI" hidden="1">#REF!</definedName>
    <definedName name="BExZKZCGNEA9IPON37A91L4H4H17" localSheetId="0" hidden="1">#REF!</definedName>
    <definedName name="BExZKZCGNEA9IPON37A91L4H4H17" localSheetId="1" hidden="1">#REF!</definedName>
    <definedName name="BExZKZCGNEA9IPON37A91L4H4H17" localSheetId="4" hidden="1">#REF!</definedName>
    <definedName name="BExZKZCGNEA9IPON37A91L4H4H17" hidden="1">#REF!</definedName>
    <definedName name="BExZL6E4YVXRUN7ZGF2BIGIXFR8K" localSheetId="0" hidden="1">#REF!</definedName>
    <definedName name="BExZL6E4YVXRUN7ZGF2BIGIXFR8K" localSheetId="1" hidden="1">#REF!</definedName>
    <definedName name="BExZL6E4YVXRUN7ZGF2BIGIXFR8K" localSheetId="4" hidden="1">#REF!</definedName>
    <definedName name="BExZL6E4YVXRUN7ZGF2BIGIXFR8K" hidden="1">#REF!</definedName>
    <definedName name="BExZLF2ZTA4EPN0GHO7C5O8DZ1SN" localSheetId="0" hidden="1">#REF!</definedName>
    <definedName name="BExZLF2ZTA4EPN0GHO7C5O8DZ1SN" localSheetId="1" hidden="1">#REF!</definedName>
    <definedName name="BExZLF2ZTA4EPN0GHO7C5O8DZ1SN" localSheetId="4" hidden="1">#REF!</definedName>
    <definedName name="BExZLF2ZTA4EPN0GHO7C5O8DZ1SN" hidden="1">#REF!</definedName>
    <definedName name="BExZLGVLMKTPFXG42QYT0PO81G7F" localSheetId="0" hidden="1">#REF!</definedName>
    <definedName name="BExZLGVLMKTPFXG42QYT0PO81G7F" localSheetId="1" hidden="1">#REF!</definedName>
    <definedName name="BExZLGVLMKTPFXG42QYT0PO81G7F" localSheetId="4" hidden="1">#REF!</definedName>
    <definedName name="BExZLGVLMKTPFXG42QYT0PO81G7F" hidden="1">#REF!</definedName>
    <definedName name="BExZLHRYQQ7BYD3VQWHVTZGYGRCT" localSheetId="0" hidden="1">#REF!</definedName>
    <definedName name="BExZLHRYQQ7BYD3VQWHVTZGYGRCT" localSheetId="1" hidden="1">#REF!</definedName>
    <definedName name="BExZLHRYQQ7BYD3VQWHVTZGYGRCT" localSheetId="4" hidden="1">#REF!</definedName>
    <definedName name="BExZLHRYQQ7BYD3VQWHVTZGYGRCT" hidden="1">#REF!</definedName>
    <definedName name="BExZLKMK7LRK14S09WLMH7MXSQXM" localSheetId="0" hidden="1">#REF!</definedName>
    <definedName name="BExZLKMK7LRK14S09WLMH7MXSQXM" localSheetId="1" hidden="1">#REF!</definedName>
    <definedName name="BExZLKMK7LRK14S09WLMH7MXSQXM" localSheetId="4" hidden="1">#REF!</definedName>
    <definedName name="BExZLKMK7LRK14S09WLMH7MXSQXM" hidden="1">#REF!</definedName>
    <definedName name="BExZM503X0NZBS0FF22LK2RGG6GP" localSheetId="0" hidden="1">#REF!</definedName>
    <definedName name="BExZM503X0NZBS0FF22LK2RGG6GP" localSheetId="1" hidden="1">#REF!</definedName>
    <definedName name="BExZM503X0NZBS0FF22LK2RGG6GP" localSheetId="4" hidden="1">#REF!</definedName>
    <definedName name="BExZM503X0NZBS0FF22LK2RGG6GP" hidden="1">#REF!</definedName>
    <definedName name="BExZM7JVLG0W8EG5RBU915U3SKBY" localSheetId="0" hidden="1">#REF!</definedName>
    <definedName name="BExZM7JVLG0W8EG5RBU915U3SKBY" localSheetId="1" hidden="1">#REF!</definedName>
    <definedName name="BExZM7JVLG0W8EG5RBU915U3SKBY" localSheetId="4" hidden="1">#REF!</definedName>
    <definedName name="BExZM7JVLG0W8EG5RBU915U3SKBY" hidden="1">#REF!</definedName>
    <definedName name="BExZM85FOVUFF110XMQ9O2ODSJUK" localSheetId="0" hidden="1">#REF!</definedName>
    <definedName name="BExZM85FOVUFF110XMQ9O2ODSJUK" localSheetId="1" hidden="1">#REF!</definedName>
    <definedName name="BExZM85FOVUFF110XMQ9O2ODSJUK" localSheetId="4" hidden="1">#REF!</definedName>
    <definedName name="BExZM85FOVUFF110XMQ9O2ODSJUK" hidden="1">#REF!</definedName>
    <definedName name="BExZMF1MMTZ1TA14PZ8ASSU2CBSP" localSheetId="0" hidden="1">#REF!</definedName>
    <definedName name="BExZMF1MMTZ1TA14PZ8ASSU2CBSP" localSheetId="1" hidden="1">#REF!</definedName>
    <definedName name="BExZMF1MMTZ1TA14PZ8ASSU2CBSP" localSheetId="4" hidden="1">#REF!</definedName>
    <definedName name="BExZMF1MMTZ1TA14PZ8ASSU2CBSP" hidden="1">#REF!</definedName>
    <definedName name="BExZMH54ZU6X4KM0375X9K5VJDZN" localSheetId="0" hidden="1">#REF!</definedName>
    <definedName name="BExZMH54ZU6X4KM0375X9K5VJDZN" localSheetId="1" hidden="1">#REF!</definedName>
    <definedName name="BExZMH54ZU6X4KM0375X9K5VJDZN" localSheetId="4" hidden="1">#REF!</definedName>
    <definedName name="BExZMH54ZU6X4KM0375X9K5VJDZN" hidden="1">#REF!</definedName>
    <definedName name="BExZMKL5YQZD7F0FUCSVFGLPFK52" localSheetId="0" hidden="1">#REF!</definedName>
    <definedName name="BExZMKL5YQZD7F0FUCSVFGLPFK52" localSheetId="1" hidden="1">#REF!</definedName>
    <definedName name="BExZMKL5YQZD7F0FUCSVFGLPFK52" localSheetId="4" hidden="1">#REF!</definedName>
    <definedName name="BExZMKL5YQZD7F0FUCSVFGLPFK52" hidden="1">#REF!</definedName>
    <definedName name="BExZMOC3VNZALJM71X2T6FV91GTB" localSheetId="0" hidden="1">#REF!</definedName>
    <definedName name="BExZMOC3VNZALJM71X2T6FV91GTB" localSheetId="1" hidden="1">#REF!</definedName>
    <definedName name="BExZMOC3VNZALJM71X2T6FV91GTB" localSheetId="4" hidden="1">#REF!</definedName>
    <definedName name="BExZMOC3VNZALJM71X2T6FV91GTB" hidden="1">#REF!</definedName>
    <definedName name="BExZMRHA7TTR9QKJOMONHRVY3YOF" localSheetId="0" hidden="1">#REF!</definedName>
    <definedName name="BExZMRHA7TTR9QKJOMONHRVY3YOF" localSheetId="1" hidden="1">#REF!</definedName>
    <definedName name="BExZMRHA7TTR9QKJOMONHRVY3YOF" localSheetId="4" hidden="1">#REF!</definedName>
    <definedName name="BExZMRHA7TTR9QKJOMONHRVY3YOF" hidden="1">#REF!</definedName>
    <definedName name="BExZMXH39OB0I43XEL3K11U3G9PM" localSheetId="0" hidden="1">#REF!</definedName>
    <definedName name="BExZMXH39OB0I43XEL3K11U3G9PM" localSheetId="1" hidden="1">#REF!</definedName>
    <definedName name="BExZMXH39OB0I43XEL3K11U3G9PM" localSheetId="4" hidden="1">#REF!</definedName>
    <definedName name="BExZMXH39OB0I43XEL3K11U3G9PM" hidden="1">#REF!</definedName>
    <definedName name="BExZMZQ3RBKDHT5GLFNLS52OSJA0" localSheetId="0" hidden="1">#REF!</definedName>
    <definedName name="BExZMZQ3RBKDHT5GLFNLS52OSJA0" localSheetId="1" hidden="1">#REF!</definedName>
    <definedName name="BExZMZQ3RBKDHT5GLFNLS52OSJA0" localSheetId="4" hidden="1">#REF!</definedName>
    <definedName name="BExZMZQ3RBKDHT5GLFNLS52OSJA0" hidden="1">#REF!</definedName>
    <definedName name="BExZN2F7Y2J2L2LN5WZRG949MS4A" localSheetId="0" hidden="1">#REF!</definedName>
    <definedName name="BExZN2F7Y2J2L2LN5WZRG949MS4A" localSheetId="1" hidden="1">#REF!</definedName>
    <definedName name="BExZN2F7Y2J2L2LN5WZRG949MS4A" localSheetId="4" hidden="1">#REF!</definedName>
    <definedName name="BExZN2F7Y2J2L2LN5WZRG949MS4A" hidden="1">#REF!</definedName>
    <definedName name="BExZN847WUWKRYTZWG9TCQZJS3OL" localSheetId="0" hidden="1">#REF!</definedName>
    <definedName name="BExZN847WUWKRYTZWG9TCQZJS3OL" localSheetId="1" hidden="1">#REF!</definedName>
    <definedName name="BExZN847WUWKRYTZWG9TCQZJS3OL" localSheetId="4" hidden="1">#REF!</definedName>
    <definedName name="BExZN847WUWKRYTZWG9TCQZJS3OL" hidden="1">#REF!</definedName>
    <definedName name="BExZNA2ALK6RDWFAXZQCL9TWRDCF" localSheetId="0" hidden="1">#REF!</definedName>
    <definedName name="BExZNA2ALK6RDWFAXZQCL9TWRDCF" localSheetId="1" hidden="1">#REF!</definedName>
    <definedName name="BExZNA2ALK6RDWFAXZQCL9TWRDCF" localSheetId="4" hidden="1">#REF!</definedName>
    <definedName name="BExZNA2ALK6RDWFAXZQCL9TWRDCF" hidden="1">#REF!</definedName>
    <definedName name="BExZNH3VISFF4NQI11BZDP5IQ7VG" localSheetId="0" hidden="1">#REF!</definedName>
    <definedName name="BExZNH3VISFF4NQI11BZDP5IQ7VG" localSheetId="1" hidden="1">#REF!</definedName>
    <definedName name="BExZNH3VISFF4NQI11BZDP5IQ7VG" localSheetId="4" hidden="1">#REF!</definedName>
    <definedName name="BExZNH3VISFF4NQI11BZDP5IQ7VG" hidden="1">#REF!</definedName>
    <definedName name="BExZNJYCFYVMAOI62GB2BABK1ELE" localSheetId="0" hidden="1">#REF!</definedName>
    <definedName name="BExZNJYCFYVMAOI62GB2BABK1ELE" localSheetId="1" hidden="1">#REF!</definedName>
    <definedName name="BExZNJYCFYVMAOI62GB2BABK1ELE" localSheetId="4" hidden="1">#REF!</definedName>
    <definedName name="BExZNJYCFYVMAOI62GB2BABK1ELE" hidden="1">#REF!</definedName>
    <definedName name="BExZNLGAA6ATMJW0Y28J4OI5W27I" localSheetId="0" hidden="1">#REF!</definedName>
    <definedName name="BExZNLGAA6ATMJW0Y28J4OI5W27I" localSheetId="1" hidden="1">#REF!</definedName>
    <definedName name="BExZNLGAA6ATMJW0Y28J4OI5W27I" localSheetId="4" hidden="1">#REF!</definedName>
    <definedName name="BExZNLGAA6ATMJW0Y28J4OI5W27I" hidden="1">#REF!</definedName>
    <definedName name="BExZNP7916CH3QP4VCZEULUIKKS5" localSheetId="0" hidden="1">#REF!</definedName>
    <definedName name="BExZNP7916CH3QP4VCZEULUIKKS5" localSheetId="1" hidden="1">#REF!</definedName>
    <definedName name="BExZNP7916CH3QP4VCZEULUIKKS5" localSheetId="4" hidden="1">#REF!</definedName>
    <definedName name="BExZNP7916CH3QP4VCZEULUIKKS5" hidden="1">#REF!</definedName>
    <definedName name="BExZNV707LIU6Z5H6QI6H67LHTI1" localSheetId="0" hidden="1">#REF!</definedName>
    <definedName name="BExZNV707LIU6Z5H6QI6H67LHTI1" localSheetId="1" hidden="1">#REF!</definedName>
    <definedName name="BExZNV707LIU6Z5H6QI6H67LHTI1" localSheetId="4" hidden="1">#REF!</definedName>
    <definedName name="BExZNV707LIU6Z5H6QI6H67LHTI1" hidden="1">#REF!</definedName>
    <definedName name="BExZNVCBKB930QQ9QW7KSGOZ0V1M" localSheetId="0" hidden="1">#REF!</definedName>
    <definedName name="BExZNVCBKB930QQ9QW7KSGOZ0V1M" localSheetId="1" hidden="1">#REF!</definedName>
    <definedName name="BExZNVCBKB930QQ9QW7KSGOZ0V1M" localSheetId="4" hidden="1">#REF!</definedName>
    <definedName name="BExZNVCBKB930QQ9QW7KSGOZ0V1M" hidden="1">#REF!</definedName>
    <definedName name="BExZNW8QJ18X0RSGFDWAE9ZSDX39" localSheetId="0" hidden="1">#REF!</definedName>
    <definedName name="BExZNW8QJ18X0RSGFDWAE9ZSDX39" localSheetId="1" hidden="1">#REF!</definedName>
    <definedName name="BExZNW8QJ18X0RSGFDWAE9ZSDX39" localSheetId="4" hidden="1">#REF!</definedName>
    <definedName name="BExZNW8QJ18X0RSGFDWAE9ZSDX39" hidden="1">#REF!</definedName>
    <definedName name="BExZNZDWRS6Q40L8OCWFEIVI0A1O" localSheetId="0" hidden="1">#REF!</definedName>
    <definedName name="BExZNZDWRS6Q40L8OCWFEIVI0A1O" localSheetId="1" hidden="1">#REF!</definedName>
    <definedName name="BExZNZDWRS6Q40L8OCWFEIVI0A1O" localSheetId="4" hidden="1">#REF!</definedName>
    <definedName name="BExZNZDWRS6Q40L8OCWFEIVI0A1O" hidden="1">#REF!</definedName>
    <definedName name="BExZOBO9NYLGVJQ31LVQ9XS2ZT4N" localSheetId="0" hidden="1">#REF!</definedName>
    <definedName name="BExZOBO9NYLGVJQ31LVQ9XS2ZT4N" localSheetId="1" hidden="1">#REF!</definedName>
    <definedName name="BExZOBO9NYLGVJQ31LVQ9XS2ZT4N" localSheetId="4" hidden="1">#REF!</definedName>
    <definedName name="BExZOBO9NYLGVJQ31LVQ9XS2ZT4N" hidden="1">#REF!</definedName>
    <definedName name="BExZOETNB1CJ3Y2RKLI1ZK0S8Z6H" localSheetId="0" hidden="1">#REF!</definedName>
    <definedName name="BExZOETNB1CJ3Y2RKLI1ZK0S8Z6H" localSheetId="1" hidden="1">#REF!</definedName>
    <definedName name="BExZOETNB1CJ3Y2RKLI1ZK0S8Z6H" localSheetId="4" hidden="1">#REF!</definedName>
    <definedName name="BExZOETNB1CJ3Y2RKLI1ZK0S8Z6H" hidden="1">#REF!</definedName>
    <definedName name="BExZOREMVSK4E5VSWM838KHUB8AI" localSheetId="0" hidden="1">#REF!</definedName>
    <definedName name="BExZOREMVSK4E5VSWM838KHUB8AI" localSheetId="1" hidden="1">#REF!</definedName>
    <definedName name="BExZOREMVSK4E5VSWM838KHUB8AI" localSheetId="4" hidden="1">#REF!</definedName>
    <definedName name="BExZOREMVSK4E5VSWM838KHUB8AI" hidden="1">#REF!</definedName>
    <definedName name="BExZOVR745T5P1KS9NV2PXZPZVRG" localSheetId="0" hidden="1">#REF!</definedName>
    <definedName name="BExZOVR745T5P1KS9NV2PXZPZVRG" localSheetId="1" hidden="1">#REF!</definedName>
    <definedName name="BExZOVR745T5P1KS9NV2PXZPZVRG" localSheetId="4" hidden="1">#REF!</definedName>
    <definedName name="BExZOVR745T5P1KS9NV2PXZPZVRG" hidden="1">#REF!</definedName>
    <definedName name="BExZOZSWGLSY2XYVRIS6VSNJDSGD" localSheetId="0" hidden="1">#REF!</definedName>
    <definedName name="BExZOZSWGLSY2XYVRIS6VSNJDSGD" localSheetId="1" hidden="1">#REF!</definedName>
    <definedName name="BExZOZSWGLSY2XYVRIS6VSNJDSGD" localSheetId="4" hidden="1">#REF!</definedName>
    <definedName name="BExZOZSWGLSY2XYVRIS6VSNJDSGD" hidden="1">#REF!</definedName>
    <definedName name="BExZP7AIJKLM6C6CSUIIFAHFBNX2" localSheetId="0" hidden="1">#REF!</definedName>
    <definedName name="BExZP7AIJKLM6C6CSUIIFAHFBNX2" localSheetId="1" hidden="1">#REF!</definedName>
    <definedName name="BExZP7AIJKLM6C6CSUIIFAHFBNX2" localSheetId="4" hidden="1">#REF!</definedName>
    <definedName name="BExZP7AIJKLM6C6CSUIIFAHFBNX2" hidden="1">#REF!</definedName>
    <definedName name="BExZPALCPOH27L4MUPX2RFT3F8OM" localSheetId="0" hidden="1">#REF!</definedName>
    <definedName name="BExZPALCPOH27L4MUPX2RFT3F8OM" localSheetId="1" hidden="1">#REF!</definedName>
    <definedName name="BExZPALCPOH27L4MUPX2RFT3F8OM" localSheetId="4" hidden="1">#REF!</definedName>
    <definedName name="BExZPALCPOH27L4MUPX2RFT3F8OM" hidden="1">#REF!</definedName>
    <definedName name="BExZPQ0XY507N8FJMVPKCTK8HC9H" localSheetId="0" hidden="1">#REF!</definedName>
    <definedName name="BExZPQ0XY507N8FJMVPKCTK8HC9H" localSheetId="1" hidden="1">#REF!</definedName>
    <definedName name="BExZPQ0XY507N8FJMVPKCTK8HC9H" localSheetId="4" hidden="1">#REF!</definedName>
    <definedName name="BExZPQ0XY507N8FJMVPKCTK8HC9H" hidden="1">#REF!</definedName>
    <definedName name="BExZPXTHEWEN48J9E5ARSA8IGRBI" localSheetId="0" hidden="1">#REF!</definedName>
    <definedName name="BExZPXTHEWEN48J9E5ARSA8IGRBI" localSheetId="1" hidden="1">#REF!</definedName>
    <definedName name="BExZPXTHEWEN48J9E5ARSA8IGRBI" localSheetId="4" hidden="1">#REF!</definedName>
    <definedName name="BExZPXTHEWEN48J9E5ARSA8IGRBI" hidden="1">#REF!</definedName>
    <definedName name="BExZQ37OVBR25U32CO2YYVPZOMR5" localSheetId="0" hidden="1">#REF!</definedName>
    <definedName name="BExZQ37OVBR25U32CO2YYVPZOMR5" localSheetId="1" hidden="1">#REF!</definedName>
    <definedName name="BExZQ37OVBR25U32CO2YYVPZOMR5" localSheetId="4" hidden="1">#REF!</definedName>
    <definedName name="BExZQ37OVBR25U32CO2YYVPZOMR5" hidden="1">#REF!</definedName>
    <definedName name="BExZQ3NT7H06VO0AR48WHZULZB93" localSheetId="0" hidden="1">#REF!</definedName>
    <definedName name="BExZQ3NT7H06VO0AR48WHZULZB93" localSheetId="1" hidden="1">#REF!</definedName>
    <definedName name="BExZQ3NT7H06VO0AR48WHZULZB93" localSheetId="4" hidden="1">#REF!</definedName>
    <definedName name="BExZQ3NT7H06VO0AR48WHZULZB93" hidden="1">#REF!</definedName>
    <definedName name="BExZQ5RCYU1R0DUT1MFN99S1C408" localSheetId="0" hidden="1">#REF!</definedName>
    <definedName name="BExZQ5RCYU1R0DUT1MFN99S1C408" localSheetId="1" hidden="1">#REF!</definedName>
    <definedName name="BExZQ5RCYU1R0DUT1MFN99S1C408" localSheetId="4" hidden="1">#REF!</definedName>
    <definedName name="BExZQ5RCYU1R0DUT1MFN99S1C408" hidden="1">#REF!</definedName>
    <definedName name="BExZQ7PJU07SEJMDX18U9YVDC2GU" localSheetId="0" hidden="1">#REF!</definedName>
    <definedName name="BExZQ7PJU07SEJMDX18U9YVDC2GU" localSheetId="1" hidden="1">#REF!</definedName>
    <definedName name="BExZQ7PJU07SEJMDX18U9YVDC2GU" localSheetId="4" hidden="1">#REF!</definedName>
    <definedName name="BExZQ7PJU07SEJMDX18U9YVDC2GU" hidden="1">#REF!</definedName>
    <definedName name="BExZQAJXQ5IJ5RB71EDSPGTRO5HC" localSheetId="0" hidden="1">#REF!</definedName>
    <definedName name="BExZQAJXQ5IJ5RB71EDSPGTRO5HC" localSheetId="1" hidden="1">#REF!</definedName>
    <definedName name="BExZQAJXQ5IJ5RB71EDSPGTRO5HC" localSheetId="4" hidden="1">#REF!</definedName>
    <definedName name="BExZQAJXQ5IJ5RB71EDSPGTRO5HC" hidden="1">#REF!</definedName>
    <definedName name="BExZQBLTKPF3O4MCH6L4LE544FQB" localSheetId="0" hidden="1">#REF!</definedName>
    <definedName name="BExZQBLTKPF3O4MCH6L4LE544FQB" localSheetId="1" hidden="1">#REF!</definedName>
    <definedName name="BExZQBLTKPF3O4MCH6L4LE544FQB" localSheetId="4" hidden="1">#REF!</definedName>
    <definedName name="BExZQBLTKPF3O4MCH6L4LE544FQB" hidden="1">#REF!</definedName>
    <definedName name="BExZQIHTGHK7OOI2Y2PN3JYBY82I" localSheetId="0" hidden="1">#REF!</definedName>
    <definedName name="BExZQIHTGHK7OOI2Y2PN3JYBY82I" localSheetId="1" hidden="1">#REF!</definedName>
    <definedName name="BExZQIHTGHK7OOI2Y2PN3JYBY82I" localSheetId="4" hidden="1">#REF!</definedName>
    <definedName name="BExZQIHTGHK7OOI2Y2PN3JYBY82I" hidden="1">#REF!</definedName>
    <definedName name="BExZQJJMGU5MHQOILGXGJPAQI5XI" localSheetId="0" hidden="1">#REF!</definedName>
    <definedName name="BExZQJJMGU5MHQOILGXGJPAQI5XI" localSheetId="1" hidden="1">#REF!</definedName>
    <definedName name="BExZQJJMGU5MHQOILGXGJPAQI5XI" localSheetId="4" hidden="1">#REF!</definedName>
    <definedName name="BExZQJJMGU5MHQOILGXGJPAQI5XI" hidden="1">#REF!</definedName>
    <definedName name="BExZQL1M2EX5YEQBMNQKVD747N3I" localSheetId="0" hidden="1">#REF!</definedName>
    <definedName name="BExZQL1M2EX5YEQBMNQKVD747N3I" localSheetId="1" hidden="1">#REF!</definedName>
    <definedName name="BExZQL1M2EX5YEQBMNQKVD747N3I" localSheetId="4" hidden="1">#REF!</definedName>
    <definedName name="BExZQL1M2EX5YEQBMNQKVD747N3I" hidden="1">#REF!</definedName>
    <definedName name="BExZQPDYUBJL0C1OME996KHU23N5" localSheetId="0" hidden="1">#REF!</definedName>
    <definedName name="BExZQPDYUBJL0C1OME996KHU23N5" localSheetId="1" hidden="1">#REF!</definedName>
    <definedName name="BExZQPDYUBJL0C1OME996KHU23N5" localSheetId="4" hidden="1">#REF!</definedName>
    <definedName name="BExZQPDYUBJL0C1OME996KHU23N5" hidden="1">#REF!</definedName>
    <definedName name="BExZQXBYEBN28QUH1KOVW6KKA5UM" localSheetId="0" hidden="1">#REF!</definedName>
    <definedName name="BExZQXBYEBN28QUH1KOVW6KKA5UM" localSheetId="1" hidden="1">#REF!</definedName>
    <definedName name="BExZQXBYEBN28QUH1KOVW6KKA5UM" localSheetId="4" hidden="1">#REF!</definedName>
    <definedName name="BExZQXBYEBN28QUH1KOVW6KKA5UM" hidden="1">#REF!</definedName>
    <definedName name="BExZQZKT146WEN8FTVZ7Y5TSB8L5" localSheetId="0" hidden="1">#REF!</definedName>
    <definedName name="BExZQZKT146WEN8FTVZ7Y5TSB8L5" localSheetId="1" hidden="1">#REF!</definedName>
    <definedName name="BExZQZKT146WEN8FTVZ7Y5TSB8L5" localSheetId="4" hidden="1">#REF!</definedName>
    <definedName name="BExZQZKT146WEN8FTVZ7Y5TSB8L5" hidden="1">#REF!</definedName>
    <definedName name="BExZR485AKBH93YZ08CMUC3WROED" localSheetId="0" hidden="1">#REF!</definedName>
    <definedName name="BExZR485AKBH93YZ08CMUC3WROED" localSheetId="1" hidden="1">#REF!</definedName>
    <definedName name="BExZR485AKBH93YZ08CMUC3WROED" localSheetId="4" hidden="1">#REF!</definedName>
    <definedName name="BExZR485AKBH93YZ08CMUC3WROED" hidden="1">#REF!</definedName>
    <definedName name="BExZR7TL98P2PPUVGIZYR5873DWW" localSheetId="0" hidden="1">#REF!</definedName>
    <definedName name="BExZR7TL98P2PPUVGIZYR5873DWW" localSheetId="1" hidden="1">#REF!</definedName>
    <definedName name="BExZR7TL98P2PPUVGIZYR5873DWW" localSheetId="4" hidden="1">#REF!</definedName>
    <definedName name="BExZR7TL98P2PPUVGIZYR5873DWW" hidden="1">#REF!</definedName>
    <definedName name="BExZRAYSYOXAM1PBW1EF6YAZ9RU3" localSheetId="0" hidden="1">#REF!</definedName>
    <definedName name="BExZRAYSYOXAM1PBW1EF6YAZ9RU3" localSheetId="1" hidden="1">#REF!</definedName>
    <definedName name="BExZRAYSYOXAM1PBW1EF6YAZ9RU3" localSheetId="4" hidden="1">#REF!</definedName>
    <definedName name="BExZRAYSYOXAM1PBW1EF6YAZ9RU3" hidden="1">#REF!</definedName>
    <definedName name="BExZRGD1603X5ACFALUUDKCD7X48" localSheetId="0" hidden="1">#REF!</definedName>
    <definedName name="BExZRGD1603X5ACFALUUDKCD7X48" localSheetId="1" hidden="1">#REF!</definedName>
    <definedName name="BExZRGD1603X5ACFALUUDKCD7X48" localSheetId="4" hidden="1">#REF!</definedName>
    <definedName name="BExZRGD1603X5ACFALUUDKCD7X48" hidden="1">#REF!</definedName>
    <definedName name="BExZRMSYHFOP8FFWKKUSBHU85J81" localSheetId="0" hidden="1">#REF!</definedName>
    <definedName name="BExZRMSYHFOP8FFWKKUSBHU85J81" localSheetId="1" hidden="1">#REF!</definedName>
    <definedName name="BExZRMSYHFOP8FFWKKUSBHU85J81" localSheetId="4" hidden="1">#REF!</definedName>
    <definedName name="BExZRMSYHFOP8FFWKKUSBHU85J81" hidden="1">#REF!</definedName>
    <definedName name="BExZRP1X6UVLN1UOLHH5VF4STP1O" localSheetId="0" hidden="1">#REF!</definedName>
    <definedName name="BExZRP1X6UVLN1UOLHH5VF4STP1O" localSheetId="1" hidden="1">#REF!</definedName>
    <definedName name="BExZRP1X6UVLN1UOLHH5VF4STP1O" localSheetId="4" hidden="1">#REF!</definedName>
    <definedName name="BExZRP1X6UVLN1UOLHH5VF4STP1O" hidden="1">#REF!</definedName>
    <definedName name="BExZRQ930U6OCYNV00CH5I0Q4LPE" localSheetId="0" hidden="1">#REF!</definedName>
    <definedName name="BExZRQ930U6OCYNV00CH5I0Q4LPE" localSheetId="1" hidden="1">#REF!</definedName>
    <definedName name="BExZRQ930U6OCYNV00CH5I0Q4LPE" localSheetId="4" hidden="1">#REF!</definedName>
    <definedName name="BExZRQ930U6OCYNV00CH5I0Q4LPE" hidden="1">#REF!</definedName>
    <definedName name="BExZRQP7JLKS45QOGATXS7MK5GUZ" localSheetId="0" hidden="1">#REF!</definedName>
    <definedName name="BExZRQP7JLKS45QOGATXS7MK5GUZ" localSheetId="1" hidden="1">#REF!</definedName>
    <definedName name="BExZRQP7JLKS45QOGATXS7MK5GUZ" localSheetId="4" hidden="1">#REF!</definedName>
    <definedName name="BExZRQP7JLKS45QOGATXS7MK5GUZ" hidden="1">#REF!</definedName>
    <definedName name="BExZRW8W514W8OZ72YBONYJ64GXF" localSheetId="0" hidden="1">#REF!</definedName>
    <definedName name="BExZRW8W514W8OZ72YBONYJ64GXF" localSheetId="1" hidden="1">#REF!</definedName>
    <definedName name="BExZRW8W514W8OZ72YBONYJ64GXF" localSheetId="4" hidden="1">#REF!</definedName>
    <definedName name="BExZRW8W514W8OZ72YBONYJ64GXF" hidden="1">#REF!</definedName>
    <definedName name="BExZRWJP2BUVFJPO8U8ATQEP0LZU" localSheetId="0" hidden="1">#REF!</definedName>
    <definedName name="BExZRWJP2BUVFJPO8U8ATQEP0LZU" localSheetId="1" hidden="1">#REF!</definedName>
    <definedName name="BExZRWJP2BUVFJPO8U8ATQEP0LZU" localSheetId="4" hidden="1">#REF!</definedName>
    <definedName name="BExZRWJP2BUVFJPO8U8ATQEP0LZU" hidden="1">#REF!</definedName>
    <definedName name="BExZSI9USDLZAN8LI8M4YYQL24GZ" localSheetId="0" hidden="1">#REF!</definedName>
    <definedName name="BExZSI9USDLZAN8LI8M4YYQL24GZ" localSheetId="1" hidden="1">#REF!</definedName>
    <definedName name="BExZSI9USDLZAN8LI8M4YYQL24GZ" localSheetId="4" hidden="1">#REF!</definedName>
    <definedName name="BExZSI9USDLZAN8LI8M4YYQL24GZ" hidden="1">#REF!</definedName>
    <definedName name="BExZSLKO175YAM0RMMZH1FPXL4V2" localSheetId="0" hidden="1">#REF!</definedName>
    <definedName name="BExZSLKO175YAM0RMMZH1FPXL4V2" localSheetId="1" hidden="1">#REF!</definedName>
    <definedName name="BExZSLKO175YAM0RMMZH1FPXL4V2" localSheetId="4" hidden="1">#REF!</definedName>
    <definedName name="BExZSLKO175YAM0RMMZH1FPXL4V2" hidden="1">#REF!</definedName>
    <definedName name="BExZSS0LA2JY4ZLJ1Z5YCMLJJZCH" localSheetId="0" hidden="1">#REF!</definedName>
    <definedName name="BExZSS0LA2JY4ZLJ1Z5YCMLJJZCH" localSheetId="1" hidden="1">#REF!</definedName>
    <definedName name="BExZSS0LA2JY4ZLJ1Z5YCMLJJZCH" localSheetId="4" hidden="1">#REF!</definedName>
    <definedName name="BExZSS0LA2JY4ZLJ1Z5YCMLJJZCH" hidden="1">#REF!</definedName>
    <definedName name="BExZSTNUWCRNCL22SMKXKFSLCJ0O" localSheetId="0" hidden="1">#REF!</definedName>
    <definedName name="BExZSTNUWCRNCL22SMKXKFSLCJ0O" localSheetId="1" hidden="1">#REF!</definedName>
    <definedName name="BExZSTNUWCRNCL22SMKXKFSLCJ0O" localSheetId="4" hidden="1">#REF!</definedName>
    <definedName name="BExZSTNUWCRNCL22SMKXKFSLCJ0O" hidden="1">#REF!</definedName>
    <definedName name="BExZSYRA4NR7K6RLC3I81QSG5SQR" localSheetId="0" hidden="1">#REF!</definedName>
    <definedName name="BExZSYRA4NR7K6RLC3I81QSG5SQR" localSheetId="1" hidden="1">#REF!</definedName>
    <definedName name="BExZSYRA4NR7K6RLC3I81QSG5SQR" localSheetId="4" hidden="1">#REF!</definedName>
    <definedName name="BExZSYRA4NR7K6RLC3I81QSG5SQR" hidden="1">#REF!</definedName>
    <definedName name="BExZT6JSZ8CBS0SB3T07N3LMAX7M" localSheetId="0" hidden="1">#REF!</definedName>
    <definedName name="BExZT6JSZ8CBS0SB3T07N3LMAX7M" localSheetId="1" hidden="1">#REF!</definedName>
    <definedName name="BExZT6JSZ8CBS0SB3T07N3LMAX7M" localSheetId="4" hidden="1">#REF!</definedName>
    <definedName name="BExZT6JSZ8CBS0SB3T07N3LMAX7M" hidden="1">#REF!</definedName>
    <definedName name="BExZTAQV2QVSZY5Y3VCCWUBSBW9P" localSheetId="0" hidden="1">#REF!</definedName>
    <definedName name="BExZTAQV2QVSZY5Y3VCCWUBSBW9P" localSheetId="1" hidden="1">#REF!</definedName>
    <definedName name="BExZTAQV2QVSZY5Y3VCCWUBSBW9P" localSheetId="4" hidden="1">#REF!</definedName>
    <definedName name="BExZTAQV2QVSZY5Y3VCCWUBSBW9P" hidden="1">#REF!</definedName>
    <definedName name="BExZTHSI2FX56PWRSNX9H5EWTZFO" localSheetId="0" hidden="1">#REF!</definedName>
    <definedName name="BExZTHSI2FX56PWRSNX9H5EWTZFO" localSheetId="1" hidden="1">#REF!</definedName>
    <definedName name="BExZTHSI2FX56PWRSNX9H5EWTZFO" localSheetId="4" hidden="1">#REF!</definedName>
    <definedName name="BExZTHSI2FX56PWRSNX9H5EWTZFO" hidden="1">#REF!</definedName>
    <definedName name="BExZTJL3HVBFY139H6CJHEQCT1EL" localSheetId="0" hidden="1">#REF!</definedName>
    <definedName name="BExZTJL3HVBFY139H6CJHEQCT1EL" localSheetId="1" hidden="1">#REF!</definedName>
    <definedName name="BExZTJL3HVBFY139H6CJHEQCT1EL" localSheetId="4" hidden="1">#REF!</definedName>
    <definedName name="BExZTJL3HVBFY139H6CJHEQCT1EL" hidden="1">#REF!</definedName>
    <definedName name="BExZTLOL8OPABZI453E0KVNA1GJS" localSheetId="0" hidden="1">#REF!</definedName>
    <definedName name="BExZTLOL8OPABZI453E0KVNA1GJS" localSheetId="1" hidden="1">#REF!</definedName>
    <definedName name="BExZTLOL8OPABZI453E0KVNA1GJS" localSheetId="4" hidden="1">#REF!</definedName>
    <definedName name="BExZTLOL8OPABZI453E0KVNA1GJS" hidden="1">#REF!</definedName>
    <definedName name="BExZTOTZ9F2ZI18DZM8GW39VDF1N" localSheetId="0" hidden="1">#REF!</definedName>
    <definedName name="BExZTOTZ9F2ZI18DZM8GW39VDF1N" localSheetId="1" hidden="1">#REF!</definedName>
    <definedName name="BExZTOTZ9F2ZI18DZM8GW39VDF1N" localSheetId="4" hidden="1">#REF!</definedName>
    <definedName name="BExZTOTZ9F2ZI18DZM8GW39VDF1N" hidden="1">#REF!</definedName>
    <definedName name="BExZTT6J3X0TOX0ZY6YPLUVMCW9X" localSheetId="0" hidden="1">#REF!</definedName>
    <definedName name="BExZTT6J3X0TOX0ZY6YPLUVMCW9X" localSheetId="1" hidden="1">#REF!</definedName>
    <definedName name="BExZTT6J3X0TOX0ZY6YPLUVMCW9X" localSheetId="4" hidden="1">#REF!</definedName>
    <definedName name="BExZTT6J3X0TOX0ZY6YPLUVMCW9X" hidden="1">#REF!</definedName>
    <definedName name="BExZTW6ECBRA0BBITWBQ8R93RMCL" localSheetId="0" hidden="1">#REF!</definedName>
    <definedName name="BExZTW6ECBRA0BBITWBQ8R93RMCL" localSheetId="1" hidden="1">#REF!</definedName>
    <definedName name="BExZTW6ECBRA0BBITWBQ8R93RMCL" localSheetId="4" hidden="1">#REF!</definedName>
    <definedName name="BExZTW6ECBRA0BBITWBQ8R93RMCL" hidden="1">#REF!</definedName>
    <definedName name="BExZU2BHYAOKSCBM3C5014ZF6IXS" localSheetId="0" hidden="1">#REF!</definedName>
    <definedName name="BExZU2BHYAOKSCBM3C5014ZF6IXS" localSheetId="1" hidden="1">#REF!</definedName>
    <definedName name="BExZU2BHYAOKSCBM3C5014ZF6IXS" localSheetId="4" hidden="1">#REF!</definedName>
    <definedName name="BExZU2BHYAOKSCBM3C5014ZF6IXS" hidden="1">#REF!</definedName>
    <definedName name="BExZU2RMJTXOCS0ROPMYPE6WTD87" localSheetId="0" hidden="1">#REF!</definedName>
    <definedName name="BExZU2RMJTXOCS0ROPMYPE6WTD87" localSheetId="1" hidden="1">#REF!</definedName>
    <definedName name="BExZU2RMJTXOCS0ROPMYPE6WTD87" localSheetId="4" hidden="1">#REF!</definedName>
    <definedName name="BExZU2RMJTXOCS0ROPMYPE6WTD87" hidden="1">#REF!</definedName>
    <definedName name="BExZUBRAHA9DNEGONEZEB2TDVFC2" localSheetId="0" hidden="1">#REF!</definedName>
    <definedName name="BExZUBRAHA9DNEGONEZEB2TDVFC2" localSheetId="1" hidden="1">#REF!</definedName>
    <definedName name="BExZUBRAHA9DNEGONEZEB2TDVFC2" localSheetId="4" hidden="1">#REF!</definedName>
    <definedName name="BExZUBRAHA9DNEGONEZEB2TDVFC2" hidden="1">#REF!</definedName>
    <definedName name="BExZUF7G8FENTJKH9R1XUWXM6CWD" localSheetId="0" hidden="1">#REF!</definedName>
    <definedName name="BExZUF7G8FENTJKH9R1XUWXM6CWD" localSheetId="1" hidden="1">#REF!</definedName>
    <definedName name="BExZUF7G8FENTJKH9R1XUWXM6CWD" localSheetId="4" hidden="1">#REF!</definedName>
    <definedName name="BExZUF7G8FENTJKH9R1XUWXM6CWD" hidden="1">#REF!</definedName>
    <definedName name="BExZUNARUJBIZ08VCAV3GEVBIR3D" localSheetId="0" hidden="1">#REF!</definedName>
    <definedName name="BExZUNARUJBIZ08VCAV3GEVBIR3D" localSheetId="1" hidden="1">#REF!</definedName>
    <definedName name="BExZUNARUJBIZ08VCAV3GEVBIR3D" localSheetId="4" hidden="1">#REF!</definedName>
    <definedName name="BExZUNARUJBIZ08VCAV3GEVBIR3D" hidden="1">#REF!</definedName>
    <definedName name="BExZUSZT5496UMBP4LFSLTR1GVEW" localSheetId="0" hidden="1">#REF!</definedName>
    <definedName name="BExZUSZT5496UMBP4LFSLTR1GVEW" localSheetId="1" hidden="1">#REF!</definedName>
    <definedName name="BExZUSZT5496UMBP4LFSLTR1GVEW" localSheetId="4" hidden="1">#REF!</definedName>
    <definedName name="BExZUSZT5496UMBP4LFSLTR1GVEW" hidden="1">#REF!</definedName>
    <definedName name="BExZUT54340I38GVCV79EL116WR0" localSheetId="0" hidden="1">#REF!</definedName>
    <definedName name="BExZUT54340I38GVCV79EL116WR0" localSheetId="1" hidden="1">#REF!</definedName>
    <definedName name="BExZUT54340I38GVCV79EL116WR0" localSheetId="4" hidden="1">#REF!</definedName>
    <definedName name="BExZUT54340I38GVCV79EL116WR0" hidden="1">#REF!</definedName>
    <definedName name="BExZUXC66MK2SXPXCLD8ZSU0BMTY" localSheetId="0" hidden="1">#REF!</definedName>
    <definedName name="BExZUXC66MK2SXPXCLD8ZSU0BMTY" localSheetId="1" hidden="1">#REF!</definedName>
    <definedName name="BExZUXC66MK2SXPXCLD8ZSU0BMTY" localSheetId="4" hidden="1">#REF!</definedName>
    <definedName name="BExZUXC66MK2SXPXCLD8ZSU0BMTY" hidden="1">#REF!</definedName>
    <definedName name="BExZUYDULCX65H9OZ9JHPBNKF3MI" localSheetId="0" hidden="1">#REF!</definedName>
    <definedName name="BExZUYDULCX65H9OZ9JHPBNKF3MI" localSheetId="1" hidden="1">#REF!</definedName>
    <definedName name="BExZUYDULCX65H9OZ9JHPBNKF3MI" localSheetId="4" hidden="1">#REF!</definedName>
    <definedName name="BExZUYDULCX65H9OZ9JHPBNKF3MI" hidden="1">#REF!</definedName>
    <definedName name="BExZV2QD5ZDK3AGDRULLA7JB46C3" localSheetId="0" hidden="1">#REF!</definedName>
    <definedName name="BExZV2QD5ZDK3AGDRULLA7JB46C3" localSheetId="1" hidden="1">#REF!</definedName>
    <definedName name="BExZV2QD5ZDK3AGDRULLA7JB46C3" localSheetId="4" hidden="1">#REF!</definedName>
    <definedName name="BExZV2QD5ZDK3AGDRULLA7JB46C3" hidden="1">#REF!</definedName>
    <definedName name="BExZVBQ29OM0V8XAL3HL0JIM0MMU" localSheetId="0" hidden="1">#REF!</definedName>
    <definedName name="BExZVBQ29OM0V8XAL3HL0JIM0MMU" localSheetId="1" hidden="1">#REF!</definedName>
    <definedName name="BExZVBQ29OM0V8XAL3HL0JIM0MMU" localSheetId="4" hidden="1">#REF!</definedName>
    <definedName name="BExZVBQ29OM0V8XAL3HL0JIM0MMU" hidden="1">#REF!</definedName>
    <definedName name="BExZVKV2XCPCINW1KP8Q1FI6KDNG" localSheetId="0" hidden="1">#REF!</definedName>
    <definedName name="BExZVKV2XCPCINW1KP8Q1FI6KDNG" localSheetId="1" hidden="1">#REF!</definedName>
    <definedName name="BExZVKV2XCPCINW1KP8Q1FI6KDNG" localSheetId="4" hidden="1">#REF!</definedName>
    <definedName name="BExZVKV2XCPCINW1KP8Q1FI6KDNG" hidden="1">#REF!</definedName>
    <definedName name="BExZVLM4T9ORS4ZWHME46U4Q103C" localSheetId="0" hidden="1">#REF!</definedName>
    <definedName name="BExZVLM4T9ORS4ZWHME46U4Q103C" localSheetId="1" hidden="1">#REF!</definedName>
    <definedName name="BExZVLM4T9ORS4ZWHME46U4Q103C" localSheetId="4" hidden="1">#REF!</definedName>
    <definedName name="BExZVLM4T9ORS4ZWHME46U4Q103C" hidden="1">#REF!</definedName>
    <definedName name="BExZVM7OZWPPRH5YQW50EYMMIW1A" localSheetId="0" hidden="1">#REF!</definedName>
    <definedName name="BExZVM7OZWPPRH5YQW50EYMMIW1A" localSheetId="1" hidden="1">#REF!</definedName>
    <definedName name="BExZVM7OZWPPRH5YQW50EYMMIW1A" localSheetId="4" hidden="1">#REF!</definedName>
    <definedName name="BExZVM7OZWPPRH5YQW50EYMMIW1A" hidden="1">#REF!</definedName>
    <definedName name="BExZVMYK7BAH6AGIAEXBE1NXDZ5Z" localSheetId="0" hidden="1">#REF!</definedName>
    <definedName name="BExZVMYK7BAH6AGIAEXBE1NXDZ5Z" localSheetId="1" hidden="1">#REF!</definedName>
    <definedName name="BExZVMYK7BAH6AGIAEXBE1NXDZ5Z" localSheetId="4" hidden="1">#REF!</definedName>
    <definedName name="BExZVMYK7BAH6AGIAEXBE1NXDZ5Z" hidden="1">#REF!</definedName>
    <definedName name="BExZVPYGX2C5OSHMZ6F0KBKZ6B1S" localSheetId="0" hidden="1">#REF!</definedName>
    <definedName name="BExZVPYGX2C5OSHMZ6F0KBKZ6B1S" localSheetId="1" hidden="1">#REF!</definedName>
    <definedName name="BExZVPYGX2C5OSHMZ6F0KBKZ6B1S" localSheetId="4" hidden="1">#REF!</definedName>
    <definedName name="BExZVPYGX2C5OSHMZ6F0KBKZ6B1S" hidden="1">#REF!</definedName>
    <definedName name="BExZW3LHTS7PFBNTYM95N8J5AFYQ" localSheetId="0" hidden="1">#REF!</definedName>
    <definedName name="BExZW3LHTS7PFBNTYM95N8J5AFYQ" localSheetId="1" hidden="1">#REF!</definedName>
    <definedName name="BExZW3LHTS7PFBNTYM95N8J5AFYQ" localSheetId="4" hidden="1">#REF!</definedName>
    <definedName name="BExZW3LHTS7PFBNTYM95N8J5AFYQ" hidden="1">#REF!</definedName>
    <definedName name="BExZW472V5ADKCFHIKAJ6D4R8MU4" localSheetId="0" hidden="1">#REF!</definedName>
    <definedName name="BExZW472V5ADKCFHIKAJ6D4R8MU4" localSheetId="1" hidden="1">#REF!</definedName>
    <definedName name="BExZW472V5ADKCFHIKAJ6D4R8MU4" localSheetId="4" hidden="1">#REF!</definedName>
    <definedName name="BExZW472V5ADKCFHIKAJ6D4R8MU4" hidden="1">#REF!</definedName>
    <definedName name="BExZW5UARC8W9AQNLJX2I5WQWS5F" localSheetId="0" hidden="1">#REF!</definedName>
    <definedName name="BExZW5UARC8W9AQNLJX2I5WQWS5F" localSheetId="1" hidden="1">#REF!</definedName>
    <definedName name="BExZW5UARC8W9AQNLJX2I5WQWS5F" localSheetId="4" hidden="1">#REF!</definedName>
    <definedName name="BExZW5UARC8W9AQNLJX2I5WQWS5F" hidden="1">#REF!</definedName>
    <definedName name="BExZW7HRGN6A9YS41KI2B2UUMJ7X" localSheetId="0" hidden="1">#REF!</definedName>
    <definedName name="BExZW7HRGN6A9YS41KI2B2UUMJ7X" localSheetId="1" hidden="1">#REF!</definedName>
    <definedName name="BExZW7HRGN6A9YS41KI2B2UUMJ7X" localSheetId="4" hidden="1">#REF!</definedName>
    <definedName name="BExZW7HRGN6A9YS41KI2B2UUMJ7X" hidden="1">#REF!</definedName>
    <definedName name="BExZW8ZPNV43UXGOT98FDNIBQHZY" localSheetId="0" hidden="1">#REF!</definedName>
    <definedName name="BExZW8ZPNV43UXGOT98FDNIBQHZY" localSheetId="1" hidden="1">#REF!</definedName>
    <definedName name="BExZW8ZPNV43UXGOT98FDNIBQHZY" localSheetId="4" hidden="1">#REF!</definedName>
    <definedName name="BExZW8ZPNV43UXGOT98FDNIBQHZY" hidden="1">#REF!</definedName>
    <definedName name="BExZWKZ5N3RDXU8MZ8HQVYYD8O0F" localSheetId="0" hidden="1">#REF!</definedName>
    <definedName name="BExZWKZ5N3RDXU8MZ8HQVYYD8O0F" localSheetId="1" hidden="1">#REF!</definedName>
    <definedName name="BExZWKZ5N3RDXU8MZ8HQVYYD8O0F" localSheetId="4" hidden="1">#REF!</definedName>
    <definedName name="BExZWKZ5N3RDXU8MZ8HQVYYD8O0F" hidden="1">#REF!</definedName>
    <definedName name="BExZWMBRUCPO6F4QT5FNX8JRFL7V" localSheetId="0" hidden="1">#REF!</definedName>
    <definedName name="BExZWMBRUCPO6F4QT5FNX8JRFL7V" localSheetId="1" hidden="1">#REF!</definedName>
    <definedName name="BExZWMBRUCPO6F4QT5FNX8JRFL7V" localSheetId="4" hidden="1">#REF!</definedName>
    <definedName name="BExZWMBRUCPO6F4QT5FNX8JRFL7V" hidden="1">#REF!</definedName>
    <definedName name="BExZWQO5171HT1OZ6D6JZBHEW4JG" localSheetId="0" hidden="1">#REF!</definedName>
    <definedName name="BExZWQO5171HT1OZ6D6JZBHEW4JG" localSheetId="1" hidden="1">#REF!</definedName>
    <definedName name="BExZWQO5171HT1OZ6D6JZBHEW4JG" localSheetId="4" hidden="1">#REF!</definedName>
    <definedName name="BExZWQO5171HT1OZ6D6JZBHEW4JG" hidden="1">#REF!</definedName>
    <definedName name="BExZWSMC9T48W74GFGQCIUJ8ZPP3" localSheetId="0" hidden="1">#REF!</definedName>
    <definedName name="BExZWSMC9T48W74GFGQCIUJ8ZPP3" localSheetId="1" hidden="1">#REF!</definedName>
    <definedName name="BExZWSMC9T48W74GFGQCIUJ8ZPP3" localSheetId="4" hidden="1">#REF!</definedName>
    <definedName name="BExZWSMC9T48W74GFGQCIUJ8ZPP3" hidden="1">#REF!</definedName>
    <definedName name="BExZWUF2V4HY3HI8JN9ZVPRWK1H3" localSheetId="0" hidden="1">#REF!</definedName>
    <definedName name="BExZWUF2V4HY3HI8JN9ZVPRWK1H3" localSheetId="1" hidden="1">#REF!</definedName>
    <definedName name="BExZWUF2V4HY3HI8JN9ZVPRWK1H3" localSheetId="4" hidden="1">#REF!</definedName>
    <definedName name="BExZWUF2V4HY3HI8JN9ZVPRWK1H3" hidden="1">#REF!</definedName>
    <definedName name="BExZWX45URTK9KYDJHEXL1OTZ833" localSheetId="0" hidden="1">#REF!</definedName>
    <definedName name="BExZWX45URTK9KYDJHEXL1OTZ833" localSheetId="1" hidden="1">#REF!</definedName>
    <definedName name="BExZWX45URTK9KYDJHEXL1OTZ833" localSheetId="4" hidden="1">#REF!</definedName>
    <definedName name="BExZWX45URTK9KYDJHEXL1OTZ833" hidden="1">#REF!</definedName>
    <definedName name="BExZX0EWQEZO86WDAD9A4EAEZ012" localSheetId="0" hidden="1">#REF!</definedName>
    <definedName name="BExZX0EWQEZO86WDAD9A4EAEZ012" localSheetId="1" hidden="1">#REF!</definedName>
    <definedName name="BExZX0EWQEZO86WDAD9A4EAEZ012" localSheetId="4" hidden="1">#REF!</definedName>
    <definedName name="BExZX0EWQEZO86WDAD9A4EAEZ012" hidden="1">#REF!</definedName>
    <definedName name="BExZX2T6ZT2DZLYSDJJBPVIT5OK2" localSheetId="0" hidden="1">#REF!</definedName>
    <definedName name="BExZX2T6ZT2DZLYSDJJBPVIT5OK2" localSheetId="1" hidden="1">#REF!</definedName>
    <definedName name="BExZX2T6ZT2DZLYSDJJBPVIT5OK2" localSheetId="4" hidden="1">#REF!</definedName>
    <definedName name="BExZX2T6ZT2DZLYSDJJBPVIT5OK2" hidden="1">#REF!</definedName>
    <definedName name="BExZXOJDELULNLEH7WG0OYJT0NJ4" localSheetId="0" hidden="1">#REF!</definedName>
    <definedName name="BExZXOJDELULNLEH7WG0OYJT0NJ4" localSheetId="1" hidden="1">#REF!</definedName>
    <definedName name="BExZXOJDELULNLEH7WG0OYJT0NJ4" localSheetId="4" hidden="1">#REF!</definedName>
    <definedName name="BExZXOJDELULNLEH7WG0OYJT0NJ4" hidden="1">#REF!</definedName>
    <definedName name="BExZXOOTRNUK8LGEAZ8ZCFW9KXQ1" localSheetId="0" hidden="1">#REF!</definedName>
    <definedName name="BExZXOOTRNUK8LGEAZ8ZCFW9KXQ1" localSheetId="1" hidden="1">#REF!</definedName>
    <definedName name="BExZXOOTRNUK8LGEAZ8ZCFW9KXQ1" localSheetId="4" hidden="1">#REF!</definedName>
    <definedName name="BExZXOOTRNUK8LGEAZ8ZCFW9KXQ1" hidden="1">#REF!</definedName>
    <definedName name="BExZXT6JOXNKEDU23DKL8XZAJZIH" localSheetId="0" hidden="1">#REF!</definedName>
    <definedName name="BExZXT6JOXNKEDU23DKL8XZAJZIH" localSheetId="1" hidden="1">#REF!</definedName>
    <definedName name="BExZXT6JOXNKEDU23DKL8XZAJZIH" localSheetId="4" hidden="1">#REF!</definedName>
    <definedName name="BExZXT6JOXNKEDU23DKL8XZAJZIH" hidden="1">#REF!</definedName>
    <definedName name="BExZXUTYW1HWEEZ1LIX4OQWC7HL1" localSheetId="0" hidden="1">#REF!</definedName>
    <definedName name="BExZXUTYW1HWEEZ1LIX4OQWC7HL1" localSheetId="1" hidden="1">#REF!</definedName>
    <definedName name="BExZXUTYW1HWEEZ1LIX4OQWC7HL1" localSheetId="4" hidden="1">#REF!</definedName>
    <definedName name="BExZXUTYW1HWEEZ1LIX4OQWC7HL1" hidden="1">#REF!</definedName>
    <definedName name="BExZXY4NKQL9QD76YMQJ15U1C2G8" localSheetId="0" hidden="1">#REF!</definedName>
    <definedName name="BExZXY4NKQL9QD76YMQJ15U1C2G8" localSheetId="1" hidden="1">#REF!</definedName>
    <definedName name="BExZXY4NKQL9QD76YMQJ15U1C2G8" localSheetId="4" hidden="1">#REF!</definedName>
    <definedName name="BExZXY4NKQL9QD76YMQJ15U1C2G8" hidden="1">#REF!</definedName>
    <definedName name="BExZXYQ7U5G08FQGUIGYT14QCBOF" localSheetId="0" hidden="1">#REF!</definedName>
    <definedName name="BExZXYQ7U5G08FQGUIGYT14QCBOF" localSheetId="1" hidden="1">#REF!</definedName>
    <definedName name="BExZXYQ7U5G08FQGUIGYT14QCBOF" localSheetId="4" hidden="1">#REF!</definedName>
    <definedName name="BExZXYQ7U5G08FQGUIGYT14QCBOF" hidden="1">#REF!</definedName>
    <definedName name="BExZY02V77YJBMODJSWZOYCMPS5X" localSheetId="0" hidden="1">#REF!</definedName>
    <definedName name="BExZY02V77YJBMODJSWZOYCMPS5X" localSheetId="1" hidden="1">#REF!</definedName>
    <definedName name="BExZY02V77YJBMODJSWZOYCMPS5X" localSheetId="4" hidden="1">#REF!</definedName>
    <definedName name="BExZY02V77YJBMODJSWZOYCMPS5X" hidden="1">#REF!</definedName>
    <definedName name="BExZY3DEOYNIHRV56IY5LJXZK8RU" localSheetId="0" hidden="1">#REF!</definedName>
    <definedName name="BExZY3DEOYNIHRV56IY5LJXZK8RU" localSheetId="1" hidden="1">#REF!</definedName>
    <definedName name="BExZY3DEOYNIHRV56IY5LJXZK8RU" localSheetId="4" hidden="1">#REF!</definedName>
    <definedName name="BExZY3DEOYNIHRV56IY5LJXZK8RU" hidden="1">#REF!</definedName>
    <definedName name="BExZY49QRZIR6CA41LFA9LM6EULU" localSheetId="0" hidden="1">#REF!</definedName>
    <definedName name="BExZY49QRZIR6CA41LFA9LM6EULU" localSheetId="1" hidden="1">#REF!</definedName>
    <definedName name="BExZY49QRZIR6CA41LFA9LM6EULU" localSheetId="4" hidden="1">#REF!</definedName>
    <definedName name="BExZY49QRZIR6CA41LFA9LM6EULU" hidden="1">#REF!</definedName>
    <definedName name="BExZYTG2G7W27YATTETFDDCZ0C4U" localSheetId="0" hidden="1">#REF!</definedName>
    <definedName name="BExZYTG2G7W27YATTETFDDCZ0C4U" localSheetId="1" hidden="1">#REF!</definedName>
    <definedName name="BExZYTG2G7W27YATTETFDDCZ0C4U" localSheetId="4" hidden="1">#REF!</definedName>
    <definedName name="BExZYTG2G7W27YATTETFDDCZ0C4U" hidden="1">#REF!</definedName>
    <definedName name="BExZYYOZMC36ROQDWLR5Z17WKHCR" localSheetId="0" hidden="1">#REF!</definedName>
    <definedName name="BExZYYOZMC36ROQDWLR5Z17WKHCR" localSheetId="1" hidden="1">#REF!</definedName>
    <definedName name="BExZYYOZMC36ROQDWLR5Z17WKHCR" localSheetId="4" hidden="1">#REF!</definedName>
    <definedName name="BExZYYOZMC36ROQDWLR5Z17WKHCR" hidden="1">#REF!</definedName>
    <definedName name="BExZZ2FQA9A8C7CJKMEFQ9VPSLCE" localSheetId="0" hidden="1">#REF!</definedName>
    <definedName name="BExZZ2FQA9A8C7CJKMEFQ9VPSLCE" localSheetId="1" hidden="1">#REF!</definedName>
    <definedName name="BExZZ2FQA9A8C7CJKMEFQ9VPSLCE" localSheetId="4" hidden="1">#REF!</definedName>
    <definedName name="BExZZ2FQA9A8C7CJKMEFQ9VPSLCE" hidden="1">#REF!</definedName>
    <definedName name="BExZZ7ZGXIMA3OVYAWY3YQSK64LF" localSheetId="0" hidden="1">#REF!</definedName>
    <definedName name="BExZZ7ZGXIMA3OVYAWY3YQSK64LF" localSheetId="1" hidden="1">#REF!</definedName>
    <definedName name="BExZZ7ZGXIMA3OVYAWY3YQSK64LF" localSheetId="4" hidden="1">#REF!</definedName>
    <definedName name="BExZZ7ZGXIMA3OVYAWY3YQSK64LF" hidden="1">#REF!</definedName>
    <definedName name="BExZZ8FKEIFG203MU6SEJ69MINCD" localSheetId="0" hidden="1">#REF!</definedName>
    <definedName name="BExZZ8FKEIFG203MU6SEJ69MINCD" localSheetId="1" hidden="1">#REF!</definedName>
    <definedName name="BExZZ8FKEIFG203MU6SEJ69MINCD" localSheetId="4" hidden="1">#REF!</definedName>
    <definedName name="BExZZ8FKEIFG203MU6SEJ69MINCD" hidden="1">#REF!</definedName>
    <definedName name="BExZZCHAVHW8C2H649KRGVQ0WVRT" localSheetId="0" hidden="1">#REF!</definedName>
    <definedName name="BExZZCHAVHW8C2H649KRGVQ0WVRT" localSheetId="1" hidden="1">#REF!</definedName>
    <definedName name="BExZZCHAVHW8C2H649KRGVQ0WVRT" localSheetId="4" hidden="1">#REF!</definedName>
    <definedName name="BExZZCHAVHW8C2H649KRGVQ0WVRT" hidden="1">#REF!</definedName>
    <definedName name="BExZZTK54OTLF2YB68BHGOS27GEN" localSheetId="0" hidden="1">#REF!</definedName>
    <definedName name="BExZZTK54OTLF2YB68BHGOS27GEN" localSheetId="1" hidden="1">#REF!</definedName>
    <definedName name="BExZZTK54OTLF2YB68BHGOS27GEN" localSheetId="4" hidden="1">#REF!</definedName>
    <definedName name="BExZZTK54OTLF2YB68BHGOS27GEN" hidden="1">#REF!</definedName>
    <definedName name="BExZZXB3JQQG4SIZS4MRU6NNW7HI" localSheetId="0" hidden="1">#REF!</definedName>
    <definedName name="BExZZXB3JQQG4SIZS4MRU6NNW7HI" localSheetId="1" hidden="1">#REF!</definedName>
    <definedName name="BExZZXB3JQQG4SIZS4MRU6NNW7HI" localSheetId="4" hidden="1">#REF!</definedName>
    <definedName name="BExZZXB3JQQG4SIZS4MRU6NNW7HI" hidden="1">#REF!</definedName>
    <definedName name="BExZZZEMIIFKMLLV4DJKX5TB9R5V" localSheetId="0" hidden="1">#REF!</definedName>
    <definedName name="BExZZZEMIIFKMLLV4DJKX5TB9R5V" localSheetId="1" hidden="1">#REF!</definedName>
    <definedName name="BExZZZEMIIFKMLLV4DJKX5TB9R5V" localSheetId="4" hidden="1">#REF!</definedName>
    <definedName name="BExZZZEMIIFKMLLV4DJKX5TB9R5V" hidden="1">#REF!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localSheetId="1" hidden="1">#REF!</definedName>
    <definedName name="copy" localSheetId="4" hidden="1">#REF!</definedName>
    <definedName name="copy" hidden="1">#REF!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dsd" localSheetId="0" hidden="1">[3]Inputs!#REF!</definedName>
    <definedName name="dsd" localSheetId="1" hidden="1">[3]Inputs!#REF!</definedName>
    <definedName name="dsd" localSheetId="4" hidden="1">[3]Inputs!#REF!</definedName>
    <definedName name="dsd" hidden="1">[3]Inputs!#REF!</definedName>
    <definedName name="DUDE" localSheetId="0" hidden="1">#REF!</definedName>
    <definedName name="DUDE" localSheetId="1" hidden="1">#REF!</definedName>
    <definedName name="DUDE" localSheetId="3" hidden="1">#REF!</definedName>
    <definedName name="DUDE" localSheetId="4" hidden="1">#REF!</definedName>
    <definedName name="DUDE" localSheetId="5" hidden="1">#REF!</definedName>
    <definedName name="DUDE" hidden="1">#REF!</definedName>
    <definedName name="ee" localSheetId="0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0" hidden="1">{#N/A,#N/A,FALSE,"Coversheet";#N/A,#N/A,FALSE,"QA"}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extra2" localSheetId="0" hidden="1">{#N/A,#N/A,FALSE,"Loans";#N/A,#N/A,FALSE,"Program Costs";#N/A,#N/A,FALSE,"Measures";#N/A,#N/A,FALSE,"Net Lost Rev";#N/A,#N/A,FALSE,"Incentive"}</definedName>
    <definedName name="extra2" localSheetId="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localSheetId="0" hidden="1">{#N/A,#N/A,FALSE,"Pg 6b CustCount_Gas";#N/A,#N/A,FALSE,"QA";#N/A,#N/A,FALSE,"Report";#N/A,#N/A,FALSE,"forecast"}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localSheetId="1" hidden="1">{#N/A,#N/A,FALSE,"Coversheet";#N/A,#N/A,FALSE,"QA"}</definedName>
    <definedName name="HELP" hidden="1">{#N/A,#N/A,FALSE,"Coversheet";#N/A,#N/A,FALSE,"QA"}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0" hidden="1">{"'Sheet1'!$A$1:$J$121"}</definedName>
    <definedName name="HTML_Control" localSheetId="1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localSheetId="0" hidden="1">{#N/A,#N/A,FALSE,"Coversheet";#N/A,#N/A,FALSE,"QA"}</definedName>
    <definedName name="lookup" localSheetId="1" hidden="1">{#N/A,#N/A,FALSE,"Coversheet";#N/A,#N/A,FALSE,"QA"}</definedName>
    <definedName name="lookup" hidden="1">{#N/A,#N/A,FALSE,"Coversheet";#N/A,#N/A,FALSE,"QA"}</definedName>
    <definedName name="Master" localSheetId="0" hidden="1">{#N/A,#N/A,FALSE,"Actual";#N/A,#N/A,FALSE,"Normalized";#N/A,#N/A,FALSE,"Electric Actual";#N/A,#N/A,FALSE,"Electric Normalized"}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[1]Inputs!#REF!</definedName>
    <definedName name="PricingInfo" localSheetId="1" hidden="1">[1]Inputs!#REF!</definedName>
    <definedName name="PricingInfo" localSheetId="4" hidden="1">[1]Inputs!#REF!</definedName>
    <definedName name="PricingInfo" hidden="1">[1]Inputs!#REF!</definedName>
    <definedName name="_xlnm.Print_Area" localSheetId="0">'Attachment A'!$A$1:$O$43</definedName>
    <definedName name="_xlnm.Print_Area" localSheetId="1">'Attachment B'!$A$1:$AI$200</definedName>
    <definedName name="_xlnm.Print_Area" localSheetId="3">'Attachment D'!$A$1:$N$50</definedName>
    <definedName name="_xlnm.Print_Area" localSheetId="4">'Attachment E'!$A$1:$T$50</definedName>
    <definedName name="q" localSheetId="0" hidden="1">{#N/A,#N/A,FALSE,"Coversheet";#N/A,#N/A,FALSE,"QA"}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localSheetId="1" hidden="1">{#N/A,#N/A,FALSE,"schA"}</definedName>
    <definedName name="qqq" hidden="1">{#N/A,#N/A,FALSE,"schA"}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dlfhsdlhfkl" localSheetId="0" hidden="1">{#N/A,#N/A,FALSE,"Summ";#N/A,#N/A,FALSE,"General"}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localSheetId="1" hidden="1">{"YTD-Total",#N/A,FALSE,"Provision"}</definedName>
    <definedName name="standard1" hidden="1">{"YTD-Total",#N/A,FALSE,"Provision"}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localSheetId="1" hidden="1">#REF!</definedName>
    <definedName name="Transfer" localSheetId="4" hidden="1">#REF!</definedName>
    <definedName name="Transfer" hidden="1">#REF!</definedName>
    <definedName name="Transfers" localSheetId="0" hidden="1">#REF!</definedName>
    <definedName name="Transfers" localSheetId="1" hidden="1">#REF!</definedName>
    <definedName name="Transfers" localSheetId="4" hidden="1">#REF!</definedName>
    <definedName name="Transfers" hidden="1">#REF!</definedName>
    <definedName name="u" localSheetId="0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localSheetId="1" hidden="1">{#N/A,#N/A,FALSE,"Summ";#N/A,#N/A,FALSE,"General"}</definedName>
    <definedName name="Value" hidden="1">{#N/A,#N/A,FALSE,"Summ";#N/A,#N/A,FALSE,"General"}</definedName>
    <definedName name="w" localSheetId="0" hidden="1">[7]Inputs!#REF!</definedName>
    <definedName name="w" localSheetId="1" hidden="1">[7]Inputs!#REF!</definedName>
    <definedName name="w" localSheetId="4" hidden="1">[7]Inputs!#REF!</definedName>
    <definedName name="w" hidden="1">[7]Inputs!#REF!</definedName>
    <definedName name="we" localSheetId="0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0" hidden="1">{"Page 3.4.1",#N/A,FALSE,"Totals";"Page 3.4.2",#N/A,FALSE,"Totals"}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localSheetId="1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localSheetId="1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localSheetId="1" hidden="1">{#N/A,#N/A,FALSE,"Cover";#N/A,#N/A,FALSE,"Contents"}</definedName>
    <definedName name="wrn.CoverContents." hidden="1">{#N/A,#N/A,FALSE,"Cover";#N/A,#N/A,FALSE,"Contents"}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localSheetId="1" hidden="1">{#N/A,#N/A,FALSE,"schA"}</definedName>
    <definedName name="wrn.ECR." hidden="1">{#N/A,#N/A,FALSE,"schA"}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0" hidden="1">{#N/A,#N/A,FALSE,"Output Ass";#N/A,#N/A,FALSE,"Sum Tot";#N/A,#N/A,FALSE,"Ex Sum Year";#N/A,#N/A,FALSE,"Sum Qtr"}</definedName>
    <definedName name="wrn.Exec._.Summary." localSheetId="1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pen._.Issues._.Only." localSheetId="0" hidden="1">{"Open issues Only",#N/A,FALSE,"TIMELINE"}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INT._.SOURCE._.DATA." localSheetId="0" hidden="1">{"DATA_SET",#N/A,FALSE,"HOURLY SPREAD"}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0" hidden="1">{"Electric Only",#N/A,FALSE,"Hyperion Proof"}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localSheetId="1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localSheetId="1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localSheetId="1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0" hidden="1">{#N/A,#N/A,FALSE,"schA"}</definedName>
    <definedName name="www" localSheetId="1" hidden="1">{#N/A,#N/A,FALSE,"schA"}</definedName>
    <definedName name="www" hidden="1">{#N/A,#N/A,FALSE,"schA"}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#REF!</definedName>
    <definedName name="y" localSheetId="1" hidden="1">#REF!</definedName>
    <definedName name="y" localSheetId="3" hidden="1">#REF!</definedName>
    <definedName name="y" localSheetId="4" hidden="1">#REF!</definedName>
    <definedName name="y" localSheetId="5" hidden="1">'[3]DSM Output'!$B$21:$B$23</definedName>
    <definedName name="y" hidden="1">#REF!</definedName>
    <definedName name="yuf" localSheetId="0" hidden="1">{#N/A,#N/A,FALSE,"Summ";#N/A,#N/A,FALSE,"General"}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0" hidden="1">#REF!</definedName>
    <definedName name="z" localSheetId="1" hidden="1">#REF!</definedName>
    <definedName name="z" localSheetId="3" hidden="1">#REF!</definedName>
    <definedName name="z" localSheetId="4" hidden="1">#REF!</definedName>
    <definedName name="z" localSheetId="5" hidden="1">'[3]DSM Output'!$G$21:$G$23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localSheetId="1" hidden="1">#REF!</definedName>
    <definedName name="Z_01844156_6462_4A28_9785_1A86F4D0C834_.wvu.PrintTitles" localSheetId="4" hidden="1">#REF!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L16" i="16" l="1"/>
  <c r="L15" i="16"/>
  <c r="L14" i="16"/>
  <c r="L13" i="16"/>
  <c r="D47" i="20" l="1"/>
  <c r="D48" i="20" s="1"/>
  <c r="E47" i="20" s="1"/>
  <c r="E48" i="20" s="1"/>
  <c r="D167" i="20"/>
  <c r="D168" i="20" s="1"/>
  <c r="D127" i="20"/>
  <c r="D128" i="20" s="1"/>
  <c r="D87" i="20"/>
  <c r="D88" i="20" s="1"/>
  <c r="D135" i="20"/>
  <c r="D136" i="20" s="1"/>
  <c r="D137" i="20" s="1"/>
  <c r="D95" i="20"/>
  <c r="D96" i="20" s="1"/>
  <c r="D97" i="20" s="1"/>
  <c r="D55" i="20"/>
  <c r="D56" i="20" s="1"/>
  <c r="D57" i="20" s="1"/>
  <c r="D15" i="31"/>
  <c r="A2" i="16"/>
  <c r="A1" i="16"/>
  <c r="AO193" i="20"/>
  <c r="AP193" i="20"/>
  <c r="AQ193" i="20"/>
  <c r="AR193" i="20"/>
  <c r="AS193" i="20"/>
  <c r="AT193" i="20"/>
  <c r="AU193" i="20"/>
  <c r="AV193" i="20"/>
  <c r="AW193" i="20"/>
  <c r="AX193" i="20"/>
  <c r="AY193" i="20"/>
  <c r="AO194" i="20"/>
  <c r="AP194" i="20"/>
  <c r="AQ194" i="20"/>
  <c r="AR194" i="20"/>
  <c r="AS194" i="20"/>
  <c r="AT194" i="20"/>
  <c r="AU194" i="20"/>
  <c r="AV194" i="20"/>
  <c r="AW194" i="20"/>
  <c r="AX194" i="20"/>
  <c r="AY194" i="20"/>
  <c r="AO195" i="20"/>
  <c r="AP195" i="20"/>
  <c r="AQ195" i="20"/>
  <c r="AR195" i="20"/>
  <c r="AS195" i="20"/>
  <c r="AT195" i="20"/>
  <c r="AU195" i="20"/>
  <c r="AV195" i="20"/>
  <c r="AW195" i="20"/>
  <c r="AX195" i="20"/>
  <c r="AY195" i="20"/>
  <c r="AO196" i="20"/>
  <c r="AP196" i="20"/>
  <c r="AQ196" i="20"/>
  <c r="AR196" i="20"/>
  <c r="AS196" i="20"/>
  <c r="AT196" i="20"/>
  <c r="AU196" i="20"/>
  <c r="AV196" i="20"/>
  <c r="AW196" i="20"/>
  <c r="AX196" i="20"/>
  <c r="AY196" i="20"/>
  <c r="AN196" i="20"/>
  <c r="AN195" i="20"/>
  <c r="AN194" i="20"/>
  <c r="AN193" i="20"/>
  <c r="AC187" i="20"/>
  <c r="AD187" i="20"/>
  <c r="AE187" i="20"/>
  <c r="AF187" i="20"/>
  <c r="AG187" i="20"/>
  <c r="AH187" i="20"/>
  <c r="AI187" i="20"/>
  <c r="AJ187" i="20"/>
  <c r="AK187" i="20"/>
  <c r="AL187" i="20"/>
  <c r="AM187" i="20"/>
  <c r="AC188" i="20"/>
  <c r="AD188" i="20"/>
  <c r="AE188" i="20"/>
  <c r="AF188" i="20"/>
  <c r="AG188" i="20"/>
  <c r="AH188" i="20"/>
  <c r="AI188" i="20"/>
  <c r="AJ188" i="20"/>
  <c r="AK188" i="20"/>
  <c r="AL188" i="20"/>
  <c r="AM188" i="20"/>
  <c r="AC189" i="20"/>
  <c r="AD189" i="20"/>
  <c r="AE189" i="20"/>
  <c r="AF189" i="20"/>
  <c r="AG189" i="20"/>
  <c r="AH189" i="20"/>
  <c r="AI189" i="20"/>
  <c r="AJ189" i="20"/>
  <c r="AK189" i="20"/>
  <c r="AL189" i="20"/>
  <c r="AM189" i="20"/>
  <c r="AC190" i="20"/>
  <c r="AD190" i="20"/>
  <c r="AE190" i="20"/>
  <c r="AF190" i="20"/>
  <c r="AG190" i="20"/>
  <c r="AH190" i="20"/>
  <c r="AI190" i="20"/>
  <c r="AJ190" i="20"/>
  <c r="AK190" i="20"/>
  <c r="AL190" i="20"/>
  <c r="AM190" i="20"/>
  <c r="AB190" i="20"/>
  <c r="AB189" i="20"/>
  <c r="AB188" i="20"/>
  <c r="AB187" i="20"/>
  <c r="AY159" i="20"/>
  <c r="AX159" i="20"/>
  <c r="AW159" i="20"/>
  <c r="AV159" i="20"/>
  <c r="AU159" i="20"/>
  <c r="AT159" i="20"/>
  <c r="AS159" i="20"/>
  <c r="AR159" i="20"/>
  <c r="AQ159" i="20"/>
  <c r="AP159" i="20"/>
  <c r="AO159" i="20"/>
  <c r="AN159" i="20"/>
  <c r="AN160" i="20" s="1"/>
  <c r="AN161" i="20" s="1"/>
  <c r="AY119" i="20"/>
  <c r="AX119" i="20"/>
  <c r="AW119" i="20"/>
  <c r="AV119" i="20"/>
  <c r="AU119" i="20"/>
  <c r="AT119" i="20"/>
  <c r="AS119" i="20"/>
  <c r="AR119" i="20"/>
  <c r="AQ119" i="20"/>
  <c r="AP119" i="20"/>
  <c r="AO119" i="20"/>
  <c r="AN119" i="20"/>
  <c r="AN120" i="20" s="1"/>
  <c r="AN121" i="20" s="1"/>
  <c r="AM151" i="20"/>
  <c r="AL151" i="20"/>
  <c r="AK151" i="20"/>
  <c r="AJ151" i="20"/>
  <c r="AI151" i="20"/>
  <c r="AH151" i="20"/>
  <c r="AG151" i="20"/>
  <c r="AF151" i="20"/>
  <c r="AE151" i="20"/>
  <c r="AD151" i="20"/>
  <c r="AC151" i="20"/>
  <c r="AB151" i="20"/>
  <c r="AB152" i="20" s="1"/>
  <c r="AB153" i="20" s="1"/>
  <c r="AM111" i="20"/>
  <c r="AL111" i="20"/>
  <c r="AK111" i="20"/>
  <c r="AJ111" i="20"/>
  <c r="AI111" i="20"/>
  <c r="AH111" i="20"/>
  <c r="AG111" i="20"/>
  <c r="AF111" i="20"/>
  <c r="AE111" i="20"/>
  <c r="AD111" i="20"/>
  <c r="AC111" i="20"/>
  <c r="AB111" i="20"/>
  <c r="AB112" i="20" s="1"/>
  <c r="AB113" i="20" s="1"/>
  <c r="AY79" i="20"/>
  <c r="AX79" i="20"/>
  <c r="AW79" i="20"/>
  <c r="AV79" i="20"/>
  <c r="AU79" i="20"/>
  <c r="AT79" i="20"/>
  <c r="AS79" i="20"/>
  <c r="AR79" i="20"/>
  <c r="AQ79" i="20"/>
  <c r="AP79" i="20"/>
  <c r="AO79" i="20"/>
  <c r="AN79" i="20"/>
  <c r="AN80" i="20" s="1"/>
  <c r="AN81" i="20" s="1"/>
  <c r="AM71" i="20"/>
  <c r="AL71" i="20"/>
  <c r="AK71" i="20"/>
  <c r="AJ71" i="20"/>
  <c r="AI71" i="20"/>
  <c r="AH71" i="20"/>
  <c r="AG71" i="20"/>
  <c r="AF71" i="20"/>
  <c r="AE71" i="20"/>
  <c r="AD71" i="20"/>
  <c r="AC71" i="20"/>
  <c r="AB71" i="20"/>
  <c r="AB72" i="20" s="1"/>
  <c r="AB73" i="20" s="1"/>
  <c r="AY39" i="20"/>
  <c r="AX39" i="20"/>
  <c r="AW39" i="20"/>
  <c r="AV39" i="20"/>
  <c r="AU39" i="20"/>
  <c r="AT39" i="20"/>
  <c r="AS39" i="20"/>
  <c r="AR39" i="20"/>
  <c r="AQ39" i="20"/>
  <c r="AP39" i="20"/>
  <c r="AO39" i="20"/>
  <c r="AN39" i="20"/>
  <c r="AM31" i="20"/>
  <c r="AL31" i="20"/>
  <c r="AK31" i="20"/>
  <c r="AJ31" i="20"/>
  <c r="AI31" i="20"/>
  <c r="AH31" i="20"/>
  <c r="AG31" i="20"/>
  <c r="AF31" i="20"/>
  <c r="AE31" i="20"/>
  <c r="AD31" i="20"/>
  <c r="AC31" i="20"/>
  <c r="AB31" i="20"/>
  <c r="AB32" i="20" s="1"/>
  <c r="AB33" i="20" s="1"/>
  <c r="F47" i="20" l="1"/>
  <c r="F48" i="20" s="1"/>
  <c r="E127" i="20"/>
  <c r="E128" i="20" s="1"/>
  <c r="AU188" i="20"/>
  <c r="AU74" i="20" s="1"/>
  <c r="BG194" i="20"/>
  <c r="BG82" i="20" s="1"/>
  <c r="BG195" i="20"/>
  <c r="BG122" i="20" s="1"/>
  <c r="AU190" i="20"/>
  <c r="AU154" i="20" s="1"/>
  <c r="BG196" i="20"/>
  <c r="BG162" i="20" s="1"/>
  <c r="AU189" i="20"/>
  <c r="AU114" i="20" s="1"/>
  <c r="AU187" i="20"/>
  <c r="AU34" i="20" s="1"/>
  <c r="BG193" i="20"/>
  <c r="BG42" i="20" s="1"/>
  <c r="AN40" i="20"/>
  <c r="AN41" i="20" s="1"/>
  <c r="AO40" i="20" s="1"/>
  <c r="AO41" i="20" s="1"/>
  <c r="AO160" i="20"/>
  <c r="AO161" i="20" s="1"/>
  <c r="AO120" i="20"/>
  <c r="AO121" i="20" s="1"/>
  <c r="AC152" i="20"/>
  <c r="AC153" i="20" s="1"/>
  <c r="AC112" i="20"/>
  <c r="AC113" i="20" s="1"/>
  <c r="AO80" i="20"/>
  <c r="AO81" i="20" s="1"/>
  <c r="AC72" i="20"/>
  <c r="AC73" i="20" s="1"/>
  <c r="AC32" i="20"/>
  <c r="AC33" i="20" s="1"/>
  <c r="E167" i="20"/>
  <c r="E168" i="20" s="1"/>
  <c r="E87" i="20"/>
  <c r="E88" i="20" s="1"/>
  <c r="G47" i="20" l="1"/>
  <c r="G48" i="20" s="1"/>
  <c r="AP160" i="20"/>
  <c r="AP161" i="20" s="1"/>
  <c r="AP120" i="20"/>
  <c r="AP121" i="20" s="1"/>
  <c r="AD152" i="20"/>
  <c r="AD153" i="20" s="1"/>
  <c r="AD112" i="20"/>
  <c r="AD113" i="20" s="1"/>
  <c r="AP80" i="20"/>
  <c r="AP81" i="20" s="1"/>
  <c r="AD72" i="20"/>
  <c r="AD73" i="20" s="1"/>
  <c r="AP40" i="20"/>
  <c r="AP41" i="20" s="1"/>
  <c r="AD32" i="20"/>
  <c r="AD33" i="20" s="1"/>
  <c r="F167" i="20"/>
  <c r="F168" i="20" s="1"/>
  <c r="F127" i="20"/>
  <c r="F128" i="20" s="1"/>
  <c r="F87" i="20"/>
  <c r="F88" i="20" s="1"/>
  <c r="H47" i="20" l="1"/>
  <c r="H48" i="20" s="1"/>
  <c r="AQ160" i="20"/>
  <c r="AQ161" i="20" s="1"/>
  <c r="AQ120" i="20"/>
  <c r="AQ121" i="20" s="1"/>
  <c r="AE152" i="20"/>
  <c r="AE153" i="20" s="1"/>
  <c r="AE112" i="20"/>
  <c r="AE113" i="20" s="1"/>
  <c r="AQ80" i="20"/>
  <c r="AQ81" i="20" s="1"/>
  <c r="AE72" i="20"/>
  <c r="AE73" i="20" s="1"/>
  <c r="AQ40" i="20"/>
  <c r="AQ41" i="20" s="1"/>
  <c r="AE32" i="20"/>
  <c r="AE33" i="20" s="1"/>
  <c r="G167" i="20"/>
  <c r="G168" i="20" s="1"/>
  <c r="G127" i="20"/>
  <c r="G128" i="20" s="1"/>
  <c r="G87" i="20"/>
  <c r="G88" i="20" s="1"/>
  <c r="AR160" i="20" l="1"/>
  <c r="AR161" i="20" s="1"/>
  <c r="AR120" i="20"/>
  <c r="AR121" i="20" s="1"/>
  <c r="AF152" i="20"/>
  <c r="AF153" i="20" s="1"/>
  <c r="AF112" i="20"/>
  <c r="AF113" i="20" s="1"/>
  <c r="AR80" i="20"/>
  <c r="AR81" i="20" s="1"/>
  <c r="AF72" i="20"/>
  <c r="AF73" i="20" s="1"/>
  <c r="AR40" i="20"/>
  <c r="AR41" i="20" s="1"/>
  <c r="AF32" i="20"/>
  <c r="AF33" i="20" s="1"/>
  <c r="H167" i="20"/>
  <c r="H168" i="20" s="1"/>
  <c r="H127" i="20"/>
  <c r="H128" i="20" s="1"/>
  <c r="H87" i="20"/>
  <c r="H88" i="20" s="1"/>
  <c r="AS160" i="20" l="1"/>
  <c r="AS161" i="20" s="1"/>
  <c r="AS120" i="20"/>
  <c r="AS121" i="20" s="1"/>
  <c r="AG152" i="20"/>
  <c r="AG153" i="20" s="1"/>
  <c r="AG112" i="20"/>
  <c r="AG113" i="20" s="1"/>
  <c r="AS80" i="20"/>
  <c r="AS81" i="20" s="1"/>
  <c r="AG72" i="20"/>
  <c r="AG73" i="20" s="1"/>
  <c r="AS40" i="20"/>
  <c r="AS41" i="20" s="1"/>
  <c r="AG32" i="20"/>
  <c r="AG33" i="20" s="1"/>
  <c r="I167" i="20"/>
  <c r="I168" i="20" s="1"/>
  <c r="I127" i="20"/>
  <c r="I128" i="20" s="1"/>
  <c r="I87" i="20"/>
  <c r="I88" i="20" s="1"/>
  <c r="AT160" i="20" l="1"/>
  <c r="AT161" i="20" s="1"/>
  <c r="AT120" i="20"/>
  <c r="AT121" i="20" s="1"/>
  <c r="AH152" i="20"/>
  <c r="AH153" i="20" s="1"/>
  <c r="AH112" i="20"/>
  <c r="AH113" i="20" s="1"/>
  <c r="AT80" i="20"/>
  <c r="AT81" i="20" s="1"/>
  <c r="AH72" i="20"/>
  <c r="AH73" i="20" s="1"/>
  <c r="AT40" i="20"/>
  <c r="AT41" i="20"/>
  <c r="AH32" i="20"/>
  <c r="AH33" i="20" s="1"/>
  <c r="J167" i="20"/>
  <c r="J168" i="20" s="1"/>
  <c r="J127" i="20"/>
  <c r="J128" i="20" s="1"/>
  <c r="J87" i="20"/>
  <c r="J88" i="20" s="1"/>
  <c r="AU160" i="20" l="1"/>
  <c r="AU161" i="20" s="1"/>
  <c r="AU120" i="20"/>
  <c r="AU121" i="20" s="1"/>
  <c r="AI152" i="20"/>
  <c r="AI153" i="20" s="1"/>
  <c r="AI112" i="20"/>
  <c r="AI113" i="20" s="1"/>
  <c r="AU80" i="20"/>
  <c r="AU81" i="20" s="1"/>
  <c r="AI72" i="20"/>
  <c r="AI73" i="20" s="1"/>
  <c r="AU40" i="20"/>
  <c r="AU41" i="20" s="1"/>
  <c r="AI32" i="20"/>
  <c r="AI33" i="20" s="1"/>
  <c r="K167" i="20"/>
  <c r="K168" i="20" s="1"/>
  <c r="K127" i="20"/>
  <c r="K128" i="20" s="1"/>
  <c r="K87" i="20"/>
  <c r="K88" i="20" s="1"/>
  <c r="AV160" i="20" l="1"/>
  <c r="AV161" i="20" s="1"/>
  <c r="AV120" i="20"/>
  <c r="AV121" i="20" s="1"/>
  <c r="AJ152" i="20"/>
  <c r="AJ153" i="20" s="1"/>
  <c r="AJ112" i="20"/>
  <c r="AJ113" i="20" s="1"/>
  <c r="AV80" i="20"/>
  <c r="AV81" i="20" s="1"/>
  <c r="AJ72" i="20"/>
  <c r="AJ73" i="20" s="1"/>
  <c r="AV40" i="20"/>
  <c r="AV41" i="20" s="1"/>
  <c r="AJ32" i="20"/>
  <c r="AJ33" i="20" s="1"/>
  <c r="L167" i="20"/>
  <c r="L168" i="20" s="1"/>
  <c r="L127" i="20"/>
  <c r="L128" i="20" s="1"/>
  <c r="L87" i="20"/>
  <c r="L88" i="20" s="1"/>
  <c r="AW160" i="20" l="1"/>
  <c r="AW161" i="20" s="1"/>
  <c r="AW120" i="20"/>
  <c r="AW121" i="20" s="1"/>
  <c r="AK152" i="20"/>
  <c r="AK153" i="20" s="1"/>
  <c r="AK112" i="20"/>
  <c r="AK113" i="20" s="1"/>
  <c r="AW80" i="20"/>
  <c r="AW81" i="20" s="1"/>
  <c r="AK72" i="20"/>
  <c r="AK73" i="20" s="1"/>
  <c r="AW40" i="20"/>
  <c r="AW41" i="20" s="1"/>
  <c r="AK32" i="20"/>
  <c r="AK33" i="20" s="1"/>
  <c r="M167" i="20"/>
  <c r="M168" i="20" s="1"/>
  <c r="M127" i="20"/>
  <c r="M128" i="20" s="1"/>
  <c r="M87" i="20"/>
  <c r="M88" i="20" s="1"/>
  <c r="AX160" i="20" l="1"/>
  <c r="AX161" i="20" s="1"/>
  <c r="AX120" i="20"/>
  <c r="AX121" i="20" s="1"/>
  <c r="AL152" i="20"/>
  <c r="AL153" i="20" s="1"/>
  <c r="AL112" i="20"/>
  <c r="AL113" i="20" s="1"/>
  <c r="AX80" i="20"/>
  <c r="AX81" i="20" s="1"/>
  <c r="AL72" i="20"/>
  <c r="AL73" i="20" s="1"/>
  <c r="AX40" i="20"/>
  <c r="AX41" i="20" s="1"/>
  <c r="AL32" i="20"/>
  <c r="AL33" i="20" s="1"/>
  <c r="N167" i="20"/>
  <c r="N168" i="20" s="1"/>
  <c r="N127" i="20"/>
  <c r="N128" i="20" s="1"/>
  <c r="N87" i="20"/>
  <c r="N88" i="20" s="1"/>
  <c r="AY160" i="20" l="1"/>
  <c r="AY161" i="20" s="1"/>
  <c r="AY120" i="20"/>
  <c r="AY121" i="20" s="1"/>
  <c r="AM152" i="20"/>
  <c r="AM153" i="20" s="1"/>
  <c r="AM112" i="20"/>
  <c r="AM113" i="20" s="1"/>
  <c r="AY80" i="20"/>
  <c r="AY81" i="20" s="1"/>
  <c r="AM72" i="20"/>
  <c r="AM73" i="20" s="1"/>
  <c r="AY40" i="20"/>
  <c r="AY41" i="20" s="1"/>
  <c r="AM32" i="20"/>
  <c r="AM33" i="20" s="1"/>
  <c r="O167" i="20"/>
  <c r="O168" i="20" s="1"/>
  <c r="O127" i="20"/>
  <c r="O128" i="20" s="1"/>
  <c r="O87" i="20"/>
  <c r="O88" i="20" s="1"/>
  <c r="AZ160" i="20" l="1"/>
  <c r="AZ161" i="20" s="1"/>
  <c r="AZ120" i="20"/>
  <c r="AZ121" i="20" s="1"/>
  <c r="AN152" i="20"/>
  <c r="AN153" i="20" s="1"/>
  <c r="AN112" i="20"/>
  <c r="AN113" i="20" s="1"/>
  <c r="AZ80" i="20"/>
  <c r="AZ81" i="20" s="1"/>
  <c r="AN72" i="20"/>
  <c r="AN73" i="20" s="1"/>
  <c r="AZ40" i="20"/>
  <c r="AZ41" i="20" s="1"/>
  <c r="AN32" i="20"/>
  <c r="AN33" i="20" s="1"/>
  <c r="P167" i="20"/>
  <c r="P168" i="20" s="1"/>
  <c r="P127" i="20"/>
  <c r="P128" i="20" s="1"/>
  <c r="P87" i="20"/>
  <c r="P88" i="20" s="1"/>
  <c r="BA160" i="20" l="1"/>
  <c r="BA161" i="20" s="1"/>
  <c r="BA120" i="20"/>
  <c r="BA121" i="20" s="1"/>
  <c r="AO152" i="20"/>
  <c r="AO153" i="20" s="1"/>
  <c r="AO112" i="20"/>
  <c r="AO113" i="20" s="1"/>
  <c r="BA80" i="20"/>
  <c r="BA81" i="20" s="1"/>
  <c r="AO72" i="20"/>
  <c r="AO73" i="20" s="1"/>
  <c r="BA40" i="20"/>
  <c r="BA41" i="20" s="1"/>
  <c r="AO32" i="20"/>
  <c r="AO33" i="20" s="1"/>
  <c r="Q167" i="20"/>
  <c r="Q168" i="20" s="1"/>
  <c r="Q127" i="20"/>
  <c r="Q128" i="20" s="1"/>
  <c r="Q87" i="20"/>
  <c r="Q88" i="20" s="1"/>
  <c r="BB160" i="20" l="1"/>
  <c r="BB161" i="20" s="1"/>
  <c r="BB120" i="20"/>
  <c r="BB121" i="20" s="1"/>
  <c r="AP152" i="20"/>
  <c r="AP153" i="20" s="1"/>
  <c r="AP112" i="20"/>
  <c r="AP113" i="20" s="1"/>
  <c r="BB80" i="20"/>
  <c r="BB81" i="20" s="1"/>
  <c r="AP72" i="20"/>
  <c r="AP73" i="20" s="1"/>
  <c r="BB40" i="20"/>
  <c r="BB41" i="20" s="1"/>
  <c r="AP32" i="20"/>
  <c r="AP33" i="20" s="1"/>
  <c r="R167" i="20"/>
  <c r="R168" i="20" s="1"/>
  <c r="R127" i="20"/>
  <c r="R128" i="20" s="1"/>
  <c r="R87" i="20"/>
  <c r="R88" i="20" s="1"/>
  <c r="BC160" i="20" l="1"/>
  <c r="BC161" i="20" s="1"/>
  <c r="BC120" i="20"/>
  <c r="BC121" i="20" s="1"/>
  <c r="AQ152" i="20"/>
  <c r="AQ153" i="20" s="1"/>
  <c r="AQ112" i="20"/>
  <c r="AQ113" i="20" s="1"/>
  <c r="BC80" i="20"/>
  <c r="BC81" i="20" s="1"/>
  <c r="AQ72" i="20"/>
  <c r="AQ73" i="20" s="1"/>
  <c r="BC40" i="20"/>
  <c r="BC41" i="20" s="1"/>
  <c r="AQ32" i="20"/>
  <c r="AQ33" i="20" s="1"/>
  <c r="S167" i="20"/>
  <c r="S168" i="20" s="1"/>
  <c r="S127" i="20"/>
  <c r="S128" i="20" s="1"/>
  <c r="S87" i="20"/>
  <c r="S88" i="20" s="1"/>
  <c r="BD160" i="20" l="1"/>
  <c r="BD161" i="20" s="1"/>
  <c r="BD120" i="20"/>
  <c r="BD121" i="20" s="1"/>
  <c r="AR152" i="20"/>
  <c r="AR153" i="20" s="1"/>
  <c r="AR112" i="20"/>
  <c r="AR113" i="20" s="1"/>
  <c r="BD80" i="20"/>
  <c r="BD81" i="20" s="1"/>
  <c r="AR72" i="20"/>
  <c r="AR73" i="20" s="1"/>
  <c r="BD40" i="20"/>
  <c r="BD41" i="20" s="1"/>
  <c r="AR32" i="20"/>
  <c r="AR33" i="20" s="1"/>
  <c r="T167" i="20"/>
  <c r="T168" i="20" s="1"/>
  <c r="T127" i="20"/>
  <c r="T128" i="20" s="1"/>
  <c r="T87" i="20"/>
  <c r="T88" i="20" s="1"/>
  <c r="BE160" i="20" l="1"/>
  <c r="BE161" i="20" s="1"/>
  <c r="BE120" i="20"/>
  <c r="BE121" i="20" s="1"/>
  <c r="AS152" i="20"/>
  <c r="AS153" i="20" s="1"/>
  <c r="AS112" i="20"/>
  <c r="AS113" i="20" s="1"/>
  <c r="BE80" i="20"/>
  <c r="BE81" i="20" s="1"/>
  <c r="AS72" i="20"/>
  <c r="AS73" i="20" s="1"/>
  <c r="BE40" i="20"/>
  <c r="BE41" i="20" s="1"/>
  <c r="BF40" i="20" s="1"/>
  <c r="BF41" i="20" s="1"/>
  <c r="BG41" i="20" s="1"/>
  <c r="AS32" i="20"/>
  <c r="AS33" i="20" s="1"/>
  <c r="U167" i="20"/>
  <c r="U168" i="20" s="1"/>
  <c r="U127" i="20"/>
  <c r="U128" i="20" s="1"/>
  <c r="U87" i="20"/>
  <c r="U88" i="20" s="1"/>
  <c r="AT152" i="20" l="1"/>
  <c r="AT153" i="20" s="1"/>
  <c r="AU153" i="20" s="1"/>
  <c r="AU155" i="20" s="1"/>
  <c r="BF160" i="20"/>
  <c r="BF161" i="20" s="1"/>
  <c r="BG161" i="20" s="1"/>
  <c r="BG163" i="20" s="1"/>
  <c r="BF120" i="20"/>
  <c r="BF121" i="20" s="1"/>
  <c r="BG121" i="20" s="1"/>
  <c r="BG123" i="20" s="1"/>
  <c r="AT112" i="20"/>
  <c r="AT113" i="20" s="1"/>
  <c r="AU113" i="20" s="1"/>
  <c r="AU115" i="20" s="1"/>
  <c r="BF80" i="20"/>
  <c r="BF81" i="20" s="1"/>
  <c r="BG81" i="20" s="1"/>
  <c r="BG83" i="20" s="1"/>
  <c r="AT72" i="20"/>
  <c r="AT73" i="20" s="1"/>
  <c r="AU73" i="20" s="1"/>
  <c r="AU75" i="20" s="1"/>
  <c r="AT32" i="20"/>
  <c r="AT33" i="20" s="1"/>
  <c r="AU33" i="20" s="1"/>
  <c r="AU35" i="20" s="1"/>
  <c r="BG43" i="20"/>
  <c r="V167" i="20"/>
  <c r="V168" i="20" s="1"/>
  <c r="V127" i="20"/>
  <c r="V128" i="20" s="1"/>
  <c r="V87" i="20"/>
  <c r="V88" i="20" s="1"/>
  <c r="E15" i="20" l="1"/>
  <c r="J175" i="20"/>
  <c r="E175" i="20"/>
  <c r="F175" i="20"/>
  <c r="G175" i="20"/>
  <c r="H175" i="20"/>
  <c r="I175" i="20"/>
  <c r="K175" i="20"/>
  <c r="L175" i="20"/>
  <c r="M175" i="20"/>
  <c r="N175" i="20"/>
  <c r="O175" i="20"/>
  <c r="D175" i="20"/>
  <c r="Q141" i="20"/>
  <c r="Q184" i="20" s="1"/>
  <c r="R141" i="20"/>
  <c r="R184" i="20" s="1"/>
  <c r="S141" i="20"/>
  <c r="S184" i="20" s="1"/>
  <c r="T141" i="20"/>
  <c r="T184" i="20" s="1"/>
  <c r="U141" i="20"/>
  <c r="U184" i="20" s="1"/>
  <c r="V141" i="20"/>
  <c r="V184" i="20" s="1"/>
  <c r="W141" i="20"/>
  <c r="W184" i="20" s="1"/>
  <c r="X141" i="20"/>
  <c r="X184" i="20" s="1"/>
  <c r="Y141" i="20"/>
  <c r="Y184" i="20" s="1"/>
  <c r="Z141" i="20"/>
  <c r="Z184" i="20" s="1"/>
  <c r="AA141" i="20"/>
  <c r="AA184" i="20" s="1"/>
  <c r="Q142" i="20"/>
  <c r="R142" i="20"/>
  <c r="S142" i="20"/>
  <c r="T142" i="20"/>
  <c r="T143" i="20" s="1"/>
  <c r="U142" i="20"/>
  <c r="V142" i="20"/>
  <c r="W142" i="20"/>
  <c r="X142" i="20"/>
  <c r="X143" i="20" s="1"/>
  <c r="Y142" i="20"/>
  <c r="Z142" i="20"/>
  <c r="AA142" i="20"/>
  <c r="P142" i="20"/>
  <c r="P141" i="20"/>
  <c r="P184" i="20" s="1"/>
  <c r="Q101" i="20"/>
  <c r="Q183" i="20" s="1"/>
  <c r="R101" i="20"/>
  <c r="R183" i="20" s="1"/>
  <c r="S101" i="20"/>
  <c r="S183" i="20" s="1"/>
  <c r="T101" i="20"/>
  <c r="T183" i="20" s="1"/>
  <c r="U101" i="20"/>
  <c r="U183" i="20" s="1"/>
  <c r="V101" i="20"/>
  <c r="V183" i="20" s="1"/>
  <c r="W101" i="20"/>
  <c r="W183" i="20" s="1"/>
  <c r="X101" i="20"/>
  <c r="X183" i="20" s="1"/>
  <c r="Y101" i="20"/>
  <c r="Y183" i="20" s="1"/>
  <c r="Z101" i="20"/>
  <c r="Z183" i="20" s="1"/>
  <c r="AA101" i="20"/>
  <c r="AA183" i="20" s="1"/>
  <c r="Q102" i="20"/>
  <c r="R102" i="20"/>
  <c r="S102" i="20"/>
  <c r="T102" i="20"/>
  <c r="T103" i="20" s="1"/>
  <c r="U102" i="20"/>
  <c r="V102" i="20"/>
  <c r="W102" i="20"/>
  <c r="X102" i="20"/>
  <c r="Y102" i="20"/>
  <c r="Z102" i="20"/>
  <c r="AA102" i="20"/>
  <c r="P102" i="20"/>
  <c r="P101" i="20"/>
  <c r="P183" i="20" s="1"/>
  <c r="Q62" i="20"/>
  <c r="R62" i="20"/>
  <c r="S62" i="20"/>
  <c r="T62" i="20"/>
  <c r="U62" i="20"/>
  <c r="V62" i="20"/>
  <c r="W62" i="20"/>
  <c r="X62" i="20"/>
  <c r="Y62" i="20"/>
  <c r="Z62" i="20"/>
  <c r="AA62" i="20"/>
  <c r="P62" i="20"/>
  <c r="Q61" i="20"/>
  <c r="Q182" i="20" s="1"/>
  <c r="R61" i="20"/>
  <c r="R182" i="20" s="1"/>
  <c r="S61" i="20"/>
  <c r="S182" i="20" s="1"/>
  <c r="T61" i="20"/>
  <c r="T182" i="20" s="1"/>
  <c r="U61" i="20"/>
  <c r="U182" i="20" s="1"/>
  <c r="V61" i="20"/>
  <c r="V182" i="20" s="1"/>
  <c r="W61" i="20"/>
  <c r="W182" i="20" s="1"/>
  <c r="X61" i="20"/>
  <c r="X182" i="20" s="1"/>
  <c r="Y61" i="20"/>
  <c r="Y182" i="20" s="1"/>
  <c r="Z61" i="20"/>
  <c r="Z182" i="20" s="1"/>
  <c r="AA61" i="20"/>
  <c r="AA182" i="20" s="1"/>
  <c r="P61" i="20"/>
  <c r="P182" i="20" s="1"/>
  <c r="D176" i="20"/>
  <c r="D177" i="20"/>
  <c r="D178" i="20"/>
  <c r="F176" i="20"/>
  <c r="G176" i="20"/>
  <c r="H176" i="20"/>
  <c r="I176" i="20"/>
  <c r="J176" i="20"/>
  <c r="K176" i="20"/>
  <c r="L176" i="20"/>
  <c r="M176" i="20"/>
  <c r="N176" i="20"/>
  <c r="O176" i="20"/>
  <c r="F177" i="20"/>
  <c r="G177" i="20"/>
  <c r="H177" i="20"/>
  <c r="I177" i="20"/>
  <c r="J177" i="20"/>
  <c r="K177" i="20"/>
  <c r="L177" i="20"/>
  <c r="M177" i="20"/>
  <c r="N177" i="20"/>
  <c r="O177" i="20"/>
  <c r="F178" i="20"/>
  <c r="G178" i="20"/>
  <c r="H178" i="20"/>
  <c r="I178" i="20"/>
  <c r="J178" i="20"/>
  <c r="K178" i="20"/>
  <c r="L178" i="20"/>
  <c r="M178" i="20"/>
  <c r="N178" i="20"/>
  <c r="O178" i="20"/>
  <c r="E178" i="20"/>
  <c r="E177" i="20"/>
  <c r="E176" i="20"/>
  <c r="O135" i="20"/>
  <c r="N135" i="20"/>
  <c r="M135" i="20"/>
  <c r="L135" i="20"/>
  <c r="K135" i="20"/>
  <c r="J135" i="20"/>
  <c r="I135" i="20"/>
  <c r="H135" i="20"/>
  <c r="G135" i="20"/>
  <c r="F135" i="20"/>
  <c r="E135" i="20"/>
  <c r="E136" i="20" s="1"/>
  <c r="E137" i="20" s="1"/>
  <c r="O95" i="20"/>
  <c r="N95" i="20"/>
  <c r="M95" i="20"/>
  <c r="L95" i="20"/>
  <c r="K95" i="20"/>
  <c r="J95" i="20"/>
  <c r="I95" i="20"/>
  <c r="H95" i="20"/>
  <c r="G95" i="20"/>
  <c r="F95" i="20"/>
  <c r="E95" i="20"/>
  <c r="O55" i="20"/>
  <c r="N55" i="20"/>
  <c r="M55" i="20"/>
  <c r="L55" i="20"/>
  <c r="K55" i="20"/>
  <c r="J55" i="20"/>
  <c r="I55" i="20"/>
  <c r="H55" i="20"/>
  <c r="G55" i="20"/>
  <c r="F55" i="20"/>
  <c r="E55" i="20"/>
  <c r="Q22" i="20"/>
  <c r="R22" i="20"/>
  <c r="S22" i="20"/>
  <c r="T22" i="20"/>
  <c r="U22" i="20"/>
  <c r="V22" i="20"/>
  <c r="W22" i="20"/>
  <c r="X22" i="20"/>
  <c r="Y22" i="20"/>
  <c r="Z22" i="20"/>
  <c r="AA22" i="20"/>
  <c r="P22" i="20"/>
  <c r="Q21" i="20"/>
  <c r="Q181" i="20" s="1"/>
  <c r="R21" i="20"/>
  <c r="R181" i="20" s="1"/>
  <c r="S21" i="20"/>
  <c r="S181" i="20" s="1"/>
  <c r="T21" i="20"/>
  <c r="T181" i="20" s="1"/>
  <c r="U21" i="20"/>
  <c r="U181" i="20" s="1"/>
  <c r="V21" i="20"/>
  <c r="V181" i="20" s="1"/>
  <c r="W21" i="20"/>
  <c r="W181" i="20" s="1"/>
  <c r="X21" i="20"/>
  <c r="X181" i="20" s="1"/>
  <c r="Y21" i="20"/>
  <c r="Y181" i="20" s="1"/>
  <c r="Z21" i="20"/>
  <c r="Z181" i="20" s="1"/>
  <c r="AA21" i="20"/>
  <c r="AA181" i="20" s="1"/>
  <c r="P21" i="20"/>
  <c r="P181" i="20" s="1"/>
  <c r="D39" i="31"/>
  <c r="O38" i="31"/>
  <c r="O39" i="31" s="1"/>
  <c r="N38" i="31"/>
  <c r="N39" i="31" s="1"/>
  <c r="M38" i="31"/>
  <c r="M39" i="31" s="1"/>
  <c r="L38" i="31"/>
  <c r="L39" i="31" s="1"/>
  <c r="K38" i="31"/>
  <c r="K39" i="31" s="1"/>
  <c r="J38" i="31"/>
  <c r="J39" i="31" s="1"/>
  <c r="I38" i="31"/>
  <c r="I39" i="31" s="1"/>
  <c r="H38" i="31"/>
  <c r="H39" i="31" s="1"/>
  <c r="G38" i="31"/>
  <c r="G39" i="31" s="1"/>
  <c r="F38" i="31"/>
  <c r="F39" i="31" s="1"/>
  <c r="E38" i="31"/>
  <c r="E39" i="31" s="1"/>
  <c r="O36" i="31"/>
  <c r="N36" i="31"/>
  <c r="M36" i="31"/>
  <c r="L36" i="31"/>
  <c r="K36" i="31"/>
  <c r="J36" i="31"/>
  <c r="I36" i="31"/>
  <c r="H36" i="31"/>
  <c r="G36" i="31"/>
  <c r="F36" i="31"/>
  <c r="E36" i="31"/>
  <c r="D36" i="31"/>
  <c r="D31" i="31"/>
  <c r="O30" i="31"/>
  <c r="O31" i="31" s="1"/>
  <c r="N30" i="31"/>
  <c r="N31" i="31" s="1"/>
  <c r="M30" i="31"/>
  <c r="M31" i="31" s="1"/>
  <c r="L30" i="31"/>
  <c r="L31" i="31" s="1"/>
  <c r="K30" i="31"/>
  <c r="K31" i="31" s="1"/>
  <c r="J30" i="31"/>
  <c r="J31" i="31" s="1"/>
  <c r="I30" i="31"/>
  <c r="I31" i="31" s="1"/>
  <c r="H30" i="31"/>
  <c r="H31" i="31" s="1"/>
  <c r="G30" i="31"/>
  <c r="G31" i="31" s="1"/>
  <c r="F30" i="31"/>
  <c r="F31" i="31" s="1"/>
  <c r="E30" i="31"/>
  <c r="E31" i="31" s="1"/>
  <c r="O28" i="31"/>
  <c r="N28" i="31"/>
  <c r="M28" i="31"/>
  <c r="L28" i="31"/>
  <c r="K28" i="31"/>
  <c r="J28" i="31"/>
  <c r="I28" i="31"/>
  <c r="H28" i="31"/>
  <c r="G28" i="31"/>
  <c r="F28" i="31"/>
  <c r="E28" i="31"/>
  <c r="D28" i="31"/>
  <c r="D23" i="31"/>
  <c r="O22" i="31"/>
  <c r="O23" i="31" s="1"/>
  <c r="N22" i="31"/>
  <c r="N23" i="31" s="1"/>
  <c r="M22" i="31"/>
  <c r="M23" i="31" s="1"/>
  <c r="L22" i="31"/>
  <c r="L23" i="31" s="1"/>
  <c r="K22" i="31"/>
  <c r="K23" i="31" s="1"/>
  <c r="J22" i="31"/>
  <c r="J23" i="31" s="1"/>
  <c r="I22" i="31"/>
  <c r="I23" i="31" s="1"/>
  <c r="H22" i="31"/>
  <c r="H23" i="31" s="1"/>
  <c r="G22" i="31"/>
  <c r="G23" i="31" s="1"/>
  <c r="F22" i="31"/>
  <c r="F23" i="31" s="1"/>
  <c r="E22" i="31"/>
  <c r="E23" i="31" s="1"/>
  <c r="O20" i="31"/>
  <c r="N20" i="31"/>
  <c r="M20" i="31"/>
  <c r="L20" i="31"/>
  <c r="K20" i="31"/>
  <c r="J20" i="31"/>
  <c r="I20" i="31"/>
  <c r="H20" i="31"/>
  <c r="G20" i="31"/>
  <c r="F20" i="31"/>
  <c r="E20" i="31"/>
  <c r="D20" i="31"/>
  <c r="O14" i="31"/>
  <c r="O15" i="31" s="1"/>
  <c r="N14" i="31"/>
  <c r="N15" i="31" s="1"/>
  <c r="M14" i="31"/>
  <c r="M15" i="31" s="1"/>
  <c r="L14" i="31"/>
  <c r="L15" i="31" s="1"/>
  <c r="K14" i="31"/>
  <c r="K15" i="31" s="1"/>
  <c r="J14" i="31"/>
  <c r="J15" i="31" s="1"/>
  <c r="I14" i="31"/>
  <c r="I15" i="31" s="1"/>
  <c r="H14" i="31"/>
  <c r="H15" i="31" s="1"/>
  <c r="G14" i="31"/>
  <c r="G15" i="31" s="1"/>
  <c r="F14" i="31"/>
  <c r="F15" i="31" s="1"/>
  <c r="E14" i="31"/>
  <c r="E15" i="31" s="1"/>
  <c r="O12" i="31"/>
  <c r="N12" i="31"/>
  <c r="M12" i="31"/>
  <c r="L12" i="31"/>
  <c r="K12" i="31"/>
  <c r="J12" i="31"/>
  <c r="I12" i="31"/>
  <c r="H12" i="31"/>
  <c r="G12" i="31"/>
  <c r="F12" i="31"/>
  <c r="E12" i="31"/>
  <c r="D12" i="31"/>
  <c r="E96" i="20" l="1"/>
  <c r="E97" i="20" s="1"/>
  <c r="F96" i="20" s="1"/>
  <c r="F97" i="20" s="1"/>
  <c r="G96" i="20" s="1"/>
  <c r="G97" i="20" s="1"/>
  <c r="F136" i="20"/>
  <c r="F137" i="20" s="1"/>
  <c r="E56" i="20"/>
  <c r="E57" i="20" s="1"/>
  <c r="F56" i="20" s="1"/>
  <c r="F57" i="20" s="1"/>
  <c r="G56" i="20" s="1"/>
  <c r="G57" i="20" s="1"/>
  <c r="H56" i="20" s="1"/>
  <c r="H57" i="20" s="1"/>
  <c r="I56" i="20" s="1"/>
  <c r="I57" i="20" s="1"/>
  <c r="J56" i="20" s="1"/>
  <c r="J57" i="20" s="1"/>
  <c r="K56" i="20" s="1"/>
  <c r="K57" i="20" s="1"/>
  <c r="P103" i="20"/>
  <c r="P104" i="20" s="1"/>
  <c r="P105" i="20" s="1"/>
  <c r="AA103" i="20"/>
  <c r="Y103" i="20"/>
  <c r="S103" i="20"/>
  <c r="Q103" i="20"/>
  <c r="W177" i="20"/>
  <c r="W98" i="20" s="1"/>
  <c r="W176" i="20"/>
  <c r="W58" i="20" s="1"/>
  <c r="W175" i="20"/>
  <c r="W18" i="20" s="1"/>
  <c r="W63" i="20"/>
  <c r="P143" i="20"/>
  <c r="P144" i="20" s="1"/>
  <c r="P145" i="20" s="1"/>
  <c r="AA143" i="20"/>
  <c r="S143" i="20"/>
  <c r="U63" i="20"/>
  <c r="Z103" i="20"/>
  <c r="R103" i="20"/>
  <c r="Z143" i="20"/>
  <c r="R143" i="20"/>
  <c r="W178" i="20"/>
  <c r="W138" i="20" s="1"/>
  <c r="P63" i="20"/>
  <c r="P64" i="20" s="1"/>
  <c r="P65" i="20" s="1"/>
  <c r="T63" i="20"/>
  <c r="Y143" i="20"/>
  <c r="Q143" i="20"/>
  <c r="AI181" i="20"/>
  <c r="AI26" i="20" s="1"/>
  <c r="D13" i="16" s="1"/>
  <c r="AI184" i="20"/>
  <c r="AI146" i="20" s="1"/>
  <c r="D16" i="16" s="1"/>
  <c r="AI183" i="20"/>
  <c r="AI106" i="20" s="1"/>
  <c r="D15" i="16" s="1"/>
  <c r="AI182" i="20"/>
  <c r="AI66" i="20" s="1"/>
  <c r="D14" i="16" s="1"/>
  <c r="V63" i="20"/>
  <c r="AA63" i="20"/>
  <c r="S63" i="20"/>
  <c r="X103" i="20"/>
  <c r="Z63" i="20"/>
  <c r="R63" i="20"/>
  <c r="W103" i="20"/>
  <c r="W143" i="20"/>
  <c r="Y63" i="20"/>
  <c r="Q63" i="20"/>
  <c r="V103" i="20"/>
  <c r="V143" i="20"/>
  <c r="X63" i="20"/>
  <c r="U103" i="20"/>
  <c r="U143" i="20"/>
  <c r="V23" i="20"/>
  <c r="Z23" i="20"/>
  <c r="R23" i="20"/>
  <c r="X23" i="20"/>
  <c r="W23" i="20"/>
  <c r="Y23" i="20"/>
  <c r="Q23" i="20"/>
  <c r="U23" i="20"/>
  <c r="P23" i="20"/>
  <c r="T23" i="20"/>
  <c r="AA23" i="20"/>
  <c r="S23" i="20"/>
  <c r="G16" i="31"/>
  <c r="D32" i="31"/>
  <c r="E40" i="31"/>
  <c r="M40" i="31"/>
  <c r="G24" i="31"/>
  <c r="K32" i="31"/>
  <c r="H24" i="31"/>
  <c r="G32" i="31"/>
  <c r="O32" i="31"/>
  <c r="E24" i="31"/>
  <c r="K40" i="31"/>
  <c r="M16" i="31"/>
  <c r="L32" i="31"/>
  <c r="N16" i="31"/>
  <c r="L40" i="31"/>
  <c r="L16" i="31"/>
  <c r="D24" i="31"/>
  <c r="E16" i="31"/>
  <c r="J24" i="31"/>
  <c r="E32" i="31"/>
  <c r="M32" i="31"/>
  <c r="G40" i="31"/>
  <c r="F16" i="31"/>
  <c r="K24" i="31"/>
  <c r="F32" i="31"/>
  <c r="N32" i="31"/>
  <c r="H40" i="31"/>
  <c r="D40" i="31"/>
  <c r="D16" i="31"/>
  <c r="H16" i="31"/>
  <c r="O40" i="31"/>
  <c r="L24" i="31"/>
  <c r="M24" i="31"/>
  <c r="I16" i="31"/>
  <c r="F24" i="31"/>
  <c r="N24" i="31"/>
  <c r="J16" i="31"/>
  <c r="H32" i="31"/>
  <c r="K16" i="31"/>
  <c r="O16" i="31"/>
  <c r="I40" i="31"/>
  <c r="F40" i="31"/>
  <c r="N40" i="31"/>
  <c r="I24" i="31"/>
  <c r="I32" i="31"/>
  <c r="J40" i="31"/>
  <c r="O24" i="31"/>
  <c r="J32" i="31"/>
  <c r="F15" i="20"/>
  <c r="G15" i="20"/>
  <c r="H15" i="20"/>
  <c r="I15" i="20"/>
  <c r="J15" i="20"/>
  <c r="K15" i="20"/>
  <c r="L15" i="20"/>
  <c r="M15" i="20"/>
  <c r="N15" i="20"/>
  <c r="O15" i="20"/>
  <c r="D15" i="20"/>
  <c r="D16" i="20" s="1"/>
  <c r="P24" i="20" l="1"/>
  <c r="P25" i="20"/>
  <c r="L56" i="20"/>
  <c r="L57" i="20"/>
  <c r="M56" i="20" s="1"/>
  <c r="M57" i="20" s="1"/>
  <c r="G136" i="20"/>
  <c r="G137" i="20" s="1"/>
  <c r="H96" i="20"/>
  <c r="H97" i="20"/>
  <c r="Q104" i="20"/>
  <c r="Q105" i="20" s="1"/>
  <c r="R104" i="20" s="1"/>
  <c r="R105" i="20" s="1"/>
  <c r="S104" i="20" s="1"/>
  <c r="S105" i="20" s="1"/>
  <c r="T104" i="20" s="1"/>
  <c r="T105" i="20" s="1"/>
  <c r="U104" i="20" s="1"/>
  <c r="U105" i="20" s="1"/>
  <c r="V104" i="20" s="1"/>
  <c r="V105" i="20" s="1"/>
  <c r="W104" i="20" s="1"/>
  <c r="W105" i="20" s="1"/>
  <c r="X104" i="20" s="1"/>
  <c r="X105" i="20" s="1"/>
  <c r="Y104" i="20" s="1"/>
  <c r="Y105" i="20" s="1"/>
  <c r="Z104" i="20" s="1"/>
  <c r="Z105" i="20" s="1"/>
  <c r="AA104" i="20" s="1"/>
  <c r="AA105" i="20" s="1"/>
  <c r="Q144" i="20"/>
  <c r="Q145" i="20" s="1"/>
  <c r="R144" i="20" s="1"/>
  <c r="R145" i="20" s="1"/>
  <c r="S144" i="20" s="1"/>
  <c r="S145" i="20" s="1"/>
  <c r="T144" i="20" s="1"/>
  <c r="T145" i="20" s="1"/>
  <c r="U144" i="20" s="1"/>
  <c r="U145" i="20" s="1"/>
  <c r="V144" i="20" s="1"/>
  <c r="V145" i="20" s="1"/>
  <c r="Q64" i="20"/>
  <c r="Q65" i="20" s="1"/>
  <c r="R64" i="20" s="1"/>
  <c r="R65" i="20" s="1"/>
  <c r="S64" i="20" s="1"/>
  <c r="S65" i="20" s="1"/>
  <c r="T64" i="20" s="1"/>
  <c r="T65" i="20" s="1"/>
  <c r="U64" i="20" s="1"/>
  <c r="U65" i="20" s="1"/>
  <c r="V64" i="20" s="1"/>
  <c r="V65" i="20" s="1"/>
  <c r="W64" i="20" s="1"/>
  <c r="W65" i="20" s="1"/>
  <c r="D17" i="20"/>
  <c r="E16" i="20" s="1"/>
  <c r="Q24" i="20"/>
  <c r="Q25" i="20" l="1"/>
  <c r="H136" i="20"/>
  <c r="H137" i="20" s="1"/>
  <c r="I136" i="20" s="1"/>
  <c r="I137" i="20" s="1"/>
  <c r="R24" i="20"/>
  <c r="I96" i="20"/>
  <c r="I97" i="20"/>
  <c r="N56" i="20"/>
  <c r="N57" i="20" s="1"/>
  <c r="O56" i="20" s="1"/>
  <c r="O57" i="20" s="1"/>
  <c r="X64" i="20"/>
  <c r="X65" i="20" s="1"/>
  <c r="AB104" i="20"/>
  <c r="AB105" i="20" s="1"/>
  <c r="W144" i="20"/>
  <c r="W145" i="20" s="1"/>
  <c r="X144" i="20" s="1"/>
  <c r="X145" i="20" s="1"/>
  <c r="Y144" i="20" s="1"/>
  <c r="Y145" i="20" s="1"/>
  <c r="Z144" i="20" s="1"/>
  <c r="Z145" i="20" s="1"/>
  <c r="AA144" i="20" s="1"/>
  <c r="AA145" i="20" s="1"/>
  <c r="AB144" i="20" s="1"/>
  <c r="AB145" i="20" s="1"/>
  <c r="AC144" i="20" s="1"/>
  <c r="AC145" i="20" s="1"/>
  <c r="E17" i="20"/>
  <c r="R25" i="20" l="1"/>
  <c r="J136" i="20"/>
  <c r="J137" i="20" s="1"/>
  <c r="K136" i="20" s="1"/>
  <c r="K137" i="20" s="1"/>
  <c r="L136" i="20" s="1"/>
  <c r="L137" i="20" s="1"/>
  <c r="M136" i="20" s="1"/>
  <c r="M137" i="20" s="1"/>
  <c r="N136" i="20" s="1"/>
  <c r="N137" i="20" s="1"/>
  <c r="O136" i="20" s="1"/>
  <c r="O137" i="20" s="1"/>
  <c r="P136" i="20" s="1"/>
  <c r="P137" i="20" s="1"/>
  <c r="P56" i="20"/>
  <c r="P57" i="20"/>
  <c r="S24" i="20"/>
  <c r="J96" i="20"/>
  <c r="J97" i="20" s="1"/>
  <c r="K96" i="20" s="1"/>
  <c r="K97" i="20" s="1"/>
  <c r="L96" i="20" s="1"/>
  <c r="L97" i="20" s="1"/>
  <c r="AD144" i="20"/>
  <c r="AD145" i="20" s="1"/>
  <c r="AE144" i="20" s="1"/>
  <c r="AE145" i="20" s="1"/>
  <c r="AF144" i="20" s="1"/>
  <c r="AF145" i="20" s="1"/>
  <c r="AG144" i="20" s="1"/>
  <c r="AG145" i="20" s="1"/>
  <c r="AC104" i="20"/>
  <c r="AC105" i="20"/>
  <c r="AD104" i="20" s="1"/>
  <c r="AD105" i="20" s="1"/>
  <c r="Y64" i="20"/>
  <c r="Y65" i="20" s="1"/>
  <c r="Z64" i="20" s="1"/>
  <c r="Z65" i="20" s="1"/>
  <c r="I47" i="20"/>
  <c r="I48" i="20" s="1"/>
  <c r="F16" i="20"/>
  <c r="F17" i="20" s="1"/>
  <c r="S25" i="20" l="1"/>
  <c r="T24" i="20" s="1"/>
  <c r="T25" i="20" s="1"/>
  <c r="U24" i="20" s="1"/>
  <c r="U25" i="20" s="1"/>
  <c r="Q136" i="20"/>
  <c r="Q137" i="20"/>
  <c r="R136" i="20" s="1"/>
  <c r="R137" i="20" s="1"/>
  <c r="S136" i="20" s="1"/>
  <c r="S137" i="20" s="1"/>
  <c r="T136" i="20" s="1"/>
  <c r="T137" i="20" s="1"/>
  <c r="U136" i="20" s="1"/>
  <c r="U137" i="20" s="1"/>
  <c r="M96" i="20"/>
  <c r="M97" i="20" s="1"/>
  <c r="N96" i="20" s="1"/>
  <c r="N97" i="20" s="1"/>
  <c r="O96" i="20" s="1"/>
  <c r="O97" i="20" s="1"/>
  <c r="Q56" i="20"/>
  <c r="Q57" i="20"/>
  <c r="R56" i="20" s="1"/>
  <c r="R57" i="20" s="1"/>
  <c r="S56" i="20" s="1"/>
  <c r="S57" i="20" s="1"/>
  <c r="T56" i="20" s="1"/>
  <c r="T57" i="20" s="1"/>
  <c r="U56" i="20" s="1"/>
  <c r="U57" i="20" s="1"/>
  <c r="AH144" i="20"/>
  <c r="AH145" i="20" s="1"/>
  <c r="AI145" i="20" s="1"/>
  <c r="AA64" i="20"/>
  <c r="AA65" i="20" s="1"/>
  <c r="AB64" i="20" s="1"/>
  <c r="AB65" i="20" s="1"/>
  <c r="AE104" i="20"/>
  <c r="AE105" i="20" s="1"/>
  <c r="AF104" i="20" s="1"/>
  <c r="AF105" i="20" s="1"/>
  <c r="AG104" i="20" s="1"/>
  <c r="AG105" i="20" s="1"/>
  <c r="J47" i="20"/>
  <c r="G16" i="20"/>
  <c r="G17" i="20" s="1"/>
  <c r="H16" i="20" s="1"/>
  <c r="H17" i="20" s="1"/>
  <c r="AI147" i="20" l="1"/>
  <c r="C16" i="16"/>
  <c r="P96" i="20"/>
  <c r="P97" i="20"/>
  <c r="V56" i="20"/>
  <c r="V57" i="20" s="1"/>
  <c r="W57" i="20" s="1"/>
  <c r="V136" i="20"/>
  <c r="V137" i="20" s="1"/>
  <c r="W137" i="20" s="1"/>
  <c r="AH104" i="20"/>
  <c r="AH105" i="20" s="1"/>
  <c r="AI105" i="20" s="1"/>
  <c r="AC64" i="20"/>
  <c r="AC65" i="20" s="1"/>
  <c r="AD64" i="20" s="1"/>
  <c r="AD65" i="20" s="1"/>
  <c r="J48" i="20"/>
  <c r="K47" i="20" s="1"/>
  <c r="I16" i="20"/>
  <c r="I17" i="20" s="1"/>
  <c r="J16" i="20" s="1"/>
  <c r="J17" i="20" s="1"/>
  <c r="V24" i="20"/>
  <c r="V25" i="20" s="1"/>
  <c r="AI107" i="20" l="1"/>
  <c r="C15" i="16"/>
  <c r="Q96" i="20"/>
  <c r="Q97" i="20"/>
  <c r="R96" i="20" s="1"/>
  <c r="R97" i="20" s="1"/>
  <c r="AE64" i="20"/>
  <c r="AE65" i="20" s="1"/>
  <c r="AF64" i="20" s="1"/>
  <c r="AF65" i="20" s="1"/>
  <c r="AG64" i="20" s="1"/>
  <c r="AG65" i="20" s="1"/>
  <c r="K48" i="20"/>
  <c r="L47" i="20" s="1"/>
  <c r="K16" i="20"/>
  <c r="K17" i="20" s="1"/>
  <c r="L16" i="20" s="1"/>
  <c r="L17" i="20" s="1"/>
  <c r="M16" i="20" s="1"/>
  <c r="M17" i="20" s="1"/>
  <c r="N16" i="20" s="1"/>
  <c r="N17" i="20" s="1"/>
  <c r="W24" i="20"/>
  <c r="W25" i="20" s="1"/>
  <c r="AH64" i="20" l="1"/>
  <c r="AH65" i="20"/>
  <c r="AI65" i="20" s="1"/>
  <c r="S96" i="20"/>
  <c r="S97" i="20" s="1"/>
  <c r="T96" i="20" s="1"/>
  <c r="T97" i="20" s="1"/>
  <c r="U96" i="20" s="1"/>
  <c r="U97" i="20" s="1"/>
  <c r="L48" i="20"/>
  <c r="M47" i="20" s="1"/>
  <c r="X24" i="20"/>
  <c r="X25" i="20" s="1"/>
  <c r="O16" i="20"/>
  <c r="O17" i="20" s="1"/>
  <c r="AI67" i="20" l="1"/>
  <c r="C14" i="16"/>
  <c r="V96" i="20"/>
  <c r="V97" i="20" s="1"/>
  <c r="W97" i="20" s="1"/>
  <c r="M48" i="20"/>
  <c r="N47" i="20" s="1"/>
  <c r="P16" i="20"/>
  <c r="P17" i="20" s="1"/>
  <c r="Y24" i="20"/>
  <c r="Y25" i="20" s="1"/>
  <c r="Q16" i="20" l="1"/>
  <c r="Q17" i="20" s="1"/>
  <c r="R16" i="20" s="1"/>
  <c r="R17" i="20" s="1"/>
  <c r="S16" i="20" s="1"/>
  <c r="S17" i="20" s="1"/>
  <c r="T16" i="20" s="1"/>
  <c r="T17" i="20" s="1"/>
  <c r="Z24" i="20"/>
  <c r="Z25" i="20" s="1"/>
  <c r="N48" i="20"/>
  <c r="O47" i="20" s="1"/>
  <c r="U16" i="20" l="1"/>
  <c r="U17" i="20" s="1"/>
  <c r="AA24" i="20"/>
  <c r="AA25" i="20" s="1"/>
  <c r="O48" i="20"/>
  <c r="P47" i="20" s="1"/>
  <c r="V16" i="20" l="1"/>
  <c r="V17" i="20" s="1"/>
  <c r="W17" i="20" s="1"/>
  <c r="AB24" i="20"/>
  <c r="AB25" i="20" s="1"/>
  <c r="P48" i="20"/>
  <c r="Q47" i="20" s="1"/>
  <c r="AC24" i="20" l="1"/>
  <c r="AC25" i="20" s="1"/>
  <c r="Q48" i="20"/>
  <c r="R47" i="20" s="1"/>
  <c r="AD24" i="20" l="1"/>
  <c r="AD25" i="20" s="1"/>
  <c r="R48" i="20"/>
  <c r="S47" i="20" s="1"/>
  <c r="AE24" i="20" l="1"/>
  <c r="AE25" i="20" s="1"/>
  <c r="S48" i="20"/>
  <c r="T47" i="20" s="1"/>
  <c r="AF24" i="20" l="1"/>
  <c r="AF25" i="20" s="1"/>
  <c r="T48" i="20"/>
  <c r="U47" i="20" s="1"/>
  <c r="W139" i="20" l="1"/>
  <c r="W167" i="20" s="1"/>
  <c r="W168" i="20" s="1"/>
  <c r="W99" i="20"/>
  <c r="W59" i="20"/>
  <c r="W87" i="20" s="1"/>
  <c r="W88" i="20" s="1"/>
  <c r="X87" i="20" s="1"/>
  <c r="X88" i="20" s="1"/>
  <c r="Y87" i="20" s="1"/>
  <c r="Y88" i="20" s="1"/>
  <c r="Z87" i="20" s="1"/>
  <c r="Z88" i="20" s="1"/>
  <c r="AA87" i="20" s="1"/>
  <c r="AA88" i="20" s="1"/>
  <c r="AB87" i="20" s="1"/>
  <c r="AB88" i="20" s="1"/>
  <c r="AC87" i="20" s="1"/>
  <c r="AC88" i="20" s="1"/>
  <c r="AG24" i="20"/>
  <c r="AG25" i="20" s="1"/>
  <c r="U48" i="20"/>
  <c r="V47" i="20" s="1"/>
  <c r="AH24" i="20" l="1"/>
  <c r="AH25" i="20" s="1"/>
  <c r="AI25" i="20" s="1"/>
  <c r="AD87" i="20"/>
  <c r="AD88" i="20" s="1"/>
  <c r="X167" i="20"/>
  <c r="X168" i="20" s="1"/>
  <c r="Y167" i="20" s="1"/>
  <c r="Y168" i="20" s="1"/>
  <c r="W127" i="20"/>
  <c r="W128" i="20" s="1"/>
  <c r="X127" i="20" s="1"/>
  <c r="X128" i="20" s="1"/>
  <c r="Y127" i="20" s="1"/>
  <c r="Y128" i="20" s="1"/>
  <c r="Z127" i="20" s="1"/>
  <c r="Z128" i="20" s="1"/>
  <c r="AA127" i="20" s="1"/>
  <c r="AA128" i="20" s="1"/>
  <c r="V48" i="20"/>
  <c r="AI27" i="20" l="1"/>
  <c r="C13" i="16"/>
  <c r="AE87" i="20"/>
  <c r="AE88" i="20" s="1"/>
  <c r="AF87" i="20" s="1"/>
  <c r="AF88" i="20" s="1"/>
  <c r="AG87" i="20" s="1"/>
  <c r="AG88" i="20" s="1"/>
  <c r="AH87" i="20" s="1"/>
  <c r="AH88" i="20" s="1"/>
  <c r="Z167" i="20"/>
  <c r="Z168" i="20" s="1"/>
  <c r="AA167" i="20" s="1"/>
  <c r="AA168" i="20" s="1"/>
  <c r="AB167" i="20" s="1"/>
  <c r="AB168" i="20" s="1"/>
  <c r="AC167" i="20" s="1"/>
  <c r="AC168" i="20" s="1"/>
  <c r="AD167" i="20" s="1"/>
  <c r="AD168" i="20" s="1"/>
  <c r="AB127" i="20"/>
  <c r="AB128" i="20" s="1"/>
  <c r="AI87" i="20" l="1"/>
  <c r="AI88" i="20" s="1"/>
  <c r="E14" i="16"/>
  <c r="AE167" i="20"/>
  <c r="AE168" i="20" s="1"/>
  <c r="AF167" i="20" s="1"/>
  <c r="AF168" i="20" s="1"/>
  <c r="AC127" i="20"/>
  <c r="AC128" i="20" s="1"/>
  <c r="AJ87" i="20" l="1"/>
  <c r="AJ88" i="20" s="1"/>
  <c r="AK87" i="20" s="1"/>
  <c r="AK88" i="20" s="1"/>
  <c r="AL87" i="20" s="1"/>
  <c r="AL88" i="20" s="1"/>
  <c r="F14" i="16"/>
  <c r="AM87" i="20"/>
  <c r="AM88" i="20" s="1"/>
  <c r="AN87" i="20" s="1"/>
  <c r="AN88" i="20" s="1"/>
  <c r="AO87" i="20" s="1"/>
  <c r="AO88" i="20" s="1"/>
  <c r="AP87" i="20" s="1"/>
  <c r="AP88" i="20" s="1"/>
  <c r="AG167" i="20"/>
  <c r="AG168" i="20" s="1"/>
  <c r="AD127" i="20"/>
  <c r="AD128" i="20" s="1"/>
  <c r="AE127" i="20" s="1"/>
  <c r="AE128" i="20" s="1"/>
  <c r="AF127" i="20" s="1"/>
  <c r="AF128" i="20" s="1"/>
  <c r="AG127" i="20" s="1"/>
  <c r="AG128" i="20" s="1"/>
  <c r="AQ87" i="20" l="1"/>
  <c r="AQ88" i="20" s="1"/>
  <c r="AR87" i="20" s="1"/>
  <c r="AR88" i="20" s="1"/>
  <c r="AS87" i="20" s="1"/>
  <c r="AS88" i="20" s="1"/>
  <c r="AH167" i="20"/>
  <c r="AH168" i="20" s="1"/>
  <c r="AH127" i="20"/>
  <c r="AH128" i="20" s="1"/>
  <c r="AI167" i="20" l="1"/>
  <c r="AI168" i="20" s="1"/>
  <c r="E16" i="16"/>
  <c r="AI127" i="20"/>
  <c r="AI128" i="20" s="1"/>
  <c r="F15" i="16" s="1"/>
  <c r="E15" i="16"/>
  <c r="AT87" i="20"/>
  <c r="AT88" i="20" s="1"/>
  <c r="AU87" i="20" s="1"/>
  <c r="AU88" i="20" s="1"/>
  <c r="AV87" i="20" s="1"/>
  <c r="AV88" i="20" s="1"/>
  <c r="AW87" i="20" s="1"/>
  <c r="AW88" i="20" s="1"/>
  <c r="AJ127" i="20"/>
  <c r="AJ128" i="20" s="1"/>
  <c r="AJ167" i="20" l="1"/>
  <c r="AJ168" i="20" s="1"/>
  <c r="AK167" i="20" s="1"/>
  <c r="AK168" i="20" s="1"/>
  <c r="AL167" i="20" s="1"/>
  <c r="AL168" i="20" s="1"/>
  <c r="AM167" i="20" s="1"/>
  <c r="AM168" i="20" s="1"/>
  <c r="AN167" i="20" s="1"/>
  <c r="AN168" i="20" s="1"/>
  <c r="AO167" i="20" s="1"/>
  <c r="AO168" i="20" s="1"/>
  <c r="AP167" i="20" s="1"/>
  <c r="AP168" i="20" s="1"/>
  <c r="AQ167" i="20" s="1"/>
  <c r="AQ168" i="20" s="1"/>
  <c r="AR167" i="20" s="1"/>
  <c r="AR168" i="20" s="1"/>
  <c r="AS167" i="20" s="1"/>
  <c r="AS168" i="20" s="1"/>
  <c r="F16" i="16"/>
  <c r="AX87" i="20"/>
  <c r="AX88" i="20" s="1"/>
  <c r="AY87" i="20" s="1"/>
  <c r="AY88" i="20" s="1"/>
  <c r="AZ87" i="20" s="1"/>
  <c r="AZ88" i="20" s="1"/>
  <c r="BA87" i="20" s="1"/>
  <c r="BA88" i="20" s="1"/>
  <c r="AK127" i="20"/>
  <c r="AK128" i="20" s="1"/>
  <c r="BB87" i="20" l="1"/>
  <c r="BB88" i="20" s="1"/>
  <c r="AT167" i="20"/>
  <c r="AT168" i="20" s="1"/>
  <c r="AU167" i="20" s="1"/>
  <c r="AU168" i="20" s="1"/>
  <c r="AV167" i="20" s="1"/>
  <c r="AV168" i="20" s="1"/>
  <c r="AW167" i="20" s="1"/>
  <c r="AW168" i="20" s="1"/>
  <c r="AX167" i="20" s="1"/>
  <c r="AX168" i="20" s="1"/>
  <c r="AY167" i="20" s="1"/>
  <c r="AY168" i="20" s="1"/>
  <c r="AL127" i="20"/>
  <c r="AL128" i="20" s="1"/>
  <c r="BC87" i="20" l="1"/>
  <c r="BC88" i="20" s="1"/>
  <c r="BD87" i="20" s="1"/>
  <c r="BD88" i="20" s="1"/>
  <c r="BE87" i="20" s="1"/>
  <c r="BE88" i="20" s="1"/>
  <c r="BF87" i="20" s="1"/>
  <c r="BF88" i="20" s="1"/>
  <c r="BG87" i="20" s="1"/>
  <c r="BG88" i="20" s="1"/>
  <c r="BH87" i="20" s="1"/>
  <c r="BH88" i="20" s="1"/>
  <c r="BI87" i="20" s="1"/>
  <c r="BI88" i="20" s="1"/>
  <c r="BJ87" i="20" s="1"/>
  <c r="BJ88" i="20" s="1"/>
  <c r="AZ167" i="20"/>
  <c r="AZ168" i="20" s="1"/>
  <c r="AM127" i="20"/>
  <c r="AM128" i="20" s="1"/>
  <c r="AN127" i="20" s="1"/>
  <c r="AN128" i="20" s="1"/>
  <c r="AO127" i="20" s="1"/>
  <c r="AO128" i="20" s="1"/>
  <c r="AP127" i="20" s="1"/>
  <c r="AP128" i="20" s="1"/>
  <c r="AQ127" i="20" s="1"/>
  <c r="AQ128" i="20" s="1"/>
  <c r="BK87" i="20" l="1"/>
  <c r="BK88" i="20" s="1"/>
  <c r="BA167" i="20"/>
  <c r="BA168" i="20" s="1"/>
  <c r="BB167" i="20" s="1"/>
  <c r="BB168" i="20" s="1"/>
  <c r="BC167" i="20" s="1"/>
  <c r="BC168" i="20" s="1"/>
  <c r="BD167" i="20" s="1"/>
  <c r="BD168" i="20" s="1"/>
  <c r="BE167" i="20" s="1"/>
  <c r="BE168" i="20" s="1"/>
  <c r="BF167" i="20" s="1"/>
  <c r="BF168" i="20" s="1"/>
  <c r="BG167" i="20" s="1"/>
  <c r="BG168" i="20" s="1"/>
  <c r="AR127" i="20"/>
  <c r="AR128" i="20" s="1"/>
  <c r="BL87" i="20" l="1"/>
  <c r="BL88" i="20" s="1"/>
  <c r="BM87" i="20" s="1"/>
  <c r="BM88" i="20" s="1"/>
  <c r="BH167" i="20"/>
  <c r="BH168" i="20" s="1"/>
  <c r="AS127" i="20"/>
  <c r="AS128" i="20" s="1"/>
  <c r="AT127" i="20" s="1"/>
  <c r="AT128" i="20" s="1"/>
  <c r="AU127" i="20" s="1"/>
  <c r="AU128" i="20" s="1"/>
  <c r="AV127" i="20" s="1"/>
  <c r="AV128" i="20" s="1"/>
  <c r="AW127" i="20" s="1"/>
  <c r="AW128" i="20" s="1"/>
  <c r="BN87" i="20" l="1"/>
  <c r="BN88" i="20" s="1"/>
  <c r="BO87" i="20" s="1"/>
  <c r="BO88" i="20" s="1"/>
  <c r="BP87" i="20" s="1"/>
  <c r="BP88" i="20" s="1"/>
  <c r="BQ87" i="20" s="1"/>
  <c r="BQ88" i="20" s="1"/>
  <c r="H14" i="16" s="1"/>
  <c r="BI167" i="20"/>
  <c r="BI168" i="20" s="1"/>
  <c r="BJ167" i="20" s="1"/>
  <c r="BJ168" i="20" s="1"/>
  <c r="BK167" i="20" s="1"/>
  <c r="BK168" i="20" s="1"/>
  <c r="BL167" i="20" s="1"/>
  <c r="BL168" i="20" s="1"/>
  <c r="BM167" i="20" s="1"/>
  <c r="BM168" i="20" s="1"/>
  <c r="BN167" i="20" s="1"/>
  <c r="BN168" i="20" s="1"/>
  <c r="BO167" i="20" s="1"/>
  <c r="BO168" i="20" s="1"/>
  <c r="AX127" i="20"/>
  <c r="AX128" i="20" s="1"/>
  <c r="AY127" i="20" s="1"/>
  <c r="AY128" i="20" s="1"/>
  <c r="BP167" i="20" l="1"/>
  <c r="BP168" i="20" s="1"/>
  <c r="AZ127" i="20"/>
  <c r="AZ128" i="20" s="1"/>
  <c r="BQ167" i="20" l="1"/>
  <c r="BQ168" i="20" s="1"/>
  <c r="H16" i="16" s="1"/>
  <c r="BA127" i="20"/>
  <c r="BA128" i="20" s="1"/>
  <c r="BB127" i="20" l="1"/>
  <c r="BB128" i="20" s="1"/>
  <c r="BC127" i="20" s="1"/>
  <c r="BC128" i="20" s="1"/>
  <c r="BD127" i="20" s="1"/>
  <c r="BD128" i="20" s="1"/>
  <c r="BE127" i="20" s="1"/>
  <c r="BE128" i="20" s="1"/>
  <c r="BF127" i="20" s="1"/>
  <c r="BF128" i="20" s="1"/>
  <c r="BG127" i="20" s="1"/>
  <c r="BG128" i="20" s="1"/>
  <c r="BH127" i="20" l="1"/>
  <c r="BH128" i="20" s="1"/>
  <c r="BI127" i="20" l="1"/>
  <c r="BI128" i="20" s="1"/>
  <c r="BJ127" i="20" l="1"/>
  <c r="BJ128" i="20" s="1"/>
  <c r="BK127" i="20" s="1"/>
  <c r="BK128" i="20" s="1"/>
  <c r="BL127" i="20" s="1"/>
  <c r="BL128" i="20" s="1"/>
  <c r="BM127" i="20" s="1"/>
  <c r="BM128" i="20" s="1"/>
  <c r="BN127" i="20" l="1"/>
  <c r="BN128" i="20" s="1"/>
  <c r="BO127" i="20" s="1"/>
  <c r="BO128" i="20" s="1"/>
  <c r="BP127" i="20" l="1"/>
  <c r="BP128" i="20" s="1"/>
  <c r="BQ127" i="20" l="1"/>
  <c r="BQ128" i="20" s="1"/>
  <c r="H15" i="16" s="1"/>
  <c r="I16" i="16" l="1"/>
  <c r="J16" i="16" s="1"/>
  <c r="K16" i="16" s="1"/>
  <c r="M16" i="16" s="1"/>
  <c r="I13" i="16"/>
  <c r="K142" i="25"/>
  <c r="E140" i="25"/>
  <c r="I140" i="25" s="1"/>
  <c r="F138" i="25"/>
  <c r="I138" i="25" s="1"/>
  <c r="L137" i="25"/>
  <c r="M137" i="25" s="1"/>
  <c r="I137" i="25"/>
  <c r="F137" i="25"/>
  <c r="J137" i="25"/>
  <c r="M136" i="25"/>
  <c r="J136" i="25"/>
  <c r="L136" i="25" s="1"/>
  <c r="I136" i="25"/>
  <c r="P136" i="25" s="1"/>
  <c r="F136" i="25"/>
  <c r="N134" i="25"/>
  <c r="L134" i="25"/>
  <c r="M134" i="25" s="1"/>
  <c r="J134" i="25"/>
  <c r="I134" i="25"/>
  <c r="P134" i="25" s="1"/>
  <c r="Q134" i="25" s="1"/>
  <c r="H132" i="25"/>
  <c r="H142" i="25" s="1"/>
  <c r="F132" i="25"/>
  <c r="F142" i="25" s="1"/>
  <c r="D132" i="25"/>
  <c r="D142" i="25" s="1"/>
  <c r="S131" i="25"/>
  <c r="M130" i="25"/>
  <c r="S130" i="25"/>
  <c r="E130" i="25"/>
  <c r="M129" i="25"/>
  <c r="M128" i="25"/>
  <c r="S128" i="25"/>
  <c r="E128" i="25"/>
  <c r="M127" i="25"/>
  <c r="M126" i="25"/>
  <c r="S126" i="25"/>
  <c r="E126" i="25"/>
  <c r="K122" i="25"/>
  <c r="E120" i="25"/>
  <c r="I120" i="25" s="1"/>
  <c r="J120" i="25" s="1"/>
  <c r="F117" i="25"/>
  <c r="I117" i="25" s="1"/>
  <c r="I116" i="25"/>
  <c r="F116" i="25"/>
  <c r="G115" i="25"/>
  <c r="I115" i="25" s="1"/>
  <c r="I114" i="25"/>
  <c r="F114" i="25"/>
  <c r="J114" i="25"/>
  <c r="J113" i="25"/>
  <c r="L113" i="25" s="1"/>
  <c r="M113" i="25" s="1"/>
  <c r="I113" i="25"/>
  <c r="F113" i="25"/>
  <c r="F112" i="25"/>
  <c r="I112" i="25" s="1"/>
  <c r="F111" i="25"/>
  <c r="I111" i="25" s="1"/>
  <c r="J111" i="25" s="1"/>
  <c r="I108" i="25"/>
  <c r="G106" i="25"/>
  <c r="M105" i="25"/>
  <c r="K105" i="25"/>
  <c r="K104" i="25"/>
  <c r="H106" i="25"/>
  <c r="H122" i="25" s="1"/>
  <c r="K100" i="25"/>
  <c r="F96" i="25"/>
  <c r="I96" i="25" s="1"/>
  <c r="J96" i="25" s="1"/>
  <c r="G94" i="25"/>
  <c r="I94" i="25" s="1"/>
  <c r="F93" i="25"/>
  <c r="I93" i="25" s="1"/>
  <c r="F92" i="25"/>
  <c r="I92" i="25" s="1"/>
  <c r="J92" i="25" s="1"/>
  <c r="I88" i="25"/>
  <c r="J88" i="25"/>
  <c r="L88" i="25" s="1"/>
  <c r="M88" i="25" s="1"/>
  <c r="N88" i="25" s="1"/>
  <c r="L86" i="25"/>
  <c r="H86" i="25"/>
  <c r="M85" i="25"/>
  <c r="M86" i="25" s="1"/>
  <c r="F86" i="25"/>
  <c r="D86" i="25"/>
  <c r="H83" i="25"/>
  <c r="M82" i="25"/>
  <c r="K82" i="25"/>
  <c r="S82" i="25"/>
  <c r="M81" i="25"/>
  <c r="K81" i="25"/>
  <c r="S81" i="25"/>
  <c r="F83" i="25"/>
  <c r="D83" i="25"/>
  <c r="H78" i="25"/>
  <c r="F78" i="25"/>
  <c r="K77" i="25"/>
  <c r="G78" i="25"/>
  <c r="H75" i="25"/>
  <c r="H100" i="25" s="1"/>
  <c r="M74" i="25"/>
  <c r="K74" i="25"/>
  <c r="M73" i="25"/>
  <c r="K73" i="25"/>
  <c r="M72" i="25"/>
  <c r="K72" i="25"/>
  <c r="F75" i="25"/>
  <c r="K69" i="25"/>
  <c r="F65" i="25"/>
  <c r="I65" i="25" s="1"/>
  <c r="I64" i="25"/>
  <c r="J64" i="25" s="1"/>
  <c r="F64" i="25"/>
  <c r="G63" i="25"/>
  <c r="I63" i="25" s="1"/>
  <c r="F62" i="25"/>
  <c r="I62" i="25" s="1"/>
  <c r="I61" i="25"/>
  <c r="F61" i="25"/>
  <c r="F60" i="25"/>
  <c r="I60" i="25" s="1"/>
  <c r="J60" i="25" s="1"/>
  <c r="F58" i="25"/>
  <c r="I58" i="25" s="1"/>
  <c r="I56" i="25"/>
  <c r="H54" i="25"/>
  <c r="G54" i="25"/>
  <c r="M53" i="25"/>
  <c r="M52" i="25"/>
  <c r="M54" i="25" s="1"/>
  <c r="L54" i="25"/>
  <c r="S52" i="25"/>
  <c r="L50" i="25"/>
  <c r="H50" i="25"/>
  <c r="G50" i="25"/>
  <c r="F50" i="25"/>
  <c r="M49" i="25"/>
  <c r="M50" i="25" s="1"/>
  <c r="K49" i="25"/>
  <c r="S49" i="25"/>
  <c r="D50" i="25"/>
  <c r="H47" i="25"/>
  <c r="F47" i="25"/>
  <c r="M46" i="25"/>
  <c r="M47" i="25" s="1"/>
  <c r="L47" i="25"/>
  <c r="K46" i="25"/>
  <c r="G47" i="25"/>
  <c r="S46" i="25"/>
  <c r="H44" i="25"/>
  <c r="H69" i="25" s="1"/>
  <c r="M43" i="25"/>
  <c r="K43" i="25"/>
  <c r="M42" i="25"/>
  <c r="K42" i="25"/>
  <c r="L44" i="25"/>
  <c r="K41" i="25"/>
  <c r="G44" i="25"/>
  <c r="G69" i="25" s="1"/>
  <c r="F44" i="25"/>
  <c r="K38" i="25"/>
  <c r="I36" i="25"/>
  <c r="J36" i="25" s="1"/>
  <c r="E36" i="25"/>
  <c r="G34" i="25"/>
  <c r="I34" i="25" s="1"/>
  <c r="F33" i="25"/>
  <c r="F31" i="25"/>
  <c r="F160" i="25" s="1"/>
  <c r="F28" i="25"/>
  <c r="I28" i="25" s="1"/>
  <c r="F27" i="25"/>
  <c r="J25" i="25"/>
  <c r="I25" i="25"/>
  <c r="L23" i="25"/>
  <c r="H23" i="25"/>
  <c r="M22" i="25"/>
  <c r="M23" i="25" s="1"/>
  <c r="G23" i="25"/>
  <c r="F23" i="25"/>
  <c r="S19" i="25"/>
  <c r="M19" i="25"/>
  <c r="K19" i="25"/>
  <c r="I19" i="25"/>
  <c r="P19" i="25" s="1"/>
  <c r="Q19" i="25"/>
  <c r="M18" i="25"/>
  <c r="K18" i="25"/>
  <c r="S18" i="25"/>
  <c r="M17" i="25"/>
  <c r="K17" i="25"/>
  <c r="S16" i="25"/>
  <c r="K16" i="25"/>
  <c r="S15" i="25"/>
  <c r="M15" i="25"/>
  <c r="K15" i="25"/>
  <c r="M14" i="25"/>
  <c r="K14" i="25"/>
  <c r="M13" i="25"/>
  <c r="H20" i="25"/>
  <c r="H38" i="25" s="1"/>
  <c r="H145" i="25" s="1"/>
  <c r="S77" i="25" l="1"/>
  <c r="I130" i="25"/>
  <c r="J130" i="25" s="1"/>
  <c r="N130" i="25" s="1"/>
  <c r="I128" i="25"/>
  <c r="J128" i="25" s="1"/>
  <c r="N128" i="25" s="1"/>
  <c r="S85" i="25"/>
  <c r="S127" i="25"/>
  <c r="D78" i="25"/>
  <c r="F90" i="25"/>
  <c r="I90" i="25" s="1"/>
  <c r="J90" i="25" s="1"/>
  <c r="S129" i="25"/>
  <c r="G83" i="25"/>
  <c r="G75" i="25"/>
  <c r="F91" i="25"/>
  <c r="I91" i="25" s="1"/>
  <c r="J91" i="25" s="1"/>
  <c r="L91" i="25" s="1"/>
  <c r="M91" i="25" s="1"/>
  <c r="P91" i="25" s="1"/>
  <c r="Q91" i="25" s="1"/>
  <c r="M20" i="25"/>
  <c r="Q15" i="25"/>
  <c r="J62" i="25"/>
  <c r="J34" i="25"/>
  <c r="J28" i="25"/>
  <c r="L20" i="25"/>
  <c r="M16" i="25"/>
  <c r="L64" i="25"/>
  <c r="M64" i="25" s="1"/>
  <c r="P64" i="25" s="1"/>
  <c r="Q64" i="25" s="1"/>
  <c r="F20" i="25"/>
  <c r="F38" i="25" s="1"/>
  <c r="L36" i="25"/>
  <c r="M36" i="25" s="1"/>
  <c r="P36" i="25" s="1"/>
  <c r="Q36" i="25" s="1"/>
  <c r="N36" i="25"/>
  <c r="L60" i="25"/>
  <c r="M60" i="25" s="1"/>
  <c r="N60" i="25" s="1"/>
  <c r="P25" i="25"/>
  <c r="Q25" i="25" s="1"/>
  <c r="I27" i="25"/>
  <c r="J27" i="25" s="1"/>
  <c r="F163" i="25"/>
  <c r="I33" i="25"/>
  <c r="J63" i="25"/>
  <c r="G20" i="25"/>
  <c r="G38" i="25" s="1"/>
  <c r="G122" i="25"/>
  <c r="M41" i="25"/>
  <c r="M44" i="25" s="1"/>
  <c r="J56" i="25"/>
  <c r="J58" i="25"/>
  <c r="E67" i="25"/>
  <c r="I67" i="25" s="1"/>
  <c r="S80" i="25"/>
  <c r="S83" i="25" s="1"/>
  <c r="J94" i="25"/>
  <c r="E105" i="25"/>
  <c r="I105" i="25" s="1"/>
  <c r="P105" i="25" s="1"/>
  <c r="Q105" i="25" s="1"/>
  <c r="J112" i="25"/>
  <c r="J138" i="25"/>
  <c r="L106" i="25"/>
  <c r="M104" i="25"/>
  <c r="M106" i="25" s="1"/>
  <c r="S17" i="25"/>
  <c r="D20" i="25"/>
  <c r="E17" i="25" s="1"/>
  <c r="I17" i="25" s="1"/>
  <c r="S22" i="25"/>
  <c r="L25" i="25"/>
  <c r="M25" i="25" s="1"/>
  <c r="N25" i="25" s="1"/>
  <c r="F29" i="25"/>
  <c r="S14" i="25"/>
  <c r="E16" i="25"/>
  <c r="I16" i="25" s="1"/>
  <c r="P16" i="25" s="1"/>
  <c r="J19" i="25"/>
  <c r="N19" i="25" s="1"/>
  <c r="D23" i="25"/>
  <c r="F30" i="25"/>
  <c r="I53" i="25"/>
  <c r="P53" i="25" s="1"/>
  <c r="Q53" i="25" s="1"/>
  <c r="J65" i="25"/>
  <c r="F95" i="25"/>
  <c r="I95" i="25" s="1"/>
  <c r="J95" i="25" s="1"/>
  <c r="J108" i="25"/>
  <c r="J117" i="25"/>
  <c r="S53" i="25"/>
  <c r="S54" i="25" s="1"/>
  <c r="M75" i="25"/>
  <c r="S74" i="25"/>
  <c r="M77" i="25"/>
  <c r="M78" i="25" s="1"/>
  <c r="L78" i="25"/>
  <c r="S104" i="25"/>
  <c r="S106" i="25" s="1"/>
  <c r="D106" i="25"/>
  <c r="D122" i="25" s="1"/>
  <c r="L114" i="25"/>
  <c r="M114" i="25" s="1"/>
  <c r="N114" i="25" s="1"/>
  <c r="G118" i="25"/>
  <c r="I118" i="25" s="1"/>
  <c r="E132" i="25"/>
  <c r="E142" i="25" s="1"/>
  <c r="I126" i="25"/>
  <c r="N137" i="25"/>
  <c r="S13" i="25"/>
  <c r="E15" i="25"/>
  <c r="I15" i="25" s="1"/>
  <c r="P15" i="25" s="1"/>
  <c r="Q16" i="25"/>
  <c r="I31" i="25"/>
  <c r="F32" i="25"/>
  <c r="S41" i="25"/>
  <c r="S44" i="25" s="1"/>
  <c r="S43" i="25"/>
  <c r="D47" i="25"/>
  <c r="D54" i="25"/>
  <c r="J61" i="25"/>
  <c r="M80" i="25"/>
  <c r="M83" i="25" s="1"/>
  <c r="L83" i="25"/>
  <c r="F106" i="25"/>
  <c r="F110" i="25"/>
  <c r="S42" i="25"/>
  <c r="D44" i="25"/>
  <c r="F54" i="25"/>
  <c r="F69" i="25" s="1"/>
  <c r="J59" i="25"/>
  <c r="S73" i="25"/>
  <c r="L92" i="25"/>
  <c r="M92" i="25" s="1"/>
  <c r="N92" i="25" s="1"/>
  <c r="L96" i="25"/>
  <c r="M96" i="25" s="1"/>
  <c r="P96" i="25" s="1"/>
  <c r="Q96" i="25" s="1"/>
  <c r="P113" i="25"/>
  <c r="Q113" i="25" s="1"/>
  <c r="P137" i="25"/>
  <c r="F59" i="25"/>
  <c r="I59" i="25" s="1"/>
  <c r="P88" i="25"/>
  <c r="Q88" i="25" s="1"/>
  <c r="Q111" i="25"/>
  <c r="J115" i="25"/>
  <c r="L120" i="25"/>
  <c r="M120" i="25" s="1"/>
  <c r="N120" i="25" s="1"/>
  <c r="Q136" i="25"/>
  <c r="S72" i="25"/>
  <c r="N111" i="25"/>
  <c r="L111" i="25"/>
  <c r="M111" i="25" s="1"/>
  <c r="P111" i="25" s="1"/>
  <c r="L75" i="25"/>
  <c r="J93" i="25"/>
  <c r="N113" i="25"/>
  <c r="J116" i="25"/>
  <c r="G132" i="25"/>
  <c r="G142" i="25" s="1"/>
  <c r="N136" i="25"/>
  <c r="J140" i="25"/>
  <c r="D75" i="25"/>
  <c r="G86" i="25"/>
  <c r="S105" i="25"/>
  <c r="E98" i="25"/>
  <c r="I98" i="25" s="1"/>
  <c r="J98" i="25" s="1"/>
  <c r="J105" i="25"/>
  <c r="N105" i="25" s="1"/>
  <c r="E127" i="25"/>
  <c r="I127" i="25" s="1"/>
  <c r="E129" i="25"/>
  <c r="I129" i="25" s="1"/>
  <c r="E131" i="25"/>
  <c r="I131" i="25" s="1"/>
  <c r="Q137" i="25"/>
  <c r="P130" i="25" l="1"/>
  <c r="Q130" i="25" s="1"/>
  <c r="P128" i="25"/>
  <c r="Q128" i="25" s="1"/>
  <c r="F100" i="25"/>
  <c r="S132" i="25"/>
  <c r="E73" i="25"/>
  <c r="I73" i="25" s="1"/>
  <c r="P73" i="25" s="1"/>
  <c r="Q73" i="25" s="1"/>
  <c r="F158" i="25"/>
  <c r="L90" i="25"/>
  <c r="M90" i="25" s="1"/>
  <c r="P90" i="25" s="1"/>
  <c r="Q90" i="25" s="1"/>
  <c r="E72" i="25"/>
  <c r="I72" i="25" s="1"/>
  <c r="N91" i="25"/>
  <c r="P92" i="25"/>
  <c r="Q92" i="25" s="1"/>
  <c r="S75" i="25"/>
  <c r="G100" i="25"/>
  <c r="G145" i="25" s="1"/>
  <c r="N27" i="25"/>
  <c r="L27" i="25"/>
  <c r="M27" i="25" s="1"/>
  <c r="P27" i="25" s="1"/>
  <c r="Q27" i="25" s="1"/>
  <c r="P17" i="25"/>
  <c r="Q17" i="25" s="1"/>
  <c r="J17" i="25"/>
  <c r="N17" i="25" s="1"/>
  <c r="L98" i="25"/>
  <c r="M98" i="25" s="1"/>
  <c r="N98" i="25" s="1"/>
  <c r="D69" i="25"/>
  <c r="L63" i="25"/>
  <c r="M63" i="25" s="1"/>
  <c r="P63" i="25" s="1"/>
  <c r="Q63" i="25" s="1"/>
  <c r="P120" i="25"/>
  <c r="Q120" i="25" s="1"/>
  <c r="L94" i="25"/>
  <c r="M94" i="25" s="1"/>
  <c r="P94" i="25" s="1"/>
  <c r="Q94" i="25" s="1"/>
  <c r="P60" i="25"/>
  <c r="Q60" i="25" s="1"/>
  <c r="L34" i="25"/>
  <c r="M34" i="25" s="1"/>
  <c r="P34" i="25" s="1"/>
  <c r="Q34" i="25" s="1"/>
  <c r="N34" i="25"/>
  <c r="L59" i="25"/>
  <c r="M59" i="25" s="1"/>
  <c r="N59" i="25" s="1"/>
  <c r="P127" i="25"/>
  <c r="Q127" i="25" s="1"/>
  <c r="J127" i="25"/>
  <c r="N127" i="25" s="1"/>
  <c r="L95" i="25"/>
  <c r="M95" i="25" s="1"/>
  <c r="N95" i="25" s="1"/>
  <c r="F157" i="25"/>
  <c r="I29" i="25"/>
  <c r="L93" i="25"/>
  <c r="M93" i="25" s="1"/>
  <c r="P93" i="25" s="1"/>
  <c r="Q93" i="25" s="1"/>
  <c r="L115" i="25"/>
  <c r="M115" i="25" s="1"/>
  <c r="P115" i="25" s="1"/>
  <c r="Q115" i="25" s="1"/>
  <c r="E104" i="25"/>
  <c r="L117" i="25"/>
  <c r="M117" i="25" s="1"/>
  <c r="P117" i="25" s="1"/>
  <c r="Q117" i="25" s="1"/>
  <c r="J67" i="25"/>
  <c r="F164" i="25"/>
  <c r="I30" i="25"/>
  <c r="L58" i="25"/>
  <c r="M58" i="25" s="1"/>
  <c r="P58" i="25" s="1"/>
  <c r="Q58" i="25" s="1"/>
  <c r="N58" i="25"/>
  <c r="E22" i="25"/>
  <c r="L108" i="25"/>
  <c r="M108" i="25" s="1"/>
  <c r="P108" i="25" s="1"/>
  <c r="Q108" i="25" s="1"/>
  <c r="J131" i="25"/>
  <c r="N65" i="25"/>
  <c r="L65" i="25"/>
  <c r="M65" i="25" s="1"/>
  <c r="P65" i="25" s="1"/>
  <c r="Q65" i="25" s="1"/>
  <c r="N138" i="25"/>
  <c r="L138" i="25"/>
  <c r="M138" i="25" s="1"/>
  <c r="P138" i="25" s="1"/>
  <c r="Q138" i="25" s="1"/>
  <c r="L56" i="25"/>
  <c r="J33" i="25"/>
  <c r="F161" i="25"/>
  <c r="I110" i="25"/>
  <c r="L28" i="25"/>
  <c r="M28" i="25" s="1"/>
  <c r="P28" i="25" s="1"/>
  <c r="Q28" i="25" s="1"/>
  <c r="E85" i="25"/>
  <c r="D100" i="25"/>
  <c r="E82" i="25"/>
  <c r="I82" i="25" s="1"/>
  <c r="E77" i="25"/>
  <c r="E74" i="25"/>
  <c r="I74" i="25" s="1"/>
  <c r="F162" i="25"/>
  <c r="I32" i="25"/>
  <c r="E81" i="25"/>
  <c r="I81" i="25" s="1"/>
  <c r="L140" i="25"/>
  <c r="M140" i="25" s="1"/>
  <c r="P140" i="25" s="1"/>
  <c r="Q140" i="25" s="1"/>
  <c r="I42" i="25"/>
  <c r="L61" i="25"/>
  <c r="M61" i="25" s="1"/>
  <c r="P61" i="25" s="1"/>
  <c r="Q61" i="25" s="1"/>
  <c r="N61" i="25"/>
  <c r="J31" i="25"/>
  <c r="J126" i="25"/>
  <c r="I132" i="25"/>
  <c r="I142" i="25" s="1"/>
  <c r="P126" i="25"/>
  <c r="P114" i="25"/>
  <c r="Q114" i="25" s="1"/>
  <c r="D38" i="25"/>
  <c r="E18" i="25"/>
  <c r="I18" i="25" s="1"/>
  <c r="E80" i="25"/>
  <c r="J53" i="25"/>
  <c r="N53" i="25" s="1"/>
  <c r="J16" i="25"/>
  <c r="N16" i="25" s="1"/>
  <c r="I46" i="25"/>
  <c r="E47" i="25"/>
  <c r="P59" i="25"/>
  <c r="Q59" i="25" s="1"/>
  <c r="N96" i="25"/>
  <c r="F159" i="25"/>
  <c r="J15" i="25"/>
  <c r="N15" i="25" s="1"/>
  <c r="I43" i="25"/>
  <c r="N62" i="25"/>
  <c r="L62" i="25"/>
  <c r="M62" i="25" s="1"/>
  <c r="P62" i="25" s="1"/>
  <c r="Q62" i="25" s="1"/>
  <c r="P129" i="25"/>
  <c r="Q129" i="25" s="1"/>
  <c r="J129" i="25"/>
  <c r="N129" i="25" s="1"/>
  <c r="N116" i="25"/>
  <c r="L116" i="25"/>
  <c r="M116" i="25" s="1"/>
  <c r="P116" i="25" s="1"/>
  <c r="Q116" i="25" s="1"/>
  <c r="F122" i="25"/>
  <c r="S20" i="25"/>
  <c r="J118" i="25"/>
  <c r="E13" i="25"/>
  <c r="L112" i="25"/>
  <c r="M112" i="25" s="1"/>
  <c r="P112" i="25" s="1"/>
  <c r="Q112" i="25" s="1"/>
  <c r="N112" i="25"/>
  <c r="E14" i="25"/>
  <c r="I14" i="25" s="1"/>
  <c r="N64" i="25"/>
  <c r="J73" i="25" l="1"/>
  <c r="N73" i="25" s="1"/>
  <c r="N90" i="25"/>
  <c r="F145" i="25"/>
  <c r="P95" i="25"/>
  <c r="Q95" i="25" s="1"/>
  <c r="P98" i="25"/>
  <c r="Q98" i="25" s="1"/>
  <c r="S145" i="25"/>
  <c r="P81" i="25"/>
  <c r="Q81" i="25" s="1"/>
  <c r="J81" i="25"/>
  <c r="N81" i="25" s="1"/>
  <c r="I75" i="25"/>
  <c r="P72" i="25"/>
  <c r="J72" i="25"/>
  <c r="J29" i="25"/>
  <c r="N118" i="25"/>
  <c r="L118" i="25"/>
  <c r="M118" i="25" s="1"/>
  <c r="P118" i="25" s="1"/>
  <c r="Q118" i="25" s="1"/>
  <c r="D145" i="25"/>
  <c r="E78" i="25"/>
  <c r="I77" i="25"/>
  <c r="L100" i="25"/>
  <c r="N108" i="25"/>
  <c r="N117" i="25"/>
  <c r="F165" i="25"/>
  <c r="N63" i="25"/>
  <c r="J30" i="25"/>
  <c r="P42" i="25"/>
  <c r="Q42" i="25" s="1"/>
  <c r="J42" i="25"/>
  <c r="N42" i="25" s="1"/>
  <c r="P82" i="25"/>
  <c r="Q82" i="25" s="1"/>
  <c r="J82" i="25"/>
  <c r="N82" i="25" s="1"/>
  <c r="E23" i="25"/>
  <c r="I22" i="25"/>
  <c r="I104" i="25"/>
  <c r="E106" i="25"/>
  <c r="E122" i="25" s="1"/>
  <c r="J18" i="25"/>
  <c r="N18" i="25" s="1"/>
  <c r="P18" i="25"/>
  <c r="Q18" i="25" s="1"/>
  <c r="P46" i="25"/>
  <c r="I47" i="25"/>
  <c r="J46" i="25"/>
  <c r="Q126" i="25"/>
  <c r="M100" i="25"/>
  <c r="N126" i="25"/>
  <c r="J132" i="25"/>
  <c r="J142" i="25" s="1"/>
  <c r="M56" i="25"/>
  <c r="P74" i="25"/>
  <c r="Q74" i="25" s="1"/>
  <c r="J74" i="25"/>
  <c r="N74" i="25" s="1"/>
  <c r="P14" i="25"/>
  <c r="Q14" i="25" s="1"/>
  <c r="J14" i="25"/>
  <c r="N14" i="25" s="1"/>
  <c r="P43" i="25"/>
  <c r="Q43" i="25" s="1"/>
  <c r="J43" i="25"/>
  <c r="N43" i="25" s="1"/>
  <c r="N140" i="25"/>
  <c r="I85" i="25"/>
  <c r="E86" i="25"/>
  <c r="L33" i="25"/>
  <c r="M33" i="25" s="1"/>
  <c r="P33" i="25" s="1"/>
  <c r="Q33" i="25" s="1"/>
  <c r="N33" i="25"/>
  <c r="E75" i="25"/>
  <c r="N115" i="25"/>
  <c r="N94" i="25"/>
  <c r="E50" i="25"/>
  <c r="I49" i="25"/>
  <c r="J32" i="25"/>
  <c r="N28" i="25"/>
  <c r="L131" i="25"/>
  <c r="N93" i="25"/>
  <c r="E54" i="25"/>
  <c r="I52" i="25"/>
  <c r="I13" i="25"/>
  <c r="E20" i="25"/>
  <c r="E38" i="25" s="1"/>
  <c r="E83" i="25"/>
  <c r="I80" i="25"/>
  <c r="L31" i="25"/>
  <c r="M31" i="25" s="1"/>
  <c r="P31" i="25" s="1"/>
  <c r="Q31" i="25" s="1"/>
  <c r="N31" i="25"/>
  <c r="J110" i="25"/>
  <c r="L67" i="25"/>
  <c r="M67" i="25" s="1"/>
  <c r="P67" i="25" s="1"/>
  <c r="Q67" i="25" s="1"/>
  <c r="E44" i="25"/>
  <c r="I41" i="25"/>
  <c r="P47" i="25" l="1"/>
  <c r="Q46" i="25"/>
  <c r="Q47" i="25" s="1"/>
  <c r="M131" i="25"/>
  <c r="L132" i="25"/>
  <c r="L142" i="25" s="1"/>
  <c r="L29" i="25"/>
  <c r="P41" i="25"/>
  <c r="I44" i="25"/>
  <c r="I69" i="25" s="1"/>
  <c r="J41" i="25"/>
  <c r="I83" i="25"/>
  <c r="P80" i="25"/>
  <c r="J80" i="25"/>
  <c r="E100" i="25"/>
  <c r="N72" i="25"/>
  <c r="N75" i="25" s="1"/>
  <c r="J75" i="25"/>
  <c r="N67" i="25"/>
  <c r="P104" i="25"/>
  <c r="I106" i="25"/>
  <c r="I122" i="25" s="1"/>
  <c r="J104" i="25"/>
  <c r="L30" i="25"/>
  <c r="M30" i="25" s="1"/>
  <c r="P30" i="25" s="1"/>
  <c r="Q30" i="25" s="1"/>
  <c r="P75" i="25"/>
  <c r="Q72" i="25"/>
  <c r="Q75" i="25" s="1"/>
  <c r="I14" i="16" s="1"/>
  <c r="J14" i="16" s="1"/>
  <c r="K14" i="16" s="1"/>
  <c r="M14" i="16" s="1"/>
  <c r="I23" i="25"/>
  <c r="P22" i="25"/>
  <c r="J22" i="25"/>
  <c r="P56" i="25"/>
  <c r="Q56" i="25" s="1"/>
  <c r="N56" i="25"/>
  <c r="M69" i="25"/>
  <c r="E69" i="25"/>
  <c r="J77" i="25"/>
  <c r="I78" i="25"/>
  <c r="P77" i="25"/>
  <c r="L32" i="25"/>
  <c r="M32" i="25" s="1"/>
  <c r="P32" i="25" s="1"/>
  <c r="Q32" i="25" s="1"/>
  <c r="I20" i="25"/>
  <c r="P13" i="25"/>
  <c r="J13" i="25"/>
  <c r="L110" i="25"/>
  <c r="P52" i="25"/>
  <c r="I54" i="25"/>
  <c r="J52" i="25"/>
  <c r="I50" i="25"/>
  <c r="P49" i="25"/>
  <c r="J49" i="25"/>
  <c r="I86" i="25"/>
  <c r="P85" i="25"/>
  <c r="J85" i="25"/>
  <c r="L69" i="25"/>
  <c r="J47" i="25"/>
  <c r="N46" i="25"/>
  <c r="N47" i="25" s="1"/>
  <c r="I100" i="25" l="1"/>
  <c r="E145" i="25"/>
  <c r="I38" i="25"/>
  <c r="M29" i="25"/>
  <c r="L38" i="25"/>
  <c r="N30" i="25"/>
  <c r="Q85" i="25"/>
  <c r="Q86" i="25" s="1"/>
  <c r="P86" i="25"/>
  <c r="Q77" i="25"/>
  <c r="Q78" i="25" s="1"/>
  <c r="I15" i="16" s="1"/>
  <c r="J15" i="16" s="1"/>
  <c r="K15" i="16" s="1"/>
  <c r="M15" i="16" s="1"/>
  <c r="P78" i="25"/>
  <c r="P83" i="25"/>
  <c r="Q80" i="25"/>
  <c r="Q83" i="25" s="1"/>
  <c r="P54" i="25"/>
  <c r="Q52" i="25"/>
  <c r="Q54" i="25" s="1"/>
  <c r="M110" i="25"/>
  <c r="L122" i="25"/>
  <c r="N22" i="25"/>
  <c r="N23" i="25" s="1"/>
  <c r="J23" i="25"/>
  <c r="P23" i="25"/>
  <c r="Q22" i="25"/>
  <c r="Q23" i="25" s="1"/>
  <c r="P106" i="25"/>
  <c r="Q104" i="25"/>
  <c r="Q106" i="25" s="1"/>
  <c r="M132" i="25"/>
  <c r="M142" i="25" s="1"/>
  <c r="P131" i="25"/>
  <c r="N131" i="25"/>
  <c r="N132" i="25" s="1"/>
  <c r="N142" i="25" s="1"/>
  <c r="P50" i="25"/>
  <c r="Q49" i="25"/>
  <c r="Q50" i="25" s="1"/>
  <c r="P20" i="25"/>
  <c r="Q13" i="25"/>
  <c r="Q20" i="25" s="1"/>
  <c r="P44" i="25"/>
  <c r="P69" i="25" s="1"/>
  <c r="Q41" i="25"/>
  <c r="Q44" i="25" s="1"/>
  <c r="Q69" i="25" s="1"/>
  <c r="N52" i="25"/>
  <c r="N54" i="25" s="1"/>
  <c r="J54" i="25"/>
  <c r="N32" i="25"/>
  <c r="J86" i="25"/>
  <c r="N85" i="25"/>
  <c r="N86" i="25" s="1"/>
  <c r="N104" i="25"/>
  <c r="N106" i="25" s="1"/>
  <c r="J106" i="25"/>
  <c r="J122" i="25" s="1"/>
  <c r="J83" i="25"/>
  <c r="N80" i="25"/>
  <c r="N83" i="25" s="1"/>
  <c r="J50" i="25"/>
  <c r="N49" i="25"/>
  <c r="N50" i="25" s="1"/>
  <c r="J20" i="25"/>
  <c r="N13" i="25"/>
  <c r="N20" i="25" s="1"/>
  <c r="J78" i="25"/>
  <c r="N77" i="25"/>
  <c r="N78" i="25" s="1"/>
  <c r="N41" i="25"/>
  <c r="N44" i="25" s="1"/>
  <c r="N69" i="25" s="1"/>
  <c r="J44" i="25"/>
  <c r="J69" i="25" s="1"/>
  <c r="J38" i="25" l="1"/>
  <c r="I145" i="25"/>
  <c r="J100" i="25"/>
  <c r="N100" i="25"/>
  <c r="P100" i="25"/>
  <c r="Q100" i="25"/>
  <c r="M122" i="25"/>
  <c r="P110" i="25"/>
  <c r="Q110" i="25" s="1"/>
  <c r="N110" i="25"/>
  <c r="N122" i="25"/>
  <c r="Q122" i="25"/>
  <c r="P122" i="25"/>
  <c r="Q131" i="25"/>
  <c r="Q132" i="25" s="1"/>
  <c r="Q142" i="25" s="1"/>
  <c r="P132" i="25"/>
  <c r="P142" i="25" s="1"/>
  <c r="L145" i="25"/>
  <c r="M38" i="25"/>
  <c r="M145" i="25" s="1"/>
  <c r="P29" i="25"/>
  <c r="Q29" i="25" s="1"/>
  <c r="Q38" i="25" s="1"/>
  <c r="N29" i="25"/>
  <c r="N38" i="25" s="1"/>
  <c r="J145" i="25" l="1"/>
  <c r="N145" i="25"/>
  <c r="Q145" i="25"/>
  <c r="P38" i="25"/>
  <c r="P145" i="25" s="1"/>
  <c r="R39" i="19" l="1"/>
  <c r="S39" i="19" s="1"/>
  <c r="R38" i="19"/>
  <c r="S38" i="19" s="1"/>
  <c r="R37" i="19"/>
  <c r="S37" i="19" s="1"/>
  <c r="R36" i="19"/>
  <c r="S36" i="19" s="1"/>
  <c r="R35" i="19"/>
  <c r="S35" i="19" s="1"/>
  <c r="R29" i="19"/>
  <c r="S29" i="19" s="1"/>
  <c r="R28" i="19"/>
  <c r="S28" i="19" s="1"/>
  <c r="R27" i="19"/>
  <c r="S27" i="19" s="1"/>
  <c r="R26" i="19"/>
  <c r="S26" i="19" s="1"/>
  <c r="R23" i="19"/>
  <c r="P39" i="19"/>
  <c r="P38" i="19"/>
  <c r="P37" i="19"/>
  <c r="P36" i="19"/>
  <c r="P35" i="19"/>
  <c r="P29" i="19"/>
  <c r="P28" i="19"/>
  <c r="P27" i="19"/>
  <c r="P26" i="19"/>
  <c r="M25" i="19"/>
  <c r="L19" i="19"/>
  <c r="O42" i="19"/>
  <c r="L42" i="19"/>
  <c r="J42" i="19"/>
  <c r="H42" i="19"/>
  <c r="F42" i="19"/>
  <c r="M39" i="19"/>
  <c r="M38" i="19"/>
  <c r="M37" i="19"/>
  <c r="M36" i="19"/>
  <c r="M35" i="19"/>
  <c r="J32" i="19"/>
  <c r="H32" i="19"/>
  <c r="F32" i="19"/>
  <c r="M29" i="19"/>
  <c r="M28" i="19"/>
  <c r="M27" i="19"/>
  <c r="M26" i="19"/>
  <c r="M24" i="19"/>
  <c r="M22" i="19"/>
  <c r="J19" i="19"/>
  <c r="H19" i="19"/>
  <c r="F19" i="19"/>
  <c r="M42" i="19" l="1"/>
  <c r="H44" i="19"/>
  <c r="H48" i="19" s="1"/>
  <c r="J44" i="19"/>
  <c r="J48" i="19" s="1"/>
  <c r="F44" i="19"/>
  <c r="F48" i="19" s="1"/>
  <c r="R42" i="19"/>
  <c r="S42" i="19" s="1"/>
  <c r="P42" i="19"/>
  <c r="M19" i="19"/>
  <c r="L32" i="19"/>
  <c r="L44" i="19" s="1"/>
  <c r="M16" i="19"/>
  <c r="M44" i="19" l="1"/>
  <c r="L48" i="19"/>
  <c r="M48" i="19" s="1"/>
  <c r="M32" i="19"/>
  <c r="L42" i="17" l="1"/>
  <c r="J42" i="17"/>
  <c r="H42" i="17"/>
  <c r="F42" i="17"/>
  <c r="M39" i="17"/>
  <c r="M38" i="17"/>
  <c r="M37" i="17"/>
  <c r="M36" i="17"/>
  <c r="M35" i="17"/>
  <c r="J32" i="17"/>
  <c r="H32" i="17"/>
  <c r="F32" i="17"/>
  <c r="M29" i="17"/>
  <c r="M28" i="17"/>
  <c r="M27" i="17"/>
  <c r="M26" i="17"/>
  <c r="J19" i="17"/>
  <c r="H19" i="17"/>
  <c r="F19" i="17"/>
  <c r="J44" i="17" l="1"/>
  <c r="J48" i="17" s="1"/>
  <c r="M42" i="17"/>
  <c r="F44" i="17"/>
  <c r="F48" i="17" s="1"/>
  <c r="H44" i="17"/>
  <c r="H48" i="17" s="1"/>
  <c r="O25" i="19" l="1"/>
  <c r="L25" i="17"/>
  <c r="M25" i="17" s="1"/>
  <c r="P25" i="19" l="1"/>
  <c r="R25" i="19"/>
  <c r="S25" i="19" s="1"/>
  <c r="O24" i="19" l="1"/>
  <c r="L24" i="17"/>
  <c r="M24" i="17" s="1"/>
  <c r="P24" i="19" l="1"/>
  <c r="R24" i="19"/>
  <c r="S24" i="19" s="1"/>
  <c r="L22" i="17" l="1"/>
  <c r="O22" i="19"/>
  <c r="O32" i="19" l="1"/>
  <c r="P22" i="19"/>
  <c r="R22" i="19"/>
  <c r="S22" i="19" s="1"/>
  <c r="L32" i="17"/>
  <c r="M22" i="17"/>
  <c r="M32" i="17" l="1"/>
  <c r="R32" i="19"/>
  <c r="S32" i="19" s="1"/>
  <c r="P32" i="19"/>
  <c r="W19" i="20" l="1"/>
  <c r="W47" i="20" l="1"/>
  <c r="W48" i="20"/>
  <c r="X47" i="20" s="1"/>
  <c r="X48" i="20" l="1"/>
  <c r="Y47" i="20" s="1"/>
  <c r="Y48" i="20" l="1"/>
  <c r="Z47" i="20" s="1"/>
  <c r="Z48" i="20" l="1"/>
  <c r="AA47" i="20" s="1"/>
  <c r="AA48" i="20" l="1"/>
  <c r="AB47" i="20" s="1"/>
  <c r="AB48" i="20" l="1"/>
  <c r="AC47" i="20" s="1"/>
  <c r="AC48" i="20" l="1"/>
  <c r="AD47" i="20" s="1"/>
  <c r="AD48" i="20" l="1"/>
  <c r="AE47" i="20" s="1"/>
  <c r="AE48" i="20" l="1"/>
  <c r="AF47" i="20" s="1"/>
  <c r="AF48" i="20" l="1"/>
  <c r="AG47" i="20" s="1"/>
  <c r="AG48" i="20" l="1"/>
  <c r="AH47" i="20" s="1"/>
  <c r="AH48" i="20" l="1"/>
  <c r="AI47" i="20" l="1"/>
  <c r="E13" i="16"/>
  <c r="AI48" i="20"/>
  <c r="AJ47" i="20" l="1"/>
  <c r="AJ48" i="20" s="1"/>
  <c r="AK47" i="20" s="1"/>
  <c r="F13" i="16"/>
  <c r="AK48" i="20" l="1"/>
  <c r="AL47" i="20" s="1"/>
  <c r="AL48" i="20" l="1"/>
  <c r="AM47" i="20" s="1"/>
  <c r="AM48" i="20" l="1"/>
  <c r="AN47" i="20" s="1"/>
  <c r="AN48" i="20" l="1"/>
  <c r="AO47" i="20" s="1"/>
  <c r="AO48" i="20" l="1"/>
  <c r="AP47" i="20" s="1"/>
  <c r="AP48" i="20" l="1"/>
  <c r="AQ47" i="20" s="1"/>
  <c r="AQ48" i="20" l="1"/>
  <c r="AR47" i="20" s="1"/>
  <c r="AR48" i="20" l="1"/>
  <c r="AS47" i="20" s="1"/>
  <c r="AS48" i="20" l="1"/>
  <c r="AT47" i="20" s="1"/>
  <c r="AT48" i="20" l="1"/>
  <c r="AU47" i="20" s="1"/>
  <c r="AU48" i="20" l="1"/>
  <c r="AV47" i="20" s="1"/>
  <c r="AV48" i="20" l="1"/>
  <c r="AW47" i="20" s="1"/>
  <c r="AW48" i="20" l="1"/>
  <c r="AX47" i="20" s="1"/>
  <c r="AX48" i="20" l="1"/>
  <c r="AY47" i="20" s="1"/>
  <c r="AY48" i="20" l="1"/>
  <c r="AZ47" i="20" s="1"/>
  <c r="AZ48" i="20" l="1"/>
  <c r="BA47" i="20" s="1"/>
  <c r="BA48" i="20" l="1"/>
  <c r="BB47" i="20" s="1"/>
  <c r="BB48" i="20" l="1"/>
  <c r="BC47" i="20" s="1"/>
  <c r="BC48" i="20" l="1"/>
  <c r="BD47" i="20" s="1"/>
  <c r="BD48" i="20" l="1"/>
  <c r="BE47" i="20" s="1"/>
  <c r="BE48" i="20" l="1"/>
  <c r="BF47" i="20" s="1"/>
  <c r="BF48" i="20" l="1"/>
  <c r="BG47" i="20" s="1"/>
  <c r="BG48" i="20" l="1"/>
  <c r="BH47" i="20" s="1"/>
  <c r="BH48" i="20" l="1"/>
  <c r="BI47" i="20" s="1"/>
  <c r="BI48" i="20" l="1"/>
  <c r="BJ47" i="20" s="1"/>
  <c r="BJ48" i="20" l="1"/>
  <c r="BK47" i="20" s="1"/>
  <c r="BK48" i="20" l="1"/>
  <c r="BL47" i="20" s="1"/>
  <c r="BL48" i="20" l="1"/>
  <c r="BM47" i="20" s="1"/>
  <c r="BM48" i="20" l="1"/>
  <c r="BN47" i="20" s="1"/>
  <c r="BN48" i="20" l="1"/>
  <c r="BO47" i="20" s="1"/>
  <c r="BO48" i="20" l="1"/>
  <c r="BP47" i="20" s="1"/>
  <c r="BP48" i="20" l="1"/>
  <c r="BQ47" i="20" s="1"/>
  <c r="BQ48" i="20" l="1"/>
  <c r="J13" i="16" l="1"/>
  <c r="K13" i="16" s="1"/>
  <c r="M13" i="16" s="1"/>
  <c r="H13" i="16"/>
  <c r="O16" i="19" l="1"/>
  <c r="L16" i="17"/>
  <c r="L19" i="17" l="1"/>
  <c r="M16" i="17"/>
  <c r="P16" i="19"/>
  <c r="O19" i="19"/>
  <c r="R16" i="19"/>
  <c r="S16" i="19" s="1"/>
  <c r="P19" i="19" l="1"/>
  <c r="R19" i="19"/>
  <c r="S19" i="19" s="1"/>
  <c r="O44" i="19"/>
  <c r="M19" i="17"/>
  <c r="L44" i="17"/>
  <c r="M44" i="17" l="1"/>
  <c r="L48" i="17"/>
  <c r="M48" i="17" s="1"/>
  <c r="O48" i="19"/>
  <c r="R44" i="19"/>
  <c r="S44" i="19" s="1"/>
  <c r="P44" i="19"/>
  <c r="P48" i="19" l="1"/>
  <c r="R48" i="19"/>
  <c r="S48" i="19" s="1"/>
</calcChain>
</file>

<file path=xl/sharedStrings.xml><?xml version="1.0" encoding="utf-8"?>
<sst xmlns="http://schemas.openxmlformats.org/spreadsheetml/2006/main" count="865" uniqueCount="250">
  <si>
    <t>Rate</t>
  </si>
  <si>
    <t>Total</t>
  </si>
  <si>
    <t xml:space="preserve"> </t>
  </si>
  <si>
    <t>May</t>
  </si>
  <si>
    <t>(1)</t>
  </si>
  <si>
    <t>(2)</t>
  </si>
  <si>
    <t>(3)</t>
  </si>
  <si>
    <t>(4)</t>
  </si>
  <si>
    <t>(5)</t>
  </si>
  <si>
    <t>(9)</t>
  </si>
  <si>
    <t>(10)</t>
  </si>
  <si>
    <t>(11)</t>
  </si>
  <si>
    <t>(6)</t>
  </si>
  <si>
    <t>(7)</t>
  </si>
  <si>
    <t>(8)</t>
  </si>
  <si>
    <t>Allowed Decoupled Revenue</t>
  </si>
  <si>
    <t>Actual kWh</t>
  </si>
  <si>
    <t>Actual Decoupled Revenue</t>
  </si>
  <si>
    <t>02NETMT135</t>
  </si>
  <si>
    <t>02GNSV0024</t>
  </si>
  <si>
    <t>02GNSV024F</t>
  </si>
  <si>
    <t>02RGNSB024</t>
  </si>
  <si>
    <t>02LGSV0036</t>
  </si>
  <si>
    <t>02APSV0040</t>
  </si>
  <si>
    <t>02APSV040X</t>
  </si>
  <si>
    <t>Decoupled Revenue per Customer</t>
  </si>
  <si>
    <t>PACIFIC POWER &amp; LIGHT COMPANY</t>
  </si>
  <si>
    <t>STATE OF WASHINGTON</t>
  </si>
  <si>
    <t>12 MONTHS ENDED JUNE 2015</t>
  </si>
  <si>
    <t>Subtotal</t>
  </si>
  <si>
    <t>Residential Service</t>
  </si>
  <si>
    <t>Partial Requirements Service</t>
  </si>
  <si>
    <t>Agricultural Pumping Service</t>
  </si>
  <si>
    <t>Recreational Field Lighting</t>
  </si>
  <si>
    <t>Revenue</t>
  </si>
  <si>
    <t>Pacific Power &amp; Light Company</t>
  </si>
  <si>
    <t>State of Washington</t>
  </si>
  <si>
    <t>Deferral</t>
  </si>
  <si>
    <t>± 2.5 %</t>
  </si>
  <si>
    <t>Exceeds</t>
  </si>
  <si>
    <t>Met?</t>
  </si>
  <si>
    <t>Cap</t>
  </si>
  <si>
    <t>Cap?</t>
  </si>
  <si>
    <t>No.</t>
  </si>
  <si>
    <t>Class</t>
  </si>
  <si>
    <t>PROPOSED SCHEDULE 93 - DECOUPLING REVENUE ADJUSTMENT CALCULATION IMPACT</t>
  </si>
  <si>
    <t>ON REVENUES FROM ELECTRIC SALES TO ULTIMATE CONSUMERS</t>
  </si>
  <si>
    <t>Present</t>
  </si>
  <si>
    <t>Base</t>
  </si>
  <si>
    <t>Sch.</t>
  </si>
  <si>
    <t>Avg.</t>
  </si>
  <si>
    <t>Revenues</t>
  </si>
  <si>
    <t>Increase</t>
  </si>
  <si>
    <t xml:space="preserve">Proposed </t>
  </si>
  <si>
    <t>Description</t>
  </si>
  <si>
    <t>Cust.</t>
  </si>
  <si>
    <t>MWH</t>
  </si>
  <si>
    <t>($000)</t>
  </si>
  <si>
    <t>%</t>
  </si>
  <si>
    <t>(6)/(5)</t>
  </si>
  <si>
    <t>Residential</t>
  </si>
  <si>
    <t>16/17/18</t>
  </si>
  <si>
    <t xml:space="preserve">  Total Residential</t>
  </si>
  <si>
    <t>Commercial &amp; Industrial</t>
  </si>
  <si>
    <t>Small General Service</t>
  </si>
  <si>
    <t>Large General Service &lt;1,000 kW</t>
  </si>
  <si>
    <t>40</t>
  </si>
  <si>
    <t>Partial Requirements Service =&gt; 1,000 kW</t>
  </si>
  <si>
    <t>Large General Service =&gt; 1,000 kW</t>
  </si>
  <si>
    <t>Large General Service =&gt; 30,000 kW</t>
  </si>
  <si>
    <t>48</t>
  </si>
  <si>
    <t>54</t>
  </si>
  <si>
    <t xml:space="preserve">  Total Commercial &amp; Industrial</t>
  </si>
  <si>
    <t>Public Street Lighting</t>
  </si>
  <si>
    <t>Outdoor Area Lighting Service</t>
  </si>
  <si>
    <t>15</t>
  </si>
  <si>
    <t>Street Lighting Service</t>
  </si>
  <si>
    <t>51</t>
  </si>
  <si>
    <t xml:space="preserve">  Total Public Street Lighting</t>
  </si>
  <si>
    <t>Total Sales to Standard Tariff Customers</t>
  </si>
  <si>
    <t>Total AGA</t>
  </si>
  <si>
    <t>Total Sales to Ultimate Consumers</t>
  </si>
  <si>
    <t>Current</t>
  </si>
  <si>
    <t>Change</t>
  </si>
  <si>
    <t>(8)/(5)</t>
  </si>
  <si>
    <t>(10)/(5)</t>
  </si>
  <si>
    <t xml:space="preserve">  </t>
  </si>
  <si>
    <t>Table 3</t>
  </si>
  <si>
    <t>Revenue Detail</t>
  </si>
  <si>
    <t>Pacific Power &amp; Light</t>
  </si>
  <si>
    <t>Semi-Annual Report</t>
  </si>
  <si>
    <t>Restating</t>
  </si>
  <si>
    <t>Annualized</t>
  </si>
  <si>
    <t>Unbilled</t>
  </si>
  <si>
    <t>BPA</t>
  </si>
  <si>
    <t>Total Restating</t>
  </si>
  <si>
    <t>Total Adj.</t>
  </si>
  <si>
    <r>
      <t>Rate Change</t>
    </r>
    <r>
      <rPr>
        <vertAlign val="superscript"/>
        <sz val="12"/>
        <rFont val="Times New Roman"/>
        <family val="1"/>
      </rPr>
      <t>2</t>
    </r>
  </si>
  <si>
    <t>Total Annualized</t>
  </si>
  <si>
    <t>Total Adj.Rev.</t>
  </si>
  <si>
    <t xml:space="preserve">Total </t>
  </si>
  <si>
    <t>Adjusted</t>
  </si>
  <si>
    <t>Booked Revenues</t>
  </si>
  <si>
    <t>Adjustment</t>
  </si>
  <si>
    <r>
      <t>Normalization</t>
    </r>
    <r>
      <rPr>
        <vertAlign val="superscript"/>
        <sz val="12"/>
        <rFont val="Times New Roman"/>
        <family val="1"/>
      </rPr>
      <t>1</t>
    </r>
  </si>
  <si>
    <t>Temperature</t>
  </si>
  <si>
    <t>Adj.</t>
  </si>
  <si>
    <t>Rev.</t>
  </si>
  <si>
    <t>Restating and Annualized Adj.</t>
  </si>
  <si>
    <t>Adjustments</t>
  </si>
  <si>
    <t>02RESD00016</t>
  </si>
  <si>
    <t>02RESD00017</t>
  </si>
  <si>
    <t>02RESD00018</t>
  </si>
  <si>
    <t>02RESD0018X</t>
  </si>
  <si>
    <t>02RGNSB036</t>
  </si>
  <si>
    <t>02OALTO15R</t>
  </si>
  <si>
    <t>AGA</t>
  </si>
  <si>
    <t>Deferred NPC</t>
  </si>
  <si>
    <t>Rev Adjustment</t>
  </si>
  <si>
    <t>Alt Rev Program</t>
  </si>
  <si>
    <t>Income Tax Deferral</t>
  </si>
  <si>
    <t>Merger Credit</t>
  </si>
  <si>
    <t>DSM</t>
  </si>
  <si>
    <t>Blue Sky</t>
  </si>
  <si>
    <t>BPA Balancing Account</t>
  </si>
  <si>
    <t>Unbilled Rev</t>
  </si>
  <si>
    <t>Commercial</t>
  </si>
  <si>
    <t>02GNSV24FP</t>
  </si>
  <si>
    <t>02LGSV048T</t>
  </si>
  <si>
    <t>02OALT015N</t>
  </si>
  <si>
    <t>02RCFL0054</t>
  </si>
  <si>
    <t>Acquisition  Commitment</t>
  </si>
  <si>
    <t xml:space="preserve">DSM </t>
  </si>
  <si>
    <t>BPA Balance Acct</t>
  </si>
  <si>
    <t>Alt Revenue Program</t>
  </si>
  <si>
    <t>Unbilled Rev.</t>
  </si>
  <si>
    <t>Industrial</t>
  </si>
  <si>
    <t>02PRSV47TM</t>
  </si>
  <si>
    <t>02LGSV048B</t>
  </si>
  <si>
    <t>BPA Balancing Acct</t>
  </si>
  <si>
    <t>Irrigation</t>
  </si>
  <si>
    <t>Irrigation Demand Charge</t>
  </si>
  <si>
    <t>Alternative Rate Program</t>
  </si>
  <si>
    <t>BPA Adjustment Fee</t>
  </si>
  <si>
    <t>Public Street &amp; Highway Lighting</t>
  </si>
  <si>
    <t>02COSL0052</t>
  </si>
  <si>
    <t>02CUSL053F</t>
  </si>
  <si>
    <t>02CUSL053M</t>
  </si>
  <si>
    <t>02HPSV0051</t>
  </si>
  <si>
    <t>02MVSL0057</t>
  </si>
  <si>
    <t>02CFR0012</t>
  </si>
  <si>
    <t>Sub Total</t>
  </si>
  <si>
    <t>Washington Total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</si>
  <si>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Adjustments back out Schedule 191 (System Benefits Charge) -$12,165,430, PCAM Sch 97 $11,400,267, Decoupling Sch 93 $2,911,215, FTAA Sch 197 $3,728,230, Out of Period -$88,772, Tolerance -$63,863,</t>
    </r>
  </si>
  <si>
    <t xml:space="preserve"> Alternative Revenue $1,463,027, Deferred NPC -$129,220, Revenue Accounting Adj $22,640,239, Irrigation Demand -$122,000, DSM -$10,269,257, Blue Sky -$169,669, Income Tax Deferral -$252,204 and Merger Credit $4.</t>
  </si>
  <si>
    <r>
      <t>2</t>
    </r>
    <r>
      <rPr>
        <sz val="12"/>
        <rFont val="Times New Roman"/>
        <family val="1"/>
      </rPr>
      <t xml:space="preserve"> No rate change</t>
    </r>
  </si>
  <si>
    <t>SBC Sch 191</t>
  </si>
  <si>
    <t>PCAM Sch 97</t>
  </si>
  <si>
    <t>Decoupling Sch 93</t>
  </si>
  <si>
    <t>FTAA Sch 197</t>
  </si>
  <si>
    <t>Out of Period</t>
  </si>
  <si>
    <t>Tolerance Adj</t>
  </si>
  <si>
    <t>Alter Revenue</t>
  </si>
  <si>
    <t>Revenue Accounting Adj</t>
  </si>
  <si>
    <t>Irrigation Demand Charge Accrual</t>
  </si>
  <si>
    <t>12 Months Ended June 2019</t>
  </si>
  <si>
    <t>(¢/kWh)</t>
  </si>
  <si>
    <t>CY 2020</t>
  </si>
  <si>
    <t>CY 2019</t>
  </si>
  <si>
    <t>CY 2018</t>
  </si>
  <si>
    <t>Cumulative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</si>
  <si>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</si>
  <si>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</si>
  <si>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</si>
  <si>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</si>
  <si>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</si>
  <si>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</si>
  <si>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</si>
  <si>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</si>
  <si>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</si>
  <si>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</si>
  <si>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</si>
  <si>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FERC Interest Rate</t>
  </si>
  <si>
    <t>Schs. 16,17,18 - Residential</t>
  </si>
  <si>
    <t>Sch. 24 - Small General Service (&lt;100 kW)</t>
  </si>
  <si>
    <t>Sch. 36 - Large General Service (&gt;100 kW, &lt;1,000 kW)</t>
  </si>
  <si>
    <t>Sch. 40 - Irrigation</t>
  </si>
  <si>
    <t>Interest</t>
  </si>
  <si>
    <t>CY 2017</t>
  </si>
  <si>
    <t>Average Customers</t>
  </si>
  <si>
    <t>Decoupled Revenue per kWh</t>
  </si>
  <si>
    <t>Deferral + Interest</t>
  </si>
  <si>
    <t>Balance</t>
  </si>
  <si>
    <t>Deferral Yr 2</t>
  </si>
  <si>
    <t>Deferral Yr 3</t>
  </si>
  <si>
    <t>Deferral Yr 4</t>
  </si>
  <si>
    <t>Deferral Yr 5</t>
  </si>
  <si>
    <t>Excess Earnings Adjustment</t>
  </si>
  <si>
    <t>50% of Excess Earnings</t>
  </si>
  <si>
    <t>Total Company</t>
  </si>
  <si>
    <t>Deferral Yr</t>
  </si>
  <si>
    <t>Res</t>
  </si>
  <si>
    <t>Small GS</t>
  </si>
  <si>
    <t>Large GS</t>
  </si>
  <si>
    <t>Irg</t>
  </si>
  <si>
    <t>$ transferred to balancing account 2-1-19</t>
  </si>
  <si>
    <t>$ transferred to balancing account 2-1-20</t>
  </si>
  <si>
    <t>$ transferred to balancing account 2-1-21</t>
  </si>
  <si>
    <t>$ transferred to balancing account 2-1-22</t>
  </si>
  <si>
    <t>$ transferred to balancing account 7-1-17</t>
  </si>
  <si>
    <t>Excess Earnings Adjustment Calculation</t>
  </si>
  <si>
    <t>CY 2022</t>
  </si>
  <si>
    <t>CY 2021</t>
  </si>
  <si>
    <t>Attachment A: Deferral Year 3 Detail Calculation</t>
  </si>
  <si>
    <t>Attachment B: Cumulative Deferral Balance Calculation</t>
  </si>
  <si>
    <t>Attachment C: Calculation of Rates effective February 1, 2020</t>
  </si>
  <si>
    <t>Trigger</t>
  </si>
  <si>
    <t>Surcredit</t>
  </si>
  <si>
    <t>*Nov 2019 - Jan 2020 distributions estimated at time of filing. Estimates based on current rate and Nov 2018 - Jan 2019 kWh.</t>
  </si>
  <si>
    <t>Schedule 93: Decoupling Revenue Adjustment</t>
  </si>
  <si>
    <t>12 months</t>
  </si>
  <si>
    <t>ended</t>
  </si>
  <si>
    <t>Class Description</t>
  </si>
  <si>
    <t>kWh</t>
  </si>
  <si>
    <t>June 2015</t>
  </si>
  <si>
    <t>Balance on</t>
  </si>
  <si>
    <t>Balancing Account Distribution*</t>
  </si>
  <si>
    <t>Balancing Account Interest</t>
  </si>
  <si>
    <t>Cumulative Deferral Balance</t>
  </si>
  <si>
    <t>Year 3</t>
  </si>
  <si>
    <t>Application of</t>
  </si>
  <si>
    <t>Excess</t>
  </si>
  <si>
    <t>Earnings</t>
  </si>
  <si>
    <t>from Previous</t>
  </si>
  <si>
    <t>Deferral Years*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</si>
  <si>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</si>
  <si>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</si>
  <si>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</si>
  <si>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</si>
  <si>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</si>
  <si>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</si>
  <si>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</si>
  <si>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</si>
  <si>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</si>
  <si>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</si>
  <si>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</si>
  <si>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=(A)+(B)+(C)</t>
  </si>
  <si>
    <t>=(I)/(J)</t>
  </si>
  <si>
    <t>=(D)</t>
  </si>
  <si>
    <t>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</si>
</sst>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_-* #,##0\ &quot;F&quot;_-;\-* #,##0\ &quot;F&quot;_-;_-* &quot;-&quot;\ &quot;F&quot;_-;_-@_-"/>
    <numFmt numFmtId="172" formatCode="_-* #,##0.00\ _D_M_-;\-* #,##0.00\ _D_M_-;_-* &quot;-&quot;??\ _D_M_-;_-@_-"/>
    <numFmt numFmtId="173" formatCode="_(* #,##0.000_);_(* \(#,##0.000\);_(* &quot;-&quot;??_);_(@_)"/>
    <numFmt numFmtId="174" formatCode="[$-409]mmm\-yy;@"/>
    <numFmt numFmtId="175" formatCode="_(* #,##0.00_);[Red]_(* \(#,##0.00\);_(* &quot;-&quot;??_);_(@_)"/>
    <numFmt numFmtId="176" formatCode="#."/>
    <numFmt numFmtId="177" formatCode="_-* #,##0.00\ &quot;DM&quot;_-;\-* #,##0.00\ &quot;DM&quot;_-;_-* &quot;-&quot;??\ &quot;DM&quot;_-;_-@_-"/>
    <numFmt numFmtId="178" formatCode="&quot;$&quot;###0;[Red]\(&quot;$&quot;###0\)"/>
    <numFmt numFmtId="179" formatCode="_(* ###0_);_(* \(###0\);_(* &quot;-&quot;_);_(@_)"/>
    <numFmt numFmtId="180" formatCode="&quot;$&quot;#,##0\ ;\(&quot;$&quot;#,##0\)"/>
    <numFmt numFmtId="181" formatCode="mmmm\ d\,\ yyyy"/>
    <numFmt numFmtId="182" formatCode="[Blue]#,##0_);[Magenta]\(#,##0\)"/>
    <numFmt numFmtId="183" formatCode="_([$€-2]* #,##0.00_);_([$€-2]* \(#,##0.00\);_([$€-2]* &quot;-&quot;??_)"/>
    <numFmt numFmtId="184" formatCode="########\-###\-###"/>
    <numFmt numFmtId="185" formatCode="0.0"/>
    <numFmt numFmtId="186" formatCode="0.0000_);\(0.0000\)"/>
    <numFmt numFmtId="187" formatCode="0.00_)"/>
    <numFmt numFmtId="188" formatCode="&quot;$&quot;#,##0;\-&quot;$&quot;#,##0"/>
    <numFmt numFmtId="189" formatCode="_(&quot;$&quot;* #,##0.000000_);_(&quot;$&quot;* \(#,##0.000000\);_(&quot;$&quot;* &quot;-&quot;??????_);_(@_)"/>
    <numFmt numFmtId="190" formatCode="#,##0.00\ ;\(#,##0.00\)"/>
    <numFmt numFmtId="191" formatCode="0\ &quot; HR&quot;"/>
    <numFmt numFmtId="192" formatCode="0000000"/>
    <numFmt numFmtId="193" formatCode="0.0000%"/>
    <numFmt numFmtId="194" formatCode="mmm\-yyyy"/>
    <numFmt numFmtId="195" formatCode="_(&quot;$&quot;* #,##0.000_);_(&quot;$&quot;* \(#,##0.000\);_(&quot;$&quot;* &quot;-&quot;??_);_(@_)"/>
    <numFmt numFmtId="196" formatCode="_(&quot;$&quot;* #,##0_);_(&quot;$&quot;* \(#,##0\);_(&quot;$&quot;* &quot;-&quot;??_);_(@_)"/>
    <numFmt numFmtId="197" formatCode="m/yy"/>
    <numFmt numFmtId="198" formatCode="_(&quot;$&quot;* #,##0.0000_);_(&quot;$&quot;* \(#,##0.0000\);_(&quot;$&quot;* &quot;-&quot;????_);_(@_)"/>
    <numFmt numFmtId="199" formatCode="#,##0.0_);\(#,##0.0\);\-\ ;"/>
    <numFmt numFmtId="200" formatCode="0.0%"/>
    <numFmt numFmtId="201" formatCode="_(* #,##0.0_);_(* \(#,##0.0\);_(* &quot;-&quot;_);_(@_)"/>
    <numFmt numFmtId="202" formatCode="#,##0.0000"/>
    <numFmt numFmtId="203" formatCode="0.000%"/>
    <numFmt numFmtId="204" formatCode="0.00000%"/>
    <numFmt numFmtId="205" formatCode="mmm\ dd\,\ yyyy"/>
    <numFmt numFmtId="206" formatCode="&quot;$&quot;#,##0.00"/>
    <numFmt numFmtId="207" formatCode="General_)"/>
    <numFmt numFmtId="208" formatCode="0.000_)"/>
    <numFmt numFmtId="209" formatCode="0.000"/>
    <numFmt numFmtId="210" formatCode="#,##0.0000_);\(#,##0.0000\)"/>
    <numFmt numFmtId="211" formatCode="0.00000000000000%"/>
    <numFmt numFmtId="212" formatCode="&quot;$&quot;#,##0"/>
    <numFmt numFmtId="213" formatCode="&quot;$&quot;#,##0.00000"/>
  </numFmts>
  <fonts count="1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MS Sans Serif"/>
      <family val="2"/>
    </font>
    <font>
      <sz val="11"/>
      <name val="univers (E1)"/>
    </font>
    <font>
      <sz val="12"/>
      <name val="Arial"/>
      <family val="2"/>
    </font>
    <font>
      <sz val="10"/>
      <name val="SWISS"/>
    </font>
    <font>
      <sz val="10"/>
      <color theme="1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Calibri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u/>
      <sz val="7.5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b/>
      <i/>
      <sz val="16"/>
      <name val="Helv"/>
    </font>
    <font>
      <sz val="10"/>
      <name val="Geneva"/>
    </font>
    <font>
      <sz val="11"/>
      <name val="Times New Roman"/>
      <family val="1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sz val="12"/>
      <color theme="1"/>
      <name val="Times New Roman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1"/>
      <name val="Geneva"/>
    </font>
    <font>
      <sz val="8"/>
      <color indexed="56"/>
      <name val="Arial"/>
      <family val="2"/>
    </font>
    <font>
      <b/>
      <sz val="10"/>
      <name val="MS Sans Serif"/>
      <family val="2"/>
    </font>
    <font>
      <i/>
      <sz val="8"/>
      <color indexed="23"/>
      <name val="Arial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6"/>
      <color indexed="23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63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LinePrinter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5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u/>
      <sz val="12"/>
      <name val="Times New Roman"/>
      <family val="1"/>
    </font>
    <font>
      <u val="singleAccounting"/>
      <sz val="12"/>
      <name val="Times New Roman"/>
      <family val="1"/>
    </font>
    <font>
      <u val="double"/>
      <sz val="12"/>
      <name val="Times New Roman"/>
      <family val="1"/>
    </font>
    <font>
      <b/>
      <i/>
      <sz val="12"/>
      <name val="Times New Roman"/>
      <family val="1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0101">
    <xf numFmtId="0" fontId="0" fillId="0" borderId="0"/>
    <xf numFmtId="43" fontId="18" fillId="0" borderId="0" applyFont="0" applyFill="0" applyBorder="0" applyAlignment="0" applyProtection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9" fillId="0" borderId="0"/>
    <xf numFmtId="0" fontId="19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9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9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9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9" fillId="0" borderId="0"/>
    <xf numFmtId="0" fontId="19" fillId="0" borderId="0"/>
    <xf numFmtId="168" fontId="21" fillId="0" borderId="0">
      <alignment horizontal="left"/>
    </xf>
    <xf numFmtId="169" fontId="22" fillId="0" borderId="0">
      <alignment horizontal="left"/>
    </xf>
    <xf numFmtId="0" fontId="23" fillId="0" borderId="10"/>
    <xf numFmtId="0" fontId="24" fillId="0" borderId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0" fillId="0" borderId="0">
      <alignment horizontal="left" wrapText="1"/>
    </xf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165" fontId="20" fillId="0" borderId="0">
      <alignment horizontal="left" wrapText="1"/>
    </xf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0" fillId="0" borderId="0">
      <alignment horizontal="left" wrapText="1"/>
    </xf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165" fontId="20" fillId="0" borderId="0">
      <alignment horizontal="left" wrapText="1"/>
    </xf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0" fillId="0" borderId="0">
      <alignment horizontal="left" wrapText="1"/>
    </xf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165" fontId="20" fillId="0" borderId="0">
      <alignment horizontal="left" wrapText="1"/>
    </xf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0" fillId="0" borderId="0">
      <alignment horizontal="left" wrapText="1"/>
    </xf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165" fontId="20" fillId="0" borderId="0">
      <alignment horizontal="left" wrapText="1"/>
    </xf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0" fillId="0" borderId="0">
      <alignment horizontal="left" wrapText="1"/>
    </xf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0" fillId="0" borderId="0">
      <alignment horizontal="left" wrapText="1"/>
    </xf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165" fontId="20" fillId="0" borderId="0">
      <alignment horizontal="left" wrapText="1"/>
    </xf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0" fillId="0" borderId="0">
      <alignment horizontal="left" wrapText="1"/>
    </xf>
    <xf numFmtId="0" fontId="25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165" fontId="20" fillId="0" borderId="0">
      <alignment horizontal="left" wrapText="1"/>
    </xf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5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0" fillId="0" borderId="0">
      <alignment horizontal="left" wrapText="1"/>
    </xf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0" fillId="0" borderId="0">
      <alignment horizontal="left" wrapText="1"/>
    </xf>
    <xf numFmtId="0" fontId="25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165" fontId="20" fillId="0" borderId="0">
      <alignment horizontal="left" wrapText="1"/>
    </xf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0" fillId="0" borderId="0">
      <alignment horizontal="left" wrapText="1"/>
    </xf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165" fontId="20" fillId="0" borderId="0">
      <alignment horizontal="left" wrapText="1"/>
    </xf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0" fillId="0" borderId="0">
      <alignment horizontal="left" wrapText="1"/>
    </xf>
    <xf numFmtId="0" fontId="25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165" fontId="20" fillId="0" borderId="0">
      <alignment horizontal="left" wrapText="1"/>
    </xf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5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0" fillId="0" borderId="0">
      <alignment horizontal="left" wrapText="1"/>
    </xf>
    <xf numFmtId="0" fontId="2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165" fontId="20" fillId="0" borderId="0">
      <alignment horizontal="left" wrapText="1"/>
    </xf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8" borderId="0" applyNumberFormat="0" applyBorder="0" applyAlignment="0" applyProtection="0"/>
    <xf numFmtId="0" fontId="25" fillId="4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165" fontId="20" fillId="0" borderId="0">
      <alignment horizontal="left" wrapText="1"/>
    </xf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5" fontId="20" fillId="0" borderId="0">
      <alignment horizontal="left" wrapText="1"/>
    </xf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5" fontId="20" fillId="0" borderId="0">
      <alignment horizontal="left" wrapText="1"/>
    </xf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165" fontId="20" fillId="0" borderId="0">
      <alignment horizontal="left" wrapText="1"/>
    </xf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0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7" fillId="2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6" fillId="6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165" fontId="20" fillId="0" borderId="0">
      <alignment horizontal="left" wrapText="1"/>
    </xf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66" borderId="11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67" borderId="0" applyNumberFormat="0" applyBorder="0" applyAlignment="0" applyProtection="0"/>
    <xf numFmtId="0" fontId="22" fillId="0" borderId="0" applyFont="0" applyFill="0" applyBorder="0" applyAlignment="0" applyProtection="0">
      <alignment horizontal="right"/>
    </xf>
    <xf numFmtId="0" fontId="24" fillId="0" borderId="10"/>
    <xf numFmtId="170" fontId="30" fillId="0" borderId="0" applyFill="0" applyBorder="0" applyAlignment="0"/>
    <xf numFmtId="170" fontId="30" fillId="0" borderId="0" applyFill="0" applyBorder="0" applyAlignment="0"/>
    <xf numFmtId="165" fontId="20" fillId="0" borderId="0">
      <alignment horizontal="left" wrapText="1"/>
    </xf>
    <xf numFmtId="165" fontId="20" fillId="0" borderId="0">
      <alignment horizontal="left" wrapText="1"/>
    </xf>
    <xf numFmtId="170" fontId="30" fillId="0" borderId="0" applyFill="0" applyBorder="0" applyAlignment="0"/>
    <xf numFmtId="41" fontId="18" fillId="68" borderId="0"/>
    <xf numFmtId="0" fontId="31" fillId="69" borderId="12" applyNumberFormat="0" applyAlignment="0" applyProtection="0"/>
    <xf numFmtId="165" fontId="20" fillId="0" borderId="0">
      <alignment horizontal="left" wrapText="1"/>
    </xf>
    <xf numFmtId="0" fontId="31" fillId="69" borderId="12" applyNumberFormat="0" applyAlignment="0" applyProtection="0"/>
    <xf numFmtId="0" fontId="11" fillId="6" borderId="4" applyNumberFormat="0" applyAlignment="0" applyProtection="0"/>
    <xf numFmtId="0" fontId="32" fillId="70" borderId="4" applyNumberFormat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1" fontId="18" fillId="68" borderId="0"/>
    <xf numFmtId="165" fontId="20" fillId="0" borderId="0">
      <alignment horizontal="left" wrapText="1"/>
    </xf>
    <xf numFmtId="41" fontId="18" fillId="68" borderId="0"/>
    <xf numFmtId="0" fontId="11" fillId="6" borderId="4" applyNumberFormat="0" applyAlignment="0" applyProtection="0"/>
    <xf numFmtId="0" fontId="32" fillId="70" borderId="4" applyNumberFormat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1" fontId="18" fillId="68" borderId="0"/>
    <xf numFmtId="41" fontId="18" fillId="68" borderId="0"/>
    <xf numFmtId="165" fontId="20" fillId="0" borderId="0">
      <alignment horizontal="left" wrapText="1"/>
    </xf>
    <xf numFmtId="41" fontId="18" fillId="68" borderId="0"/>
    <xf numFmtId="165" fontId="20" fillId="0" borderId="0">
      <alignment horizontal="left" wrapText="1"/>
    </xf>
    <xf numFmtId="41" fontId="18" fillId="68" borderId="0"/>
    <xf numFmtId="165" fontId="20" fillId="0" borderId="0">
      <alignment horizontal="left" wrapText="1"/>
    </xf>
    <xf numFmtId="41" fontId="18" fillId="68" borderId="0"/>
    <xf numFmtId="165" fontId="20" fillId="0" borderId="0">
      <alignment horizontal="left" wrapText="1"/>
    </xf>
    <xf numFmtId="0" fontId="31" fillId="69" borderId="12" applyNumberFormat="0" applyAlignment="0" applyProtection="0"/>
    <xf numFmtId="41" fontId="18" fillId="68" borderId="0"/>
    <xf numFmtId="41" fontId="18" fillId="68" borderId="0"/>
    <xf numFmtId="0" fontId="32" fillId="70" borderId="4" applyNumberFormat="0" applyAlignment="0" applyProtection="0"/>
    <xf numFmtId="0" fontId="11" fillId="6" borderId="4" applyNumberFormat="0" applyAlignment="0" applyProtection="0"/>
    <xf numFmtId="0" fontId="33" fillId="71" borderId="13" applyNumberFormat="0" applyAlignment="0" applyProtection="0"/>
    <xf numFmtId="0" fontId="33" fillId="71" borderId="13" applyNumberFormat="0" applyAlignment="0" applyProtection="0"/>
    <xf numFmtId="165" fontId="20" fillId="0" borderId="0">
      <alignment horizontal="left" wrapText="1"/>
    </xf>
    <xf numFmtId="0" fontId="33" fillId="71" borderId="13" applyNumberFormat="0" applyAlignment="0" applyProtection="0"/>
    <xf numFmtId="165" fontId="20" fillId="0" borderId="0">
      <alignment horizontal="left" wrapText="1"/>
    </xf>
    <xf numFmtId="0" fontId="13" fillId="7" borderId="7" applyNumberFormat="0" applyAlignment="0" applyProtection="0"/>
    <xf numFmtId="0" fontId="33" fillId="71" borderId="13" applyNumberFormat="0" applyAlignment="0" applyProtection="0"/>
    <xf numFmtId="0" fontId="33" fillId="71" borderId="13" applyNumberFormat="0" applyAlignment="0" applyProtection="0"/>
    <xf numFmtId="0" fontId="33" fillId="71" borderId="13" applyNumberFormat="0" applyAlignment="0" applyProtection="0"/>
    <xf numFmtId="41" fontId="18" fillId="72" borderId="0"/>
    <xf numFmtId="41" fontId="18" fillId="72" borderId="0"/>
    <xf numFmtId="165" fontId="20" fillId="0" borderId="0">
      <alignment horizontal="left" wrapText="1"/>
    </xf>
    <xf numFmtId="41" fontId="18" fillId="72" borderId="0"/>
    <xf numFmtId="41" fontId="18" fillId="72" borderId="0"/>
    <xf numFmtId="165" fontId="20" fillId="0" borderId="0">
      <alignment horizontal="left" wrapText="1"/>
    </xf>
    <xf numFmtId="0" fontId="34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" fontId="35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36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37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>
      <alignment horizontal="left" wrapText="1"/>
    </xf>
    <xf numFmtId="43" fontId="25" fillId="0" borderId="0" applyFont="0" applyFill="0" applyBorder="0" applyAlignment="0" applyProtection="0"/>
    <xf numFmtId="165" fontId="20" fillId="0" borderId="0">
      <alignment horizontal="left" wrapText="1"/>
    </xf>
    <xf numFmtId="43" fontId="25" fillId="0" borderId="0" applyFont="0" applyFill="0" applyBorder="0" applyAlignment="0" applyProtection="0"/>
    <xf numFmtId="165" fontId="20" fillId="0" borderId="0">
      <alignment horizontal="left" wrapText="1"/>
    </xf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3" fontId="38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165" fontId="20" fillId="0" borderId="0">
      <alignment horizontal="left" wrapText="1"/>
    </xf>
    <xf numFmtId="3" fontId="38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176" fontId="47" fillId="0" borderId="0">
      <protection locked="0"/>
    </xf>
    <xf numFmtId="0" fontId="43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4" fillId="0" borderId="0"/>
    <xf numFmtId="0" fontId="48" fillId="0" borderId="0" applyNumberFormat="0" applyAlignment="0">
      <alignment horizontal="left"/>
    </xf>
    <xf numFmtId="0" fontId="48" fillId="0" borderId="0" applyNumberFormat="0" applyAlignment="0">
      <alignment horizontal="left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48" fillId="0" borderId="0" applyNumberFormat="0" applyAlignment="0">
      <alignment horizontal="left"/>
    </xf>
    <xf numFmtId="0" fontId="34" fillId="0" borderId="0" applyNumberFormat="0" applyAlignment="0"/>
    <xf numFmtId="0" fontId="34" fillId="0" borderId="0" applyNumberFormat="0" applyAlignment="0"/>
    <xf numFmtId="165" fontId="20" fillId="0" borderId="0">
      <alignment horizontal="left" wrapText="1"/>
    </xf>
    <xf numFmtId="165" fontId="20" fillId="0" borderId="0">
      <alignment horizontal="left" wrapText="1"/>
    </xf>
    <xf numFmtId="0" fontId="34" fillId="0" borderId="0" applyNumberFormat="0" applyAlignment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49" fillId="0" borderId="0" applyFont="0" applyFill="0" applyBorder="0" applyAlignment="0" applyProtection="0"/>
    <xf numFmtId="44" fontId="50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8" fontId="4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>
      <alignment horizontal="left" wrapText="1"/>
    </xf>
    <xf numFmtId="44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8" fontId="37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5" fontId="20" fillId="0" borderId="0">
      <alignment horizontal="left" wrapText="1"/>
    </xf>
    <xf numFmtId="177" fontId="18" fillId="0" borderId="0" applyFont="0" applyFill="0" applyBorder="0" applyAlignment="0" applyProtection="0"/>
    <xf numFmtId="165" fontId="20" fillId="0" borderId="0">
      <alignment horizontal="left" wrapText="1"/>
    </xf>
    <xf numFmtId="177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>
      <alignment horizontal="left" wrapText="1"/>
    </xf>
    <xf numFmtId="44" fontId="25" fillId="0" borderId="0" applyFont="0" applyFill="0" applyBorder="0" applyAlignment="0" applyProtection="0"/>
    <xf numFmtId="165" fontId="20" fillId="0" borderId="0">
      <alignment horizontal="left" wrapText="1"/>
    </xf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25" fillId="0" borderId="0" applyFont="0" applyFill="0" applyBorder="0" applyAlignment="0" applyProtection="0"/>
    <xf numFmtId="165" fontId="20" fillId="0" borderId="0">
      <alignment horizontal="left" wrapText="1"/>
    </xf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>
      <alignment horizontal="left" wrapText="1"/>
    </xf>
    <xf numFmtId="44" fontId="25" fillId="0" borderId="0" applyFont="0" applyFill="0" applyBorder="0" applyAlignment="0" applyProtection="0"/>
    <xf numFmtId="165" fontId="20" fillId="0" borderId="0">
      <alignment horizontal="left" wrapText="1"/>
    </xf>
    <xf numFmtId="44" fontId="25" fillId="0" borderId="0" applyFont="0" applyFill="0" applyBorder="0" applyAlignment="0" applyProtection="0"/>
    <xf numFmtId="165" fontId="20" fillId="0" borderId="0">
      <alignment horizontal="left" wrapText="1"/>
    </xf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178" fontId="20" fillId="0" borderId="0" applyFont="0" applyFill="0" applyBorder="0" applyProtection="0">
      <alignment horizontal="right"/>
    </xf>
    <xf numFmtId="5" fontId="41" fillId="0" borderId="0"/>
    <xf numFmtId="5" fontId="38" fillId="0" borderId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79" fontId="18" fillId="0" borderId="0" applyFont="0" applyFill="0" applyBorder="0" applyAlignment="0" applyProtection="0"/>
    <xf numFmtId="180" fontId="53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65" fontId="20" fillId="0" borderId="0">
      <alignment horizontal="left" wrapText="1"/>
    </xf>
    <xf numFmtId="5" fontId="38" fillId="0" borderId="0" applyFill="0" applyBorder="0" applyAlignment="0" applyProtection="0"/>
    <xf numFmtId="179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5" fontId="38" fillId="0" borderId="0" applyFill="0" applyBorder="0" applyAlignment="0" applyProtection="0"/>
    <xf numFmtId="179" fontId="18" fillId="0" borderId="0" applyFont="0" applyFill="0" applyBorder="0" applyAlignment="0" applyProtection="0"/>
    <xf numFmtId="181" fontId="38" fillId="0" borderId="0" applyFill="0" applyBorder="0" applyAlignment="0" applyProtection="0"/>
    <xf numFmtId="0" fontId="41" fillId="0" borderId="0"/>
    <xf numFmtId="0" fontId="41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165" fontId="20" fillId="0" borderId="0">
      <alignment horizontal="left" wrapText="1"/>
    </xf>
    <xf numFmtId="181" fontId="38" fillId="0" borderId="0" applyFill="0" applyBorder="0" applyAlignment="0" applyProtection="0"/>
    <xf numFmtId="0" fontId="45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38" fillId="0" borderId="0" applyFill="0" applyBorder="0" applyAlignment="0" applyProtection="0"/>
    <xf numFmtId="181" fontId="18" fillId="0" borderId="0" applyFill="0" applyBorder="0" applyAlignment="0" applyProtection="0"/>
    <xf numFmtId="0" fontId="24" fillId="0" borderId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165" fontId="18" fillId="0" borderId="0"/>
    <xf numFmtId="165" fontId="18" fillId="0" borderId="0"/>
    <xf numFmtId="165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/>
    <xf numFmtId="165" fontId="18" fillId="0" borderId="0"/>
    <xf numFmtId="165" fontId="20" fillId="0" borderId="0">
      <alignment horizontal="left" wrapText="1"/>
    </xf>
    <xf numFmtId="165" fontId="18" fillId="0" borderId="0"/>
    <xf numFmtId="165" fontId="20" fillId="0" borderId="0">
      <alignment horizontal="left" wrapText="1"/>
    </xf>
    <xf numFmtId="165" fontId="18" fillId="0" borderId="0"/>
    <xf numFmtId="165" fontId="20" fillId="0" borderId="0">
      <alignment horizontal="left" wrapText="1"/>
    </xf>
    <xf numFmtId="182" fontId="55" fillId="0" borderId="0"/>
    <xf numFmtId="165" fontId="20" fillId="0" borderId="0">
      <alignment horizontal="left" wrapText="1"/>
    </xf>
    <xf numFmtId="165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/>
    <xf numFmtId="165" fontId="18" fillId="0" borderId="0"/>
    <xf numFmtId="165" fontId="18" fillId="0" borderId="0"/>
    <xf numFmtId="183" fontId="18" fillId="0" borderId="0" applyFont="0" applyFill="0" applyBorder="0" applyAlignment="0" applyProtection="0">
      <alignment horizontal="left" wrapText="1"/>
    </xf>
    <xf numFmtId="183" fontId="18" fillId="0" borderId="0" applyFont="0" applyFill="0" applyBorder="0" applyAlignment="0" applyProtection="0">
      <alignment horizontal="left" wrapText="1"/>
    </xf>
    <xf numFmtId="183" fontId="18" fillId="0" borderId="0" applyFont="0" applyFill="0" applyBorder="0" applyAlignment="0" applyProtection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83" fontId="18" fillId="0" borderId="0" applyFont="0" applyFill="0" applyBorder="0" applyAlignment="0" applyProtection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83" fontId="18" fillId="0" borderId="0" applyFont="0" applyFill="0" applyBorder="0" applyAlignment="0" applyProtection="0">
      <alignment horizontal="left" wrapText="1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20" fillId="0" borderId="0">
      <alignment horizontal="left" wrapText="1"/>
    </xf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" fontId="38" fillId="0" borderId="0" applyFill="0" applyBorder="0" applyAlignment="0" applyProtection="0"/>
    <xf numFmtId="2" fontId="45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ill="0" applyBorder="0" applyAlignment="0" applyProtection="0"/>
    <xf numFmtId="2" fontId="45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Font="0" applyFill="0" applyBorder="0" applyAlignment="0" applyProtection="0">
      <alignment horizontal="left"/>
    </xf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165" fontId="20" fillId="0" borderId="0">
      <alignment horizontal="left" wrapText="1"/>
    </xf>
    <xf numFmtId="38" fontId="60" fillId="72" borderId="0" applyNumberFormat="0" applyBorder="0" applyAlignment="0" applyProtection="0"/>
    <xf numFmtId="0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0" fontId="61" fillId="0" borderId="10"/>
    <xf numFmtId="0" fontId="62" fillId="0" borderId="0"/>
    <xf numFmtId="0" fontId="63" fillId="0" borderId="14" applyNumberFormat="0" applyAlignment="0" applyProtection="0">
      <alignment horizontal="left"/>
    </xf>
    <xf numFmtId="0" fontId="63" fillId="0" borderId="14" applyNumberFormat="0" applyAlignment="0" applyProtection="0">
      <alignment horizontal="left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63" fillId="0" borderId="14" applyNumberFormat="0" applyAlignment="0" applyProtection="0">
      <alignment horizontal="left"/>
    </xf>
    <xf numFmtId="165" fontId="20" fillId="0" borderId="0">
      <alignment horizontal="left" wrapText="1"/>
    </xf>
    <xf numFmtId="0" fontId="63" fillId="0" borderId="15">
      <alignment horizontal="left"/>
    </xf>
    <xf numFmtId="0" fontId="63" fillId="0" borderId="15">
      <alignment horizontal="left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63" fillId="0" borderId="15">
      <alignment horizontal="left"/>
    </xf>
    <xf numFmtId="0" fontId="63" fillId="0" borderId="15">
      <alignment horizontal="left"/>
    </xf>
    <xf numFmtId="165" fontId="20" fillId="0" borderId="0">
      <alignment horizontal="left" wrapText="1"/>
    </xf>
    <xf numFmtId="14" fontId="29" fillId="76" borderId="16">
      <alignment horizontal="center" vertical="center" wrapText="1"/>
    </xf>
    <xf numFmtId="0" fontId="45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3" fillId="0" borderId="1" applyNumberFormat="0" applyFill="0" applyAlignment="0" applyProtection="0"/>
    <xf numFmtId="0" fontId="65" fillId="0" borderId="18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65" fillId="0" borderId="18" applyNumberFormat="0" applyFill="0" applyAlignment="0" applyProtection="0"/>
    <xf numFmtId="0" fontId="3" fillId="0" borderId="1" applyNumberFormat="0" applyFill="0" applyAlignment="0" applyProtection="0"/>
    <xf numFmtId="0" fontId="65" fillId="0" borderId="18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66" fillId="0" borderId="0" applyNumberFormat="0" applyFill="0" applyBorder="0" applyAlignment="0" applyProtection="0"/>
    <xf numFmtId="165" fontId="20" fillId="0" borderId="0">
      <alignment horizontal="left" wrapText="1"/>
    </xf>
    <xf numFmtId="0" fontId="65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3" fillId="0" borderId="1" applyNumberFormat="0" applyFill="0" applyAlignment="0" applyProtection="0"/>
    <xf numFmtId="0" fontId="45" fillId="0" borderId="0" applyNumberFormat="0" applyFill="0" applyBorder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4" fillId="0" borderId="2" applyNumberFormat="0" applyFill="0" applyAlignment="0" applyProtection="0"/>
    <xf numFmtId="0" fontId="68" fillId="0" borderId="20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68" fillId="0" borderId="20" applyNumberFormat="0" applyFill="0" applyAlignment="0" applyProtection="0"/>
    <xf numFmtId="0" fontId="4" fillId="0" borderId="2" applyNumberFormat="0" applyFill="0" applyAlignment="0" applyProtection="0"/>
    <xf numFmtId="0" fontId="68" fillId="0" borderId="20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60" fillId="0" borderId="0" applyNumberFormat="0" applyFill="0" applyBorder="0" applyAlignment="0" applyProtection="0"/>
    <xf numFmtId="165" fontId="20" fillId="0" borderId="0">
      <alignment horizontal="left" wrapText="1"/>
    </xf>
    <xf numFmtId="0" fontId="68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4" fillId="0" borderId="2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5" fillId="0" borderId="3" applyNumberFormat="0" applyFill="0" applyAlignment="0" applyProtection="0"/>
    <xf numFmtId="0" fontId="70" fillId="0" borderId="22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38" fontId="71" fillId="0" borderId="0"/>
    <xf numFmtId="38" fontId="71" fillId="0" borderId="0"/>
    <xf numFmtId="38" fontId="71" fillId="0" borderId="0"/>
    <xf numFmtId="38" fontId="71" fillId="0" borderId="0"/>
    <xf numFmtId="165" fontId="20" fillId="0" borderId="0">
      <alignment horizontal="left" wrapText="1"/>
    </xf>
    <xf numFmtId="0" fontId="71" fillId="0" borderId="0"/>
    <xf numFmtId="0" fontId="71" fillId="0" borderId="0"/>
    <xf numFmtId="0" fontId="71" fillId="0" borderId="0"/>
    <xf numFmtId="38" fontId="71" fillId="0" borderId="0"/>
    <xf numFmtId="38" fontId="71" fillId="0" borderId="0"/>
    <xf numFmtId="38" fontId="71" fillId="0" borderId="0"/>
    <xf numFmtId="40" fontId="71" fillId="0" borderId="0"/>
    <xf numFmtId="40" fontId="71" fillId="0" borderId="0"/>
    <xf numFmtId="40" fontId="71" fillId="0" borderId="0"/>
    <xf numFmtId="40" fontId="71" fillId="0" borderId="0"/>
    <xf numFmtId="165" fontId="20" fillId="0" borderId="0">
      <alignment horizontal="left" wrapText="1"/>
    </xf>
    <xf numFmtId="0" fontId="71" fillId="0" borderId="0"/>
    <xf numFmtId="0" fontId="71" fillId="0" borderId="0"/>
    <xf numFmtId="0" fontId="71" fillId="0" borderId="0"/>
    <xf numFmtId="40" fontId="71" fillId="0" borderId="0"/>
    <xf numFmtId="40" fontId="71" fillId="0" borderId="0"/>
    <xf numFmtId="40" fontId="71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65" fontId="20" fillId="0" borderId="0">
      <alignment horizontal="left" wrapText="1"/>
    </xf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165" fontId="20" fillId="0" borderId="0">
      <alignment horizontal="left" wrapText="1"/>
    </xf>
    <xf numFmtId="0" fontId="73" fillId="40" borderId="12" applyNumberFormat="0" applyAlignment="0" applyProtection="0"/>
    <xf numFmtId="0" fontId="73" fillId="40" borderId="12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73" fillId="40" borderId="12" applyNumberFormat="0" applyAlignment="0" applyProtection="0"/>
    <xf numFmtId="165" fontId="20" fillId="0" borderId="0">
      <alignment horizontal="left" wrapText="1"/>
    </xf>
    <xf numFmtId="0" fontId="73" fillId="40" borderId="12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41" fontId="74" fillId="77" borderId="23">
      <alignment horizontal="left"/>
      <protection locked="0"/>
    </xf>
    <xf numFmtId="165" fontId="20" fillId="0" borderId="0">
      <alignment horizontal="left" wrapText="1"/>
    </xf>
    <xf numFmtId="41" fontId="74" fillId="77" borderId="23">
      <alignment horizontal="left"/>
      <protection locked="0"/>
    </xf>
    <xf numFmtId="10" fontId="74" fillId="77" borderId="23">
      <alignment horizontal="right"/>
      <protection locked="0"/>
    </xf>
    <xf numFmtId="165" fontId="20" fillId="0" borderId="0">
      <alignment horizontal="left" wrapText="1"/>
    </xf>
    <xf numFmtId="10" fontId="74" fillId="77" borderId="23">
      <alignment horizontal="right"/>
      <protection locked="0"/>
    </xf>
    <xf numFmtId="165" fontId="20" fillId="0" borderId="0">
      <alignment horizontal="left" wrapText="1"/>
    </xf>
    <xf numFmtId="41" fontId="74" fillId="77" borderId="23">
      <alignment horizontal="left"/>
      <protection locked="0"/>
    </xf>
    <xf numFmtId="38" fontId="75" fillId="0" borderId="0">
      <alignment horizontal="left" wrapText="1"/>
    </xf>
    <xf numFmtId="38" fontId="76" fillId="0" borderId="0">
      <alignment horizontal="left" wrapText="1"/>
    </xf>
    <xf numFmtId="0" fontId="61" fillId="0" borderId="24"/>
    <xf numFmtId="0" fontId="60" fillId="72" borderId="0"/>
    <xf numFmtId="0" fontId="60" fillId="72" borderId="0"/>
    <xf numFmtId="0" fontId="60" fillId="72" borderId="0"/>
    <xf numFmtId="0" fontId="60" fillId="72" borderId="0"/>
    <xf numFmtId="165" fontId="20" fillId="0" borderId="0">
      <alignment horizontal="left" wrapText="1"/>
    </xf>
    <xf numFmtId="3" fontId="77" fillId="0" borderId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3" fontId="77" fillId="0" borderId="0" applyFill="0" applyBorder="0" applyAlignment="0" applyProtection="0"/>
    <xf numFmtId="3" fontId="77" fillId="0" borderId="0" applyFill="0" applyBorder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12" fillId="0" borderId="6" applyNumberFormat="0" applyFill="0" applyAlignment="0" applyProtection="0"/>
    <xf numFmtId="0" fontId="79" fillId="0" borderId="26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80" fillId="78" borderId="0"/>
    <xf numFmtId="0" fontId="80" fillId="79" borderId="0"/>
    <xf numFmtId="0" fontId="29" fillId="80" borderId="27" applyBorder="0"/>
    <xf numFmtId="0" fontId="18" fillId="81" borderId="28" applyNumberFormat="0" applyFont="0" applyBorder="0" applyAlignment="0" applyProtection="0"/>
    <xf numFmtId="0" fontId="81" fillId="82" borderId="0"/>
    <xf numFmtId="184" fontId="18" fillId="0" borderId="0"/>
    <xf numFmtId="185" fontId="71" fillId="0" borderId="0" applyNumberFormat="0" applyFill="0" applyBorder="0" applyAlignment="0" applyProtection="0"/>
    <xf numFmtId="18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165" fontId="20" fillId="0" borderId="0">
      <alignment horizontal="left" wrapText="1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165" fontId="20" fillId="0" borderId="0">
      <alignment horizontal="left" wrapText="1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" fillId="4" borderId="0" applyNumberFormat="0" applyBorder="0" applyAlignment="0" applyProtection="0"/>
    <xf numFmtId="0" fontId="83" fillId="4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37" fontId="84" fillId="0" borderId="0"/>
    <xf numFmtId="37" fontId="84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37" fontId="84" fillId="0" borderId="0"/>
    <xf numFmtId="164" fontId="85" fillId="0" borderId="0" applyFont="0" applyAlignment="0" applyProtection="0"/>
    <xf numFmtId="37" fontId="86" fillId="0" borderId="0" applyNumberFormat="0" applyFill="0" applyBorder="0"/>
    <xf numFmtId="0" fontId="60" fillId="0" borderId="31" applyNumberFormat="0" applyBorder="0" applyAlignment="0"/>
    <xf numFmtId="0" fontId="60" fillId="0" borderId="31" applyNumberFormat="0" applyBorder="0" applyAlignment="0"/>
    <xf numFmtId="0" fontId="60" fillId="0" borderId="31" applyNumberFormat="0" applyBorder="0" applyAlignment="0"/>
    <xf numFmtId="187" fontId="87" fillId="0" borderId="0"/>
    <xf numFmtId="188" fontId="18" fillId="0" borderId="0"/>
    <xf numFmtId="188" fontId="18" fillId="0" borderId="0"/>
    <xf numFmtId="165" fontId="20" fillId="0" borderId="0">
      <alignment horizontal="left" wrapText="1"/>
    </xf>
    <xf numFmtId="188" fontId="18" fillId="0" borderId="0"/>
    <xf numFmtId="188" fontId="18" fillId="0" borderId="0"/>
    <xf numFmtId="188" fontId="18" fillId="0" borderId="0"/>
    <xf numFmtId="188" fontId="18" fillId="0" borderId="0"/>
    <xf numFmtId="165" fontId="20" fillId="0" borderId="0">
      <alignment horizontal="left" wrapText="1"/>
    </xf>
    <xf numFmtId="188" fontId="18" fillId="0" borderId="0"/>
    <xf numFmtId="188" fontId="18" fillId="0" borderId="0"/>
    <xf numFmtId="188" fontId="18" fillId="0" borderId="0"/>
    <xf numFmtId="188" fontId="18" fillId="0" borderId="0"/>
    <xf numFmtId="165" fontId="20" fillId="0" borderId="0">
      <alignment horizontal="left" wrapText="1"/>
    </xf>
    <xf numFmtId="188" fontId="18" fillId="0" borderId="0"/>
    <xf numFmtId="188" fontId="18" fillId="0" borderId="0"/>
    <xf numFmtId="189" fontId="20" fillId="0" borderId="0"/>
    <xf numFmtId="189" fontId="20" fillId="0" borderId="0"/>
    <xf numFmtId="187" fontId="87" fillId="0" borderId="0"/>
    <xf numFmtId="0" fontId="18" fillId="0" borderId="0"/>
    <xf numFmtId="187" fontId="87" fillId="0" borderId="0"/>
    <xf numFmtId="19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89" fontId="20" fillId="0" borderId="0"/>
    <xf numFmtId="191" fontId="18" fillId="0" borderId="0"/>
    <xf numFmtId="192" fontId="8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0" fontId="1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5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5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8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188" fontId="20" fillId="0" borderId="0">
      <alignment horizontal="left" wrapText="1"/>
    </xf>
    <xf numFmtId="0" fontId="19" fillId="0" borderId="0"/>
    <xf numFmtId="0" fontId="25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8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9" fillId="0" borderId="0" applyFont="0" applyFill="0" applyBorder="0" applyAlignment="0" applyProtection="0"/>
    <xf numFmtId="0" fontId="25" fillId="0" borderId="0"/>
    <xf numFmtId="0" fontId="1" fillId="0" borderId="0"/>
    <xf numFmtId="0" fontId="18" fillId="0" borderId="0"/>
    <xf numFmtId="0" fontId="18" fillId="0" borderId="0">
      <alignment readingOrder="1"/>
    </xf>
    <xf numFmtId="0" fontId="18" fillId="0" borderId="0">
      <alignment readingOrder="1"/>
    </xf>
    <xf numFmtId="0" fontId="18" fillId="0" borderId="0">
      <alignment readingOrder="1"/>
    </xf>
    <xf numFmtId="0" fontId="18" fillId="0" borderId="0">
      <alignment readingOrder="1"/>
    </xf>
    <xf numFmtId="0" fontId="18" fillId="0" borderId="0"/>
    <xf numFmtId="0" fontId="19" fillId="0" borderId="0"/>
    <xf numFmtId="0" fontId="18" fillId="0" borderId="0"/>
    <xf numFmtId="0" fontId="89" fillId="0" borderId="0"/>
    <xf numFmtId="0" fontId="1" fillId="0" borderId="0"/>
    <xf numFmtId="18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5" fillId="0" borderId="0"/>
    <xf numFmtId="0" fontId="40" fillId="0" borderId="0"/>
    <xf numFmtId="0" fontId="18" fillId="0" borderId="0"/>
    <xf numFmtId="0" fontId="19" fillId="0" borderId="0"/>
    <xf numFmtId="0" fontId="36" fillId="0" borderId="0"/>
    <xf numFmtId="0" fontId="90" fillId="0" borderId="0"/>
    <xf numFmtId="0" fontId="1" fillId="0" borderId="0"/>
    <xf numFmtId="188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0" fontId="18" fillId="0" borderId="0"/>
    <xf numFmtId="188" fontId="20" fillId="0" borderId="0">
      <alignment horizontal="left" wrapText="1"/>
    </xf>
    <xf numFmtId="0" fontId="38" fillId="0" borderId="0"/>
    <xf numFmtId="188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36" fillId="0" borderId="0"/>
    <xf numFmtId="188" fontId="20" fillId="0" borderId="0">
      <alignment horizontal="left" wrapText="1"/>
    </xf>
    <xf numFmtId="0" fontId="90" fillId="0" borderId="0"/>
    <xf numFmtId="188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88" fontId="20" fillId="0" borderId="0">
      <alignment horizontal="left" wrapText="1"/>
    </xf>
    <xf numFmtId="0" fontId="61" fillId="0" borderId="0"/>
    <xf numFmtId="0" fontId="61" fillId="0" borderId="0"/>
    <xf numFmtId="0" fontId="18" fillId="0" borderId="0"/>
    <xf numFmtId="0" fontId="1" fillId="0" borderId="0"/>
    <xf numFmtId="0" fontId="1" fillId="0" borderId="0"/>
    <xf numFmtId="0" fontId="61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9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25" fillId="0" borderId="0"/>
    <xf numFmtId="41" fontId="39" fillId="0" borderId="0" applyFont="0" applyFill="0" applyBorder="0" applyAlignment="0" applyProtection="0"/>
    <xf numFmtId="0" fontId="25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38" fillId="0" borderId="0"/>
    <xf numFmtId="0" fontId="19" fillId="0" borderId="0"/>
    <xf numFmtId="0" fontId="18" fillId="0" borderId="0">
      <alignment wrapText="1"/>
    </xf>
    <xf numFmtId="0" fontId="25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93" fontId="18" fillId="0" borderId="0">
      <alignment horizontal="left" wrapText="1"/>
    </xf>
    <xf numFmtId="193" fontId="18" fillId="0" borderId="0">
      <alignment horizontal="left" wrapText="1"/>
    </xf>
    <xf numFmtId="165" fontId="20" fillId="0" borderId="0">
      <alignment horizontal="left" wrapText="1"/>
    </xf>
    <xf numFmtId="193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93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41" fontId="19" fillId="0" borderId="0"/>
    <xf numFmtId="3" fontId="40" fillId="0" borderId="0"/>
    <xf numFmtId="0" fontId="1" fillId="0" borderId="0"/>
    <xf numFmtId="0" fontId="18" fillId="0" borderId="0"/>
    <xf numFmtId="41" fontId="52" fillId="0" borderId="0"/>
    <xf numFmtId="41" fontId="52" fillId="0" borderId="0"/>
    <xf numFmtId="41" fontId="52" fillId="0" borderId="0"/>
    <xf numFmtId="41" fontId="52" fillId="0" borderId="0"/>
    <xf numFmtId="41" fontId="52" fillId="0" borderId="0"/>
    <xf numFmtId="0" fontId="52" fillId="0" borderId="0"/>
    <xf numFmtId="194" fontId="20" fillId="0" borderId="0">
      <alignment horizontal="left" wrapText="1"/>
    </xf>
    <xf numFmtId="0" fontId="18" fillId="0" borderId="0"/>
    <xf numFmtId="0" fontId="18" fillId="0" borderId="0"/>
    <xf numFmtId="165" fontId="20" fillId="0" borderId="0">
      <alignment horizontal="left" wrapText="1"/>
    </xf>
    <xf numFmtId="167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19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9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0" fontId="49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39" fontId="92" fillId="0" borderId="0" applyNumberFormat="0" applyFill="0" applyBorder="0" applyAlignment="0" applyProtection="0"/>
    <xf numFmtId="39" fontId="92" fillId="0" borderId="0" applyNumberForma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39" fontId="92" fillId="0" borderId="0" applyNumberForma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39" fontId="92" fillId="0" borderId="0" applyNumberFormat="0" applyFill="0" applyBorder="0" applyAlignment="0" applyProtection="0"/>
    <xf numFmtId="165" fontId="20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165" fontId="20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8" fillId="0" borderId="0"/>
    <xf numFmtId="165" fontId="20" fillId="0" borderId="0">
      <alignment horizontal="left" wrapText="1"/>
    </xf>
    <xf numFmtId="167" fontId="20" fillId="0" borderId="0">
      <alignment horizontal="left" wrapText="1"/>
    </xf>
    <xf numFmtId="0" fontId="38" fillId="0" borderId="0"/>
    <xf numFmtId="0" fontId="61" fillId="0" borderId="0"/>
    <xf numFmtId="0" fontId="18" fillId="0" borderId="0"/>
    <xf numFmtId="19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52" fillId="0" borderId="0"/>
    <xf numFmtId="0" fontId="25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0" fontId="36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0" fontId="36" fillId="0" borderId="0"/>
    <xf numFmtId="165" fontId="18" fillId="0" borderId="0">
      <alignment horizontal="left" wrapText="1"/>
    </xf>
    <xf numFmtId="0" fontId="36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0" fontId="36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7" fontId="20" fillId="0" borderId="0">
      <alignment horizontal="left" wrapText="1"/>
    </xf>
    <xf numFmtId="0" fontId="36" fillId="0" borderId="0"/>
    <xf numFmtId="0" fontId="1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3" fontId="40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91" fillId="0" borderId="0"/>
    <xf numFmtId="198" fontId="18" fillId="0" borderId="0">
      <alignment horizontal="left" wrapText="1"/>
    </xf>
    <xf numFmtId="0" fontId="93" fillId="0" borderId="0"/>
    <xf numFmtId="0" fontId="6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37" fontId="41" fillId="0" borderId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8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8" fillId="38" borderId="32" applyNumberFormat="0" applyFont="0" applyAlignment="0" applyProtection="0"/>
    <xf numFmtId="165" fontId="20" fillId="0" borderId="0">
      <alignment horizontal="left" wrapText="1"/>
    </xf>
    <xf numFmtId="0" fontId="18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0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165" fontId="20" fillId="0" borderId="0">
      <alignment horizontal="left" wrapText="1"/>
    </xf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165" fontId="20" fillId="0" borderId="0">
      <alignment horizontal="left" wrapText="1"/>
    </xf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0" fontId="94" fillId="69" borderId="33" applyNumberFormat="0" applyAlignment="0" applyProtection="0"/>
    <xf numFmtId="0" fontId="94" fillId="69" borderId="33" applyNumberFormat="0" applyAlignment="0" applyProtection="0"/>
    <xf numFmtId="165" fontId="20" fillId="0" borderId="0">
      <alignment horizontal="left" wrapText="1"/>
    </xf>
    <xf numFmtId="0" fontId="94" fillId="69" borderId="33" applyNumberFormat="0" applyAlignment="0" applyProtection="0"/>
    <xf numFmtId="0" fontId="94" fillId="69" borderId="33" applyNumberFormat="0" applyAlignment="0" applyProtection="0"/>
    <xf numFmtId="0" fontId="94" fillId="69" borderId="33" applyNumberFormat="0" applyAlignment="0" applyProtection="0"/>
    <xf numFmtId="0" fontId="10" fillId="6" borderId="5" applyNumberFormat="0" applyAlignment="0" applyProtection="0"/>
    <xf numFmtId="0" fontId="10" fillId="70" borderId="5" applyNumberFormat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94" fillId="69" borderId="33" applyNumberFormat="0" applyAlignment="0" applyProtection="0"/>
    <xf numFmtId="0" fontId="94" fillId="69" borderId="33" applyNumberFormat="0" applyAlignment="0" applyProtection="0"/>
    <xf numFmtId="0" fontId="94" fillId="69" borderId="33" applyNumberFormat="0" applyAlignment="0" applyProtection="0"/>
    <xf numFmtId="40" fontId="95" fillId="68" borderId="0">
      <alignment horizontal="right"/>
    </xf>
    <xf numFmtId="0" fontId="96" fillId="68" borderId="0">
      <alignment horizontal="left"/>
    </xf>
    <xf numFmtId="12" fontId="63" fillId="83" borderId="16">
      <alignment horizontal="left"/>
    </xf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4" fillId="0" borderId="0"/>
    <xf numFmtId="20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10" fontId="18" fillId="0" borderId="23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50" fillId="0" borderId="0" applyFont="0" applyFill="0" applyBorder="0" applyAlignment="0" applyProtection="0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0" fontId="18" fillId="0" borderId="23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9" fontId="36" fillId="0" borderId="0" applyFont="0" applyFill="0" applyBorder="0" applyAlignment="0" applyProtection="0"/>
    <xf numFmtId="10" fontId="18" fillId="0" borderId="23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0" fontId="18" fillId="0" borderId="23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" fillId="0" borderId="0" applyFont="0" applyFill="0" applyBorder="0" applyAlignment="0" applyProtection="0"/>
    <xf numFmtId="10" fontId="18" fillId="0" borderId="23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23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0" borderId="23"/>
    <xf numFmtId="9" fontId="37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9" fontId="36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9" fontId="36" fillId="0" borderId="0" applyFont="0" applyFill="0" applyBorder="0" applyAlignment="0" applyProtection="0"/>
    <xf numFmtId="10" fontId="18" fillId="0" borderId="23"/>
    <xf numFmtId="9" fontId="36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9" fontId="36" fillId="0" borderId="0" applyFont="0" applyFill="0" applyBorder="0" applyAlignment="0" applyProtection="0"/>
    <xf numFmtId="10" fontId="18" fillId="0" borderId="23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0" borderId="23"/>
    <xf numFmtId="10" fontId="18" fillId="0" borderId="23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10" fontId="18" fillId="0" borderId="23"/>
    <xf numFmtId="10" fontId="18" fillId="0" borderId="23"/>
    <xf numFmtId="10" fontId="18" fillId="0" borderId="23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20" fillId="0" borderId="0">
      <alignment horizontal="left" wrapText="1"/>
    </xf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0" fillId="0" borderId="0">
      <alignment horizontal="left" wrapText="1"/>
    </xf>
    <xf numFmtId="9" fontId="37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23"/>
    <xf numFmtId="10" fontId="18" fillId="0" borderId="23"/>
    <xf numFmtId="10" fontId="18" fillId="0" borderId="23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9" fontId="97" fillId="0" borderId="0"/>
    <xf numFmtId="41" fontId="18" fillId="82" borderId="23"/>
    <xf numFmtId="41" fontId="18" fillId="82" borderId="23"/>
    <xf numFmtId="165" fontId="20" fillId="0" borderId="0">
      <alignment horizontal="left" wrapText="1"/>
    </xf>
    <xf numFmtId="41" fontId="18" fillId="82" borderId="23"/>
    <xf numFmtId="41" fontId="18" fillId="82" borderId="23"/>
    <xf numFmtId="165" fontId="20" fillId="0" borderId="0">
      <alignment horizontal="left" wrapText="1"/>
    </xf>
    <xf numFmtId="38" fontId="98" fillId="0" borderId="0" applyNumberFormat="0" applyFont="0" applyFill="0" applyBorder="0">
      <alignment horizontal="left" indent="4"/>
      <protection locked="0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" fontId="36" fillId="0" borderId="0" applyFont="0" applyFill="0" applyBorder="0" applyAlignment="0" applyProtection="0"/>
    <xf numFmtId="0" fontId="99" fillId="0" borderId="16">
      <alignment horizontal="center"/>
    </xf>
    <xf numFmtId="0" fontId="99" fillId="0" borderId="16">
      <alignment horizontal="center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99" fillId="0" borderId="16">
      <alignment horizontal="center"/>
    </xf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3" fontId="36" fillId="0" borderId="0" applyFont="0" applyFill="0" applyBorder="0" applyAlignment="0" applyProtection="0"/>
    <xf numFmtId="0" fontId="36" fillId="84" borderId="0" applyNumberFormat="0" applyFont="0" applyBorder="0" applyAlignment="0" applyProtection="0"/>
    <xf numFmtId="0" fontId="36" fillId="84" borderId="0" applyNumberFormat="0" applyFon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36" fillId="84" borderId="0" applyNumberFormat="0" applyFont="0" applyBorder="0" applyAlignment="0" applyProtection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100" fillId="0" borderId="0">
      <alignment horizontal="right"/>
    </xf>
    <xf numFmtId="3" fontId="101" fillId="0" borderId="0" applyFill="0" applyBorder="0" applyAlignment="0" applyProtection="0"/>
    <xf numFmtId="0" fontId="102" fillId="0" borderId="0"/>
    <xf numFmtId="0" fontId="103" fillId="0" borderId="0"/>
    <xf numFmtId="0" fontId="103" fillId="0" borderId="0"/>
    <xf numFmtId="0" fontId="102" fillId="0" borderId="0"/>
    <xf numFmtId="0" fontId="103" fillId="0" borderId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42" fontId="18" fillId="68" borderId="0"/>
    <xf numFmtId="0" fontId="42" fillId="85" borderId="0"/>
    <xf numFmtId="0" fontId="104" fillId="85" borderId="24"/>
    <xf numFmtId="0" fontId="105" fillId="86" borderId="34"/>
    <xf numFmtId="0" fontId="106" fillId="85" borderId="35"/>
    <xf numFmtId="42" fontId="18" fillId="68" borderId="0"/>
    <xf numFmtId="165" fontId="20" fillId="0" borderId="0">
      <alignment horizontal="left" wrapText="1"/>
    </xf>
    <xf numFmtId="42" fontId="18" fillId="68" borderId="0"/>
    <xf numFmtId="165" fontId="20" fillId="0" borderId="0">
      <alignment horizontal="left" wrapText="1"/>
    </xf>
    <xf numFmtId="42" fontId="18" fillId="68" borderId="0"/>
    <xf numFmtId="42" fontId="18" fillId="68" borderId="0"/>
    <xf numFmtId="42" fontId="18" fillId="68" borderId="36">
      <alignment vertical="center"/>
    </xf>
    <xf numFmtId="42" fontId="18" fillId="68" borderId="36">
      <alignment vertical="center"/>
    </xf>
    <xf numFmtId="165" fontId="20" fillId="0" borderId="0">
      <alignment horizontal="left" wrapText="1"/>
    </xf>
    <xf numFmtId="42" fontId="18" fillId="68" borderId="36">
      <alignment vertical="center"/>
    </xf>
    <xf numFmtId="165" fontId="20" fillId="0" borderId="0">
      <alignment horizontal="left" wrapText="1"/>
    </xf>
    <xf numFmtId="42" fontId="18" fillId="68" borderId="36">
      <alignment vertical="center"/>
    </xf>
    <xf numFmtId="165" fontId="20" fillId="0" borderId="0">
      <alignment horizontal="left" wrapText="1"/>
    </xf>
    <xf numFmtId="0" fontId="29" fillId="68" borderId="37" applyNumberFormat="0">
      <alignment horizontal="center" vertical="center" wrapText="1"/>
    </xf>
    <xf numFmtId="0" fontId="29" fillId="68" borderId="37" applyNumberFormat="0">
      <alignment horizontal="center" vertical="center" wrapText="1"/>
    </xf>
    <xf numFmtId="0" fontId="29" fillId="68" borderId="37" applyNumberFormat="0">
      <alignment horizontal="center" vertical="center" wrapText="1"/>
    </xf>
    <xf numFmtId="0" fontId="29" fillId="68" borderId="37" applyNumberFormat="0">
      <alignment horizontal="center" vertical="center" wrapText="1"/>
    </xf>
    <xf numFmtId="0" fontId="29" fillId="68" borderId="37" applyNumberFormat="0">
      <alignment horizontal="center" vertical="center" wrapText="1"/>
    </xf>
    <xf numFmtId="165" fontId="20" fillId="0" borderId="0">
      <alignment horizontal="left" wrapText="1"/>
    </xf>
    <xf numFmtId="10" fontId="18" fillId="68" borderId="0"/>
    <xf numFmtId="10" fontId="18" fillId="68" borderId="0"/>
    <xf numFmtId="10" fontId="18" fillId="68" borderId="0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68" borderId="0"/>
    <xf numFmtId="10" fontId="18" fillId="68" borderId="0"/>
    <xf numFmtId="165" fontId="20" fillId="0" borderId="0">
      <alignment horizontal="left" wrapText="1"/>
    </xf>
    <xf numFmtId="10" fontId="18" fillId="68" borderId="0"/>
    <xf numFmtId="165" fontId="20" fillId="0" borderId="0">
      <alignment horizontal="left" wrapText="1"/>
    </xf>
    <xf numFmtId="10" fontId="18" fillId="68" borderId="0"/>
    <xf numFmtId="165" fontId="20" fillId="0" borderId="0">
      <alignment horizontal="left" wrapText="1"/>
    </xf>
    <xf numFmtId="10" fontId="18" fillId="68" borderId="0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68" borderId="0"/>
    <xf numFmtId="10" fontId="18" fillId="68" borderId="0"/>
    <xf numFmtId="10" fontId="18" fillId="68" borderId="0"/>
    <xf numFmtId="198" fontId="18" fillId="68" borderId="0"/>
    <xf numFmtId="198" fontId="18" fillId="68" borderId="0"/>
    <xf numFmtId="198" fontId="18" fillId="68" borderId="0"/>
    <xf numFmtId="165" fontId="20" fillId="0" borderId="0">
      <alignment horizontal="left" wrapText="1"/>
    </xf>
    <xf numFmtId="165" fontId="20" fillId="0" borderId="0">
      <alignment horizontal="left" wrapText="1"/>
    </xf>
    <xf numFmtId="198" fontId="18" fillId="68" borderId="0"/>
    <xf numFmtId="198" fontId="18" fillId="68" borderId="0"/>
    <xf numFmtId="165" fontId="20" fillId="0" borderId="0">
      <alignment horizontal="left" wrapText="1"/>
    </xf>
    <xf numFmtId="198" fontId="18" fillId="68" borderId="0"/>
    <xf numFmtId="165" fontId="20" fillId="0" borderId="0">
      <alignment horizontal="left" wrapText="1"/>
    </xf>
    <xf numFmtId="198" fontId="18" fillId="68" borderId="0"/>
    <xf numFmtId="165" fontId="20" fillId="0" borderId="0">
      <alignment horizontal="left" wrapText="1"/>
    </xf>
    <xf numFmtId="198" fontId="18" fillId="68" borderId="0"/>
    <xf numFmtId="165" fontId="20" fillId="0" borderId="0">
      <alignment horizontal="left" wrapText="1"/>
    </xf>
    <xf numFmtId="165" fontId="20" fillId="0" borderId="0">
      <alignment horizontal="left" wrapText="1"/>
    </xf>
    <xf numFmtId="198" fontId="18" fillId="68" borderId="0"/>
    <xf numFmtId="198" fontId="18" fillId="68" borderId="0"/>
    <xf numFmtId="198" fontId="18" fillId="68" borderId="0"/>
    <xf numFmtId="42" fontId="18" fillId="68" borderId="0"/>
    <xf numFmtId="164" fontId="71" fillId="0" borderId="0" applyBorder="0" applyAlignment="0"/>
    <xf numFmtId="164" fontId="71" fillId="0" borderId="0" applyBorder="0" applyAlignment="0"/>
    <xf numFmtId="164" fontId="71" fillId="0" borderId="0" applyBorder="0" applyAlignment="0"/>
    <xf numFmtId="42" fontId="18" fillId="68" borderId="38">
      <alignment horizontal="left"/>
    </xf>
    <xf numFmtId="42" fontId="18" fillId="68" borderId="38">
      <alignment horizontal="left"/>
    </xf>
    <xf numFmtId="165" fontId="20" fillId="0" borderId="0">
      <alignment horizontal="left" wrapText="1"/>
    </xf>
    <xf numFmtId="42" fontId="18" fillId="68" borderId="38">
      <alignment horizontal="left"/>
    </xf>
    <xf numFmtId="165" fontId="20" fillId="0" borderId="0">
      <alignment horizontal="left" wrapText="1"/>
    </xf>
    <xf numFmtId="42" fontId="18" fillId="68" borderId="38">
      <alignment horizontal="left"/>
    </xf>
    <xf numFmtId="165" fontId="20" fillId="0" borderId="0">
      <alignment horizontal="left" wrapText="1"/>
    </xf>
    <xf numFmtId="198" fontId="107" fillId="68" borderId="38">
      <alignment horizontal="left"/>
    </xf>
    <xf numFmtId="165" fontId="20" fillId="0" borderId="0">
      <alignment horizontal="left" wrapText="1"/>
    </xf>
    <xf numFmtId="198" fontId="107" fillId="68" borderId="38">
      <alignment horizontal="left"/>
    </xf>
    <xf numFmtId="164" fontId="71" fillId="0" borderId="0" applyBorder="0" applyAlignment="0"/>
    <xf numFmtId="14" fontId="20" fillId="0" borderId="0" applyNumberFormat="0" applyFill="0" applyBorder="0" applyAlignment="0" applyProtection="0">
      <alignment horizontal="left"/>
    </xf>
    <xf numFmtId="14" fontId="20" fillId="0" borderId="0" applyNumberFormat="0" applyFill="0" applyBorder="0" applyAlignment="0" applyProtection="0">
      <alignment horizontal="left"/>
    </xf>
    <xf numFmtId="201" fontId="18" fillId="0" borderId="0" applyFont="0" applyFill="0" applyAlignment="0">
      <alignment horizontal="right"/>
    </xf>
    <xf numFmtId="201" fontId="18" fillId="0" borderId="0" applyFont="0" applyFill="0" applyAlignment="0">
      <alignment horizontal="right"/>
    </xf>
    <xf numFmtId="201" fontId="18" fillId="0" borderId="0" applyFont="0" applyFill="0" applyAlignment="0">
      <alignment horizontal="right"/>
    </xf>
    <xf numFmtId="165" fontId="20" fillId="0" borderId="0">
      <alignment horizontal="left" wrapText="1"/>
    </xf>
    <xf numFmtId="165" fontId="20" fillId="0" borderId="0">
      <alignment horizontal="left" wrapText="1"/>
    </xf>
    <xf numFmtId="201" fontId="18" fillId="0" borderId="0" applyFont="0" applyFill="0" applyAlignment="0">
      <alignment horizontal="right"/>
    </xf>
    <xf numFmtId="201" fontId="18" fillId="0" borderId="0" applyFont="0" applyFill="0" applyAlignment="0">
      <alignment horizontal="right"/>
    </xf>
    <xf numFmtId="165" fontId="20" fillId="0" borderId="0">
      <alignment horizontal="left" wrapText="1"/>
    </xf>
    <xf numFmtId="201" fontId="18" fillId="0" borderId="0" applyFont="0" applyFill="0" applyAlignment="0">
      <alignment horizontal="right"/>
    </xf>
    <xf numFmtId="165" fontId="20" fillId="0" borderId="0">
      <alignment horizontal="left" wrapText="1"/>
    </xf>
    <xf numFmtId="201" fontId="18" fillId="0" borderId="0" applyFont="0" applyFill="0" applyAlignment="0">
      <alignment horizontal="right"/>
    </xf>
    <xf numFmtId="165" fontId="20" fillId="0" borderId="0">
      <alignment horizontal="left" wrapText="1"/>
    </xf>
    <xf numFmtId="201" fontId="18" fillId="0" borderId="0" applyFont="0" applyFill="0" applyAlignment="0">
      <alignment horizontal="right"/>
    </xf>
    <xf numFmtId="165" fontId="20" fillId="0" borderId="0">
      <alignment horizontal="left" wrapText="1"/>
    </xf>
    <xf numFmtId="165" fontId="20" fillId="0" borderId="0">
      <alignment horizontal="left" wrapText="1"/>
    </xf>
    <xf numFmtId="201" fontId="18" fillId="0" borderId="0" applyFont="0" applyFill="0" applyAlignment="0">
      <alignment horizontal="right"/>
    </xf>
    <xf numFmtId="201" fontId="18" fillId="0" borderId="0" applyFont="0" applyFill="0" applyAlignment="0">
      <alignment horizontal="right"/>
    </xf>
    <xf numFmtId="4" fontId="95" fillId="77" borderId="33" applyNumberFormat="0" applyProtection="0">
      <alignment vertical="center"/>
    </xf>
    <xf numFmtId="165" fontId="20" fillId="0" borderId="0">
      <alignment horizontal="left" wrapText="1"/>
    </xf>
    <xf numFmtId="4" fontId="95" fillId="77" borderId="33" applyNumberFormat="0" applyProtection="0">
      <alignment vertical="center"/>
    </xf>
    <xf numFmtId="4" fontId="108" fillId="77" borderId="33" applyNumberFormat="0" applyProtection="0">
      <alignment vertical="center"/>
    </xf>
    <xf numFmtId="165" fontId="20" fillId="0" borderId="0">
      <alignment horizontal="left" wrapText="1"/>
    </xf>
    <xf numFmtId="4" fontId="108" fillId="77" borderId="33" applyNumberFormat="0" applyProtection="0">
      <alignment vertical="center"/>
    </xf>
    <xf numFmtId="4" fontId="95" fillId="77" borderId="33" applyNumberFormat="0" applyProtection="0">
      <alignment horizontal="left" vertical="center" indent="1"/>
    </xf>
    <xf numFmtId="165" fontId="20" fillId="0" borderId="0">
      <alignment horizontal="left" wrapText="1"/>
    </xf>
    <xf numFmtId="4" fontId="95" fillId="77" borderId="33" applyNumberFormat="0" applyProtection="0">
      <alignment horizontal="left" vertical="center" indent="1"/>
    </xf>
    <xf numFmtId="4" fontId="95" fillId="77" borderId="33" applyNumberFormat="0" applyProtection="0">
      <alignment horizontal="left" vertical="center" indent="1"/>
    </xf>
    <xf numFmtId="165" fontId="20" fillId="0" borderId="0">
      <alignment horizontal="left" wrapText="1"/>
    </xf>
    <xf numFmtId="4" fontId="95" fillId="7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88" borderId="0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4" fontId="95" fillId="89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89" borderId="33" applyNumberFormat="0" applyProtection="0">
      <alignment horizontal="right" vertical="center"/>
    </xf>
    <xf numFmtId="4" fontId="95" fillId="90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0" borderId="33" applyNumberFormat="0" applyProtection="0">
      <alignment horizontal="right" vertical="center"/>
    </xf>
    <xf numFmtId="4" fontId="95" fillId="91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1" borderId="33" applyNumberFormat="0" applyProtection="0">
      <alignment horizontal="right" vertical="center"/>
    </xf>
    <xf numFmtId="4" fontId="95" fillId="92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2" borderId="33" applyNumberFormat="0" applyProtection="0">
      <alignment horizontal="right" vertical="center"/>
    </xf>
    <xf numFmtId="4" fontId="95" fillId="93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3" borderId="33" applyNumberFormat="0" applyProtection="0">
      <alignment horizontal="right" vertical="center"/>
    </xf>
    <xf numFmtId="4" fontId="95" fillId="94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4" borderId="33" applyNumberFormat="0" applyProtection="0">
      <alignment horizontal="right" vertical="center"/>
    </xf>
    <xf numFmtId="4" fontId="95" fillId="95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5" borderId="33" applyNumberFormat="0" applyProtection="0">
      <alignment horizontal="right" vertical="center"/>
    </xf>
    <xf numFmtId="4" fontId="95" fillId="96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6" borderId="33" applyNumberFormat="0" applyProtection="0">
      <alignment horizontal="right" vertical="center"/>
    </xf>
    <xf numFmtId="4" fontId="95" fillId="97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7" borderId="33" applyNumberFormat="0" applyProtection="0">
      <alignment horizontal="right" vertical="center"/>
    </xf>
    <xf numFmtId="4" fontId="96" fillId="98" borderId="33" applyNumberFormat="0" applyProtection="0">
      <alignment horizontal="left" vertical="center" indent="1"/>
    </xf>
    <xf numFmtId="4" fontId="96" fillId="99" borderId="0" applyNumberFormat="0" applyProtection="0">
      <alignment horizontal="left" vertical="center" indent="1"/>
    </xf>
    <xf numFmtId="4" fontId="96" fillId="99" borderId="0" applyNumberFormat="0" applyProtection="0">
      <alignment horizontal="left" vertical="center" indent="1"/>
    </xf>
    <xf numFmtId="4" fontId="96" fillId="98" borderId="33" applyNumberFormat="0" applyProtection="0">
      <alignment horizontal="left" vertical="center" indent="1"/>
    </xf>
    <xf numFmtId="4" fontId="95" fillId="100" borderId="39" applyNumberFormat="0" applyProtection="0">
      <alignment horizontal="left" vertical="center" indent="1"/>
    </xf>
    <xf numFmtId="4" fontId="95" fillId="100" borderId="0" applyNumberFormat="0" applyProtection="0">
      <alignment horizontal="left" vertical="center" indent="1"/>
    </xf>
    <xf numFmtId="4" fontId="95" fillId="100" borderId="0" applyNumberFormat="0" applyProtection="0">
      <alignment horizontal="left" vertical="center" indent="1"/>
    </xf>
    <xf numFmtId="4" fontId="109" fillId="101" borderId="0" applyNumberFormat="0" applyProtection="0">
      <alignment horizontal="left" vertical="center" indent="1"/>
    </xf>
    <xf numFmtId="4" fontId="109" fillId="101" borderId="0" applyNumberFormat="0" applyProtection="0">
      <alignment horizontal="left" vertical="center" indent="1"/>
    </xf>
    <xf numFmtId="4" fontId="109" fillId="101" borderId="0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4" fontId="95" fillId="100" borderId="33" applyNumberFormat="0" applyProtection="0">
      <alignment horizontal="left" vertical="center" indent="1"/>
    </xf>
    <xf numFmtId="4" fontId="110" fillId="102" borderId="0" applyNumberFormat="0" applyProtection="0">
      <alignment horizontal="left" indent="1"/>
    </xf>
    <xf numFmtId="4" fontId="110" fillId="102" borderId="0" applyNumberFormat="0" applyProtection="0">
      <alignment horizontal="left" indent="1"/>
    </xf>
    <xf numFmtId="4" fontId="110" fillId="102" borderId="0" applyNumberFormat="0" applyProtection="0">
      <alignment horizontal="left" indent="1"/>
    </xf>
    <xf numFmtId="4" fontId="95" fillId="103" borderId="33" applyNumberFormat="0" applyProtection="0">
      <alignment horizontal="left" vertical="center" indent="1"/>
    </xf>
    <xf numFmtId="4" fontId="111" fillId="104" borderId="0" applyNumberFormat="0" applyProtection="0"/>
    <xf numFmtId="4" fontId="111" fillId="104" borderId="0" applyNumberFormat="0" applyProtection="0"/>
    <xf numFmtId="4" fontId="111" fillId="104" borderId="0" applyNumberFormat="0" applyProtection="0"/>
    <xf numFmtId="0" fontId="18" fillId="103" borderId="33" applyNumberFormat="0" applyProtection="0">
      <alignment horizontal="left" vertical="center" indent="1"/>
    </xf>
    <xf numFmtId="0" fontId="18" fillId="10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1" borderId="40" applyNumberFormat="0" applyProtection="0">
      <alignment horizontal="left" vertical="center" indent="1"/>
    </xf>
    <xf numFmtId="0" fontId="18" fillId="101" borderId="40" applyNumberFormat="0" applyProtection="0">
      <alignment horizontal="left" vertical="center" indent="1"/>
    </xf>
    <xf numFmtId="0" fontId="18" fillId="101" borderId="40" applyNumberFormat="0" applyProtection="0">
      <alignment horizontal="left" vertical="center" indent="1"/>
    </xf>
    <xf numFmtId="0" fontId="18" fillId="101" borderId="40" applyNumberFormat="0" applyProtection="0">
      <alignment horizontal="left" vertical="center" indent="1"/>
    </xf>
    <xf numFmtId="0" fontId="18" fillId="103" borderId="33" applyNumberFormat="0" applyProtection="0">
      <alignment horizontal="left" vertical="center" indent="1"/>
    </xf>
    <xf numFmtId="0" fontId="18" fillId="103" borderId="33" applyNumberFormat="0" applyProtection="0">
      <alignment horizontal="left" vertical="center" indent="1"/>
    </xf>
    <xf numFmtId="0" fontId="18" fillId="103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103" borderId="33" applyNumberFormat="0" applyProtection="0">
      <alignment horizontal="left" vertical="center" indent="1"/>
    </xf>
    <xf numFmtId="0" fontId="18" fillId="10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1" borderId="40" applyNumberFormat="0" applyProtection="0">
      <alignment horizontal="left" vertical="top" indent="1"/>
    </xf>
    <xf numFmtId="0" fontId="18" fillId="101" borderId="40" applyNumberFormat="0" applyProtection="0">
      <alignment horizontal="left" vertical="top" indent="1"/>
    </xf>
    <xf numFmtId="0" fontId="18" fillId="103" borderId="33" applyNumberFormat="0" applyProtection="0">
      <alignment horizontal="left" vertical="center" indent="1"/>
    </xf>
    <xf numFmtId="0" fontId="18" fillId="103" borderId="33" applyNumberFormat="0" applyProtection="0">
      <alignment horizontal="left" vertical="center" indent="1"/>
    </xf>
    <xf numFmtId="0" fontId="18" fillId="83" borderId="33" applyNumberFormat="0" applyProtection="0">
      <alignment horizontal="left" vertical="center" indent="1"/>
    </xf>
    <xf numFmtId="0" fontId="18" fillId="8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5" borderId="40" applyNumberFormat="0" applyProtection="0">
      <alignment horizontal="left" vertical="center" indent="1"/>
    </xf>
    <xf numFmtId="0" fontId="18" fillId="105" borderId="40" applyNumberFormat="0" applyProtection="0">
      <alignment horizontal="left" vertical="center" indent="1"/>
    </xf>
    <xf numFmtId="0" fontId="18" fillId="105" borderId="40" applyNumberFormat="0" applyProtection="0">
      <alignment horizontal="left" vertical="center" indent="1"/>
    </xf>
    <xf numFmtId="0" fontId="18" fillId="105" borderId="40" applyNumberFormat="0" applyProtection="0">
      <alignment horizontal="left" vertical="center" indent="1"/>
    </xf>
    <xf numFmtId="0" fontId="18" fillId="83" borderId="33" applyNumberFormat="0" applyProtection="0">
      <alignment horizontal="left" vertical="center" indent="1"/>
    </xf>
    <xf numFmtId="0" fontId="18" fillId="8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5" borderId="40" applyNumberFormat="0" applyProtection="0">
      <alignment horizontal="left" vertical="top" indent="1"/>
    </xf>
    <xf numFmtId="0" fontId="18" fillId="105" borderId="40" applyNumberFormat="0" applyProtection="0">
      <alignment horizontal="left" vertical="top" indent="1"/>
    </xf>
    <xf numFmtId="0" fontId="18" fillId="105" borderId="40" applyNumberFormat="0" applyProtection="0">
      <alignment horizontal="left" vertical="top" indent="1"/>
    </xf>
    <xf numFmtId="0" fontId="18" fillId="105" borderId="40" applyNumberFormat="0" applyProtection="0">
      <alignment horizontal="left" vertical="top" indent="1"/>
    </xf>
    <xf numFmtId="0" fontId="18" fillId="72" borderId="33" applyNumberFormat="0" applyProtection="0">
      <alignment horizontal="left" vertical="center" indent="1"/>
    </xf>
    <xf numFmtId="0" fontId="18" fillId="72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72" borderId="33" applyNumberFormat="0" applyProtection="0">
      <alignment horizontal="left" vertical="center" indent="1"/>
    </xf>
    <xf numFmtId="0" fontId="18" fillId="72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2" borderId="40" applyNumberFormat="0" applyProtection="0">
      <alignment horizontal="left" vertical="top" indent="1"/>
    </xf>
    <xf numFmtId="0" fontId="18" fillId="82" borderId="40" applyNumberFormat="0" applyProtection="0">
      <alignment horizontal="left" vertical="top" indent="1"/>
    </xf>
    <xf numFmtId="0" fontId="18" fillId="82" borderId="40" applyNumberFormat="0" applyProtection="0">
      <alignment horizontal="left" vertical="top" indent="1"/>
    </xf>
    <xf numFmtId="0" fontId="18" fillId="82" borderId="40" applyNumberFormat="0" applyProtection="0">
      <alignment horizontal="left" vertical="top" indent="1"/>
    </xf>
    <xf numFmtId="0" fontId="18" fillId="70" borderId="11" applyNumberFormat="0">
      <protection locked="0"/>
    </xf>
    <xf numFmtId="0" fontId="18" fillId="70" borderId="11" applyNumberFormat="0">
      <protection locked="0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71" fillId="63" borderId="41" applyBorder="0"/>
    <xf numFmtId="4" fontId="95" fillId="107" borderId="33" applyNumberFormat="0" applyProtection="0">
      <alignment vertical="center"/>
    </xf>
    <xf numFmtId="165" fontId="20" fillId="0" borderId="0">
      <alignment horizontal="left" wrapText="1"/>
    </xf>
    <xf numFmtId="4" fontId="95" fillId="107" borderId="33" applyNumberFormat="0" applyProtection="0">
      <alignment vertical="center"/>
    </xf>
    <xf numFmtId="4" fontId="108" fillId="107" borderId="33" applyNumberFormat="0" applyProtection="0">
      <alignment vertical="center"/>
    </xf>
    <xf numFmtId="165" fontId="20" fillId="0" borderId="0">
      <alignment horizontal="left" wrapText="1"/>
    </xf>
    <xf numFmtId="4" fontId="108" fillId="107" borderId="33" applyNumberFormat="0" applyProtection="0">
      <alignment vertical="center"/>
    </xf>
    <xf numFmtId="4" fontId="95" fillId="107" borderId="33" applyNumberFormat="0" applyProtection="0">
      <alignment horizontal="left" vertical="center" indent="1"/>
    </xf>
    <xf numFmtId="165" fontId="20" fillId="0" borderId="0">
      <alignment horizontal="left" wrapText="1"/>
    </xf>
    <xf numFmtId="4" fontId="95" fillId="107" borderId="33" applyNumberFormat="0" applyProtection="0">
      <alignment horizontal="left" vertical="center" indent="1"/>
    </xf>
    <xf numFmtId="4" fontId="95" fillId="107" borderId="33" applyNumberFormat="0" applyProtection="0">
      <alignment horizontal="left" vertical="center" indent="1"/>
    </xf>
    <xf numFmtId="165" fontId="20" fillId="0" borderId="0">
      <alignment horizontal="left" wrapText="1"/>
    </xf>
    <xf numFmtId="4" fontId="95" fillId="107" borderId="33" applyNumberFormat="0" applyProtection="0">
      <alignment horizontal="left" vertical="center" indent="1"/>
    </xf>
    <xf numFmtId="4" fontId="95" fillId="100" borderId="33" applyNumberFormat="0" applyProtection="0">
      <alignment horizontal="right" vertical="center"/>
    </xf>
    <xf numFmtId="4" fontId="95" fillId="100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100" borderId="33" applyNumberFormat="0" applyProtection="0">
      <alignment horizontal="right" vertical="center"/>
    </xf>
    <xf numFmtId="4" fontId="108" fillId="100" borderId="33" applyNumberFormat="0" applyProtection="0">
      <alignment horizontal="right" vertical="center"/>
    </xf>
    <xf numFmtId="165" fontId="20" fillId="0" borderId="0">
      <alignment horizontal="left" wrapText="1"/>
    </xf>
    <xf numFmtId="4" fontId="108" fillId="100" borderId="33" applyNumberFormat="0" applyProtection="0">
      <alignment horizontal="right" vertical="center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12" fillId="0" borderId="0"/>
    <xf numFmtId="4" fontId="113" fillId="108" borderId="0" applyNumberFormat="0" applyProtection="0">
      <alignment horizontal="left"/>
    </xf>
    <xf numFmtId="4" fontId="113" fillId="108" borderId="0" applyNumberFormat="0" applyProtection="0">
      <alignment horizontal="left"/>
    </xf>
    <xf numFmtId="4" fontId="113" fillId="108" borderId="0" applyNumberFormat="0" applyProtection="0">
      <alignment horizontal="left"/>
    </xf>
    <xf numFmtId="0" fontId="60" fillId="109" borderId="11"/>
    <xf numFmtId="4" fontId="114" fillId="100" borderId="33" applyNumberFormat="0" applyProtection="0">
      <alignment horizontal="right" vertical="center"/>
    </xf>
    <xf numFmtId="165" fontId="20" fillId="0" borderId="0">
      <alignment horizontal="left" wrapText="1"/>
    </xf>
    <xf numFmtId="4" fontId="114" fillId="100" borderId="33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18" fillId="110" borderId="0"/>
    <xf numFmtId="39" fontId="18" fillId="110" borderId="0"/>
    <xf numFmtId="39" fontId="18" fillId="110" borderId="0"/>
    <xf numFmtId="165" fontId="20" fillId="0" borderId="0">
      <alignment horizontal="left" wrapText="1"/>
    </xf>
    <xf numFmtId="165" fontId="20" fillId="0" borderId="0">
      <alignment horizontal="left" wrapText="1"/>
    </xf>
    <xf numFmtId="39" fontId="18" fillId="110" borderId="0"/>
    <xf numFmtId="39" fontId="18" fillId="110" borderId="0"/>
    <xf numFmtId="165" fontId="20" fillId="0" borderId="0">
      <alignment horizontal="left" wrapText="1"/>
    </xf>
    <xf numFmtId="39" fontId="18" fillId="110" borderId="0"/>
    <xf numFmtId="165" fontId="20" fillId="0" borderId="0">
      <alignment horizontal="left" wrapText="1"/>
    </xf>
    <xf numFmtId="39" fontId="18" fillId="110" borderId="0"/>
    <xf numFmtId="165" fontId="20" fillId="0" borderId="0">
      <alignment horizontal="left" wrapText="1"/>
    </xf>
    <xf numFmtId="39" fontId="18" fillId="110" borderId="0"/>
    <xf numFmtId="165" fontId="20" fillId="0" borderId="0">
      <alignment horizontal="left" wrapText="1"/>
    </xf>
    <xf numFmtId="165" fontId="20" fillId="0" borderId="0">
      <alignment horizontal="left" wrapText="1"/>
    </xf>
    <xf numFmtId="39" fontId="18" fillId="110" borderId="0"/>
    <xf numFmtId="39" fontId="18" fillId="110" borderId="0"/>
    <xf numFmtId="39" fontId="18" fillId="110" borderId="0"/>
    <xf numFmtId="0" fontId="115" fillId="0" borderId="0" applyNumberFormat="0" applyFill="0" applyBorder="0" applyAlignment="0" applyProtection="0"/>
    <xf numFmtId="202" fontId="18" fillId="0" borderId="42">
      <alignment horizontal="justify" vertical="top" wrapText="1"/>
    </xf>
    <xf numFmtId="202" fontId="18" fillId="0" borderId="42">
      <alignment horizontal="justify" vertical="top" wrapText="1"/>
    </xf>
    <xf numFmtId="202" fontId="18" fillId="0" borderId="42">
      <alignment horizontal="justify" vertical="top" wrapText="1"/>
    </xf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165" fontId="20" fillId="0" borderId="0">
      <alignment horizontal="left" wrapText="1"/>
    </xf>
    <xf numFmtId="38" fontId="60" fillId="0" borderId="43"/>
    <xf numFmtId="0" fontId="60" fillId="0" borderId="43"/>
    <xf numFmtId="38" fontId="60" fillId="0" borderId="43"/>
    <xf numFmtId="38" fontId="60" fillId="0" borderId="43"/>
    <xf numFmtId="38" fontId="60" fillId="0" borderId="43"/>
    <xf numFmtId="38" fontId="71" fillId="0" borderId="38"/>
    <xf numFmtId="38" fontId="71" fillId="0" borderId="38"/>
    <xf numFmtId="38" fontId="71" fillId="0" borderId="38"/>
    <xf numFmtId="38" fontId="71" fillId="0" borderId="38"/>
    <xf numFmtId="165" fontId="20" fillId="0" borderId="0">
      <alignment horizontal="left" wrapText="1"/>
    </xf>
    <xf numFmtId="0" fontId="71" fillId="0" borderId="38"/>
    <xf numFmtId="0" fontId="71" fillId="0" borderId="38"/>
    <xf numFmtId="0" fontId="71" fillId="0" borderId="38"/>
    <xf numFmtId="38" fontId="71" fillId="0" borderId="38"/>
    <xf numFmtId="38" fontId="71" fillId="0" borderId="38"/>
    <xf numFmtId="38" fontId="71" fillId="0" borderId="38"/>
    <xf numFmtId="38" fontId="71" fillId="0" borderId="38"/>
    <xf numFmtId="39" fontId="20" fillId="111" borderId="0"/>
    <xf numFmtId="39" fontId="20" fillId="111" borderId="0"/>
    <xf numFmtId="165" fontId="18" fillId="0" borderId="0">
      <alignment horizontal="left" wrapText="1"/>
    </xf>
    <xf numFmtId="203" fontId="18" fillId="0" borderId="0">
      <alignment horizontal="left" wrapText="1"/>
    </xf>
    <xf numFmtId="193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98" fontId="18" fillId="0" borderId="0">
      <alignment horizontal="left" wrapText="1"/>
    </xf>
    <xf numFmtId="198" fontId="18" fillId="0" borderId="0">
      <alignment horizontal="left" wrapText="1"/>
    </xf>
    <xf numFmtId="198" fontId="18" fillId="0" borderId="0">
      <alignment horizontal="left" wrapText="1"/>
    </xf>
    <xf numFmtId="200" fontId="18" fillId="0" borderId="0">
      <alignment horizontal="left" wrapText="1"/>
    </xf>
    <xf numFmtId="198" fontId="18" fillId="0" borderId="0">
      <alignment horizontal="left" wrapText="1"/>
    </xf>
    <xf numFmtId="198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95" fontId="18" fillId="0" borderId="0">
      <alignment horizontal="left" wrapText="1"/>
    </xf>
    <xf numFmtId="19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95" fontId="18" fillId="0" borderId="0">
      <alignment horizontal="left" wrapText="1"/>
    </xf>
    <xf numFmtId="203" fontId="18" fillId="0" borderId="0">
      <alignment horizontal="left" wrapText="1"/>
    </xf>
    <xf numFmtId="203" fontId="18" fillId="0" borderId="0">
      <alignment horizontal="left" wrapText="1"/>
    </xf>
    <xf numFmtId="165" fontId="20" fillId="0" borderId="0">
      <alignment horizontal="left" wrapText="1"/>
    </xf>
    <xf numFmtId="204" fontId="18" fillId="0" borderId="0">
      <alignment horizontal="left" wrapText="1"/>
    </xf>
    <xf numFmtId="204" fontId="18" fillId="0" borderId="0">
      <alignment horizontal="left" wrapText="1"/>
    </xf>
    <xf numFmtId="204" fontId="18" fillId="0" borderId="0">
      <alignment horizontal="left" wrapText="1"/>
    </xf>
    <xf numFmtId="204" fontId="18" fillId="0" borderId="0">
      <alignment horizontal="left" wrapText="1"/>
    </xf>
    <xf numFmtId="204" fontId="18" fillId="0" borderId="0">
      <alignment horizontal="left" wrapText="1"/>
    </xf>
    <xf numFmtId="200" fontId="18" fillId="0" borderId="0">
      <alignment horizontal="left" wrapText="1"/>
    </xf>
    <xf numFmtId="200" fontId="18" fillId="0" borderId="0">
      <alignment horizontal="left" wrapText="1"/>
    </xf>
    <xf numFmtId="204" fontId="18" fillId="0" borderId="0">
      <alignment horizontal="left" wrapText="1"/>
    </xf>
    <xf numFmtId="165" fontId="18" fillId="0" borderId="0">
      <alignment horizontal="left" wrapText="1"/>
    </xf>
    <xf numFmtId="200" fontId="18" fillId="0" borderId="0">
      <alignment horizontal="left" wrapText="1"/>
    </xf>
    <xf numFmtId="165" fontId="18" fillId="0" borderId="0">
      <alignment horizontal="left" wrapText="1"/>
    </xf>
    <xf numFmtId="0" fontId="18" fillId="0" borderId="0">
      <alignment horizontal="left" wrapText="1"/>
    </xf>
    <xf numFmtId="2" fontId="18" fillId="0" borderId="0" applyFill="0" applyBorder="0" applyProtection="0">
      <alignment horizontal="right"/>
    </xf>
    <xf numFmtId="14" fontId="116" fillId="112" borderId="44" applyProtection="0">
      <alignment horizontal="right"/>
    </xf>
    <xf numFmtId="0" fontId="116" fillId="0" borderId="0" applyNumberFormat="0" applyFill="0" applyBorder="0" applyProtection="0">
      <alignment horizontal="left"/>
    </xf>
    <xf numFmtId="205" fontId="18" fillId="0" borderId="0" applyFill="0" applyBorder="0" applyAlignment="0" applyProtection="0">
      <alignment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95" fillId="0" borderId="0" applyNumberFormat="0" applyBorder="0" applyAlignment="0"/>
    <xf numFmtId="0" fontId="117" fillId="0" borderId="0" applyNumberFormat="0" applyBorder="0" applyAlignment="0"/>
    <xf numFmtId="0" fontId="96" fillId="0" borderId="0" applyNumberFormat="0" applyBorder="0" applyAlignment="0"/>
    <xf numFmtId="0" fontId="118" fillId="0" borderId="0"/>
    <xf numFmtId="0" fontId="61" fillId="0" borderId="35"/>
    <xf numFmtId="40" fontId="119" fillId="0" borderId="0" applyBorder="0">
      <alignment horizontal="right"/>
    </xf>
    <xf numFmtId="41" fontId="75" fillId="68" borderId="0">
      <alignment horizontal="left"/>
    </xf>
    <xf numFmtId="40" fontId="119" fillId="0" borderId="0" applyBorder="0">
      <alignment horizontal="right"/>
    </xf>
    <xf numFmtId="41" fontId="75" fillId="68" borderId="0">
      <alignment horizontal="left"/>
    </xf>
    <xf numFmtId="40" fontId="119" fillId="0" borderId="0" applyBorder="0">
      <alignment horizontal="right"/>
    </xf>
    <xf numFmtId="41" fontId="75" fillId="68" borderId="0">
      <alignment horizontal="left"/>
    </xf>
    <xf numFmtId="0" fontId="120" fillId="0" borderId="0"/>
    <xf numFmtId="0" fontId="18" fillId="0" borderId="0" applyNumberFormat="0" applyBorder="0" applyAlignment="0"/>
    <xf numFmtId="38" fontId="18" fillId="0" borderId="0">
      <alignment horizontal="left" wrapText="1"/>
    </xf>
    <xf numFmtId="0" fontId="121" fillId="0" borderId="0" applyFill="0" applyBorder="0" applyProtection="0">
      <alignment horizontal="left" vertical="top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2" fillId="0" borderId="0"/>
    <xf numFmtId="0" fontId="104" fillId="85" borderId="0"/>
    <xf numFmtId="206" fontId="123" fillId="68" borderId="0">
      <alignment horizontal="left" vertical="center"/>
    </xf>
    <xf numFmtId="206" fontId="124" fillId="0" borderId="0">
      <alignment horizontal="left" vertical="center"/>
    </xf>
    <xf numFmtId="206" fontId="124" fillId="0" borderId="0">
      <alignment horizontal="left" vertical="center"/>
    </xf>
    <xf numFmtId="0" fontId="29" fillId="68" borderId="0">
      <alignment horizontal="left" wrapText="1"/>
    </xf>
    <xf numFmtId="0" fontId="29" fillId="68" borderId="0">
      <alignment horizontal="left" wrapText="1"/>
    </xf>
    <xf numFmtId="0" fontId="29" fillId="68" borderId="0">
      <alignment horizontal="left" wrapText="1"/>
    </xf>
    <xf numFmtId="165" fontId="20" fillId="0" borderId="0">
      <alignment horizontal="left" wrapText="1"/>
    </xf>
    <xf numFmtId="0" fontId="125" fillId="0" borderId="0">
      <alignment horizontal="left" vertical="center"/>
    </xf>
    <xf numFmtId="0" fontId="125" fillId="0" borderId="0">
      <alignment horizontal="left" vertical="center"/>
    </xf>
    <xf numFmtId="0" fontId="29" fillId="0" borderId="11">
      <alignment horizontal="center" vertical="center" wrapText="1"/>
    </xf>
    <xf numFmtId="0" fontId="45" fillId="0" borderId="45" applyNumberFormat="0" applyFont="0" applyFill="0" applyAlignment="0" applyProtection="0"/>
    <xf numFmtId="0" fontId="54" fillId="0" borderId="46" applyNumberFormat="0" applyFill="0" applyAlignment="0" applyProtection="0"/>
    <xf numFmtId="0" fontId="54" fillId="0" borderId="46" applyNumberFormat="0" applyFill="0" applyAlignment="0" applyProtection="0"/>
    <xf numFmtId="0" fontId="54" fillId="0" borderId="46" applyNumberFormat="0" applyFill="0" applyAlignment="0" applyProtection="0"/>
    <xf numFmtId="0" fontId="16" fillId="0" borderId="9" applyNumberFormat="0" applyFill="0" applyAlignment="0" applyProtection="0"/>
    <xf numFmtId="0" fontId="16" fillId="0" borderId="47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6" fillId="0" borderId="47" applyNumberFormat="0" applyFill="0" applyAlignment="0" applyProtection="0"/>
    <xf numFmtId="0" fontId="16" fillId="0" borderId="9" applyNumberFormat="0" applyFill="0" applyAlignment="0" applyProtection="0"/>
    <xf numFmtId="0" fontId="16" fillId="0" borderId="47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1" fontId="29" fillId="68" borderId="0">
      <alignment horizontal="left"/>
    </xf>
    <xf numFmtId="165" fontId="20" fillId="0" borderId="0">
      <alignment horizontal="left" wrapText="1"/>
    </xf>
    <xf numFmtId="165" fontId="20" fillId="0" borderId="0">
      <alignment horizontal="left" wrapText="1"/>
    </xf>
    <xf numFmtId="41" fontId="29" fillId="68" borderId="0">
      <alignment horizontal="left"/>
    </xf>
    <xf numFmtId="0" fontId="16" fillId="0" borderId="47" applyNumberFormat="0" applyFill="0" applyAlignment="0" applyProtection="0"/>
    <xf numFmtId="0" fontId="16" fillId="0" borderId="9" applyNumberFormat="0" applyFill="0" applyAlignment="0" applyProtection="0"/>
    <xf numFmtId="0" fontId="41" fillId="0" borderId="48"/>
    <xf numFmtId="0" fontId="43" fillId="0" borderId="49"/>
    <xf numFmtId="0" fontId="44" fillId="0" borderId="49"/>
    <xf numFmtId="0" fontId="44" fillId="0" borderId="49"/>
    <xf numFmtId="0" fontId="43" fillId="0" borderId="49"/>
    <xf numFmtId="0" fontId="44" fillId="0" borderId="49"/>
    <xf numFmtId="207" fontId="126" fillId="0" borderId="0">
      <alignment horizontal="left"/>
    </xf>
    <xf numFmtId="0" fontId="41" fillId="0" borderId="24"/>
    <xf numFmtId="38" fontId="95" fillId="0" borderId="50" applyFill="0" applyBorder="0" applyAlignment="0" applyProtection="0">
      <protection locked="0"/>
    </xf>
    <xf numFmtId="37" fontId="60" fillId="77" borderId="0" applyNumberFormat="0" applyBorder="0" applyAlignment="0" applyProtection="0"/>
    <xf numFmtId="37" fontId="60" fillId="77" borderId="0" applyNumberFormat="0" applyBorder="0" applyAlignment="0" applyProtection="0"/>
    <xf numFmtId="37" fontId="60" fillId="77" borderId="0" applyNumberFormat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77" borderId="0" applyNumberFormat="0" applyBorder="0" applyAlignment="0" applyProtection="0"/>
    <xf numFmtId="3" fontId="55" fillId="113" borderId="51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5" fontId="20" fillId="0" borderId="0">
      <alignment horizontal="left" wrapText="1"/>
    </xf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4" fontId="38" fillId="77" borderId="0" applyFont="0" applyFill="0" applyBorder="0" applyAlignment="0" applyProtection="0">
      <alignment wrapText="1"/>
    </xf>
    <xf numFmtId="0" fontId="18" fillId="95" borderId="0" applyNumberFormat="0" applyFont="0" applyFill="0" applyBorder="0" applyAlignment="0" applyProtection="0"/>
    <xf numFmtId="0" fontId="127" fillId="0" borderId="0"/>
    <xf numFmtId="43" fontId="1" fillId="0" borderId="0" applyFont="0" applyFill="0" applyBorder="0" applyAlignment="0" applyProtection="0"/>
    <xf numFmtId="0" fontId="131" fillId="0" borderId="0"/>
    <xf numFmtId="0" fontId="19" fillId="0" borderId="0"/>
    <xf numFmtId="0" fontId="19" fillId="0" borderId="0"/>
    <xf numFmtId="0" fontId="89" fillId="0" borderId="0"/>
    <xf numFmtId="0" fontId="19" fillId="0" borderId="0"/>
    <xf numFmtId="9" fontId="1" fillId="0" borderId="0" applyFont="0" applyFill="0" applyBorder="0" applyAlignment="0" applyProtection="0"/>
  </cellStyleXfs>
  <cellXfs count="300">
    <xf numFmtId="0" fontId="0" fillId="0" borderId="0" xfId="0"/>
    <xf numFmtId="10" fontId="19" fillId="0" borderId="0" xfId="9151" applyNumberFormat="1" applyFont="1" applyFill="1"/>
    <xf numFmtId="208" fontId="19" fillId="0" borderId="0" xfId="8208" applyNumberFormat="1" applyFont="1" applyFill="1" applyBorder="1" applyProtection="1"/>
    <xf numFmtId="43" fontId="19" fillId="0" borderId="0" xfId="7177" applyFont="1" applyFill="1"/>
    <xf numFmtId="200" fontId="19" fillId="0" borderId="0" xfId="9151" applyNumberFormat="1" applyFont="1" applyFill="1"/>
    <xf numFmtId="200" fontId="19" fillId="0" borderId="0" xfId="9151" applyNumberFormat="1" applyFont="1" applyFill="1" applyBorder="1"/>
    <xf numFmtId="0" fontId="133" fillId="0" borderId="0" xfId="0" applyFont="1" applyAlignment="1">
      <alignment horizontal="centerContinuous"/>
    </xf>
    <xf numFmtId="0" fontId="134" fillId="0" borderId="0" xfId="0" applyFont="1" applyAlignment="1">
      <alignment horizontal="centerContinuous"/>
    </xf>
    <xf numFmtId="0" fontId="134" fillId="0" borderId="0" xfId="0" applyFont="1"/>
    <xf numFmtId="0" fontId="133" fillId="0" borderId="0" xfId="0" applyFont="1"/>
    <xf numFmtId="0" fontId="134" fillId="0" borderId="0" xfId="0" quotePrefix="1" applyFont="1" applyAlignment="1">
      <alignment horizontal="center"/>
    </xf>
    <xf numFmtId="0" fontId="134" fillId="0" borderId="0" xfId="0" applyFont="1" applyAlignment="1">
      <alignment horizontal="center"/>
    </xf>
    <xf numFmtId="9" fontId="134" fillId="0" borderId="0" xfId="0" applyNumberFormat="1" applyFont="1" applyAlignment="1">
      <alignment horizontal="center"/>
    </xf>
    <xf numFmtId="5" fontId="134" fillId="0" borderId="0" xfId="0" applyNumberFormat="1" applyFont="1"/>
    <xf numFmtId="6" fontId="134" fillId="0" borderId="0" xfId="0" applyNumberFormat="1" applyFont="1"/>
    <xf numFmtId="0" fontId="134" fillId="0" borderId="0" xfId="0" quotePrefix="1" applyFont="1"/>
    <xf numFmtId="0" fontId="129" fillId="0" borderId="0" xfId="10096" applyFont="1" applyFill="1"/>
    <xf numFmtId="0" fontId="19" fillId="0" borderId="0" xfId="10096" applyFont="1" applyFill="1"/>
    <xf numFmtId="0" fontId="19" fillId="0" borderId="0" xfId="10096" applyFont="1" applyFill="1" applyAlignment="1">
      <alignment horizontal="center"/>
    </xf>
    <xf numFmtId="0" fontId="19" fillId="0" borderId="0" xfId="10096" applyFont="1" applyFill="1" applyBorder="1" applyAlignment="1">
      <alignment horizontal="left"/>
    </xf>
    <xf numFmtId="0" fontId="19" fillId="0" borderId="0" xfId="10096" applyFont="1" applyFill="1" applyBorder="1" applyAlignment="1"/>
    <xf numFmtId="0" fontId="129" fillId="0" borderId="0" xfId="10096" applyFont="1" applyFill="1" applyAlignment="1">
      <alignment horizontal="center"/>
    </xf>
    <xf numFmtId="0" fontId="19" fillId="0" borderId="0" xfId="10096" quotePrefix="1" applyFont="1" applyFill="1" applyBorder="1" applyAlignment="1">
      <alignment horizontal="center"/>
    </xf>
    <xf numFmtId="0" fontId="19" fillId="0" borderId="0" xfId="10096" quotePrefix="1" applyFont="1" applyFill="1" applyAlignment="1">
      <alignment horizontal="center"/>
    </xf>
    <xf numFmtId="0" fontId="129" fillId="0" borderId="24" xfId="10096" applyFont="1" applyFill="1" applyBorder="1" applyAlignment="1">
      <alignment horizontal="center"/>
    </xf>
    <xf numFmtId="0" fontId="129" fillId="0" borderId="0" xfId="10096" applyFont="1" applyFill="1" applyBorder="1" applyAlignment="1">
      <alignment horizontal="center"/>
    </xf>
    <xf numFmtId="0" fontId="19" fillId="0" borderId="37" xfId="10096" applyFont="1" applyFill="1" applyBorder="1" applyAlignment="1">
      <alignment horizontal="center"/>
    </xf>
    <xf numFmtId="6" fontId="19" fillId="0" borderId="0" xfId="10096" quotePrefix="1" applyNumberFormat="1" applyFont="1" applyFill="1" applyBorder="1" applyAlignment="1">
      <alignment horizontal="center"/>
    </xf>
    <xf numFmtId="0" fontId="19" fillId="0" borderId="37" xfId="10096" quotePrefix="1" applyFont="1" applyFill="1" applyBorder="1" applyAlignment="1">
      <alignment horizontal="center"/>
    </xf>
    <xf numFmtId="0" fontId="19" fillId="0" borderId="0" xfId="10096" quotePrefix="1" applyFont="1" applyFill="1"/>
    <xf numFmtId="0" fontId="129" fillId="0" borderId="0" xfId="10096" quotePrefix="1" applyFont="1" applyFill="1" applyAlignment="1">
      <alignment horizontal="center"/>
    </xf>
    <xf numFmtId="37" fontId="19" fillId="0" borderId="0" xfId="10096" applyNumberFormat="1" applyFont="1" applyFill="1" applyProtection="1"/>
    <xf numFmtId="5" fontId="129" fillId="0" borderId="0" xfId="10096" applyNumberFormat="1" applyFont="1" applyFill="1" applyProtection="1">
      <protection locked="0"/>
    </xf>
    <xf numFmtId="10" fontId="129" fillId="0" borderId="0" xfId="9151" applyNumberFormat="1" applyFont="1" applyFill="1" applyProtection="1">
      <protection locked="0"/>
    </xf>
    <xf numFmtId="200" fontId="129" fillId="0" borderId="0" xfId="9151" applyNumberFormat="1" applyFont="1" applyFill="1" applyProtection="1">
      <protection locked="0"/>
    </xf>
    <xf numFmtId="0" fontId="19" fillId="0" borderId="0" xfId="10096" applyFont="1" applyFill="1" applyBorder="1"/>
    <xf numFmtId="10" fontId="129" fillId="0" borderId="0" xfId="9151" applyNumberFormat="1" applyFont="1" applyFill="1" applyBorder="1" applyProtection="1">
      <protection locked="0"/>
    </xf>
    <xf numFmtId="2" fontId="19" fillId="0" borderId="0" xfId="10096" applyNumberFormat="1" applyFont="1" applyFill="1"/>
    <xf numFmtId="10" fontId="19" fillId="0" borderId="37" xfId="9151" applyNumberFormat="1" applyFont="1" applyFill="1" applyBorder="1"/>
    <xf numFmtId="200" fontId="129" fillId="0" borderId="37" xfId="9151" applyNumberFormat="1" applyFont="1" applyFill="1" applyBorder="1" applyProtection="1">
      <protection locked="0"/>
    </xf>
    <xf numFmtId="0" fontId="128" fillId="0" borderId="0" xfId="10096" applyFont="1" applyFill="1"/>
    <xf numFmtId="200" fontId="129" fillId="0" borderId="54" xfId="9151" applyNumberFormat="1" applyFont="1" applyFill="1" applyBorder="1" applyProtection="1">
      <protection locked="0"/>
    </xf>
    <xf numFmtId="5" fontId="129" fillId="0" borderId="0" xfId="9151" applyNumberFormat="1" applyFont="1" applyFill="1" applyProtection="1">
      <protection locked="0"/>
    </xf>
    <xf numFmtId="37" fontId="19" fillId="0" borderId="54" xfId="10096" applyNumberFormat="1" applyFont="1" applyFill="1" applyBorder="1" applyProtection="1"/>
    <xf numFmtId="5" fontId="129" fillId="0" borderId="54" xfId="9151" applyNumberFormat="1" applyFont="1" applyFill="1" applyBorder="1" applyProtection="1">
      <protection locked="0"/>
    </xf>
    <xf numFmtId="10" fontId="19" fillId="0" borderId="0" xfId="10096" applyNumberFormat="1" applyFont="1" applyFill="1"/>
    <xf numFmtId="5" fontId="19" fillId="0" borderId="0" xfId="10096" applyNumberFormat="1" applyFont="1" applyFill="1" applyBorder="1"/>
    <xf numFmtId="200" fontId="129" fillId="0" borderId="0" xfId="9151" applyNumberFormat="1" applyFont="1" applyFill="1" applyBorder="1" applyProtection="1">
      <protection locked="0"/>
    </xf>
    <xf numFmtId="196" fontId="132" fillId="0" borderId="0" xfId="7502" applyNumberFormat="1" applyFont="1" applyFill="1"/>
    <xf numFmtId="200" fontId="132" fillId="0" borderId="0" xfId="9151" applyNumberFormat="1" applyFont="1" applyFill="1" applyBorder="1" applyProtection="1">
      <protection locked="0"/>
    </xf>
    <xf numFmtId="1" fontId="132" fillId="0" borderId="0" xfId="10096" applyNumberFormat="1" applyFont="1" applyFill="1"/>
    <xf numFmtId="200" fontId="132" fillId="0" borderId="0" xfId="9151" applyNumberFormat="1" applyFont="1" applyFill="1"/>
    <xf numFmtId="200" fontId="85" fillId="0" borderId="0" xfId="9151" applyNumberFormat="1" applyFont="1" applyFill="1"/>
    <xf numFmtId="0" fontId="19" fillId="0" borderId="0" xfId="10096" applyFont="1" applyFill="1" applyBorder="1" applyAlignment="1">
      <alignment horizontal="centerContinuous"/>
    </xf>
    <xf numFmtId="5" fontId="129" fillId="0" borderId="54" xfId="10096" applyNumberFormat="1" applyFont="1" applyFill="1" applyBorder="1" applyProtection="1">
      <protection locked="0"/>
    </xf>
    <xf numFmtId="5" fontId="129" fillId="0" borderId="37" xfId="10096" applyNumberFormat="1" applyFont="1" applyFill="1" applyBorder="1" applyProtection="1">
      <protection locked="0"/>
    </xf>
    <xf numFmtId="0" fontId="19" fillId="0" borderId="0" xfId="8208" applyFont="1" applyFill="1"/>
    <xf numFmtId="0" fontId="19" fillId="0" borderId="0" xfId="8208" applyFont="1" applyFill="1" applyBorder="1"/>
    <xf numFmtId="0" fontId="135" fillId="0" borderId="0" xfId="8208" applyFont="1" applyFill="1" applyAlignment="1" applyProtection="1">
      <alignment horizontal="centerContinuous"/>
    </xf>
    <xf numFmtId="0" fontId="19" fillId="0" borderId="0" xfId="8208" applyFont="1" applyFill="1" applyAlignment="1" applyProtection="1">
      <alignment horizontal="center"/>
    </xf>
    <xf numFmtId="0" fontId="19" fillId="0" borderId="0" xfId="8208" applyFont="1" applyFill="1" applyAlignment="1" applyProtection="1">
      <alignment horizontal="centerContinuous"/>
    </xf>
    <xf numFmtId="0" fontId="19" fillId="0" borderId="0" xfId="8208" applyFont="1" applyFill="1" applyBorder="1" applyAlignment="1" applyProtection="1">
      <alignment horizontal="center"/>
    </xf>
    <xf numFmtId="0" fontId="19" fillId="0" borderId="0" xfId="8208" applyFont="1" applyFill="1" applyBorder="1" applyAlignment="1">
      <alignment horizontal="center"/>
    </xf>
    <xf numFmtId="0" fontId="19" fillId="0" borderId="27" xfId="8208" applyFont="1" applyFill="1" applyBorder="1" applyAlignment="1">
      <alignment horizontal="center"/>
    </xf>
    <xf numFmtId="0" fontId="19" fillId="0" borderId="28" xfId="8208" applyFont="1" applyFill="1" applyBorder="1" applyAlignment="1" applyProtection="1">
      <alignment horizontal="centerContinuous"/>
    </xf>
    <xf numFmtId="0" fontId="19" fillId="0" borderId="56" xfId="8208" applyFont="1" applyFill="1" applyBorder="1" applyAlignment="1" applyProtection="1">
      <alignment horizontal="centerContinuous"/>
    </xf>
    <xf numFmtId="0" fontId="19" fillId="0" borderId="37" xfId="8208" applyFont="1" applyFill="1" applyBorder="1" applyAlignment="1" applyProtection="1">
      <alignment horizontal="centerContinuous"/>
    </xf>
    <xf numFmtId="0" fontId="19" fillId="0" borderId="55" xfId="8208" applyFont="1" applyFill="1" applyBorder="1" applyAlignment="1" applyProtection="1">
      <alignment horizontal="centerContinuous"/>
    </xf>
    <xf numFmtId="0" fontId="19" fillId="0" borderId="56" xfId="8208" applyFont="1" applyFill="1" applyBorder="1" applyAlignment="1" applyProtection="1">
      <alignment horizontal="center"/>
    </xf>
    <xf numFmtId="0" fontId="19" fillId="0" borderId="37" xfId="8208" applyFont="1" applyFill="1" applyBorder="1" applyAlignment="1" applyProtection="1">
      <alignment horizontal="center"/>
    </xf>
    <xf numFmtId="212" fontId="19" fillId="0" borderId="37" xfId="8208" applyNumberFormat="1" applyFont="1" applyFill="1" applyBorder="1" applyAlignment="1" applyProtection="1">
      <alignment horizontal="center"/>
    </xf>
    <xf numFmtId="0" fontId="129" fillId="0" borderId="0" xfId="8208" applyFont="1" applyFill="1" applyBorder="1" applyAlignment="1" applyProtection="1">
      <alignment horizontal="center"/>
    </xf>
    <xf numFmtId="0" fontId="19" fillId="0" borderId="38" xfId="8208" applyFont="1" applyFill="1" applyBorder="1" applyAlignment="1"/>
    <xf numFmtId="0" fontId="19" fillId="0" borderId="38" xfId="8208" applyFont="1" applyFill="1" applyBorder="1" applyAlignment="1">
      <alignment horizontal="center"/>
    </xf>
    <xf numFmtId="0" fontId="19" fillId="0" borderId="38" xfId="8208" applyFont="1" applyFill="1" applyBorder="1" applyAlignment="1" applyProtection="1">
      <alignment horizontal="center"/>
    </xf>
    <xf numFmtId="0" fontId="19" fillId="0" borderId="57" xfId="8208" applyFont="1" applyFill="1" applyBorder="1" applyAlignment="1" applyProtection="1">
      <alignment horizontal="center"/>
    </xf>
    <xf numFmtId="212" fontId="19" fillId="0" borderId="28" xfId="8208" applyNumberFormat="1" applyFont="1" applyFill="1" applyBorder="1" applyAlignment="1">
      <alignment horizontal="center"/>
    </xf>
    <xf numFmtId="212" fontId="19" fillId="0" borderId="0" xfId="8208" applyNumberFormat="1" applyFont="1" applyFill="1" applyBorder="1" applyAlignment="1">
      <alignment horizontal="center"/>
    </xf>
    <xf numFmtId="15" fontId="19" fillId="0" borderId="0" xfId="8208" applyNumberFormat="1" applyFont="1" applyFill="1" applyBorder="1" applyAlignment="1" applyProtection="1">
      <alignment horizontal="center"/>
    </xf>
    <xf numFmtId="0" fontId="19" fillId="0" borderId="27" xfId="8208" applyFont="1" applyFill="1" applyBorder="1" applyAlignment="1" applyProtection="1">
      <alignment horizontal="center"/>
    </xf>
    <xf numFmtId="0" fontId="19" fillId="0" borderId="28" xfId="8208" applyFont="1" applyFill="1" applyBorder="1" applyAlignment="1" applyProtection="1">
      <alignment horizontal="center"/>
    </xf>
    <xf numFmtId="0" fontId="130" fillId="0" borderId="0" xfId="8208" applyFont="1" applyFill="1"/>
    <xf numFmtId="0" fontId="19" fillId="0" borderId="55" xfId="8208" applyFont="1" applyFill="1" applyBorder="1" applyAlignment="1">
      <alignment horizontal="center"/>
    </xf>
    <xf numFmtId="0" fontId="19" fillId="0" borderId="37" xfId="8208" applyFont="1" applyFill="1" applyBorder="1" applyAlignment="1">
      <alignment horizontal="center"/>
    </xf>
    <xf numFmtId="0" fontId="19" fillId="0" borderId="55" xfId="8208" applyFont="1" applyFill="1" applyBorder="1" applyAlignment="1" applyProtection="1">
      <alignment horizontal="center"/>
    </xf>
    <xf numFmtId="212" fontId="19" fillId="0" borderId="37" xfId="8208" applyNumberFormat="1" applyFont="1" applyFill="1" applyBorder="1" applyAlignment="1">
      <alignment horizontal="center"/>
    </xf>
    <xf numFmtId="0" fontId="19" fillId="0" borderId="56" xfId="8208" applyFont="1" applyFill="1" applyBorder="1" applyAlignment="1">
      <alignment horizontal="center"/>
    </xf>
    <xf numFmtId="0" fontId="19" fillId="0" borderId="0" xfId="8208" applyFont="1" applyFill="1" applyAlignment="1"/>
    <xf numFmtId="0" fontId="19" fillId="0" borderId="57" xfId="8208" applyFont="1" applyFill="1" applyBorder="1"/>
    <xf numFmtId="0" fontId="19" fillId="0" borderId="0" xfId="8208" applyFont="1" applyFill="1" applyBorder="1" applyAlignment="1"/>
    <xf numFmtId="212" fontId="19" fillId="0" borderId="27" xfId="8208" applyNumberFormat="1" applyFont="1" applyFill="1" applyBorder="1" applyAlignment="1"/>
    <xf numFmtId="212" fontId="19" fillId="0" borderId="0" xfId="8208" applyNumberFormat="1" applyFont="1" applyFill="1" applyBorder="1" applyAlignment="1"/>
    <xf numFmtId="3" fontId="19" fillId="0" borderId="27" xfId="8208" applyNumberFormat="1" applyFont="1" applyFill="1" applyBorder="1" applyAlignment="1"/>
    <xf numFmtId="0" fontId="19" fillId="0" borderId="28" xfId="8208" applyFont="1" applyFill="1" applyBorder="1" applyAlignment="1"/>
    <xf numFmtId="212" fontId="19" fillId="0" borderId="27" xfId="8208" applyNumberFormat="1" applyFont="1" applyFill="1" applyBorder="1"/>
    <xf numFmtId="212" fontId="19" fillId="0" borderId="0" xfId="8208" applyNumberFormat="1" applyFont="1" applyFill="1" applyBorder="1"/>
    <xf numFmtId="10" fontId="19" fillId="0" borderId="0" xfId="9151" applyNumberFormat="1" applyFont="1" applyFill="1" applyBorder="1"/>
    <xf numFmtId="164" fontId="19" fillId="0" borderId="28" xfId="8208" applyNumberFormat="1" applyFont="1" applyFill="1" applyBorder="1"/>
    <xf numFmtId="212" fontId="19" fillId="0" borderId="0" xfId="8208" applyNumberFormat="1" applyFont="1" applyFill="1"/>
    <xf numFmtId="14" fontId="52" fillId="0" borderId="0" xfId="8208" applyNumberFormat="1" applyFont="1" applyFill="1"/>
    <xf numFmtId="10" fontId="19" fillId="0" borderId="0" xfId="8208" applyNumberFormat="1" applyFont="1" applyFill="1" applyBorder="1"/>
    <xf numFmtId="212" fontId="137" fillId="0" borderId="27" xfId="8208" applyNumberFormat="1" applyFont="1" applyFill="1" applyBorder="1"/>
    <xf numFmtId="212" fontId="137" fillId="0" borderId="0" xfId="8208" applyNumberFormat="1" applyFont="1" applyFill="1" applyBorder="1"/>
    <xf numFmtId="10" fontId="137" fillId="0" borderId="0" xfId="8208" applyNumberFormat="1" applyFont="1" applyFill="1" applyBorder="1"/>
    <xf numFmtId="212" fontId="137" fillId="0" borderId="0" xfId="8208" applyNumberFormat="1" applyFont="1" applyFill="1"/>
    <xf numFmtId="212" fontId="19" fillId="0" borderId="28" xfId="8208" applyNumberFormat="1" applyFont="1" applyFill="1" applyBorder="1"/>
    <xf numFmtId="14" fontId="19" fillId="0" borderId="0" xfId="8208" applyNumberFormat="1" applyFont="1" applyFill="1"/>
    <xf numFmtId="0" fontId="137" fillId="0" borderId="0" xfId="8208" applyFont="1" applyFill="1"/>
    <xf numFmtId="164" fontId="137" fillId="0" borderId="28" xfId="8208" applyNumberFormat="1" applyFont="1" applyFill="1" applyBorder="1"/>
    <xf numFmtId="16" fontId="19" fillId="0" borderId="0" xfId="8208" applyNumberFormat="1" applyFont="1" applyFill="1"/>
    <xf numFmtId="164" fontId="137" fillId="0" borderId="0" xfId="8208" applyNumberFormat="1" applyFont="1" applyFill="1"/>
    <xf numFmtId="0" fontId="19" fillId="0" borderId="52" xfId="8208" applyFont="1" applyFill="1" applyBorder="1"/>
    <xf numFmtId="0" fontId="19" fillId="0" borderId="15" xfId="8208" applyFont="1" applyFill="1" applyBorder="1"/>
    <xf numFmtId="212" fontId="19" fillId="0" borderId="53" xfId="8208" applyNumberFormat="1" applyFont="1" applyFill="1" applyBorder="1"/>
    <xf numFmtId="212" fontId="19" fillId="0" borderId="52" xfId="8208" applyNumberFormat="1" applyFont="1" applyFill="1" applyBorder="1"/>
    <xf numFmtId="212" fontId="19" fillId="0" borderId="15" xfId="8208" applyNumberFormat="1" applyFont="1" applyFill="1" applyBorder="1"/>
    <xf numFmtId="164" fontId="19" fillId="0" borderId="0" xfId="8208" applyNumberFormat="1" applyFont="1" applyFill="1"/>
    <xf numFmtId="164" fontId="19" fillId="0" borderId="0" xfId="8208" applyNumberFormat="1" applyFont="1" applyFill="1" applyBorder="1"/>
    <xf numFmtId="49" fontId="19" fillId="0" borderId="0" xfId="10099" applyNumberFormat="1" applyFont="1" applyFill="1"/>
    <xf numFmtId="10" fontId="137" fillId="0" borderId="0" xfId="9151" applyNumberFormat="1" applyFont="1" applyFill="1" applyBorder="1"/>
    <xf numFmtId="0" fontId="19" fillId="0" borderId="28" xfId="8208" applyFont="1" applyFill="1" applyBorder="1"/>
    <xf numFmtId="0" fontId="137" fillId="0" borderId="27" xfId="8208" applyFont="1" applyFill="1" applyBorder="1"/>
    <xf numFmtId="0" fontId="137" fillId="0" borderId="0" xfId="8208" applyFont="1" applyFill="1" applyBorder="1"/>
    <xf numFmtId="193" fontId="19" fillId="0" borderId="0" xfId="9151" applyNumberFormat="1" applyFont="1" applyFill="1" applyBorder="1"/>
    <xf numFmtId="212" fontId="138" fillId="0" borderId="0" xfId="8208" applyNumberFormat="1" applyFont="1" applyFill="1" applyBorder="1"/>
    <xf numFmtId="10" fontId="19" fillId="0" borderId="28" xfId="8208" applyNumberFormat="1" applyFont="1" applyFill="1" applyBorder="1" applyProtection="1">
      <protection hidden="1"/>
    </xf>
    <xf numFmtId="10" fontId="138" fillId="0" borderId="0" xfId="8208" applyNumberFormat="1" applyFont="1" applyFill="1" applyBorder="1"/>
    <xf numFmtId="0" fontId="137" fillId="0" borderId="28" xfId="8208" applyFont="1" applyFill="1" applyBorder="1"/>
    <xf numFmtId="0" fontId="19" fillId="0" borderId="27" xfId="8208" applyFont="1" applyFill="1" applyBorder="1"/>
    <xf numFmtId="164" fontId="19" fillId="0" borderId="0" xfId="8208" quotePrefix="1" applyNumberFormat="1" applyFont="1" applyFill="1"/>
    <xf numFmtId="212" fontId="19" fillId="0" borderId="54" xfId="8208" applyNumberFormat="1" applyFont="1" applyFill="1" applyBorder="1"/>
    <xf numFmtId="0" fontId="139" fillId="0" borderId="58" xfId="8208" applyFont="1" applyFill="1" applyBorder="1"/>
    <xf numFmtId="164" fontId="19" fillId="0" borderId="59" xfId="8208" applyNumberFormat="1" applyFont="1" applyFill="1" applyBorder="1"/>
    <xf numFmtId="212" fontId="19" fillId="0" borderId="60" xfId="8208" applyNumberFormat="1" applyFont="1" applyFill="1" applyBorder="1"/>
    <xf numFmtId="212" fontId="19" fillId="0" borderId="61" xfId="8208" applyNumberFormat="1" applyFont="1" applyFill="1" applyBorder="1"/>
    <xf numFmtId="212" fontId="19" fillId="0" borderId="59" xfId="8208" applyNumberFormat="1" applyFont="1" applyFill="1" applyBorder="1"/>
    <xf numFmtId="164" fontId="19" fillId="0" borderId="61" xfId="8208" applyNumberFormat="1" applyFont="1" applyFill="1" applyBorder="1"/>
    <xf numFmtId="164" fontId="139" fillId="0" borderId="0" xfId="8208" applyNumberFormat="1" applyFont="1" applyFill="1"/>
    <xf numFmtId="212" fontId="139" fillId="0" borderId="0" xfId="8208" applyNumberFormat="1" applyFont="1" applyFill="1"/>
    <xf numFmtId="0" fontId="139" fillId="0" borderId="0" xfId="8208" applyFont="1" applyFill="1"/>
    <xf numFmtId="212" fontId="19" fillId="0" borderId="45" xfId="8208" applyNumberFormat="1" applyFont="1" applyFill="1" applyBorder="1"/>
    <xf numFmtId="3" fontId="19" fillId="0" borderId="0" xfId="8208" applyNumberFormat="1" applyFont="1" applyFill="1" applyBorder="1"/>
    <xf numFmtId="0" fontId="19" fillId="0" borderId="0" xfId="8208" applyFont="1" applyFill="1" applyAlignment="1">
      <alignment horizontal="left"/>
    </xf>
    <xf numFmtId="0" fontId="19" fillId="0" borderId="0" xfId="8208" applyFont="1" applyFill="1" applyAlignment="1">
      <alignment horizontal="left" wrapText="1"/>
    </xf>
    <xf numFmtId="0" fontId="136" fillId="0" borderId="0" xfId="8208" applyFont="1" applyFill="1" applyAlignment="1"/>
    <xf numFmtId="0" fontId="136" fillId="0" borderId="0" xfId="8208" applyFont="1" applyFill="1" applyAlignment="1">
      <alignment horizontal="center"/>
    </xf>
    <xf numFmtId="164" fontId="19" fillId="0" borderId="0" xfId="9151" applyNumberFormat="1" applyFont="1" applyFill="1" applyAlignment="1"/>
    <xf numFmtId="5" fontId="19" fillId="0" borderId="0" xfId="8208" applyNumberFormat="1" applyFont="1" applyFill="1"/>
    <xf numFmtId="193" fontId="19" fillId="0" borderId="0" xfId="8208" applyNumberFormat="1" applyFont="1" applyFill="1"/>
    <xf numFmtId="0" fontId="134" fillId="0" borderId="0" xfId="0" applyFont="1" applyAlignment="1">
      <alignment horizontal="right"/>
    </xf>
    <xf numFmtId="0" fontId="134" fillId="0" borderId="0" xfId="8552" applyFont="1"/>
    <xf numFmtId="0" fontId="19" fillId="0" borderId="0" xfId="8255" applyNumberFormat="1" applyFont="1" applyFill="1"/>
    <xf numFmtId="41" fontId="140" fillId="0" borderId="0" xfId="8255" applyFont="1" applyAlignment="1">
      <alignment horizontal="center"/>
    </xf>
    <xf numFmtId="0" fontId="19" fillId="0" borderId="0" xfId="8255" applyNumberFormat="1" applyFont="1" applyFill="1" applyBorder="1"/>
    <xf numFmtId="0" fontId="130" fillId="0" borderId="0" xfId="8255" applyNumberFormat="1" applyFont="1" applyFill="1" applyBorder="1" applyAlignment="1">
      <alignment horizontal="right"/>
    </xf>
    <xf numFmtId="0" fontId="134" fillId="0" borderId="0" xfId="8552" applyFont="1" applyFill="1" applyBorder="1"/>
    <xf numFmtId="0" fontId="19" fillId="0" borderId="0" xfId="8255" applyNumberFormat="1" applyFont="1" applyBorder="1"/>
    <xf numFmtId="0" fontId="130" fillId="0" borderId="0" xfId="8255" applyNumberFormat="1" applyFont="1" applyBorder="1" applyAlignment="1">
      <alignment horizontal="right"/>
    </xf>
    <xf numFmtId="0" fontId="134" fillId="0" borderId="0" xfId="8552" applyFont="1" applyBorder="1" applyAlignment="1">
      <alignment horizontal="center"/>
    </xf>
    <xf numFmtId="0" fontId="134" fillId="0" borderId="0" xfId="8552" applyFont="1" applyBorder="1"/>
    <xf numFmtId="0" fontId="19" fillId="0" borderId="0" xfId="8255" applyNumberFormat="1" applyFont="1" applyBorder="1" applyAlignment="1">
      <alignment horizontal="right"/>
    </xf>
    <xf numFmtId="164" fontId="134" fillId="0" borderId="0" xfId="1" applyNumberFormat="1" applyFont="1" applyFill="1" applyBorder="1"/>
    <xf numFmtId="10" fontId="19" fillId="0" borderId="0" xfId="10100" quotePrefix="1" applyNumberFormat="1" applyFont="1" applyFill="1" applyBorder="1" applyAlignment="1">
      <alignment horizontal="center"/>
    </xf>
    <xf numFmtId="0" fontId="134" fillId="0" borderId="0" xfId="8552" applyNumberFormat="1" applyFont="1"/>
    <xf numFmtId="0" fontId="130" fillId="0" borderId="0" xfId="8255" applyNumberFormat="1" applyFont="1" applyAlignment="1">
      <alignment horizontal="centerContinuous"/>
    </xf>
    <xf numFmtId="0" fontId="19" fillId="0" borderId="0" xfId="8255" applyNumberFormat="1" applyFont="1" applyAlignment="1">
      <alignment horizontal="centerContinuous"/>
    </xf>
    <xf numFmtId="41" fontId="19" fillId="0" borderId="0" xfId="8255" applyFont="1" applyAlignment="1">
      <alignment horizontal="centerContinuous"/>
    </xf>
    <xf numFmtId="0" fontId="133" fillId="0" borderId="0" xfId="8552" applyNumberFormat="1" applyFont="1"/>
    <xf numFmtId="0" fontId="130" fillId="0" borderId="0" xfId="8255" applyNumberFormat="1" applyFont="1" applyAlignment="1">
      <alignment horizontal="left"/>
    </xf>
    <xf numFmtId="0" fontId="133" fillId="0" borderId="0" xfId="0" applyFont="1" applyAlignment="1">
      <alignment horizontal="left"/>
    </xf>
    <xf numFmtId="0" fontId="19" fillId="0" borderId="0" xfId="8255" applyNumberFormat="1" applyFont="1" applyBorder="1" applyAlignment="1">
      <alignment horizontal="center"/>
    </xf>
    <xf numFmtId="0" fontId="19" fillId="0" borderId="0" xfId="10096" applyFont="1" applyFill="1" applyBorder="1" applyAlignment="1">
      <alignment horizontal="center"/>
    </xf>
    <xf numFmtId="0" fontId="134" fillId="0" borderId="0" xfId="8552" applyFont="1" applyBorder="1" applyAlignment="1">
      <alignment horizontal="right"/>
    </xf>
    <xf numFmtId="6" fontId="134" fillId="0" borderId="0" xfId="0" applyNumberFormat="1" applyFont="1" applyBorder="1" applyAlignment="1">
      <alignment horizontal="center"/>
    </xf>
    <xf numFmtId="194" fontId="19" fillId="0" borderId="64" xfId="8255" applyNumberFormat="1" applyFont="1" applyBorder="1" applyAlignment="1">
      <alignment horizontal="centerContinuous"/>
    </xf>
    <xf numFmtId="0" fontId="19" fillId="0" borderId="65" xfId="8255" applyNumberFormat="1" applyFont="1" applyFill="1" applyBorder="1" applyAlignment="1">
      <alignment horizontal="centerContinuous"/>
    </xf>
    <xf numFmtId="0" fontId="130" fillId="0" borderId="66" xfId="8255" applyNumberFormat="1" applyFont="1" applyFill="1" applyBorder="1" applyAlignment="1">
      <alignment horizontal="centerContinuous"/>
    </xf>
    <xf numFmtId="194" fontId="19" fillId="0" borderId="68" xfId="8255" applyNumberFormat="1" applyFont="1" applyBorder="1" applyAlignment="1">
      <alignment horizontal="center"/>
    </xf>
    <xf numFmtId="194" fontId="19" fillId="0" borderId="16" xfId="8255" applyNumberFormat="1" applyFont="1" applyBorder="1" applyAlignment="1">
      <alignment horizontal="center"/>
    </xf>
    <xf numFmtId="194" fontId="19" fillId="0" borderId="16" xfId="8255" quotePrefix="1" applyNumberFormat="1" applyFont="1" applyBorder="1" applyAlignment="1">
      <alignment horizontal="center"/>
    </xf>
    <xf numFmtId="194" fontId="19" fillId="0" borderId="69" xfId="8255" applyNumberFormat="1" applyFont="1" applyBorder="1" applyAlignment="1">
      <alignment horizontal="center"/>
    </xf>
    <xf numFmtId="194" fontId="19" fillId="0" borderId="70" xfId="8255" applyNumberFormat="1" applyFont="1" applyFill="1" applyBorder="1" applyAlignment="1">
      <alignment horizontal="centerContinuous"/>
    </xf>
    <xf numFmtId="0" fontId="19" fillId="0" borderId="16" xfId="8255" applyNumberFormat="1" applyFont="1" applyFill="1" applyBorder="1" applyAlignment="1">
      <alignment horizontal="centerContinuous"/>
    </xf>
    <xf numFmtId="0" fontId="134" fillId="0" borderId="16" xfId="8552" applyFont="1" applyFill="1" applyBorder="1" applyAlignment="1">
      <alignment horizontal="centerContinuous"/>
    </xf>
    <xf numFmtId="194" fontId="19" fillId="0" borderId="16" xfId="8255" applyNumberFormat="1" applyFont="1" applyBorder="1" applyAlignment="1">
      <alignment horizontal="centerContinuous"/>
    </xf>
    <xf numFmtId="194" fontId="19" fillId="0" borderId="71" xfId="8255" applyNumberFormat="1" applyFont="1" applyBorder="1" applyAlignment="1">
      <alignment horizontal="centerContinuous"/>
    </xf>
    <xf numFmtId="0" fontId="134" fillId="0" borderId="16" xfId="8552" applyFont="1" applyBorder="1" applyAlignment="1">
      <alignment horizontal="centerContinuous"/>
    </xf>
    <xf numFmtId="16" fontId="134" fillId="0" borderId="69" xfId="8552" quotePrefix="1" applyNumberFormat="1" applyFont="1" applyBorder="1" applyAlignment="1">
      <alignment horizontal="centerContinuous"/>
    </xf>
    <xf numFmtId="0" fontId="130" fillId="0" borderId="72" xfId="8255" applyNumberFormat="1" applyFont="1" applyFill="1" applyBorder="1" applyAlignment="1">
      <alignment horizontal="centerContinuous"/>
    </xf>
    <xf numFmtId="0" fontId="19" fillId="0" borderId="73" xfId="8255" applyNumberFormat="1" applyFont="1" applyFill="1" applyBorder="1" applyAlignment="1">
      <alignment horizontal="centerContinuous"/>
    </xf>
    <xf numFmtId="0" fontId="134" fillId="0" borderId="66" xfId="8552" applyFont="1" applyFill="1" applyBorder="1" applyAlignment="1">
      <alignment horizontal="centerContinuous"/>
    </xf>
    <xf numFmtId="0" fontId="134" fillId="0" borderId="72" xfId="8552" applyFont="1" applyFill="1" applyBorder="1" applyAlignment="1">
      <alignment horizontal="centerContinuous"/>
    </xf>
    <xf numFmtId="0" fontId="134" fillId="0" borderId="73" xfId="8552" applyFont="1" applyFill="1" applyBorder="1" applyAlignment="1">
      <alignment horizontal="centerContinuous"/>
    </xf>
    <xf numFmtId="6" fontId="134" fillId="0" borderId="66" xfId="0" applyNumberFormat="1" applyFont="1" applyBorder="1" applyAlignment="1">
      <alignment horizontal="centerContinuous"/>
    </xf>
    <xf numFmtId="0" fontId="134" fillId="0" borderId="67" xfId="8552" applyFont="1" applyFill="1" applyBorder="1" applyAlignment="1">
      <alignment horizontal="centerContinuous"/>
    </xf>
    <xf numFmtId="194" fontId="19" fillId="0" borderId="71" xfId="8255" applyNumberFormat="1" applyFont="1" applyBorder="1" applyAlignment="1">
      <alignment horizontal="center"/>
    </xf>
    <xf numFmtId="194" fontId="19" fillId="0" borderId="74" xfId="8255" applyNumberFormat="1" applyFont="1" applyBorder="1" applyAlignment="1">
      <alignment horizontal="center"/>
    </xf>
    <xf numFmtId="0" fontId="134" fillId="0" borderId="64" xfId="8552" applyFont="1" applyFill="1" applyBorder="1" applyAlignment="1">
      <alignment horizontal="centerContinuous"/>
    </xf>
    <xf numFmtId="0" fontId="134" fillId="0" borderId="0" xfId="8552" applyFont="1" applyAlignment="1">
      <alignment horizontal="center"/>
    </xf>
    <xf numFmtId="0" fontId="134" fillId="0" borderId="0" xfId="8552" applyFont="1" applyFill="1" applyBorder="1" applyAlignment="1">
      <alignment horizontal="center"/>
    </xf>
    <xf numFmtId="164" fontId="134" fillId="0" borderId="37" xfId="1" applyNumberFormat="1" applyFont="1" applyFill="1" applyBorder="1"/>
    <xf numFmtId="0" fontId="19" fillId="0" borderId="0" xfId="10096" quotePrefix="1" applyFont="1" applyFill="1" applyAlignment="1">
      <alignment horizontal="left"/>
    </xf>
    <xf numFmtId="0" fontId="19" fillId="0" borderId="0" xfId="8255" applyNumberFormat="1" applyFont="1" applyBorder="1" applyAlignment="1">
      <alignment horizontal="left"/>
    </xf>
    <xf numFmtId="0" fontId="134" fillId="0" borderId="37" xfId="8552" applyFont="1" applyBorder="1" applyAlignment="1">
      <alignment horizontal="center"/>
    </xf>
    <xf numFmtId="0" fontId="19" fillId="0" borderId="37" xfId="8255" applyNumberFormat="1" applyFont="1" applyBorder="1" applyAlignment="1">
      <alignment horizontal="left"/>
    </xf>
    <xf numFmtId="0" fontId="19" fillId="0" borderId="37" xfId="8255" applyNumberFormat="1" applyFont="1" applyBorder="1" applyAlignment="1">
      <alignment horizontal="right"/>
    </xf>
    <xf numFmtId="0" fontId="19" fillId="0" borderId="37" xfId="8255" applyNumberFormat="1" applyFont="1" applyBorder="1" applyAlignment="1">
      <alignment horizontal="center"/>
    </xf>
    <xf numFmtId="0" fontId="19" fillId="0" borderId="37" xfId="8255" applyNumberFormat="1" applyFont="1" applyBorder="1"/>
    <xf numFmtId="10" fontId="19" fillId="0" borderId="37" xfId="10100" quotePrefix="1" applyNumberFormat="1" applyFont="1" applyFill="1" applyBorder="1" applyAlignment="1">
      <alignment horizontal="center"/>
    </xf>
    <xf numFmtId="164" fontId="141" fillId="114" borderId="0" xfId="1" applyNumberFormat="1" applyFont="1" applyFill="1" applyBorder="1"/>
    <xf numFmtId="0" fontId="134" fillId="0" borderId="37" xfId="0" applyFont="1" applyBorder="1" applyAlignment="1">
      <alignment horizontal="center"/>
    </xf>
    <xf numFmtId="14" fontId="134" fillId="0" borderId="37" xfId="0" applyNumberFormat="1" applyFont="1" applyBorder="1" applyAlignment="1">
      <alignment horizontal="center"/>
    </xf>
    <xf numFmtId="6" fontId="134" fillId="0" borderId="0" xfId="0" applyNumberFormat="1" applyFont="1" applyAlignment="1">
      <alignment horizontal="center"/>
    </xf>
    <xf numFmtId="164" fontId="134" fillId="0" borderId="0" xfId="10094" applyNumberFormat="1" applyFont="1"/>
    <xf numFmtId="5" fontId="19" fillId="0" borderId="0" xfId="10097" applyNumberFormat="1" applyFont="1" applyBorder="1" applyAlignment="1">
      <alignment horizontal="center"/>
    </xf>
    <xf numFmtId="5" fontId="19" fillId="0" borderId="37" xfId="10097" quotePrefix="1" applyNumberFormat="1" applyFont="1" applyBorder="1" applyAlignment="1">
      <alignment horizontal="center"/>
    </xf>
    <xf numFmtId="0" fontId="19" fillId="0" borderId="24" xfId="10096" applyFont="1" applyFill="1" applyBorder="1"/>
    <xf numFmtId="0" fontId="19" fillId="0" borderId="37" xfId="10096" applyFont="1" applyFill="1" applyBorder="1"/>
    <xf numFmtId="5" fontId="19" fillId="0" borderId="0" xfId="10096" applyNumberFormat="1" applyFont="1" applyFill="1" applyProtection="1"/>
    <xf numFmtId="37" fontId="19" fillId="0" borderId="0" xfId="10096" applyNumberFormat="1" applyFont="1" applyFill="1"/>
    <xf numFmtId="5" fontId="19" fillId="0" borderId="0" xfId="10096" applyNumberFormat="1" applyFont="1" applyFill="1"/>
    <xf numFmtId="10" fontId="19" fillId="0" borderId="37" xfId="10096" applyNumberFormat="1" applyFont="1" applyFill="1" applyBorder="1"/>
    <xf numFmtId="37" fontId="19" fillId="0" borderId="24" xfId="10096" applyNumberFormat="1" applyFont="1" applyFill="1" applyBorder="1" applyProtection="1"/>
    <xf numFmtId="5" fontId="19" fillId="0" borderId="24" xfId="10096" applyNumberFormat="1" applyFont="1" applyFill="1" applyBorder="1" applyProtection="1"/>
    <xf numFmtId="5" fontId="19" fillId="0" borderId="0" xfId="10096" applyNumberFormat="1" applyFont="1" applyFill="1" applyBorder="1" applyProtection="1"/>
    <xf numFmtId="37" fontId="19" fillId="0" borderId="0" xfId="10096" applyNumberFormat="1" applyFont="1" applyFill="1" applyBorder="1" applyProtection="1"/>
    <xf numFmtId="10" fontId="19" fillId="0" borderId="0" xfId="10096" applyNumberFormat="1" applyFont="1" applyFill="1" applyBorder="1" applyProtection="1"/>
    <xf numFmtId="37" fontId="19" fillId="0" borderId="54" xfId="10096" applyNumberFormat="1" applyFont="1" applyFill="1" applyBorder="1"/>
    <xf numFmtId="5" fontId="19" fillId="0" borderId="54" xfId="10096" applyNumberFormat="1" applyFont="1" applyFill="1" applyBorder="1"/>
    <xf numFmtId="37" fontId="19" fillId="0" borderId="0" xfId="10096" applyNumberFormat="1" applyFont="1" applyFill="1" applyBorder="1"/>
    <xf numFmtId="1" fontId="19" fillId="0" borderId="0" xfId="10096" applyNumberFormat="1" applyFont="1" applyFill="1"/>
    <xf numFmtId="211" fontId="19" fillId="0" borderId="0" xfId="10096" applyNumberFormat="1" applyFont="1" applyFill="1"/>
    <xf numFmtId="200" fontId="19" fillId="0" borderId="0" xfId="10096" applyNumberFormat="1" applyFont="1" applyFill="1"/>
    <xf numFmtId="0" fontId="130" fillId="0" borderId="0" xfId="10096" applyFont="1" applyFill="1"/>
    <xf numFmtId="0" fontId="130" fillId="0" borderId="0" xfId="10096" applyFont="1" applyFill="1" applyAlignment="1">
      <alignment horizontal="centerContinuous"/>
    </xf>
    <xf numFmtId="0" fontId="130" fillId="0" borderId="0" xfId="10096" applyFont="1" applyFill="1" applyAlignment="1"/>
    <xf numFmtId="0" fontId="130" fillId="0" borderId="0" xfId="10096" quotePrefix="1" applyFont="1" applyFill="1" applyAlignment="1">
      <alignment horizontal="centerContinuous"/>
    </xf>
    <xf numFmtId="0" fontId="130" fillId="0" borderId="0" xfId="10096" quotePrefix="1" applyFont="1" applyFill="1" applyAlignment="1"/>
    <xf numFmtId="0" fontId="130" fillId="0" borderId="0" xfId="10096" quotePrefix="1" applyFont="1" applyFill="1" applyAlignment="1">
      <alignment horizontal="center"/>
    </xf>
    <xf numFmtId="0" fontId="19" fillId="0" borderId="0" xfId="10098" applyFont="1" applyFill="1"/>
    <xf numFmtId="0" fontId="130" fillId="0" borderId="0" xfId="10098" applyFont="1" applyFill="1"/>
    <xf numFmtId="209" fontId="134" fillId="0" borderId="0" xfId="0" applyNumberFormat="1" applyFont="1"/>
    <xf numFmtId="17" fontId="134" fillId="0" borderId="0" xfId="0" quotePrefix="1" applyNumberFormat="1" applyFont="1" applyAlignment="1">
      <alignment horizontal="center"/>
    </xf>
    <xf numFmtId="0" fontId="134" fillId="0" borderId="0" xfId="0" quotePrefix="1" applyFont="1" applyAlignment="1">
      <alignment horizontal="left"/>
    </xf>
    <xf numFmtId="0" fontId="19" fillId="0" borderId="0" xfId="10096" quotePrefix="1" applyFont="1" applyFill="1" applyAlignment="1"/>
    <xf numFmtId="0" fontId="134" fillId="0" borderId="0" xfId="0" quotePrefix="1" applyFont="1" applyAlignment="1">
      <alignment horizontal="centerContinuous"/>
    </xf>
    <xf numFmtId="209" fontId="142" fillId="0" borderId="0" xfId="0" applyNumberFormat="1" applyFont="1" applyAlignment="1">
      <alignment horizontal="center"/>
    </xf>
    <xf numFmtId="0" fontId="134" fillId="0" borderId="38" xfId="8552" applyFont="1" applyBorder="1" applyAlignment="1">
      <alignment horizontal="center"/>
    </xf>
    <xf numFmtId="0" fontId="19" fillId="0" borderId="38" xfId="8255" applyNumberFormat="1" applyFont="1" applyBorder="1"/>
    <xf numFmtId="0" fontId="19" fillId="0" borderId="38" xfId="8255" applyNumberFormat="1" applyFont="1" applyBorder="1" applyAlignment="1">
      <alignment horizontal="right"/>
    </xf>
    <xf numFmtId="164" fontId="134" fillId="0" borderId="38" xfId="1" applyNumberFormat="1" applyFont="1" applyFill="1" applyBorder="1"/>
    <xf numFmtId="0" fontId="130" fillId="0" borderId="0" xfId="10096" applyFont="1" applyFill="1" applyAlignment="1">
      <alignment horizontal="center"/>
    </xf>
    <xf numFmtId="0" fontId="19" fillId="0" borderId="0" xfId="10096" applyFont="1" applyFill="1" applyBorder="1" applyAlignment="1">
      <alignment horizontal="center"/>
    </xf>
    <xf numFmtId="0" fontId="19" fillId="0" borderId="37" xfId="8208" applyFont="1" applyFill="1" applyBorder="1" applyAlignment="1" applyProtection="1">
      <alignment horizontal="center"/>
    </xf>
    <xf numFmtId="0" fontId="19" fillId="0" borderId="55" xfId="8208" applyFont="1" applyFill="1" applyBorder="1" applyAlignment="1" applyProtection="1">
      <alignment horizontal="center"/>
    </xf>
    <xf numFmtId="0" fontId="143" fillId="0" borderId="0" xfId="8552" applyNumberFormat="1" applyFont="1"/>
    <xf numFmtId="0" fontId="144" fillId="0" borderId="0" xfId="8552" applyNumberFormat="1" applyFont="1"/>
    <xf numFmtId="0" fontId="144" fillId="0" borderId="0" xfId="8552" applyFont="1"/>
    <xf numFmtId="0" fontId="135" fillId="0" borderId="0" xfId="8255" applyNumberFormat="1" applyFont="1" applyAlignment="1">
      <alignment horizontal="left"/>
    </xf>
    <xf numFmtId="0" fontId="145" fillId="0" borderId="0" xfId="8255" applyNumberFormat="1" applyFont="1" applyAlignment="1">
      <alignment horizontal="centerContinuous"/>
    </xf>
    <xf numFmtId="41" fontId="145" fillId="0" borderId="0" xfId="8255" applyFont="1" applyAlignment="1">
      <alignment horizontal="centerContinuous"/>
    </xf>
    <xf numFmtId="0" fontId="143" fillId="0" borderId="0" xfId="0" applyFont="1" applyAlignment="1">
      <alignment horizontal="left"/>
    </xf>
    <xf numFmtId="0" fontId="135" fillId="0" borderId="0" xfId="8255" applyNumberFormat="1" applyFont="1" applyAlignment="1">
      <alignment horizontal="centerContinuous"/>
    </xf>
    <xf numFmtId="0" fontId="144" fillId="0" borderId="0" xfId="8552" applyFont="1" applyAlignment="1">
      <alignment horizontal="center"/>
    </xf>
    <xf numFmtId="0" fontId="145" fillId="0" borderId="0" xfId="8255" applyNumberFormat="1" applyFont="1" applyFill="1"/>
    <xf numFmtId="41" fontId="146" fillId="0" borderId="0" xfId="8255" applyFont="1" applyAlignment="1">
      <alignment horizontal="center"/>
    </xf>
    <xf numFmtId="0" fontId="144" fillId="0" borderId="0" xfId="8552" applyFont="1" applyFill="1" applyBorder="1" applyAlignment="1">
      <alignment horizontal="center"/>
    </xf>
    <xf numFmtId="0" fontId="145" fillId="0" borderId="0" xfId="8255" applyNumberFormat="1" applyFont="1" applyFill="1" applyBorder="1"/>
    <xf numFmtId="0" fontId="135" fillId="0" borderId="0" xfId="8255" applyNumberFormat="1" applyFont="1" applyFill="1" applyBorder="1" applyAlignment="1">
      <alignment horizontal="right"/>
    </xf>
    <xf numFmtId="0" fontId="144" fillId="0" borderId="65" xfId="8552" applyFont="1" applyFill="1" applyBorder="1" applyAlignment="1">
      <alignment horizontal="centerContinuous"/>
    </xf>
    <xf numFmtId="0" fontId="144" fillId="0" borderId="66" xfId="8552" applyFont="1" applyFill="1" applyBorder="1" applyAlignment="1">
      <alignment horizontal="centerContinuous"/>
    </xf>
    <xf numFmtId="0" fontId="144" fillId="0" borderId="72" xfId="8552" applyFont="1" applyFill="1" applyBorder="1" applyAlignment="1">
      <alignment horizontal="centerContinuous"/>
    </xf>
    <xf numFmtId="0" fontId="144" fillId="0" borderId="67" xfId="8552" applyFont="1" applyFill="1" applyBorder="1" applyAlignment="1">
      <alignment horizontal="centerContinuous"/>
    </xf>
    <xf numFmtId="0" fontId="144" fillId="0" borderId="0" xfId="8552" applyFont="1" applyFill="1" applyBorder="1"/>
    <xf numFmtId="0" fontId="144" fillId="0" borderId="0" xfId="8552" applyFont="1" applyBorder="1" applyAlignment="1">
      <alignment horizontal="center"/>
    </xf>
    <xf numFmtId="0" fontId="145" fillId="0" borderId="0" xfId="8255" applyNumberFormat="1" applyFont="1" applyBorder="1"/>
    <xf numFmtId="0" fontId="135" fillId="0" borderId="0" xfId="8255" applyNumberFormat="1" applyFont="1" applyBorder="1" applyAlignment="1">
      <alignment horizontal="right"/>
    </xf>
    <xf numFmtId="194" fontId="145" fillId="0" borderId="68" xfId="8255" applyNumberFormat="1" applyFont="1" applyBorder="1" applyAlignment="1">
      <alignment horizontal="center"/>
    </xf>
    <xf numFmtId="194" fontId="145" fillId="0" borderId="16" xfId="8255" applyNumberFormat="1" applyFont="1" applyBorder="1" applyAlignment="1">
      <alignment horizontal="center"/>
    </xf>
    <xf numFmtId="194" fontId="145" fillId="0" borderId="16" xfId="8255" quotePrefix="1" applyNumberFormat="1" applyFont="1" applyBorder="1" applyAlignment="1">
      <alignment horizontal="center"/>
    </xf>
    <xf numFmtId="194" fontId="145" fillId="0" borderId="71" xfId="8255" applyNumberFormat="1" applyFont="1" applyBorder="1" applyAlignment="1">
      <alignment horizontal="center"/>
    </xf>
    <xf numFmtId="194" fontId="145" fillId="0" borderId="69" xfId="8255" applyNumberFormat="1" applyFont="1" applyBorder="1" applyAlignment="1">
      <alignment horizontal="center"/>
    </xf>
    <xf numFmtId="0" fontId="144" fillId="0" borderId="0" xfId="8552" applyFont="1" applyBorder="1"/>
    <xf numFmtId="0" fontId="145" fillId="0" borderId="0" xfId="8255" applyNumberFormat="1" applyFont="1" applyBorder="1" applyAlignment="1">
      <alignment horizontal="center"/>
    </xf>
    <xf numFmtId="194" fontId="145" fillId="0" borderId="63" xfId="8255" applyNumberFormat="1" applyFont="1" applyBorder="1" applyAlignment="1">
      <alignment horizontal="centerContinuous"/>
    </xf>
    <xf numFmtId="194" fontId="145" fillId="0" borderId="14" xfId="8255" applyNumberFormat="1" applyFont="1" applyBorder="1" applyAlignment="1">
      <alignment horizontal="centerContinuous"/>
    </xf>
    <xf numFmtId="194" fontId="145" fillId="0" borderId="62" xfId="8255" applyNumberFormat="1" applyFont="1" applyBorder="1" applyAlignment="1">
      <alignment horizontal="centerContinuous"/>
    </xf>
    <xf numFmtId="0" fontId="145" fillId="0" borderId="0" xfId="8255" applyNumberFormat="1" applyFont="1" applyBorder="1" applyAlignment="1">
      <alignment horizontal="right"/>
    </xf>
    <xf numFmtId="6" fontId="145" fillId="0" borderId="0" xfId="8255" applyNumberFormat="1" applyFont="1" applyBorder="1" applyAlignment="1">
      <alignment horizontal="right"/>
    </xf>
    <xf numFmtId="0" fontId="145" fillId="0" borderId="0" xfId="8255" applyNumberFormat="1" applyFont="1" applyFill="1" applyBorder="1" applyAlignment="1">
      <alignment horizontal="right"/>
    </xf>
    <xf numFmtId="164" fontId="144" fillId="0" borderId="0" xfId="1" applyNumberFormat="1" applyFont="1" applyFill="1" applyBorder="1"/>
    <xf numFmtId="206" fontId="147" fillId="0" borderId="0" xfId="7590" applyNumberFormat="1" applyFont="1" applyBorder="1"/>
    <xf numFmtId="6" fontId="144" fillId="0" borderId="0" xfId="0" applyNumberFormat="1" applyFont="1"/>
    <xf numFmtId="213" fontId="147" fillId="0" borderId="0" xfId="7590" applyNumberFormat="1" applyFont="1" applyBorder="1"/>
    <xf numFmtId="0" fontId="144" fillId="0" borderId="0" xfId="8552" applyFont="1" applyBorder="1" applyAlignment="1">
      <alignment horizontal="right"/>
    </xf>
    <xf numFmtId="200" fontId="145" fillId="0" borderId="0" xfId="9267" applyNumberFormat="1" applyFont="1" applyBorder="1"/>
    <xf numFmtId="164" fontId="144" fillId="0" borderId="0" xfId="10094" applyNumberFormat="1" applyFont="1" applyBorder="1"/>
    <xf numFmtId="42" fontId="135" fillId="0" borderId="0" xfId="8266" applyNumberFormat="1" applyFont="1" applyFill="1" applyBorder="1"/>
    <xf numFmtId="10" fontId="145" fillId="0" borderId="0" xfId="10100" quotePrefix="1" applyNumberFormat="1" applyFont="1" applyFill="1" applyBorder="1" applyAlignment="1">
      <alignment horizontal="center"/>
    </xf>
    <xf numFmtId="210" fontId="145" fillId="0" borderId="0" xfId="8266" quotePrefix="1" applyNumberFormat="1" applyFont="1" applyFill="1" applyBorder="1" applyAlignment="1">
      <alignment horizontal="center"/>
    </xf>
  </cellXfs>
  <cellStyles count="10101">
    <cellStyle name="_x0013_" xfId="2"/>
    <cellStyle name=" 1" xfId="3"/>
    <cellStyle name=" 1 2" xfId="4"/>
    <cellStyle name=" 1 3" xfId="5"/>
    <cellStyle name="_x0013_ 10" xfId="6"/>
    <cellStyle name="_x0013_ 11" xfId="7"/>
    <cellStyle name="_x0013_ 2" xfId="8"/>
    <cellStyle name="_x0013_ 2 2" xfId="9"/>
    <cellStyle name="_x0013_ 3" xfId="10"/>
    <cellStyle name="_x0013_ 4" xfId="11"/>
    <cellStyle name="_x0013_ 5" xfId="12"/>
    <cellStyle name="_x0013_ 6" xfId="13"/>
    <cellStyle name="_x0013_ 7" xfId="14"/>
    <cellStyle name="_x0013_ 8" xfId="15"/>
    <cellStyle name="_x0013_ 9" xfId="16"/>
    <cellStyle name="_(C) 2007 CB Weather Adjust" xfId="17"/>
    <cellStyle name="_(C) 2007 CB Weather Adjust (2)" xfId="18"/>
    <cellStyle name="_09GRC Gas Transport For Review" xfId="19"/>
    <cellStyle name="_09GRC Gas Transport For Review 2" xfId="20"/>
    <cellStyle name="_09GRC Gas Transport For Review 2 2" xfId="21"/>
    <cellStyle name="_09GRC Gas Transport For Review 3" xfId="22"/>
    <cellStyle name="_09GRC Gas Transport For Review_Book4" xfId="23"/>
    <cellStyle name="_09GRC Gas Transport For Review_Book4 2" xfId="24"/>
    <cellStyle name="_09GRC Gas Transport For Review_Book4 2 2" xfId="25"/>
    <cellStyle name="_09GRC Gas Transport For Review_Book4 3" xfId="26"/>
    <cellStyle name="_x0013__16.07E Wild Horse Wind Expansionwrkingfile" xfId="27"/>
    <cellStyle name="_x0013__16.07E Wild Horse Wind Expansionwrkingfile 2" xfId="28"/>
    <cellStyle name="_x0013__16.07E Wild Horse Wind Expansionwrkingfile 2 2" xfId="29"/>
    <cellStyle name="_x0013__16.07E Wild Horse Wind Expansionwrkingfile 3" xfId="30"/>
    <cellStyle name="_x0013__16.07E Wild Horse Wind Expansionwrkingfile SF" xfId="31"/>
    <cellStyle name="_x0013__16.07E Wild Horse Wind Expansionwrkingfile SF 2" xfId="32"/>
    <cellStyle name="_x0013__16.07E Wild Horse Wind Expansionwrkingfile SF 2 2" xfId="33"/>
    <cellStyle name="_x0013__16.07E Wild Horse Wind Expansionwrkingfile SF 3" xfId="34"/>
    <cellStyle name="_x0013__16.37E Wild Horse Expansion DeferralRevwrkingfile SF" xfId="35"/>
    <cellStyle name="_x0013__16.37E Wild Horse Expansion DeferralRevwrkingfile SF 2" xfId="36"/>
    <cellStyle name="_x0013__16.37E Wild Horse Expansion DeferralRevwrkingfile SF 2 2" xfId="37"/>
    <cellStyle name="_x0013__16.37E Wild Horse Expansion DeferralRevwrkingfile SF 3" xfId="38"/>
    <cellStyle name="_2.01G Temp Normalization(C)" xfId="39"/>
    <cellStyle name="_2.05G Pass-Through Revenue and Expenses" xfId="40"/>
    <cellStyle name="_2.11G Interest on Customer Deposits" xfId="41"/>
    <cellStyle name="_2008 Strat Plan Power Costs Forecast V2 (2009 Update)" xfId="42"/>
    <cellStyle name="_2008 Strat Plan Power Costs Forecast V2 (2009 Update) 2" xfId="43"/>
    <cellStyle name="_2008 Strat Plan Power Costs Forecast V2 (2009 Update)_NIM Summary" xfId="44"/>
    <cellStyle name="_2008 Strat Plan Power Costs Forecast V2 (2009 Update)_NIM Summary 2" xfId="45"/>
    <cellStyle name="_4.01E Temp Normalization" xfId="46"/>
    <cellStyle name="_4.03G Lease Everett Delta" xfId="47"/>
    <cellStyle name="_4.04G Pass-Through Revenue and ExpensesWFMI" xfId="48"/>
    <cellStyle name="_4.06E Pass Throughs" xfId="49"/>
    <cellStyle name="_4.06E Pass Throughs 2" xfId="50"/>
    <cellStyle name="_4.06E Pass Throughs 2 2" xfId="51"/>
    <cellStyle name="_4.06E Pass Throughs 2 2 2" xfId="52"/>
    <cellStyle name="_4.06E Pass Throughs 2 3" xfId="53"/>
    <cellStyle name="_4.06E Pass Throughs 3" xfId="54"/>
    <cellStyle name="_4.06E Pass Throughs 3 2" xfId="55"/>
    <cellStyle name="_4.06E Pass Throughs 3 2 2" xfId="56"/>
    <cellStyle name="_4.06E Pass Throughs 3 3" xfId="57"/>
    <cellStyle name="_4.06E Pass Throughs 3 3 2" xfId="58"/>
    <cellStyle name="_4.06E Pass Throughs 3 4" xfId="59"/>
    <cellStyle name="_4.06E Pass Throughs 3 4 2" xfId="60"/>
    <cellStyle name="_4.06E Pass Throughs 4" xfId="61"/>
    <cellStyle name="_4.06E Pass Throughs 4 2" xfId="62"/>
    <cellStyle name="_4.06E Pass Throughs 5" xfId="63"/>
    <cellStyle name="_4.06E Pass Throughs 6" xfId="64"/>
    <cellStyle name="_4.06E Pass Throughs 7" xfId="65"/>
    <cellStyle name="_4.06E Pass Throughs_04 07E Wild Horse Wind Expansion (C) (2)" xfId="66"/>
    <cellStyle name="_4.06E Pass Throughs_04 07E Wild Horse Wind Expansion (C) (2) 2" xfId="67"/>
    <cellStyle name="_4.06E Pass Throughs_04 07E Wild Horse Wind Expansion (C) (2) 2 2" xfId="68"/>
    <cellStyle name="_4.06E Pass Throughs_04 07E Wild Horse Wind Expansion (C) (2) 3" xfId="69"/>
    <cellStyle name="_4.06E Pass Throughs_04 07E Wild Horse Wind Expansion (C) (2)_Adj Bench DR 3 for Initial Briefs (Electric)" xfId="70"/>
    <cellStyle name="_4.06E Pass Throughs_04 07E Wild Horse Wind Expansion (C) (2)_Adj Bench DR 3 for Initial Briefs (Electric) 2" xfId="71"/>
    <cellStyle name="_4.06E Pass Throughs_04 07E Wild Horse Wind Expansion (C) (2)_Adj Bench DR 3 for Initial Briefs (Electric) 2 2" xfId="72"/>
    <cellStyle name="_4.06E Pass Throughs_04 07E Wild Horse Wind Expansion (C) (2)_Adj Bench DR 3 for Initial Briefs (Electric) 3" xfId="73"/>
    <cellStyle name="_4.06E Pass Throughs_04 07E Wild Horse Wind Expansion (C) (2)_Book1" xfId="74"/>
    <cellStyle name="_4.06E Pass Throughs_04 07E Wild Horse Wind Expansion (C) (2)_Electric Rev Req Model (2009 GRC) " xfId="75"/>
    <cellStyle name="_4.06E Pass Throughs_04 07E Wild Horse Wind Expansion (C) (2)_Electric Rev Req Model (2009 GRC)  2" xfId="76"/>
    <cellStyle name="_4.06E Pass Throughs_04 07E Wild Horse Wind Expansion (C) (2)_Electric Rev Req Model (2009 GRC)  2 2" xfId="77"/>
    <cellStyle name="_4.06E Pass Throughs_04 07E Wild Horse Wind Expansion (C) (2)_Electric Rev Req Model (2009 GRC)  3" xfId="78"/>
    <cellStyle name="_4.06E Pass Throughs_04 07E Wild Horse Wind Expansion (C) (2)_Electric Rev Req Model (2009 GRC) Rebuttal" xfId="79"/>
    <cellStyle name="_4.06E Pass Throughs_04 07E Wild Horse Wind Expansion (C) (2)_Electric Rev Req Model (2009 GRC) Rebuttal 2" xfId="80"/>
    <cellStyle name="_4.06E Pass Throughs_04 07E Wild Horse Wind Expansion (C) (2)_Electric Rev Req Model (2009 GRC) Rebuttal 2 2" xfId="81"/>
    <cellStyle name="_4.06E Pass Throughs_04 07E Wild Horse Wind Expansion (C) (2)_Electric Rev Req Model (2009 GRC) Rebuttal 3" xfId="82"/>
    <cellStyle name="_4.06E Pass Throughs_04 07E Wild Horse Wind Expansion (C) (2)_Electric Rev Req Model (2009 GRC) Rebuttal REmoval of New  WH Solar AdjustMI" xfId="83"/>
    <cellStyle name="_4.06E Pass Throughs_04 07E Wild Horse Wind Expansion (C) (2)_Electric Rev Req Model (2009 GRC) Rebuttal REmoval of New  WH Solar AdjustMI 2" xfId="84"/>
    <cellStyle name="_4.06E Pass Throughs_04 07E Wild Horse Wind Expansion (C) (2)_Electric Rev Req Model (2009 GRC) Rebuttal REmoval of New  WH Solar AdjustMI 2 2" xfId="85"/>
    <cellStyle name="_4.06E Pass Throughs_04 07E Wild Horse Wind Expansion (C) (2)_Electric Rev Req Model (2009 GRC) Rebuttal REmoval of New  WH Solar AdjustMI 3" xfId="86"/>
    <cellStyle name="_4.06E Pass Throughs_04 07E Wild Horse Wind Expansion (C) (2)_Electric Rev Req Model (2009 GRC) Revised 01-18-2010" xfId="87"/>
    <cellStyle name="_4.06E Pass Throughs_04 07E Wild Horse Wind Expansion (C) (2)_Electric Rev Req Model (2009 GRC) Revised 01-18-2010 2" xfId="88"/>
    <cellStyle name="_4.06E Pass Throughs_04 07E Wild Horse Wind Expansion (C) (2)_Electric Rev Req Model (2009 GRC) Revised 01-18-2010 2 2" xfId="89"/>
    <cellStyle name="_4.06E Pass Throughs_04 07E Wild Horse Wind Expansion (C) (2)_Electric Rev Req Model (2009 GRC) Revised 01-18-2010 3" xfId="90"/>
    <cellStyle name="_4.06E Pass Throughs_04 07E Wild Horse Wind Expansion (C) (2)_Electric Rev Req Model (2010 GRC)" xfId="91"/>
    <cellStyle name="_4.06E Pass Throughs_04 07E Wild Horse Wind Expansion (C) (2)_Electric Rev Req Model (2010 GRC) SF" xfId="92"/>
    <cellStyle name="_4.06E Pass Throughs_04 07E Wild Horse Wind Expansion (C) (2)_Final Order Electric EXHIBIT A-1" xfId="93"/>
    <cellStyle name="_4.06E Pass Throughs_04 07E Wild Horse Wind Expansion (C) (2)_Final Order Electric EXHIBIT A-1 2" xfId="94"/>
    <cellStyle name="_4.06E Pass Throughs_04 07E Wild Horse Wind Expansion (C) (2)_Final Order Electric EXHIBIT A-1 2 2" xfId="95"/>
    <cellStyle name="_4.06E Pass Throughs_04 07E Wild Horse Wind Expansion (C) (2)_Final Order Electric EXHIBIT A-1 3" xfId="96"/>
    <cellStyle name="_4.06E Pass Throughs_04 07E Wild Horse Wind Expansion (C) (2)_TENASKA REGULATORY ASSET" xfId="97"/>
    <cellStyle name="_4.06E Pass Throughs_04 07E Wild Horse Wind Expansion (C) (2)_TENASKA REGULATORY ASSET 2" xfId="98"/>
    <cellStyle name="_4.06E Pass Throughs_04 07E Wild Horse Wind Expansion (C) (2)_TENASKA REGULATORY ASSET 2 2" xfId="99"/>
    <cellStyle name="_4.06E Pass Throughs_04 07E Wild Horse Wind Expansion (C) (2)_TENASKA REGULATORY ASSET 3" xfId="100"/>
    <cellStyle name="_4.06E Pass Throughs_16.37E Wild Horse Expansion DeferralRevwrkingfile SF" xfId="101"/>
    <cellStyle name="_4.06E Pass Throughs_16.37E Wild Horse Expansion DeferralRevwrkingfile SF 2" xfId="102"/>
    <cellStyle name="_4.06E Pass Throughs_16.37E Wild Horse Expansion DeferralRevwrkingfile SF 2 2" xfId="103"/>
    <cellStyle name="_4.06E Pass Throughs_16.37E Wild Horse Expansion DeferralRevwrkingfile SF 3" xfId="104"/>
    <cellStyle name="_4.06E Pass Throughs_2009 Compliance Filing PCA Exhibits for GRC" xfId="105"/>
    <cellStyle name="_4.06E Pass Throughs_2009 GRC Compl Filing - Exhibit D" xfId="106"/>
    <cellStyle name="_4.06E Pass Throughs_2009 GRC Compl Filing - Exhibit D 2" xfId="107"/>
    <cellStyle name="_4.06E Pass Throughs_3.01 Income Statement" xfId="108"/>
    <cellStyle name="_4.06E Pass Throughs_4 31 Regulatory Assets and Liabilities  7 06- Exhibit D" xfId="109"/>
    <cellStyle name="_4.06E Pass Throughs_4 31 Regulatory Assets and Liabilities  7 06- Exhibit D 2" xfId="110"/>
    <cellStyle name="_4.06E Pass Throughs_4 31 Regulatory Assets and Liabilities  7 06- Exhibit D 2 2" xfId="111"/>
    <cellStyle name="_4.06E Pass Throughs_4 31 Regulatory Assets and Liabilities  7 06- Exhibit D 3" xfId="112"/>
    <cellStyle name="_4.06E Pass Throughs_4 31 Regulatory Assets and Liabilities  7 06- Exhibit D_NIM Summary" xfId="113"/>
    <cellStyle name="_4.06E Pass Throughs_4 31 Regulatory Assets and Liabilities  7 06- Exhibit D_NIM Summary 2" xfId="114"/>
    <cellStyle name="_4.06E Pass Throughs_4 32 Regulatory Assets and Liabilities  7 06- Exhibit D" xfId="115"/>
    <cellStyle name="_4.06E Pass Throughs_4 32 Regulatory Assets and Liabilities  7 06- Exhibit D 2" xfId="116"/>
    <cellStyle name="_4.06E Pass Throughs_4 32 Regulatory Assets and Liabilities  7 06- Exhibit D 2 2" xfId="117"/>
    <cellStyle name="_4.06E Pass Throughs_4 32 Regulatory Assets and Liabilities  7 06- Exhibit D 3" xfId="118"/>
    <cellStyle name="_4.06E Pass Throughs_4 32 Regulatory Assets and Liabilities  7 06- Exhibit D_NIM Summary" xfId="119"/>
    <cellStyle name="_4.06E Pass Throughs_4 32 Regulatory Assets and Liabilities  7 06- Exhibit D_NIM Summary 2" xfId="120"/>
    <cellStyle name="_4.06E Pass Throughs_AURORA Total New" xfId="121"/>
    <cellStyle name="_4.06E Pass Throughs_AURORA Total New 2" xfId="122"/>
    <cellStyle name="_4.06E Pass Throughs_Book2" xfId="123"/>
    <cellStyle name="_4.06E Pass Throughs_Book2 2" xfId="124"/>
    <cellStyle name="_4.06E Pass Throughs_Book2 2 2" xfId="125"/>
    <cellStyle name="_4.06E Pass Throughs_Book2 3" xfId="126"/>
    <cellStyle name="_4.06E Pass Throughs_Book2_Adj Bench DR 3 for Initial Briefs (Electric)" xfId="127"/>
    <cellStyle name="_4.06E Pass Throughs_Book2_Adj Bench DR 3 for Initial Briefs (Electric) 2" xfId="128"/>
    <cellStyle name="_4.06E Pass Throughs_Book2_Adj Bench DR 3 for Initial Briefs (Electric) 2 2" xfId="129"/>
    <cellStyle name="_4.06E Pass Throughs_Book2_Adj Bench DR 3 for Initial Briefs (Electric) 3" xfId="130"/>
    <cellStyle name="_4.06E Pass Throughs_Book2_Electric Rev Req Model (2009 GRC) Rebuttal" xfId="131"/>
    <cellStyle name="_4.06E Pass Throughs_Book2_Electric Rev Req Model (2009 GRC) Rebuttal 2" xfId="132"/>
    <cellStyle name="_4.06E Pass Throughs_Book2_Electric Rev Req Model (2009 GRC) Rebuttal 2 2" xfId="133"/>
    <cellStyle name="_4.06E Pass Throughs_Book2_Electric Rev Req Model (2009 GRC) Rebuttal 3" xfId="134"/>
    <cellStyle name="_4.06E Pass Throughs_Book2_Electric Rev Req Model (2009 GRC) Rebuttal REmoval of New  WH Solar AdjustMI" xfId="135"/>
    <cellStyle name="_4.06E Pass Throughs_Book2_Electric Rev Req Model (2009 GRC) Rebuttal REmoval of New  WH Solar AdjustMI 2" xfId="136"/>
    <cellStyle name="_4.06E Pass Throughs_Book2_Electric Rev Req Model (2009 GRC) Rebuttal REmoval of New  WH Solar AdjustMI 2 2" xfId="137"/>
    <cellStyle name="_4.06E Pass Throughs_Book2_Electric Rev Req Model (2009 GRC) Rebuttal REmoval of New  WH Solar AdjustMI 3" xfId="138"/>
    <cellStyle name="_4.06E Pass Throughs_Book2_Electric Rev Req Model (2009 GRC) Revised 01-18-2010" xfId="139"/>
    <cellStyle name="_4.06E Pass Throughs_Book2_Electric Rev Req Model (2009 GRC) Revised 01-18-2010 2" xfId="140"/>
    <cellStyle name="_4.06E Pass Throughs_Book2_Electric Rev Req Model (2009 GRC) Revised 01-18-2010 2 2" xfId="141"/>
    <cellStyle name="_4.06E Pass Throughs_Book2_Electric Rev Req Model (2009 GRC) Revised 01-18-2010 3" xfId="142"/>
    <cellStyle name="_4.06E Pass Throughs_Book2_Final Order Electric EXHIBIT A-1" xfId="143"/>
    <cellStyle name="_4.06E Pass Throughs_Book2_Final Order Electric EXHIBIT A-1 2" xfId="144"/>
    <cellStyle name="_4.06E Pass Throughs_Book2_Final Order Electric EXHIBIT A-1 2 2" xfId="145"/>
    <cellStyle name="_4.06E Pass Throughs_Book2_Final Order Electric EXHIBIT A-1 3" xfId="146"/>
    <cellStyle name="_4.06E Pass Throughs_Book4" xfId="147"/>
    <cellStyle name="_4.06E Pass Throughs_Book4 2" xfId="148"/>
    <cellStyle name="_4.06E Pass Throughs_Book4 2 2" xfId="149"/>
    <cellStyle name="_4.06E Pass Throughs_Book4 3" xfId="150"/>
    <cellStyle name="_4.06E Pass Throughs_Book9" xfId="151"/>
    <cellStyle name="_4.06E Pass Throughs_Book9 2" xfId="152"/>
    <cellStyle name="_4.06E Pass Throughs_Book9 2 2" xfId="153"/>
    <cellStyle name="_4.06E Pass Throughs_Book9 3" xfId="154"/>
    <cellStyle name="_4.06E Pass Throughs_Chelan PUD Power Costs (8-10)" xfId="155"/>
    <cellStyle name="_4.06E Pass Throughs_INPUTS" xfId="156"/>
    <cellStyle name="_4.06E Pass Throughs_INPUTS 2" xfId="157"/>
    <cellStyle name="_4.06E Pass Throughs_INPUTS 2 2" xfId="158"/>
    <cellStyle name="_4.06E Pass Throughs_INPUTS 3" xfId="159"/>
    <cellStyle name="_4.06E Pass Throughs_NIM Summary" xfId="160"/>
    <cellStyle name="_4.06E Pass Throughs_NIM Summary 09GRC" xfId="161"/>
    <cellStyle name="_4.06E Pass Throughs_NIM Summary 09GRC 2" xfId="162"/>
    <cellStyle name="_4.06E Pass Throughs_NIM Summary 2" xfId="163"/>
    <cellStyle name="_4.06E Pass Throughs_NIM Summary 3" xfId="164"/>
    <cellStyle name="_4.06E Pass Throughs_NIM Summary 4" xfId="165"/>
    <cellStyle name="_4.06E Pass Throughs_NIM Summary 5" xfId="166"/>
    <cellStyle name="_4.06E Pass Throughs_NIM Summary 6" xfId="167"/>
    <cellStyle name="_4.06E Pass Throughs_NIM Summary 7" xfId="168"/>
    <cellStyle name="_4.06E Pass Throughs_NIM Summary 8" xfId="169"/>
    <cellStyle name="_4.06E Pass Throughs_NIM Summary 9" xfId="170"/>
    <cellStyle name="_4.06E Pass Throughs_PCA 10 -  Exhibit D from A Kellogg Jan 2011" xfId="171"/>
    <cellStyle name="_4.06E Pass Throughs_PCA 10 -  Exhibit D from A Kellogg July 2011" xfId="172"/>
    <cellStyle name="_4.06E Pass Throughs_PCA 10 -  Exhibit D from S Free Rcv'd 12-11" xfId="173"/>
    <cellStyle name="_4.06E Pass Throughs_PCA 9 -  Exhibit D April 2010" xfId="174"/>
    <cellStyle name="_4.06E Pass Throughs_PCA 9 -  Exhibit D April 2010 (3)" xfId="175"/>
    <cellStyle name="_4.06E Pass Throughs_PCA 9 -  Exhibit D April 2010 (3) 2" xfId="176"/>
    <cellStyle name="_4.06E Pass Throughs_PCA 9 -  Exhibit D Nov 2010" xfId="177"/>
    <cellStyle name="_4.06E Pass Throughs_PCA 9 - Exhibit D at August 2010" xfId="178"/>
    <cellStyle name="_4.06E Pass Throughs_PCA 9 - Exhibit D June 2010 GRC" xfId="179"/>
    <cellStyle name="_4.06E Pass Throughs_Power Costs - Comparison bx Rbtl-Staff-Jt-PC" xfId="180"/>
    <cellStyle name="_4.06E Pass Throughs_Power Costs - Comparison bx Rbtl-Staff-Jt-PC 2" xfId="181"/>
    <cellStyle name="_4.06E Pass Throughs_Power Costs - Comparison bx Rbtl-Staff-Jt-PC 2 2" xfId="182"/>
    <cellStyle name="_4.06E Pass Throughs_Power Costs - Comparison bx Rbtl-Staff-Jt-PC 3" xfId="183"/>
    <cellStyle name="_4.06E Pass Throughs_Power Costs - Comparison bx Rbtl-Staff-Jt-PC_Adj Bench DR 3 for Initial Briefs (Electric)" xfId="184"/>
    <cellStyle name="_4.06E Pass Throughs_Power Costs - Comparison bx Rbtl-Staff-Jt-PC_Adj Bench DR 3 for Initial Briefs (Electric) 2" xfId="185"/>
    <cellStyle name="_4.06E Pass Throughs_Power Costs - Comparison bx Rbtl-Staff-Jt-PC_Adj Bench DR 3 for Initial Briefs (Electric) 2 2" xfId="186"/>
    <cellStyle name="_4.06E Pass Throughs_Power Costs - Comparison bx Rbtl-Staff-Jt-PC_Adj Bench DR 3 for Initial Briefs (Electric) 3" xfId="187"/>
    <cellStyle name="_4.06E Pass Throughs_Power Costs - Comparison bx Rbtl-Staff-Jt-PC_Electric Rev Req Model (2009 GRC) Rebuttal" xfId="188"/>
    <cellStyle name="_4.06E Pass Throughs_Power Costs - Comparison bx Rbtl-Staff-Jt-PC_Electric Rev Req Model (2009 GRC) Rebuttal 2" xfId="189"/>
    <cellStyle name="_4.06E Pass Throughs_Power Costs - Comparison bx Rbtl-Staff-Jt-PC_Electric Rev Req Model (2009 GRC) Rebuttal 2 2" xfId="190"/>
    <cellStyle name="_4.06E Pass Throughs_Power Costs - Comparison bx Rbtl-Staff-Jt-PC_Electric Rev Req Model (2009 GRC) Rebuttal 3" xfId="191"/>
    <cellStyle name="_4.06E Pass Throughs_Power Costs - Comparison bx Rbtl-Staff-Jt-PC_Electric Rev Req Model (2009 GRC) Rebuttal REmoval of New  WH Solar AdjustMI" xfId="192"/>
    <cellStyle name="_4.06E Pass Throughs_Power Costs - Comparison bx Rbtl-Staff-Jt-PC_Electric Rev Req Model (2009 GRC) Rebuttal REmoval of New  WH Solar AdjustMI 2" xfId="193"/>
    <cellStyle name="_4.06E Pass Throughs_Power Costs - Comparison bx Rbtl-Staff-Jt-PC_Electric Rev Req Model (2009 GRC) Rebuttal REmoval of New  WH Solar AdjustMI 2 2" xfId="194"/>
    <cellStyle name="_4.06E Pass Throughs_Power Costs - Comparison bx Rbtl-Staff-Jt-PC_Electric Rev Req Model (2009 GRC) Rebuttal REmoval of New  WH Solar AdjustMI 3" xfId="195"/>
    <cellStyle name="_4.06E Pass Throughs_Power Costs - Comparison bx Rbtl-Staff-Jt-PC_Electric Rev Req Model (2009 GRC) Revised 01-18-2010" xfId="196"/>
    <cellStyle name="_4.06E Pass Throughs_Power Costs - Comparison bx Rbtl-Staff-Jt-PC_Electric Rev Req Model (2009 GRC) Revised 01-18-2010 2" xfId="197"/>
    <cellStyle name="_4.06E Pass Throughs_Power Costs - Comparison bx Rbtl-Staff-Jt-PC_Electric Rev Req Model (2009 GRC) Revised 01-18-2010 2 2" xfId="198"/>
    <cellStyle name="_4.06E Pass Throughs_Power Costs - Comparison bx Rbtl-Staff-Jt-PC_Electric Rev Req Model (2009 GRC) Revised 01-18-2010 3" xfId="199"/>
    <cellStyle name="_4.06E Pass Throughs_Power Costs - Comparison bx Rbtl-Staff-Jt-PC_Final Order Electric EXHIBIT A-1" xfId="200"/>
    <cellStyle name="_4.06E Pass Throughs_Power Costs - Comparison bx Rbtl-Staff-Jt-PC_Final Order Electric EXHIBIT A-1 2" xfId="201"/>
    <cellStyle name="_4.06E Pass Throughs_Power Costs - Comparison bx Rbtl-Staff-Jt-PC_Final Order Electric EXHIBIT A-1 2 2" xfId="202"/>
    <cellStyle name="_4.06E Pass Throughs_Power Costs - Comparison bx Rbtl-Staff-Jt-PC_Final Order Electric EXHIBIT A-1 3" xfId="203"/>
    <cellStyle name="_4.06E Pass Throughs_Production Adj 4.37" xfId="204"/>
    <cellStyle name="_4.06E Pass Throughs_Production Adj 4.37 2" xfId="205"/>
    <cellStyle name="_4.06E Pass Throughs_Production Adj 4.37 2 2" xfId="206"/>
    <cellStyle name="_4.06E Pass Throughs_Production Adj 4.37 3" xfId="207"/>
    <cellStyle name="_4.06E Pass Throughs_Purchased Power Adj 4.03" xfId="208"/>
    <cellStyle name="_4.06E Pass Throughs_Purchased Power Adj 4.03 2" xfId="209"/>
    <cellStyle name="_4.06E Pass Throughs_Purchased Power Adj 4.03 2 2" xfId="210"/>
    <cellStyle name="_4.06E Pass Throughs_Purchased Power Adj 4.03 3" xfId="211"/>
    <cellStyle name="_4.06E Pass Throughs_Rebuttal Power Costs" xfId="212"/>
    <cellStyle name="_4.06E Pass Throughs_Rebuttal Power Costs 2" xfId="213"/>
    <cellStyle name="_4.06E Pass Throughs_Rebuttal Power Costs 2 2" xfId="214"/>
    <cellStyle name="_4.06E Pass Throughs_Rebuttal Power Costs 3" xfId="215"/>
    <cellStyle name="_4.06E Pass Throughs_Rebuttal Power Costs_Adj Bench DR 3 for Initial Briefs (Electric)" xfId="216"/>
    <cellStyle name="_4.06E Pass Throughs_Rebuttal Power Costs_Adj Bench DR 3 for Initial Briefs (Electric) 2" xfId="217"/>
    <cellStyle name="_4.06E Pass Throughs_Rebuttal Power Costs_Adj Bench DR 3 for Initial Briefs (Electric) 2 2" xfId="218"/>
    <cellStyle name="_4.06E Pass Throughs_Rebuttal Power Costs_Adj Bench DR 3 for Initial Briefs (Electric) 3" xfId="219"/>
    <cellStyle name="_4.06E Pass Throughs_Rebuttal Power Costs_Electric Rev Req Model (2009 GRC) Rebuttal" xfId="220"/>
    <cellStyle name="_4.06E Pass Throughs_Rebuttal Power Costs_Electric Rev Req Model (2009 GRC) Rebuttal 2" xfId="221"/>
    <cellStyle name="_4.06E Pass Throughs_Rebuttal Power Costs_Electric Rev Req Model (2009 GRC) Rebuttal 2 2" xfId="222"/>
    <cellStyle name="_4.06E Pass Throughs_Rebuttal Power Costs_Electric Rev Req Model (2009 GRC) Rebuttal 3" xfId="223"/>
    <cellStyle name="_4.06E Pass Throughs_Rebuttal Power Costs_Electric Rev Req Model (2009 GRC) Rebuttal REmoval of New  WH Solar AdjustMI" xfId="224"/>
    <cellStyle name="_4.06E Pass Throughs_Rebuttal Power Costs_Electric Rev Req Model (2009 GRC) Rebuttal REmoval of New  WH Solar AdjustMI 2" xfId="225"/>
    <cellStyle name="_4.06E Pass Throughs_Rebuttal Power Costs_Electric Rev Req Model (2009 GRC) Rebuttal REmoval of New  WH Solar AdjustMI 2 2" xfId="226"/>
    <cellStyle name="_4.06E Pass Throughs_Rebuttal Power Costs_Electric Rev Req Model (2009 GRC) Rebuttal REmoval of New  WH Solar AdjustMI 3" xfId="227"/>
    <cellStyle name="_4.06E Pass Throughs_Rebuttal Power Costs_Electric Rev Req Model (2009 GRC) Revised 01-18-2010" xfId="228"/>
    <cellStyle name="_4.06E Pass Throughs_Rebuttal Power Costs_Electric Rev Req Model (2009 GRC) Revised 01-18-2010 2" xfId="229"/>
    <cellStyle name="_4.06E Pass Throughs_Rebuttal Power Costs_Electric Rev Req Model (2009 GRC) Revised 01-18-2010 2 2" xfId="230"/>
    <cellStyle name="_4.06E Pass Throughs_Rebuttal Power Costs_Electric Rev Req Model (2009 GRC) Revised 01-18-2010 3" xfId="231"/>
    <cellStyle name="_4.06E Pass Throughs_Rebuttal Power Costs_Final Order Electric EXHIBIT A-1" xfId="232"/>
    <cellStyle name="_4.06E Pass Throughs_Rebuttal Power Costs_Final Order Electric EXHIBIT A-1 2" xfId="233"/>
    <cellStyle name="_4.06E Pass Throughs_Rebuttal Power Costs_Final Order Electric EXHIBIT A-1 2 2" xfId="234"/>
    <cellStyle name="_4.06E Pass Throughs_Rebuttal Power Costs_Final Order Electric EXHIBIT A-1 3" xfId="235"/>
    <cellStyle name="_4.06E Pass Throughs_ROR &amp; CONV FACTOR" xfId="236"/>
    <cellStyle name="_4.06E Pass Throughs_ROR &amp; CONV FACTOR 2" xfId="237"/>
    <cellStyle name="_4.06E Pass Throughs_ROR &amp; CONV FACTOR 2 2" xfId="238"/>
    <cellStyle name="_4.06E Pass Throughs_ROR &amp; CONV FACTOR 3" xfId="239"/>
    <cellStyle name="_4.06E Pass Throughs_ROR 5.02" xfId="240"/>
    <cellStyle name="_4.06E Pass Throughs_ROR 5.02 2" xfId="241"/>
    <cellStyle name="_4.06E Pass Throughs_ROR 5.02 2 2" xfId="242"/>
    <cellStyle name="_4.06E Pass Throughs_ROR 5.02 3" xfId="243"/>
    <cellStyle name="_4.06E Pass Throughs_Wind Integration 10GRC" xfId="244"/>
    <cellStyle name="_4.06E Pass Throughs_Wind Integration 10GRC 2" xfId="245"/>
    <cellStyle name="_4.13E Montana Energy Tax" xfId="246"/>
    <cellStyle name="_4.13E Montana Energy Tax 2" xfId="247"/>
    <cellStyle name="_4.13E Montana Energy Tax 2 2" xfId="248"/>
    <cellStyle name="_4.13E Montana Energy Tax 2 2 2" xfId="249"/>
    <cellStyle name="_4.13E Montana Energy Tax 2 3" xfId="250"/>
    <cellStyle name="_4.13E Montana Energy Tax 3" xfId="251"/>
    <cellStyle name="_4.13E Montana Energy Tax 3 2" xfId="252"/>
    <cellStyle name="_4.13E Montana Energy Tax 3 2 2" xfId="253"/>
    <cellStyle name="_4.13E Montana Energy Tax 3 3" xfId="254"/>
    <cellStyle name="_4.13E Montana Energy Tax 3 3 2" xfId="255"/>
    <cellStyle name="_4.13E Montana Energy Tax 3 4" xfId="256"/>
    <cellStyle name="_4.13E Montana Energy Tax 3 4 2" xfId="257"/>
    <cellStyle name="_4.13E Montana Energy Tax 4" xfId="258"/>
    <cellStyle name="_4.13E Montana Energy Tax 4 2" xfId="259"/>
    <cellStyle name="_4.13E Montana Energy Tax 5" xfId="260"/>
    <cellStyle name="_4.13E Montana Energy Tax 6" xfId="261"/>
    <cellStyle name="_4.13E Montana Energy Tax 7" xfId="262"/>
    <cellStyle name="_4.13E Montana Energy Tax_04 07E Wild Horse Wind Expansion (C) (2)" xfId="263"/>
    <cellStyle name="_4.13E Montana Energy Tax_04 07E Wild Horse Wind Expansion (C) (2) 2" xfId="264"/>
    <cellStyle name="_4.13E Montana Energy Tax_04 07E Wild Horse Wind Expansion (C) (2) 2 2" xfId="265"/>
    <cellStyle name="_4.13E Montana Energy Tax_04 07E Wild Horse Wind Expansion (C) (2) 3" xfId="266"/>
    <cellStyle name="_4.13E Montana Energy Tax_04 07E Wild Horse Wind Expansion (C) (2)_Adj Bench DR 3 for Initial Briefs (Electric)" xfId="267"/>
    <cellStyle name="_4.13E Montana Energy Tax_04 07E Wild Horse Wind Expansion (C) (2)_Adj Bench DR 3 for Initial Briefs (Electric) 2" xfId="268"/>
    <cellStyle name="_4.13E Montana Energy Tax_04 07E Wild Horse Wind Expansion (C) (2)_Adj Bench DR 3 for Initial Briefs (Electric) 2 2" xfId="269"/>
    <cellStyle name="_4.13E Montana Energy Tax_04 07E Wild Horse Wind Expansion (C) (2)_Adj Bench DR 3 for Initial Briefs (Electric) 3" xfId="270"/>
    <cellStyle name="_4.13E Montana Energy Tax_04 07E Wild Horse Wind Expansion (C) (2)_Book1" xfId="271"/>
    <cellStyle name="_4.13E Montana Energy Tax_04 07E Wild Horse Wind Expansion (C) (2)_Electric Rev Req Model (2009 GRC) " xfId="272"/>
    <cellStyle name="_4.13E Montana Energy Tax_04 07E Wild Horse Wind Expansion (C) (2)_Electric Rev Req Model (2009 GRC)  2" xfId="273"/>
    <cellStyle name="_4.13E Montana Energy Tax_04 07E Wild Horse Wind Expansion (C) (2)_Electric Rev Req Model (2009 GRC)  2 2" xfId="274"/>
    <cellStyle name="_4.13E Montana Energy Tax_04 07E Wild Horse Wind Expansion (C) (2)_Electric Rev Req Model (2009 GRC)  3" xfId="275"/>
    <cellStyle name="_4.13E Montana Energy Tax_04 07E Wild Horse Wind Expansion (C) (2)_Electric Rev Req Model (2009 GRC) Rebuttal" xfId="276"/>
    <cellStyle name="_4.13E Montana Energy Tax_04 07E Wild Horse Wind Expansion (C) (2)_Electric Rev Req Model (2009 GRC) Rebuttal 2" xfId="277"/>
    <cellStyle name="_4.13E Montana Energy Tax_04 07E Wild Horse Wind Expansion (C) (2)_Electric Rev Req Model (2009 GRC) Rebuttal 2 2" xfId="278"/>
    <cellStyle name="_4.13E Montana Energy Tax_04 07E Wild Horse Wind Expansion (C) (2)_Electric Rev Req Model (2009 GRC) Rebuttal 3" xfId="279"/>
    <cellStyle name="_4.13E Montana Energy Tax_04 07E Wild Horse Wind Expansion (C) (2)_Electric Rev Req Model (2009 GRC) Rebuttal REmoval of New  WH Solar AdjustMI" xfId="280"/>
    <cellStyle name="_4.13E Montana Energy Tax_04 07E Wild Horse Wind Expansion (C) (2)_Electric Rev Req Model (2009 GRC) Rebuttal REmoval of New  WH Solar AdjustMI 2" xfId="281"/>
    <cellStyle name="_4.13E Montana Energy Tax_04 07E Wild Horse Wind Expansion (C) (2)_Electric Rev Req Model (2009 GRC) Rebuttal REmoval of New  WH Solar AdjustMI 2 2" xfId="282"/>
    <cellStyle name="_4.13E Montana Energy Tax_04 07E Wild Horse Wind Expansion (C) (2)_Electric Rev Req Model (2009 GRC) Rebuttal REmoval of New  WH Solar AdjustMI 3" xfId="283"/>
    <cellStyle name="_4.13E Montana Energy Tax_04 07E Wild Horse Wind Expansion (C) (2)_Electric Rev Req Model (2009 GRC) Revised 01-18-2010" xfId="284"/>
    <cellStyle name="_4.13E Montana Energy Tax_04 07E Wild Horse Wind Expansion (C) (2)_Electric Rev Req Model (2009 GRC) Revised 01-18-2010 2" xfId="285"/>
    <cellStyle name="_4.13E Montana Energy Tax_04 07E Wild Horse Wind Expansion (C) (2)_Electric Rev Req Model (2009 GRC) Revised 01-18-2010 2 2" xfId="286"/>
    <cellStyle name="_4.13E Montana Energy Tax_04 07E Wild Horse Wind Expansion (C) (2)_Electric Rev Req Model (2009 GRC) Revised 01-18-2010 3" xfId="287"/>
    <cellStyle name="_4.13E Montana Energy Tax_04 07E Wild Horse Wind Expansion (C) (2)_Electric Rev Req Model (2010 GRC)" xfId="288"/>
    <cellStyle name="_4.13E Montana Energy Tax_04 07E Wild Horse Wind Expansion (C) (2)_Electric Rev Req Model (2010 GRC) SF" xfId="289"/>
    <cellStyle name="_4.13E Montana Energy Tax_04 07E Wild Horse Wind Expansion (C) (2)_Final Order Electric EXHIBIT A-1" xfId="290"/>
    <cellStyle name="_4.13E Montana Energy Tax_04 07E Wild Horse Wind Expansion (C) (2)_Final Order Electric EXHIBIT A-1 2" xfId="291"/>
    <cellStyle name="_4.13E Montana Energy Tax_04 07E Wild Horse Wind Expansion (C) (2)_Final Order Electric EXHIBIT A-1 2 2" xfId="292"/>
    <cellStyle name="_4.13E Montana Energy Tax_04 07E Wild Horse Wind Expansion (C) (2)_Final Order Electric EXHIBIT A-1 3" xfId="293"/>
    <cellStyle name="_4.13E Montana Energy Tax_04 07E Wild Horse Wind Expansion (C) (2)_TENASKA REGULATORY ASSET" xfId="294"/>
    <cellStyle name="_4.13E Montana Energy Tax_04 07E Wild Horse Wind Expansion (C) (2)_TENASKA REGULATORY ASSET 2" xfId="295"/>
    <cellStyle name="_4.13E Montana Energy Tax_04 07E Wild Horse Wind Expansion (C) (2)_TENASKA REGULATORY ASSET 2 2" xfId="296"/>
    <cellStyle name="_4.13E Montana Energy Tax_04 07E Wild Horse Wind Expansion (C) (2)_TENASKA REGULATORY ASSET 3" xfId="297"/>
    <cellStyle name="_4.13E Montana Energy Tax_16.37E Wild Horse Expansion DeferralRevwrkingfile SF" xfId="298"/>
    <cellStyle name="_4.13E Montana Energy Tax_16.37E Wild Horse Expansion DeferralRevwrkingfile SF 2" xfId="299"/>
    <cellStyle name="_4.13E Montana Energy Tax_16.37E Wild Horse Expansion DeferralRevwrkingfile SF 2 2" xfId="300"/>
    <cellStyle name="_4.13E Montana Energy Tax_16.37E Wild Horse Expansion DeferralRevwrkingfile SF 3" xfId="301"/>
    <cellStyle name="_4.13E Montana Energy Tax_2009 Compliance Filing PCA Exhibits for GRC" xfId="302"/>
    <cellStyle name="_4.13E Montana Energy Tax_2009 GRC Compl Filing - Exhibit D" xfId="303"/>
    <cellStyle name="_4.13E Montana Energy Tax_2009 GRC Compl Filing - Exhibit D 2" xfId="304"/>
    <cellStyle name="_4.13E Montana Energy Tax_3.01 Income Statement" xfId="305"/>
    <cellStyle name="_4.13E Montana Energy Tax_4 31 Regulatory Assets and Liabilities  7 06- Exhibit D" xfId="306"/>
    <cellStyle name="_4.13E Montana Energy Tax_4 31 Regulatory Assets and Liabilities  7 06- Exhibit D 2" xfId="307"/>
    <cellStyle name="_4.13E Montana Energy Tax_4 31 Regulatory Assets and Liabilities  7 06- Exhibit D 2 2" xfId="308"/>
    <cellStyle name="_4.13E Montana Energy Tax_4 31 Regulatory Assets and Liabilities  7 06- Exhibit D 3" xfId="309"/>
    <cellStyle name="_4.13E Montana Energy Tax_4 31 Regulatory Assets and Liabilities  7 06- Exhibit D_NIM Summary" xfId="310"/>
    <cellStyle name="_4.13E Montana Energy Tax_4 31 Regulatory Assets and Liabilities  7 06- Exhibit D_NIM Summary 2" xfId="311"/>
    <cellStyle name="_4.13E Montana Energy Tax_4 32 Regulatory Assets and Liabilities  7 06- Exhibit D" xfId="312"/>
    <cellStyle name="_4.13E Montana Energy Tax_4 32 Regulatory Assets and Liabilities  7 06- Exhibit D 2" xfId="313"/>
    <cellStyle name="_4.13E Montana Energy Tax_4 32 Regulatory Assets and Liabilities  7 06- Exhibit D 2 2" xfId="314"/>
    <cellStyle name="_4.13E Montana Energy Tax_4 32 Regulatory Assets and Liabilities  7 06- Exhibit D 3" xfId="315"/>
    <cellStyle name="_4.13E Montana Energy Tax_4 32 Regulatory Assets and Liabilities  7 06- Exhibit D_NIM Summary" xfId="316"/>
    <cellStyle name="_4.13E Montana Energy Tax_4 32 Regulatory Assets and Liabilities  7 06- Exhibit D_NIM Summary 2" xfId="317"/>
    <cellStyle name="_4.13E Montana Energy Tax_AURORA Total New" xfId="318"/>
    <cellStyle name="_4.13E Montana Energy Tax_AURORA Total New 2" xfId="319"/>
    <cellStyle name="_4.13E Montana Energy Tax_Book2" xfId="320"/>
    <cellStyle name="_4.13E Montana Energy Tax_Book2 2" xfId="321"/>
    <cellStyle name="_4.13E Montana Energy Tax_Book2 2 2" xfId="322"/>
    <cellStyle name="_4.13E Montana Energy Tax_Book2 3" xfId="323"/>
    <cellStyle name="_4.13E Montana Energy Tax_Book2_Adj Bench DR 3 for Initial Briefs (Electric)" xfId="324"/>
    <cellStyle name="_4.13E Montana Energy Tax_Book2_Adj Bench DR 3 for Initial Briefs (Electric) 2" xfId="325"/>
    <cellStyle name="_4.13E Montana Energy Tax_Book2_Adj Bench DR 3 for Initial Briefs (Electric) 2 2" xfId="326"/>
    <cellStyle name="_4.13E Montana Energy Tax_Book2_Adj Bench DR 3 for Initial Briefs (Electric) 3" xfId="327"/>
    <cellStyle name="_4.13E Montana Energy Tax_Book2_Electric Rev Req Model (2009 GRC) Rebuttal" xfId="328"/>
    <cellStyle name="_4.13E Montana Energy Tax_Book2_Electric Rev Req Model (2009 GRC) Rebuttal 2" xfId="329"/>
    <cellStyle name="_4.13E Montana Energy Tax_Book2_Electric Rev Req Model (2009 GRC) Rebuttal 2 2" xfId="330"/>
    <cellStyle name="_4.13E Montana Energy Tax_Book2_Electric Rev Req Model (2009 GRC) Rebuttal 3" xfId="331"/>
    <cellStyle name="_4.13E Montana Energy Tax_Book2_Electric Rev Req Model (2009 GRC) Rebuttal REmoval of New  WH Solar AdjustMI" xfId="332"/>
    <cellStyle name="_4.13E Montana Energy Tax_Book2_Electric Rev Req Model (2009 GRC) Rebuttal REmoval of New  WH Solar AdjustMI 2" xfId="333"/>
    <cellStyle name="_4.13E Montana Energy Tax_Book2_Electric Rev Req Model (2009 GRC) Rebuttal REmoval of New  WH Solar AdjustMI 2 2" xfId="334"/>
    <cellStyle name="_4.13E Montana Energy Tax_Book2_Electric Rev Req Model (2009 GRC) Rebuttal REmoval of New  WH Solar AdjustMI 3" xfId="335"/>
    <cellStyle name="_4.13E Montana Energy Tax_Book2_Electric Rev Req Model (2009 GRC) Revised 01-18-2010" xfId="336"/>
    <cellStyle name="_4.13E Montana Energy Tax_Book2_Electric Rev Req Model (2009 GRC) Revised 01-18-2010 2" xfId="337"/>
    <cellStyle name="_4.13E Montana Energy Tax_Book2_Electric Rev Req Model (2009 GRC) Revised 01-18-2010 2 2" xfId="338"/>
    <cellStyle name="_4.13E Montana Energy Tax_Book2_Electric Rev Req Model (2009 GRC) Revised 01-18-2010 3" xfId="339"/>
    <cellStyle name="_4.13E Montana Energy Tax_Book2_Final Order Electric EXHIBIT A-1" xfId="340"/>
    <cellStyle name="_4.13E Montana Energy Tax_Book2_Final Order Electric EXHIBIT A-1 2" xfId="341"/>
    <cellStyle name="_4.13E Montana Energy Tax_Book2_Final Order Electric EXHIBIT A-1 2 2" xfId="342"/>
    <cellStyle name="_4.13E Montana Energy Tax_Book2_Final Order Electric EXHIBIT A-1 3" xfId="343"/>
    <cellStyle name="_4.13E Montana Energy Tax_Book4" xfId="344"/>
    <cellStyle name="_4.13E Montana Energy Tax_Book4 2" xfId="345"/>
    <cellStyle name="_4.13E Montana Energy Tax_Book4 2 2" xfId="346"/>
    <cellStyle name="_4.13E Montana Energy Tax_Book4 3" xfId="347"/>
    <cellStyle name="_4.13E Montana Energy Tax_Book9" xfId="348"/>
    <cellStyle name="_4.13E Montana Energy Tax_Book9 2" xfId="349"/>
    <cellStyle name="_4.13E Montana Energy Tax_Book9 2 2" xfId="350"/>
    <cellStyle name="_4.13E Montana Energy Tax_Book9 3" xfId="351"/>
    <cellStyle name="_4.13E Montana Energy Tax_Chelan PUD Power Costs (8-10)" xfId="352"/>
    <cellStyle name="_4.13E Montana Energy Tax_INPUTS" xfId="353"/>
    <cellStyle name="_4.13E Montana Energy Tax_INPUTS 2" xfId="354"/>
    <cellStyle name="_4.13E Montana Energy Tax_INPUTS 2 2" xfId="355"/>
    <cellStyle name="_4.13E Montana Energy Tax_INPUTS 3" xfId="356"/>
    <cellStyle name="_4.13E Montana Energy Tax_NIM Summary" xfId="357"/>
    <cellStyle name="_4.13E Montana Energy Tax_NIM Summary 09GRC" xfId="358"/>
    <cellStyle name="_4.13E Montana Energy Tax_NIM Summary 09GRC 2" xfId="359"/>
    <cellStyle name="_4.13E Montana Energy Tax_NIM Summary 2" xfId="360"/>
    <cellStyle name="_4.13E Montana Energy Tax_NIM Summary 3" xfId="361"/>
    <cellStyle name="_4.13E Montana Energy Tax_NIM Summary 4" xfId="362"/>
    <cellStyle name="_4.13E Montana Energy Tax_NIM Summary 5" xfId="363"/>
    <cellStyle name="_4.13E Montana Energy Tax_NIM Summary 6" xfId="364"/>
    <cellStyle name="_4.13E Montana Energy Tax_NIM Summary 7" xfId="365"/>
    <cellStyle name="_4.13E Montana Energy Tax_NIM Summary 8" xfId="366"/>
    <cellStyle name="_4.13E Montana Energy Tax_NIM Summary 9" xfId="367"/>
    <cellStyle name="_4.13E Montana Energy Tax_PCA 10 -  Exhibit D from A Kellogg Jan 2011" xfId="368"/>
    <cellStyle name="_4.13E Montana Energy Tax_PCA 10 -  Exhibit D from A Kellogg July 2011" xfId="369"/>
    <cellStyle name="_4.13E Montana Energy Tax_PCA 10 -  Exhibit D from S Free Rcv'd 12-11" xfId="370"/>
    <cellStyle name="_4.13E Montana Energy Tax_PCA 9 -  Exhibit D April 2010" xfId="371"/>
    <cellStyle name="_4.13E Montana Energy Tax_PCA 9 -  Exhibit D April 2010 (3)" xfId="372"/>
    <cellStyle name="_4.13E Montana Energy Tax_PCA 9 -  Exhibit D April 2010 (3) 2" xfId="373"/>
    <cellStyle name="_4.13E Montana Energy Tax_PCA 9 -  Exhibit D Nov 2010" xfId="374"/>
    <cellStyle name="_4.13E Montana Energy Tax_PCA 9 - Exhibit D at August 2010" xfId="375"/>
    <cellStyle name="_4.13E Montana Energy Tax_PCA 9 - Exhibit D June 2010 GRC" xfId="376"/>
    <cellStyle name="_4.13E Montana Energy Tax_Power Costs - Comparison bx Rbtl-Staff-Jt-PC" xfId="377"/>
    <cellStyle name="_4.13E Montana Energy Tax_Power Costs - Comparison bx Rbtl-Staff-Jt-PC 2" xfId="378"/>
    <cellStyle name="_4.13E Montana Energy Tax_Power Costs - Comparison bx Rbtl-Staff-Jt-PC 2 2" xfId="379"/>
    <cellStyle name="_4.13E Montana Energy Tax_Power Costs - Comparison bx Rbtl-Staff-Jt-PC 3" xfId="380"/>
    <cellStyle name="_4.13E Montana Energy Tax_Power Costs - Comparison bx Rbtl-Staff-Jt-PC_Adj Bench DR 3 for Initial Briefs (Electric)" xfId="381"/>
    <cellStyle name="_4.13E Montana Energy Tax_Power Costs - Comparison bx Rbtl-Staff-Jt-PC_Adj Bench DR 3 for Initial Briefs (Electric) 2" xfId="382"/>
    <cellStyle name="_4.13E Montana Energy Tax_Power Costs - Comparison bx Rbtl-Staff-Jt-PC_Adj Bench DR 3 for Initial Briefs (Electric) 2 2" xfId="383"/>
    <cellStyle name="_4.13E Montana Energy Tax_Power Costs - Comparison bx Rbtl-Staff-Jt-PC_Adj Bench DR 3 for Initial Briefs (Electric) 3" xfId="384"/>
    <cellStyle name="_4.13E Montana Energy Tax_Power Costs - Comparison bx Rbtl-Staff-Jt-PC_Electric Rev Req Model (2009 GRC) Rebuttal" xfId="385"/>
    <cellStyle name="_4.13E Montana Energy Tax_Power Costs - Comparison bx Rbtl-Staff-Jt-PC_Electric Rev Req Model (2009 GRC) Rebuttal 2" xfId="386"/>
    <cellStyle name="_4.13E Montana Energy Tax_Power Costs - Comparison bx Rbtl-Staff-Jt-PC_Electric Rev Req Model (2009 GRC) Rebuttal 2 2" xfId="387"/>
    <cellStyle name="_4.13E Montana Energy Tax_Power Costs - Comparison bx Rbtl-Staff-Jt-PC_Electric Rev Req Model (2009 GRC) Rebuttal 3" xfId="388"/>
    <cellStyle name="_4.13E Montana Energy Tax_Power Costs - Comparison bx Rbtl-Staff-Jt-PC_Electric Rev Req Model (2009 GRC) Rebuttal REmoval of New  WH Solar AdjustMI" xfId="389"/>
    <cellStyle name="_4.13E Montana Energy Tax_Power Costs - Comparison bx Rbtl-Staff-Jt-PC_Electric Rev Req Model (2009 GRC) Rebuttal REmoval of New  WH Solar AdjustMI 2" xfId="390"/>
    <cellStyle name="_4.13E Montana Energy Tax_Power Costs - Comparison bx Rbtl-Staff-Jt-PC_Electric Rev Req Model (2009 GRC) Rebuttal REmoval of New  WH Solar AdjustMI 2 2" xfId="391"/>
    <cellStyle name="_4.13E Montana Energy Tax_Power Costs - Comparison bx Rbtl-Staff-Jt-PC_Electric Rev Req Model (2009 GRC) Rebuttal REmoval of New  WH Solar AdjustMI 3" xfId="392"/>
    <cellStyle name="_4.13E Montana Energy Tax_Power Costs - Comparison bx Rbtl-Staff-Jt-PC_Electric Rev Req Model (2009 GRC) Revised 01-18-2010" xfId="393"/>
    <cellStyle name="_4.13E Montana Energy Tax_Power Costs - Comparison bx Rbtl-Staff-Jt-PC_Electric Rev Req Model (2009 GRC) Revised 01-18-2010 2" xfId="394"/>
    <cellStyle name="_4.13E Montana Energy Tax_Power Costs - Comparison bx Rbtl-Staff-Jt-PC_Electric Rev Req Model (2009 GRC) Revised 01-18-2010 2 2" xfId="395"/>
    <cellStyle name="_4.13E Montana Energy Tax_Power Costs - Comparison bx Rbtl-Staff-Jt-PC_Electric Rev Req Model (2009 GRC) Revised 01-18-2010 3" xfId="396"/>
    <cellStyle name="_4.13E Montana Energy Tax_Power Costs - Comparison bx Rbtl-Staff-Jt-PC_Final Order Electric EXHIBIT A-1" xfId="397"/>
    <cellStyle name="_4.13E Montana Energy Tax_Power Costs - Comparison bx Rbtl-Staff-Jt-PC_Final Order Electric EXHIBIT A-1 2" xfId="398"/>
    <cellStyle name="_4.13E Montana Energy Tax_Power Costs - Comparison bx Rbtl-Staff-Jt-PC_Final Order Electric EXHIBIT A-1 2 2" xfId="399"/>
    <cellStyle name="_4.13E Montana Energy Tax_Power Costs - Comparison bx Rbtl-Staff-Jt-PC_Final Order Electric EXHIBIT A-1 3" xfId="400"/>
    <cellStyle name="_4.13E Montana Energy Tax_Production Adj 4.37" xfId="401"/>
    <cellStyle name="_4.13E Montana Energy Tax_Production Adj 4.37 2" xfId="402"/>
    <cellStyle name="_4.13E Montana Energy Tax_Production Adj 4.37 2 2" xfId="403"/>
    <cellStyle name="_4.13E Montana Energy Tax_Production Adj 4.37 3" xfId="404"/>
    <cellStyle name="_4.13E Montana Energy Tax_Purchased Power Adj 4.03" xfId="405"/>
    <cellStyle name="_4.13E Montana Energy Tax_Purchased Power Adj 4.03 2" xfId="406"/>
    <cellStyle name="_4.13E Montana Energy Tax_Purchased Power Adj 4.03 2 2" xfId="407"/>
    <cellStyle name="_4.13E Montana Energy Tax_Purchased Power Adj 4.03 3" xfId="408"/>
    <cellStyle name="_4.13E Montana Energy Tax_Rebuttal Power Costs" xfId="409"/>
    <cellStyle name="_4.13E Montana Energy Tax_Rebuttal Power Costs 2" xfId="410"/>
    <cellStyle name="_4.13E Montana Energy Tax_Rebuttal Power Costs 2 2" xfId="411"/>
    <cellStyle name="_4.13E Montana Energy Tax_Rebuttal Power Costs 3" xfId="412"/>
    <cellStyle name="_4.13E Montana Energy Tax_Rebuttal Power Costs_Adj Bench DR 3 for Initial Briefs (Electric)" xfId="413"/>
    <cellStyle name="_4.13E Montana Energy Tax_Rebuttal Power Costs_Adj Bench DR 3 for Initial Briefs (Electric) 2" xfId="414"/>
    <cellStyle name="_4.13E Montana Energy Tax_Rebuttal Power Costs_Adj Bench DR 3 for Initial Briefs (Electric) 2 2" xfId="415"/>
    <cellStyle name="_4.13E Montana Energy Tax_Rebuttal Power Costs_Adj Bench DR 3 for Initial Briefs (Electric) 3" xfId="416"/>
    <cellStyle name="_4.13E Montana Energy Tax_Rebuttal Power Costs_Electric Rev Req Model (2009 GRC) Rebuttal" xfId="417"/>
    <cellStyle name="_4.13E Montana Energy Tax_Rebuttal Power Costs_Electric Rev Req Model (2009 GRC) Rebuttal 2" xfId="418"/>
    <cellStyle name="_4.13E Montana Energy Tax_Rebuttal Power Costs_Electric Rev Req Model (2009 GRC) Rebuttal 2 2" xfId="419"/>
    <cellStyle name="_4.13E Montana Energy Tax_Rebuttal Power Costs_Electric Rev Req Model (2009 GRC) Rebuttal 3" xfId="420"/>
    <cellStyle name="_4.13E Montana Energy Tax_Rebuttal Power Costs_Electric Rev Req Model (2009 GRC) Rebuttal REmoval of New  WH Solar AdjustMI" xfId="421"/>
    <cellStyle name="_4.13E Montana Energy Tax_Rebuttal Power Costs_Electric Rev Req Model (2009 GRC) Rebuttal REmoval of New  WH Solar AdjustMI 2" xfId="422"/>
    <cellStyle name="_4.13E Montana Energy Tax_Rebuttal Power Costs_Electric Rev Req Model (2009 GRC) Rebuttal REmoval of New  WH Solar AdjustMI 2 2" xfId="423"/>
    <cellStyle name="_4.13E Montana Energy Tax_Rebuttal Power Costs_Electric Rev Req Model (2009 GRC) Rebuttal REmoval of New  WH Solar AdjustMI 3" xfId="424"/>
    <cellStyle name="_4.13E Montana Energy Tax_Rebuttal Power Costs_Electric Rev Req Model (2009 GRC) Revised 01-18-2010" xfId="425"/>
    <cellStyle name="_4.13E Montana Energy Tax_Rebuttal Power Costs_Electric Rev Req Model (2009 GRC) Revised 01-18-2010 2" xfId="426"/>
    <cellStyle name="_4.13E Montana Energy Tax_Rebuttal Power Costs_Electric Rev Req Model (2009 GRC) Revised 01-18-2010 2 2" xfId="427"/>
    <cellStyle name="_4.13E Montana Energy Tax_Rebuttal Power Costs_Electric Rev Req Model (2009 GRC) Revised 01-18-2010 3" xfId="428"/>
    <cellStyle name="_4.13E Montana Energy Tax_Rebuttal Power Costs_Final Order Electric EXHIBIT A-1" xfId="429"/>
    <cellStyle name="_4.13E Montana Energy Tax_Rebuttal Power Costs_Final Order Electric EXHIBIT A-1 2" xfId="430"/>
    <cellStyle name="_4.13E Montana Energy Tax_Rebuttal Power Costs_Final Order Electric EXHIBIT A-1 2 2" xfId="431"/>
    <cellStyle name="_4.13E Montana Energy Tax_Rebuttal Power Costs_Final Order Electric EXHIBIT A-1 3" xfId="432"/>
    <cellStyle name="_4.13E Montana Energy Tax_ROR &amp; CONV FACTOR" xfId="433"/>
    <cellStyle name="_4.13E Montana Energy Tax_ROR &amp; CONV FACTOR 2" xfId="434"/>
    <cellStyle name="_4.13E Montana Energy Tax_ROR &amp; CONV FACTOR 2 2" xfId="435"/>
    <cellStyle name="_4.13E Montana Energy Tax_ROR &amp; CONV FACTOR 3" xfId="436"/>
    <cellStyle name="_4.13E Montana Energy Tax_ROR 5.02" xfId="437"/>
    <cellStyle name="_4.13E Montana Energy Tax_ROR 5.02 2" xfId="438"/>
    <cellStyle name="_4.13E Montana Energy Tax_ROR 5.02 2 2" xfId="439"/>
    <cellStyle name="_4.13E Montana Energy Tax_ROR 5.02 3" xfId="440"/>
    <cellStyle name="_4.13E Montana Energy Tax_Wind Integration 10GRC" xfId="441"/>
    <cellStyle name="_4.13E Montana Energy Tax_Wind Integration 10GRC 2" xfId="442"/>
    <cellStyle name="_4.17E Montana Energy Tax Working File" xfId="443"/>
    <cellStyle name="_5 year summary (9-25-09)" xfId="444"/>
    <cellStyle name="_5.03G-Conversion Factor Working FileMI" xfId="445"/>
    <cellStyle name="_x0013__Adj Bench DR 3 for Initial Briefs (Electric)" xfId="446"/>
    <cellStyle name="_x0013__Adj Bench DR 3 for Initial Briefs (Electric) 2" xfId="447"/>
    <cellStyle name="_x0013__Adj Bench DR 3 for Initial Briefs (Electric) 2 2" xfId="448"/>
    <cellStyle name="_x0013__Adj Bench DR 3 for Initial Briefs (Electric) 3" xfId="449"/>
    <cellStyle name="_AURORA WIP" xfId="450"/>
    <cellStyle name="_AURORA WIP 2" xfId="451"/>
    <cellStyle name="_AURORA WIP 2 2" xfId="452"/>
    <cellStyle name="_AURORA WIP 3" xfId="453"/>
    <cellStyle name="_AURORA WIP_Chelan PUD Power Costs (8-10)" xfId="454"/>
    <cellStyle name="_AURORA WIP_DEM-WP(C) Costs Not In AURORA 2010GRC As Filed" xfId="455"/>
    <cellStyle name="_AURORA WIP_DEM-WP(C) Costs Not In AURORA 2010GRC As Filed 2" xfId="456"/>
    <cellStyle name="_AURORA WIP_NIM Summary" xfId="457"/>
    <cellStyle name="_AURORA WIP_NIM Summary 09GRC" xfId="458"/>
    <cellStyle name="_AURORA WIP_NIM Summary 09GRC 2" xfId="459"/>
    <cellStyle name="_AURORA WIP_NIM Summary 2" xfId="460"/>
    <cellStyle name="_AURORA WIP_NIM Summary 3" xfId="461"/>
    <cellStyle name="_AURORA WIP_NIM Summary 4" xfId="462"/>
    <cellStyle name="_AURORA WIP_NIM Summary 5" xfId="463"/>
    <cellStyle name="_AURORA WIP_NIM Summary 6" xfId="464"/>
    <cellStyle name="_AURORA WIP_NIM Summary 7" xfId="465"/>
    <cellStyle name="_AURORA WIP_NIM Summary 8" xfId="466"/>
    <cellStyle name="_AURORA WIP_NIM Summary 9" xfId="467"/>
    <cellStyle name="_AURORA WIP_PCA 9 -  Exhibit D April 2010 (3)" xfId="468"/>
    <cellStyle name="_AURORA WIP_PCA 9 -  Exhibit D April 2010 (3) 2" xfId="469"/>
    <cellStyle name="_AURORA WIP_Reconciliation" xfId="470"/>
    <cellStyle name="_AURORA WIP_Reconciliation 2" xfId="471"/>
    <cellStyle name="_AURORA WIP_Wind Integration 10GRC" xfId="472"/>
    <cellStyle name="_AURORA WIP_Wind Integration 10GRC 2" xfId="473"/>
    <cellStyle name="_Book1" xfId="474"/>
    <cellStyle name="_x0013__Book1" xfId="475"/>
    <cellStyle name="_Book1 (2)" xfId="476"/>
    <cellStyle name="_Book1 (2) 2" xfId="477"/>
    <cellStyle name="_Book1 (2) 2 2" xfId="478"/>
    <cellStyle name="_Book1 (2) 2 2 2" xfId="479"/>
    <cellStyle name="_Book1 (2) 2 3" xfId="480"/>
    <cellStyle name="_Book1 (2) 3" xfId="481"/>
    <cellStyle name="_Book1 (2) 3 2" xfId="482"/>
    <cellStyle name="_Book1 (2) 3 2 2" xfId="483"/>
    <cellStyle name="_Book1 (2) 3 3" xfId="484"/>
    <cellStyle name="_Book1 (2) 3 3 2" xfId="485"/>
    <cellStyle name="_Book1 (2) 3 4" xfId="486"/>
    <cellStyle name="_Book1 (2) 3 4 2" xfId="487"/>
    <cellStyle name="_Book1 (2) 4" xfId="488"/>
    <cellStyle name="_Book1 (2) 4 2" xfId="489"/>
    <cellStyle name="_Book1 (2) 5" xfId="490"/>
    <cellStyle name="_Book1 (2) 6" xfId="491"/>
    <cellStyle name="_Book1 (2) 7" xfId="492"/>
    <cellStyle name="_Book1 (2)_04 07E Wild Horse Wind Expansion (C) (2)" xfId="493"/>
    <cellStyle name="_Book1 (2)_04 07E Wild Horse Wind Expansion (C) (2) 2" xfId="494"/>
    <cellStyle name="_Book1 (2)_04 07E Wild Horse Wind Expansion (C) (2) 2 2" xfId="495"/>
    <cellStyle name="_Book1 (2)_04 07E Wild Horse Wind Expansion (C) (2) 3" xfId="496"/>
    <cellStyle name="_Book1 (2)_04 07E Wild Horse Wind Expansion (C) (2)_Adj Bench DR 3 for Initial Briefs (Electric)" xfId="497"/>
    <cellStyle name="_Book1 (2)_04 07E Wild Horse Wind Expansion (C) (2)_Adj Bench DR 3 for Initial Briefs (Electric) 2" xfId="498"/>
    <cellStyle name="_Book1 (2)_04 07E Wild Horse Wind Expansion (C) (2)_Adj Bench DR 3 for Initial Briefs (Electric) 2 2" xfId="499"/>
    <cellStyle name="_Book1 (2)_04 07E Wild Horse Wind Expansion (C) (2)_Adj Bench DR 3 for Initial Briefs (Electric) 3" xfId="500"/>
    <cellStyle name="_Book1 (2)_04 07E Wild Horse Wind Expansion (C) (2)_Book1" xfId="501"/>
    <cellStyle name="_Book1 (2)_04 07E Wild Horse Wind Expansion (C) (2)_Electric Rev Req Model (2009 GRC) " xfId="502"/>
    <cellStyle name="_Book1 (2)_04 07E Wild Horse Wind Expansion (C) (2)_Electric Rev Req Model (2009 GRC)  2" xfId="503"/>
    <cellStyle name="_Book1 (2)_04 07E Wild Horse Wind Expansion (C) (2)_Electric Rev Req Model (2009 GRC)  2 2" xfId="504"/>
    <cellStyle name="_Book1 (2)_04 07E Wild Horse Wind Expansion (C) (2)_Electric Rev Req Model (2009 GRC)  3" xfId="505"/>
    <cellStyle name="_Book1 (2)_04 07E Wild Horse Wind Expansion (C) (2)_Electric Rev Req Model (2009 GRC) Rebuttal" xfId="506"/>
    <cellStyle name="_Book1 (2)_04 07E Wild Horse Wind Expansion (C) (2)_Electric Rev Req Model (2009 GRC) Rebuttal 2" xfId="507"/>
    <cellStyle name="_Book1 (2)_04 07E Wild Horse Wind Expansion (C) (2)_Electric Rev Req Model (2009 GRC) Rebuttal 2 2" xfId="508"/>
    <cellStyle name="_Book1 (2)_04 07E Wild Horse Wind Expansion (C) (2)_Electric Rev Req Model (2009 GRC) Rebuttal 3" xfId="509"/>
    <cellStyle name="_Book1 (2)_04 07E Wild Horse Wind Expansion (C) (2)_Electric Rev Req Model (2009 GRC) Rebuttal REmoval of New  WH Solar AdjustMI" xfId="510"/>
    <cellStyle name="_Book1 (2)_04 07E Wild Horse Wind Expansion (C) (2)_Electric Rev Req Model (2009 GRC) Rebuttal REmoval of New  WH Solar AdjustMI 2" xfId="511"/>
    <cellStyle name="_Book1 (2)_04 07E Wild Horse Wind Expansion (C) (2)_Electric Rev Req Model (2009 GRC) Rebuttal REmoval of New  WH Solar AdjustMI 2 2" xfId="512"/>
    <cellStyle name="_Book1 (2)_04 07E Wild Horse Wind Expansion (C) (2)_Electric Rev Req Model (2009 GRC) Rebuttal REmoval of New  WH Solar AdjustMI 3" xfId="513"/>
    <cellStyle name="_Book1 (2)_04 07E Wild Horse Wind Expansion (C) (2)_Electric Rev Req Model (2009 GRC) Revised 01-18-2010" xfId="514"/>
    <cellStyle name="_Book1 (2)_04 07E Wild Horse Wind Expansion (C) (2)_Electric Rev Req Model (2009 GRC) Revised 01-18-2010 2" xfId="515"/>
    <cellStyle name="_Book1 (2)_04 07E Wild Horse Wind Expansion (C) (2)_Electric Rev Req Model (2009 GRC) Revised 01-18-2010 2 2" xfId="516"/>
    <cellStyle name="_Book1 (2)_04 07E Wild Horse Wind Expansion (C) (2)_Electric Rev Req Model (2009 GRC) Revised 01-18-2010 3" xfId="517"/>
    <cellStyle name="_Book1 (2)_04 07E Wild Horse Wind Expansion (C) (2)_Electric Rev Req Model (2010 GRC)" xfId="518"/>
    <cellStyle name="_Book1 (2)_04 07E Wild Horse Wind Expansion (C) (2)_Electric Rev Req Model (2010 GRC) SF" xfId="519"/>
    <cellStyle name="_Book1 (2)_04 07E Wild Horse Wind Expansion (C) (2)_Final Order Electric EXHIBIT A-1" xfId="520"/>
    <cellStyle name="_Book1 (2)_04 07E Wild Horse Wind Expansion (C) (2)_Final Order Electric EXHIBIT A-1 2" xfId="521"/>
    <cellStyle name="_Book1 (2)_04 07E Wild Horse Wind Expansion (C) (2)_Final Order Electric EXHIBIT A-1 2 2" xfId="522"/>
    <cellStyle name="_Book1 (2)_04 07E Wild Horse Wind Expansion (C) (2)_Final Order Electric EXHIBIT A-1 3" xfId="523"/>
    <cellStyle name="_Book1 (2)_04 07E Wild Horse Wind Expansion (C) (2)_TENASKA REGULATORY ASSET" xfId="524"/>
    <cellStyle name="_Book1 (2)_04 07E Wild Horse Wind Expansion (C) (2)_TENASKA REGULATORY ASSET 2" xfId="525"/>
    <cellStyle name="_Book1 (2)_04 07E Wild Horse Wind Expansion (C) (2)_TENASKA REGULATORY ASSET 2 2" xfId="526"/>
    <cellStyle name="_Book1 (2)_04 07E Wild Horse Wind Expansion (C) (2)_TENASKA REGULATORY ASSET 3" xfId="527"/>
    <cellStyle name="_Book1 (2)_16.37E Wild Horse Expansion DeferralRevwrkingfile SF" xfId="528"/>
    <cellStyle name="_Book1 (2)_16.37E Wild Horse Expansion DeferralRevwrkingfile SF 2" xfId="529"/>
    <cellStyle name="_Book1 (2)_16.37E Wild Horse Expansion DeferralRevwrkingfile SF 2 2" xfId="530"/>
    <cellStyle name="_Book1 (2)_16.37E Wild Horse Expansion DeferralRevwrkingfile SF 3" xfId="531"/>
    <cellStyle name="_Book1 (2)_2009 Compliance Filing PCA Exhibits for GRC" xfId="532"/>
    <cellStyle name="_Book1 (2)_2009 GRC Compl Filing - Exhibit D" xfId="533"/>
    <cellStyle name="_Book1 (2)_2009 GRC Compl Filing - Exhibit D 2" xfId="534"/>
    <cellStyle name="_Book1 (2)_3.01 Income Statement" xfId="535"/>
    <cellStyle name="_Book1 (2)_4 31 Regulatory Assets and Liabilities  7 06- Exhibit D" xfId="536"/>
    <cellStyle name="_Book1 (2)_4 31 Regulatory Assets and Liabilities  7 06- Exhibit D 2" xfId="537"/>
    <cellStyle name="_Book1 (2)_4 31 Regulatory Assets and Liabilities  7 06- Exhibit D 2 2" xfId="538"/>
    <cellStyle name="_Book1 (2)_4 31 Regulatory Assets and Liabilities  7 06- Exhibit D 3" xfId="539"/>
    <cellStyle name="_Book1 (2)_4 31 Regulatory Assets and Liabilities  7 06- Exhibit D_NIM Summary" xfId="540"/>
    <cellStyle name="_Book1 (2)_4 31 Regulatory Assets and Liabilities  7 06- Exhibit D_NIM Summary 2" xfId="541"/>
    <cellStyle name="_Book1 (2)_4 32 Regulatory Assets and Liabilities  7 06- Exhibit D" xfId="542"/>
    <cellStyle name="_Book1 (2)_4 32 Regulatory Assets and Liabilities  7 06- Exhibit D 2" xfId="543"/>
    <cellStyle name="_Book1 (2)_4 32 Regulatory Assets and Liabilities  7 06- Exhibit D 2 2" xfId="544"/>
    <cellStyle name="_Book1 (2)_4 32 Regulatory Assets and Liabilities  7 06- Exhibit D 3" xfId="545"/>
    <cellStyle name="_Book1 (2)_4 32 Regulatory Assets and Liabilities  7 06- Exhibit D_NIM Summary" xfId="546"/>
    <cellStyle name="_Book1 (2)_4 32 Regulatory Assets and Liabilities  7 06- Exhibit D_NIM Summary 2" xfId="547"/>
    <cellStyle name="_Book1 (2)_ACCOUNTS" xfId="548"/>
    <cellStyle name="_Book1 (2)_AURORA Total New" xfId="549"/>
    <cellStyle name="_Book1 (2)_AURORA Total New 2" xfId="550"/>
    <cellStyle name="_Book1 (2)_Book2" xfId="551"/>
    <cellStyle name="_Book1 (2)_Book2 2" xfId="552"/>
    <cellStyle name="_Book1 (2)_Book2 2 2" xfId="553"/>
    <cellStyle name="_Book1 (2)_Book2 3" xfId="554"/>
    <cellStyle name="_Book1 (2)_Book2_Adj Bench DR 3 for Initial Briefs (Electric)" xfId="555"/>
    <cellStyle name="_Book1 (2)_Book2_Adj Bench DR 3 for Initial Briefs (Electric) 2" xfId="556"/>
    <cellStyle name="_Book1 (2)_Book2_Adj Bench DR 3 for Initial Briefs (Electric) 2 2" xfId="557"/>
    <cellStyle name="_Book1 (2)_Book2_Adj Bench DR 3 for Initial Briefs (Electric) 3" xfId="558"/>
    <cellStyle name="_Book1 (2)_Book2_Electric Rev Req Model (2009 GRC) Rebuttal" xfId="559"/>
    <cellStyle name="_Book1 (2)_Book2_Electric Rev Req Model (2009 GRC) Rebuttal 2" xfId="560"/>
    <cellStyle name="_Book1 (2)_Book2_Electric Rev Req Model (2009 GRC) Rebuttal 2 2" xfId="561"/>
    <cellStyle name="_Book1 (2)_Book2_Electric Rev Req Model (2009 GRC) Rebuttal 3" xfId="562"/>
    <cellStyle name="_Book1 (2)_Book2_Electric Rev Req Model (2009 GRC) Rebuttal REmoval of New  WH Solar AdjustMI" xfId="563"/>
    <cellStyle name="_Book1 (2)_Book2_Electric Rev Req Model (2009 GRC) Rebuttal REmoval of New  WH Solar AdjustMI 2" xfId="564"/>
    <cellStyle name="_Book1 (2)_Book2_Electric Rev Req Model (2009 GRC) Rebuttal REmoval of New  WH Solar AdjustMI 2 2" xfId="565"/>
    <cellStyle name="_Book1 (2)_Book2_Electric Rev Req Model (2009 GRC) Rebuttal REmoval of New  WH Solar AdjustMI 3" xfId="566"/>
    <cellStyle name="_Book1 (2)_Book2_Electric Rev Req Model (2009 GRC) Revised 01-18-2010" xfId="567"/>
    <cellStyle name="_Book1 (2)_Book2_Electric Rev Req Model (2009 GRC) Revised 01-18-2010 2" xfId="568"/>
    <cellStyle name="_Book1 (2)_Book2_Electric Rev Req Model (2009 GRC) Revised 01-18-2010 2 2" xfId="569"/>
    <cellStyle name="_Book1 (2)_Book2_Electric Rev Req Model (2009 GRC) Revised 01-18-2010 3" xfId="570"/>
    <cellStyle name="_Book1 (2)_Book2_Final Order Electric EXHIBIT A-1" xfId="571"/>
    <cellStyle name="_Book1 (2)_Book2_Final Order Electric EXHIBIT A-1 2" xfId="572"/>
    <cellStyle name="_Book1 (2)_Book2_Final Order Electric EXHIBIT A-1 2 2" xfId="573"/>
    <cellStyle name="_Book1 (2)_Book2_Final Order Electric EXHIBIT A-1 3" xfId="574"/>
    <cellStyle name="_Book1 (2)_Book4" xfId="575"/>
    <cellStyle name="_Book1 (2)_Book4 2" xfId="576"/>
    <cellStyle name="_Book1 (2)_Book4 2 2" xfId="577"/>
    <cellStyle name="_Book1 (2)_Book4 3" xfId="578"/>
    <cellStyle name="_Book1 (2)_Book9" xfId="579"/>
    <cellStyle name="_Book1 (2)_Book9 2" xfId="580"/>
    <cellStyle name="_Book1 (2)_Book9 2 2" xfId="581"/>
    <cellStyle name="_Book1 (2)_Book9 3" xfId="582"/>
    <cellStyle name="_Book1 (2)_Chelan PUD Power Costs (8-10)" xfId="583"/>
    <cellStyle name="_Book1 (2)_Gas Rev Req Model (2010 GRC)" xfId="584"/>
    <cellStyle name="_Book1 (2)_INPUTS" xfId="585"/>
    <cellStyle name="_Book1 (2)_INPUTS 2" xfId="586"/>
    <cellStyle name="_Book1 (2)_INPUTS 2 2" xfId="587"/>
    <cellStyle name="_Book1 (2)_INPUTS 3" xfId="588"/>
    <cellStyle name="_Book1 (2)_NIM Summary" xfId="589"/>
    <cellStyle name="_Book1 (2)_NIM Summary 09GRC" xfId="590"/>
    <cellStyle name="_Book1 (2)_NIM Summary 09GRC 2" xfId="591"/>
    <cellStyle name="_Book1 (2)_NIM Summary 2" xfId="592"/>
    <cellStyle name="_Book1 (2)_NIM Summary 3" xfId="593"/>
    <cellStyle name="_Book1 (2)_NIM Summary 4" xfId="594"/>
    <cellStyle name="_Book1 (2)_NIM Summary 5" xfId="595"/>
    <cellStyle name="_Book1 (2)_NIM Summary 6" xfId="596"/>
    <cellStyle name="_Book1 (2)_NIM Summary 7" xfId="597"/>
    <cellStyle name="_Book1 (2)_NIM Summary 8" xfId="598"/>
    <cellStyle name="_Book1 (2)_NIM Summary 9" xfId="599"/>
    <cellStyle name="_Book1 (2)_PCA 10 -  Exhibit D from A Kellogg Jan 2011" xfId="600"/>
    <cellStyle name="_Book1 (2)_PCA 10 -  Exhibit D from A Kellogg July 2011" xfId="601"/>
    <cellStyle name="_Book1 (2)_PCA 10 -  Exhibit D from S Free Rcv'd 12-11" xfId="602"/>
    <cellStyle name="_Book1 (2)_PCA 9 -  Exhibit D April 2010" xfId="603"/>
    <cellStyle name="_Book1 (2)_PCA 9 -  Exhibit D April 2010 (3)" xfId="604"/>
    <cellStyle name="_Book1 (2)_PCA 9 -  Exhibit D April 2010 (3) 2" xfId="605"/>
    <cellStyle name="_Book1 (2)_PCA 9 -  Exhibit D Nov 2010" xfId="606"/>
    <cellStyle name="_Book1 (2)_PCA 9 - Exhibit D at August 2010" xfId="607"/>
    <cellStyle name="_Book1 (2)_PCA 9 - Exhibit D June 2010 GRC" xfId="608"/>
    <cellStyle name="_Book1 (2)_Power Costs - Comparison bx Rbtl-Staff-Jt-PC" xfId="609"/>
    <cellStyle name="_Book1 (2)_Power Costs - Comparison bx Rbtl-Staff-Jt-PC 2" xfId="610"/>
    <cellStyle name="_Book1 (2)_Power Costs - Comparison bx Rbtl-Staff-Jt-PC 2 2" xfId="611"/>
    <cellStyle name="_Book1 (2)_Power Costs - Comparison bx Rbtl-Staff-Jt-PC 3" xfId="612"/>
    <cellStyle name="_Book1 (2)_Power Costs - Comparison bx Rbtl-Staff-Jt-PC_Adj Bench DR 3 for Initial Briefs (Electric)" xfId="613"/>
    <cellStyle name="_Book1 (2)_Power Costs - Comparison bx Rbtl-Staff-Jt-PC_Adj Bench DR 3 for Initial Briefs (Electric) 2" xfId="614"/>
    <cellStyle name="_Book1 (2)_Power Costs - Comparison bx Rbtl-Staff-Jt-PC_Adj Bench DR 3 for Initial Briefs (Electric) 2 2" xfId="615"/>
    <cellStyle name="_Book1 (2)_Power Costs - Comparison bx Rbtl-Staff-Jt-PC_Adj Bench DR 3 for Initial Briefs (Electric) 3" xfId="616"/>
    <cellStyle name="_Book1 (2)_Power Costs - Comparison bx Rbtl-Staff-Jt-PC_Electric Rev Req Model (2009 GRC) Rebuttal" xfId="617"/>
    <cellStyle name="_Book1 (2)_Power Costs - Comparison bx Rbtl-Staff-Jt-PC_Electric Rev Req Model (2009 GRC) Rebuttal 2" xfId="618"/>
    <cellStyle name="_Book1 (2)_Power Costs - Comparison bx Rbtl-Staff-Jt-PC_Electric Rev Req Model (2009 GRC) Rebuttal 2 2" xfId="619"/>
    <cellStyle name="_Book1 (2)_Power Costs - Comparison bx Rbtl-Staff-Jt-PC_Electric Rev Req Model (2009 GRC) Rebuttal 3" xfId="620"/>
    <cellStyle name="_Book1 (2)_Power Costs - Comparison bx Rbtl-Staff-Jt-PC_Electric Rev Req Model (2009 GRC) Rebuttal REmoval of New  WH Solar AdjustMI" xfId="621"/>
    <cellStyle name="_Book1 (2)_Power Costs - Comparison bx Rbtl-Staff-Jt-PC_Electric Rev Req Model (2009 GRC) Rebuttal REmoval of New  WH Solar AdjustMI 2" xfId="622"/>
    <cellStyle name="_Book1 (2)_Power Costs - Comparison bx Rbtl-Staff-Jt-PC_Electric Rev Req Model (2009 GRC) Rebuttal REmoval of New  WH Solar AdjustMI 2 2" xfId="623"/>
    <cellStyle name="_Book1 (2)_Power Costs - Comparison bx Rbtl-Staff-Jt-PC_Electric Rev Req Model (2009 GRC) Rebuttal REmoval of New  WH Solar AdjustMI 3" xfId="624"/>
    <cellStyle name="_Book1 (2)_Power Costs - Comparison bx Rbtl-Staff-Jt-PC_Electric Rev Req Model (2009 GRC) Revised 01-18-2010" xfId="625"/>
    <cellStyle name="_Book1 (2)_Power Costs - Comparison bx Rbtl-Staff-Jt-PC_Electric Rev Req Model (2009 GRC) Revised 01-18-2010 2" xfId="626"/>
    <cellStyle name="_Book1 (2)_Power Costs - Comparison bx Rbtl-Staff-Jt-PC_Electric Rev Req Model (2009 GRC) Revised 01-18-2010 2 2" xfId="627"/>
    <cellStyle name="_Book1 (2)_Power Costs - Comparison bx Rbtl-Staff-Jt-PC_Electric Rev Req Model (2009 GRC) Revised 01-18-2010 3" xfId="628"/>
    <cellStyle name="_Book1 (2)_Power Costs - Comparison bx Rbtl-Staff-Jt-PC_Final Order Electric EXHIBIT A-1" xfId="629"/>
    <cellStyle name="_Book1 (2)_Power Costs - Comparison bx Rbtl-Staff-Jt-PC_Final Order Electric EXHIBIT A-1 2" xfId="630"/>
    <cellStyle name="_Book1 (2)_Power Costs - Comparison bx Rbtl-Staff-Jt-PC_Final Order Electric EXHIBIT A-1 2 2" xfId="631"/>
    <cellStyle name="_Book1 (2)_Power Costs - Comparison bx Rbtl-Staff-Jt-PC_Final Order Electric EXHIBIT A-1 3" xfId="632"/>
    <cellStyle name="_Book1 (2)_Production Adj 4.37" xfId="633"/>
    <cellStyle name="_Book1 (2)_Production Adj 4.37 2" xfId="634"/>
    <cellStyle name="_Book1 (2)_Production Adj 4.37 2 2" xfId="635"/>
    <cellStyle name="_Book1 (2)_Production Adj 4.37 3" xfId="636"/>
    <cellStyle name="_Book1 (2)_Purchased Power Adj 4.03" xfId="637"/>
    <cellStyle name="_Book1 (2)_Purchased Power Adj 4.03 2" xfId="638"/>
    <cellStyle name="_Book1 (2)_Purchased Power Adj 4.03 2 2" xfId="639"/>
    <cellStyle name="_Book1 (2)_Purchased Power Adj 4.03 3" xfId="640"/>
    <cellStyle name="_Book1 (2)_Rebuttal Power Costs" xfId="641"/>
    <cellStyle name="_Book1 (2)_Rebuttal Power Costs 2" xfId="642"/>
    <cellStyle name="_Book1 (2)_Rebuttal Power Costs 2 2" xfId="643"/>
    <cellStyle name="_Book1 (2)_Rebuttal Power Costs 3" xfId="644"/>
    <cellStyle name="_Book1 (2)_Rebuttal Power Costs_Adj Bench DR 3 for Initial Briefs (Electric)" xfId="645"/>
    <cellStyle name="_Book1 (2)_Rebuttal Power Costs_Adj Bench DR 3 for Initial Briefs (Electric) 2" xfId="646"/>
    <cellStyle name="_Book1 (2)_Rebuttal Power Costs_Adj Bench DR 3 for Initial Briefs (Electric) 2 2" xfId="647"/>
    <cellStyle name="_Book1 (2)_Rebuttal Power Costs_Adj Bench DR 3 for Initial Briefs (Electric) 3" xfId="648"/>
    <cellStyle name="_Book1 (2)_Rebuttal Power Costs_Electric Rev Req Model (2009 GRC) Rebuttal" xfId="649"/>
    <cellStyle name="_Book1 (2)_Rebuttal Power Costs_Electric Rev Req Model (2009 GRC) Rebuttal 2" xfId="650"/>
    <cellStyle name="_Book1 (2)_Rebuttal Power Costs_Electric Rev Req Model (2009 GRC) Rebuttal 2 2" xfId="651"/>
    <cellStyle name="_Book1 (2)_Rebuttal Power Costs_Electric Rev Req Model (2009 GRC) Rebuttal 3" xfId="652"/>
    <cellStyle name="_Book1 (2)_Rebuttal Power Costs_Electric Rev Req Model (2009 GRC) Rebuttal REmoval of New  WH Solar AdjustMI" xfId="653"/>
    <cellStyle name="_Book1 (2)_Rebuttal Power Costs_Electric Rev Req Model (2009 GRC) Rebuttal REmoval of New  WH Solar AdjustMI 2" xfId="654"/>
    <cellStyle name="_Book1 (2)_Rebuttal Power Costs_Electric Rev Req Model (2009 GRC) Rebuttal REmoval of New  WH Solar AdjustMI 2 2" xfId="655"/>
    <cellStyle name="_Book1 (2)_Rebuttal Power Costs_Electric Rev Req Model (2009 GRC) Rebuttal REmoval of New  WH Solar AdjustMI 3" xfId="656"/>
    <cellStyle name="_Book1 (2)_Rebuttal Power Costs_Electric Rev Req Model (2009 GRC) Revised 01-18-2010" xfId="657"/>
    <cellStyle name="_Book1 (2)_Rebuttal Power Costs_Electric Rev Req Model (2009 GRC) Revised 01-18-2010 2" xfId="658"/>
    <cellStyle name="_Book1 (2)_Rebuttal Power Costs_Electric Rev Req Model (2009 GRC) Revised 01-18-2010 2 2" xfId="659"/>
    <cellStyle name="_Book1 (2)_Rebuttal Power Costs_Electric Rev Req Model (2009 GRC) Revised 01-18-2010 3" xfId="660"/>
    <cellStyle name="_Book1 (2)_Rebuttal Power Costs_Final Order Electric EXHIBIT A-1" xfId="661"/>
    <cellStyle name="_Book1 (2)_Rebuttal Power Costs_Final Order Electric EXHIBIT A-1 2" xfId="662"/>
    <cellStyle name="_Book1 (2)_Rebuttal Power Costs_Final Order Electric EXHIBIT A-1 2 2" xfId="663"/>
    <cellStyle name="_Book1 (2)_Rebuttal Power Costs_Final Order Electric EXHIBIT A-1 3" xfId="664"/>
    <cellStyle name="_Book1 (2)_ROR &amp; CONV FACTOR" xfId="665"/>
    <cellStyle name="_Book1 (2)_ROR &amp; CONV FACTOR 2" xfId="666"/>
    <cellStyle name="_Book1 (2)_ROR &amp; CONV FACTOR 2 2" xfId="667"/>
    <cellStyle name="_Book1 (2)_ROR &amp; CONV FACTOR 3" xfId="668"/>
    <cellStyle name="_Book1 (2)_ROR 5.02" xfId="669"/>
    <cellStyle name="_Book1 (2)_ROR 5.02 2" xfId="670"/>
    <cellStyle name="_Book1 (2)_ROR 5.02 2 2" xfId="671"/>
    <cellStyle name="_Book1 (2)_ROR 5.02 3" xfId="672"/>
    <cellStyle name="_Book1 (2)_Wind Integration 10GRC" xfId="673"/>
    <cellStyle name="_Book1 (2)_Wind Integration 10GRC 2" xfId="674"/>
    <cellStyle name="_Book1 10" xfId="675"/>
    <cellStyle name="_Book1 10 2" xfId="676"/>
    <cellStyle name="_Book1 11" xfId="677"/>
    <cellStyle name="_Book1 12" xfId="678"/>
    <cellStyle name="_Book1 13" xfId="679"/>
    <cellStyle name="_Book1 2" xfId="680"/>
    <cellStyle name="_Book1 2 2" xfId="681"/>
    <cellStyle name="_Book1 2 2 2" xfId="682"/>
    <cellStyle name="_Book1 2 3" xfId="683"/>
    <cellStyle name="_Book1 3" xfId="684"/>
    <cellStyle name="_Book1 3 2" xfId="685"/>
    <cellStyle name="_Book1 4" xfId="686"/>
    <cellStyle name="_Book1 4 2" xfId="687"/>
    <cellStyle name="_Book1 5" xfId="688"/>
    <cellStyle name="_Book1 5 2" xfId="689"/>
    <cellStyle name="_Book1 6" xfId="690"/>
    <cellStyle name="_Book1 6 2" xfId="691"/>
    <cellStyle name="_Book1 7" xfId="692"/>
    <cellStyle name="_Book1 7 2" xfId="693"/>
    <cellStyle name="_Book1 8" xfId="694"/>
    <cellStyle name="_Book1 8 2" xfId="695"/>
    <cellStyle name="_Book1 9" xfId="696"/>
    <cellStyle name="_Book1 9 2" xfId="697"/>
    <cellStyle name="_Book1_(C) WHE Proforma with ITC cash grant 10 Yr Amort_for deferral_102809" xfId="698"/>
    <cellStyle name="_Book1_(C) WHE Proforma with ITC cash grant 10 Yr Amort_for deferral_102809 2" xfId="699"/>
    <cellStyle name="_Book1_(C) WHE Proforma with ITC cash grant 10 Yr Amort_for deferral_102809 2 2" xfId="700"/>
    <cellStyle name="_Book1_(C) WHE Proforma with ITC cash grant 10 Yr Amort_for deferral_102809 3" xfId="701"/>
    <cellStyle name="_Book1_(C) WHE Proforma with ITC cash grant 10 Yr Amort_for deferral_102809_16.07E Wild Horse Wind Expansionwrkingfile" xfId="702"/>
    <cellStyle name="_Book1_(C) WHE Proforma with ITC cash grant 10 Yr Amort_for deferral_102809_16.07E Wild Horse Wind Expansionwrkingfile 2" xfId="703"/>
    <cellStyle name="_Book1_(C) WHE Proforma with ITC cash grant 10 Yr Amort_for deferral_102809_16.07E Wild Horse Wind Expansionwrkingfile 2 2" xfId="704"/>
    <cellStyle name="_Book1_(C) WHE Proforma with ITC cash grant 10 Yr Amort_for deferral_102809_16.07E Wild Horse Wind Expansionwrkingfile 3" xfId="705"/>
    <cellStyle name="_Book1_(C) WHE Proforma with ITC cash grant 10 Yr Amort_for deferral_102809_16.07E Wild Horse Wind Expansionwrkingfile SF" xfId="706"/>
    <cellStyle name="_Book1_(C) WHE Proforma with ITC cash grant 10 Yr Amort_for deferral_102809_16.07E Wild Horse Wind Expansionwrkingfile SF 2" xfId="707"/>
    <cellStyle name="_Book1_(C) WHE Proforma with ITC cash grant 10 Yr Amort_for deferral_102809_16.07E Wild Horse Wind Expansionwrkingfile SF 2 2" xfId="708"/>
    <cellStyle name="_Book1_(C) WHE Proforma with ITC cash grant 10 Yr Amort_for deferral_102809_16.07E Wild Horse Wind Expansionwrkingfile SF 3" xfId="709"/>
    <cellStyle name="_Book1_(C) WHE Proforma with ITC cash grant 10 Yr Amort_for deferral_102809_16.37E Wild Horse Expansion DeferralRevwrkingfile SF" xfId="710"/>
    <cellStyle name="_Book1_(C) WHE Proforma with ITC cash grant 10 Yr Amort_for deferral_102809_16.37E Wild Horse Expansion DeferralRevwrkingfile SF 2" xfId="711"/>
    <cellStyle name="_Book1_(C) WHE Proforma with ITC cash grant 10 Yr Amort_for deferral_102809_16.37E Wild Horse Expansion DeferralRevwrkingfile SF 2 2" xfId="712"/>
    <cellStyle name="_Book1_(C) WHE Proforma with ITC cash grant 10 Yr Amort_for deferral_102809_16.37E Wild Horse Expansion DeferralRevwrkingfile SF 3" xfId="713"/>
    <cellStyle name="_Book1_(C) WHE Proforma with ITC cash grant 10 Yr Amort_for rebuttal_120709" xfId="714"/>
    <cellStyle name="_Book1_(C) WHE Proforma with ITC cash grant 10 Yr Amort_for rebuttal_120709 2" xfId="715"/>
    <cellStyle name="_Book1_(C) WHE Proforma with ITC cash grant 10 Yr Amort_for rebuttal_120709 2 2" xfId="716"/>
    <cellStyle name="_Book1_(C) WHE Proforma with ITC cash grant 10 Yr Amort_for rebuttal_120709 3" xfId="717"/>
    <cellStyle name="_Book1_04.07E Wild Horse Wind Expansion" xfId="718"/>
    <cellStyle name="_Book1_04.07E Wild Horse Wind Expansion 2" xfId="719"/>
    <cellStyle name="_Book1_04.07E Wild Horse Wind Expansion 2 2" xfId="720"/>
    <cellStyle name="_Book1_04.07E Wild Horse Wind Expansion 3" xfId="721"/>
    <cellStyle name="_Book1_04.07E Wild Horse Wind Expansion_16.07E Wild Horse Wind Expansionwrkingfile" xfId="722"/>
    <cellStyle name="_Book1_04.07E Wild Horse Wind Expansion_16.07E Wild Horse Wind Expansionwrkingfile 2" xfId="723"/>
    <cellStyle name="_Book1_04.07E Wild Horse Wind Expansion_16.07E Wild Horse Wind Expansionwrkingfile 2 2" xfId="724"/>
    <cellStyle name="_Book1_04.07E Wild Horse Wind Expansion_16.07E Wild Horse Wind Expansionwrkingfile 3" xfId="725"/>
    <cellStyle name="_Book1_04.07E Wild Horse Wind Expansion_16.07E Wild Horse Wind Expansionwrkingfile SF" xfId="726"/>
    <cellStyle name="_Book1_04.07E Wild Horse Wind Expansion_16.07E Wild Horse Wind Expansionwrkingfile SF 2" xfId="727"/>
    <cellStyle name="_Book1_04.07E Wild Horse Wind Expansion_16.07E Wild Horse Wind Expansionwrkingfile SF 2 2" xfId="728"/>
    <cellStyle name="_Book1_04.07E Wild Horse Wind Expansion_16.07E Wild Horse Wind Expansionwrkingfile SF 3" xfId="729"/>
    <cellStyle name="_Book1_04.07E Wild Horse Wind Expansion_16.37E Wild Horse Expansion DeferralRevwrkingfile SF" xfId="730"/>
    <cellStyle name="_Book1_04.07E Wild Horse Wind Expansion_16.37E Wild Horse Expansion DeferralRevwrkingfile SF 2" xfId="731"/>
    <cellStyle name="_Book1_04.07E Wild Horse Wind Expansion_16.37E Wild Horse Expansion DeferralRevwrkingfile SF 2 2" xfId="732"/>
    <cellStyle name="_Book1_04.07E Wild Horse Wind Expansion_16.37E Wild Horse Expansion DeferralRevwrkingfile SF 3" xfId="733"/>
    <cellStyle name="_Book1_16.07E Wild Horse Wind Expansionwrkingfile" xfId="734"/>
    <cellStyle name="_Book1_16.07E Wild Horse Wind Expansionwrkingfile 2" xfId="735"/>
    <cellStyle name="_Book1_16.07E Wild Horse Wind Expansionwrkingfile 2 2" xfId="736"/>
    <cellStyle name="_Book1_16.07E Wild Horse Wind Expansionwrkingfile 3" xfId="737"/>
    <cellStyle name="_Book1_16.07E Wild Horse Wind Expansionwrkingfile SF" xfId="738"/>
    <cellStyle name="_Book1_16.07E Wild Horse Wind Expansionwrkingfile SF 2" xfId="739"/>
    <cellStyle name="_Book1_16.07E Wild Horse Wind Expansionwrkingfile SF 2 2" xfId="740"/>
    <cellStyle name="_Book1_16.07E Wild Horse Wind Expansionwrkingfile SF 3" xfId="741"/>
    <cellStyle name="_Book1_16.37E Wild Horse Expansion DeferralRevwrkingfile SF" xfId="742"/>
    <cellStyle name="_Book1_16.37E Wild Horse Expansion DeferralRevwrkingfile SF 2" xfId="743"/>
    <cellStyle name="_Book1_16.37E Wild Horse Expansion DeferralRevwrkingfile SF 2 2" xfId="744"/>
    <cellStyle name="_Book1_16.37E Wild Horse Expansion DeferralRevwrkingfile SF 3" xfId="745"/>
    <cellStyle name="_Book1_2009 Compliance Filing PCA Exhibits for GRC" xfId="746"/>
    <cellStyle name="_Book1_2009 GRC Compl Filing - Exhibit D" xfId="747"/>
    <cellStyle name="_Book1_2009 GRC Compl Filing - Exhibit D 2" xfId="748"/>
    <cellStyle name="_Book1_3.01 Income Statement" xfId="749"/>
    <cellStyle name="_Book1_4 31 Regulatory Assets and Liabilities  7 06- Exhibit D" xfId="750"/>
    <cellStyle name="_Book1_4 31 Regulatory Assets and Liabilities  7 06- Exhibit D 2" xfId="751"/>
    <cellStyle name="_Book1_4 31 Regulatory Assets and Liabilities  7 06- Exhibit D 2 2" xfId="752"/>
    <cellStyle name="_Book1_4 31 Regulatory Assets and Liabilities  7 06- Exhibit D 3" xfId="753"/>
    <cellStyle name="_Book1_4 31 Regulatory Assets and Liabilities  7 06- Exhibit D_NIM Summary" xfId="754"/>
    <cellStyle name="_Book1_4 31 Regulatory Assets and Liabilities  7 06- Exhibit D_NIM Summary 2" xfId="755"/>
    <cellStyle name="_Book1_4 32 Regulatory Assets and Liabilities  7 06- Exhibit D" xfId="756"/>
    <cellStyle name="_Book1_4 32 Regulatory Assets and Liabilities  7 06- Exhibit D 2" xfId="757"/>
    <cellStyle name="_Book1_4 32 Regulatory Assets and Liabilities  7 06- Exhibit D 2 2" xfId="758"/>
    <cellStyle name="_Book1_4 32 Regulatory Assets and Liabilities  7 06- Exhibit D 3" xfId="759"/>
    <cellStyle name="_Book1_4 32 Regulatory Assets and Liabilities  7 06- Exhibit D_NIM Summary" xfId="760"/>
    <cellStyle name="_Book1_4 32 Regulatory Assets and Liabilities  7 06- Exhibit D_NIM Summary 2" xfId="761"/>
    <cellStyle name="_Book1_AURORA Total New" xfId="762"/>
    <cellStyle name="_Book1_AURORA Total New 2" xfId="763"/>
    <cellStyle name="_Book1_Book2" xfId="764"/>
    <cellStyle name="_Book1_Book2 2" xfId="765"/>
    <cellStyle name="_Book1_Book2 2 2" xfId="766"/>
    <cellStyle name="_Book1_Book2 3" xfId="767"/>
    <cellStyle name="_Book1_Book2_Adj Bench DR 3 for Initial Briefs (Electric)" xfId="768"/>
    <cellStyle name="_Book1_Book2_Adj Bench DR 3 for Initial Briefs (Electric) 2" xfId="769"/>
    <cellStyle name="_Book1_Book2_Adj Bench DR 3 for Initial Briefs (Electric) 2 2" xfId="770"/>
    <cellStyle name="_Book1_Book2_Adj Bench DR 3 for Initial Briefs (Electric) 3" xfId="771"/>
    <cellStyle name="_Book1_Book2_Electric Rev Req Model (2009 GRC) Rebuttal" xfId="772"/>
    <cellStyle name="_Book1_Book2_Electric Rev Req Model (2009 GRC) Rebuttal 2" xfId="773"/>
    <cellStyle name="_Book1_Book2_Electric Rev Req Model (2009 GRC) Rebuttal 2 2" xfId="774"/>
    <cellStyle name="_Book1_Book2_Electric Rev Req Model (2009 GRC) Rebuttal 3" xfId="775"/>
    <cellStyle name="_Book1_Book2_Electric Rev Req Model (2009 GRC) Rebuttal REmoval of New  WH Solar AdjustMI" xfId="776"/>
    <cellStyle name="_Book1_Book2_Electric Rev Req Model (2009 GRC) Rebuttal REmoval of New  WH Solar AdjustMI 2" xfId="777"/>
    <cellStyle name="_Book1_Book2_Electric Rev Req Model (2009 GRC) Rebuttal REmoval of New  WH Solar AdjustMI 2 2" xfId="778"/>
    <cellStyle name="_Book1_Book2_Electric Rev Req Model (2009 GRC) Rebuttal REmoval of New  WH Solar AdjustMI 3" xfId="779"/>
    <cellStyle name="_Book1_Book2_Electric Rev Req Model (2009 GRC) Revised 01-18-2010" xfId="780"/>
    <cellStyle name="_Book1_Book2_Electric Rev Req Model (2009 GRC) Revised 01-18-2010 2" xfId="781"/>
    <cellStyle name="_Book1_Book2_Electric Rev Req Model (2009 GRC) Revised 01-18-2010 2 2" xfId="782"/>
    <cellStyle name="_Book1_Book2_Electric Rev Req Model (2009 GRC) Revised 01-18-2010 3" xfId="783"/>
    <cellStyle name="_Book1_Book2_Final Order Electric EXHIBIT A-1" xfId="784"/>
    <cellStyle name="_Book1_Book2_Final Order Electric EXHIBIT A-1 2" xfId="785"/>
    <cellStyle name="_Book1_Book2_Final Order Electric EXHIBIT A-1 2 2" xfId="786"/>
    <cellStyle name="_Book1_Book2_Final Order Electric EXHIBIT A-1 3" xfId="787"/>
    <cellStyle name="_Book1_Book4" xfId="788"/>
    <cellStyle name="_Book1_Book4 2" xfId="789"/>
    <cellStyle name="_Book1_Book4 2 2" xfId="790"/>
    <cellStyle name="_Book1_Book4 3" xfId="791"/>
    <cellStyle name="_Book1_Book9" xfId="792"/>
    <cellStyle name="_Book1_Book9 2" xfId="793"/>
    <cellStyle name="_Book1_Book9 2 2" xfId="794"/>
    <cellStyle name="_Book1_Book9 3" xfId="795"/>
    <cellStyle name="_Book1_Chelan PUD Power Costs (8-10)" xfId="796"/>
    <cellStyle name="_Book1_Electric COS Inputs" xfId="797"/>
    <cellStyle name="_Book1_Electric COS Inputs 2" xfId="798"/>
    <cellStyle name="_Book1_Electric COS Inputs 2 2" xfId="799"/>
    <cellStyle name="_Book1_Electric COS Inputs 2 2 2" xfId="800"/>
    <cellStyle name="_Book1_Electric COS Inputs 2 3" xfId="801"/>
    <cellStyle name="_Book1_Electric COS Inputs 2 3 2" xfId="802"/>
    <cellStyle name="_Book1_Electric COS Inputs 2 4" xfId="803"/>
    <cellStyle name="_Book1_Electric COS Inputs 2 4 2" xfId="804"/>
    <cellStyle name="_Book1_Electric COS Inputs 3" xfId="805"/>
    <cellStyle name="_Book1_Electric COS Inputs 3 2" xfId="806"/>
    <cellStyle name="_Book1_Electric COS Inputs 4" xfId="807"/>
    <cellStyle name="_Book1_Electric COS Inputs 4 2" xfId="808"/>
    <cellStyle name="_Book1_Electric COS Inputs 5" xfId="809"/>
    <cellStyle name="_Book1_Electric COS Inputs 6" xfId="810"/>
    <cellStyle name="_Book1_NIM Summary" xfId="811"/>
    <cellStyle name="_Book1_NIM Summary 09GRC" xfId="812"/>
    <cellStyle name="_Book1_NIM Summary 09GRC 2" xfId="813"/>
    <cellStyle name="_Book1_NIM Summary 2" xfId="814"/>
    <cellStyle name="_Book1_NIM Summary 3" xfId="815"/>
    <cellStyle name="_Book1_NIM Summary 4" xfId="816"/>
    <cellStyle name="_Book1_NIM Summary 5" xfId="817"/>
    <cellStyle name="_Book1_NIM Summary 6" xfId="818"/>
    <cellStyle name="_Book1_NIM Summary 7" xfId="819"/>
    <cellStyle name="_Book1_NIM Summary 8" xfId="820"/>
    <cellStyle name="_Book1_NIM Summary 9" xfId="821"/>
    <cellStyle name="_Book1_PCA 10 -  Exhibit D from A Kellogg Jan 2011" xfId="822"/>
    <cellStyle name="_Book1_PCA 10 -  Exhibit D from A Kellogg July 2011" xfId="823"/>
    <cellStyle name="_Book1_PCA 10 -  Exhibit D from S Free Rcv'd 12-11" xfId="824"/>
    <cellStyle name="_Book1_PCA 9 -  Exhibit D April 2010" xfId="825"/>
    <cellStyle name="_Book1_PCA 9 -  Exhibit D April 2010 (3)" xfId="826"/>
    <cellStyle name="_Book1_PCA 9 -  Exhibit D April 2010 (3) 2" xfId="827"/>
    <cellStyle name="_Book1_PCA 9 -  Exhibit D Nov 2010" xfId="828"/>
    <cellStyle name="_Book1_PCA 9 - Exhibit D at August 2010" xfId="829"/>
    <cellStyle name="_Book1_PCA 9 - Exhibit D June 2010 GRC" xfId="830"/>
    <cellStyle name="_Book1_Power Costs - Comparison bx Rbtl-Staff-Jt-PC" xfId="831"/>
    <cellStyle name="_Book1_Power Costs - Comparison bx Rbtl-Staff-Jt-PC 2" xfId="832"/>
    <cellStyle name="_Book1_Power Costs - Comparison bx Rbtl-Staff-Jt-PC 2 2" xfId="833"/>
    <cellStyle name="_Book1_Power Costs - Comparison bx Rbtl-Staff-Jt-PC 3" xfId="834"/>
    <cellStyle name="_Book1_Power Costs - Comparison bx Rbtl-Staff-Jt-PC_Adj Bench DR 3 for Initial Briefs (Electric)" xfId="835"/>
    <cellStyle name="_Book1_Power Costs - Comparison bx Rbtl-Staff-Jt-PC_Adj Bench DR 3 for Initial Briefs (Electric) 2" xfId="836"/>
    <cellStyle name="_Book1_Power Costs - Comparison bx Rbtl-Staff-Jt-PC_Adj Bench DR 3 for Initial Briefs (Electric) 2 2" xfId="837"/>
    <cellStyle name="_Book1_Power Costs - Comparison bx Rbtl-Staff-Jt-PC_Adj Bench DR 3 for Initial Briefs (Electric) 3" xfId="838"/>
    <cellStyle name="_Book1_Power Costs - Comparison bx Rbtl-Staff-Jt-PC_Electric Rev Req Model (2009 GRC) Rebuttal" xfId="839"/>
    <cellStyle name="_Book1_Power Costs - Comparison bx Rbtl-Staff-Jt-PC_Electric Rev Req Model (2009 GRC) Rebuttal 2" xfId="840"/>
    <cellStyle name="_Book1_Power Costs - Comparison bx Rbtl-Staff-Jt-PC_Electric Rev Req Model (2009 GRC) Rebuttal 2 2" xfId="841"/>
    <cellStyle name="_Book1_Power Costs - Comparison bx Rbtl-Staff-Jt-PC_Electric Rev Req Model (2009 GRC) Rebuttal 3" xfId="842"/>
    <cellStyle name="_Book1_Power Costs - Comparison bx Rbtl-Staff-Jt-PC_Electric Rev Req Model (2009 GRC) Rebuttal REmoval of New  WH Solar AdjustMI" xfId="843"/>
    <cellStyle name="_Book1_Power Costs - Comparison bx Rbtl-Staff-Jt-PC_Electric Rev Req Model (2009 GRC) Rebuttal REmoval of New  WH Solar AdjustMI 2" xfId="844"/>
    <cellStyle name="_Book1_Power Costs - Comparison bx Rbtl-Staff-Jt-PC_Electric Rev Req Model (2009 GRC) Rebuttal REmoval of New  WH Solar AdjustMI 2 2" xfId="845"/>
    <cellStyle name="_Book1_Power Costs - Comparison bx Rbtl-Staff-Jt-PC_Electric Rev Req Model (2009 GRC) Rebuttal REmoval of New  WH Solar AdjustMI 3" xfId="846"/>
    <cellStyle name="_Book1_Power Costs - Comparison bx Rbtl-Staff-Jt-PC_Electric Rev Req Model (2009 GRC) Revised 01-18-2010" xfId="847"/>
    <cellStyle name="_Book1_Power Costs - Comparison bx Rbtl-Staff-Jt-PC_Electric Rev Req Model (2009 GRC) Revised 01-18-2010 2" xfId="848"/>
    <cellStyle name="_Book1_Power Costs - Comparison bx Rbtl-Staff-Jt-PC_Electric Rev Req Model (2009 GRC) Revised 01-18-2010 2 2" xfId="849"/>
    <cellStyle name="_Book1_Power Costs - Comparison bx Rbtl-Staff-Jt-PC_Electric Rev Req Model (2009 GRC) Revised 01-18-2010 3" xfId="850"/>
    <cellStyle name="_Book1_Power Costs - Comparison bx Rbtl-Staff-Jt-PC_Final Order Electric EXHIBIT A-1" xfId="851"/>
    <cellStyle name="_Book1_Power Costs - Comparison bx Rbtl-Staff-Jt-PC_Final Order Electric EXHIBIT A-1 2" xfId="852"/>
    <cellStyle name="_Book1_Power Costs - Comparison bx Rbtl-Staff-Jt-PC_Final Order Electric EXHIBIT A-1 2 2" xfId="853"/>
    <cellStyle name="_Book1_Power Costs - Comparison bx Rbtl-Staff-Jt-PC_Final Order Electric EXHIBIT A-1 3" xfId="854"/>
    <cellStyle name="_Book1_Production Adj 4.37" xfId="855"/>
    <cellStyle name="_Book1_Production Adj 4.37 2" xfId="856"/>
    <cellStyle name="_Book1_Production Adj 4.37 2 2" xfId="857"/>
    <cellStyle name="_Book1_Production Adj 4.37 3" xfId="858"/>
    <cellStyle name="_Book1_Purchased Power Adj 4.03" xfId="859"/>
    <cellStyle name="_Book1_Purchased Power Adj 4.03 2" xfId="860"/>
    <cellStyle name="_Book1_Purchased Power Adj 4.03 2 2" xfId="861"/>
    <cellStyle name="_Book1_Purchased Power Adj 4.03 3" xfId="862"/>
    <cellStyle name="_Book1_Rebuttal Power Costs" xfId="863"/>
    <cellStyle name="_Book1_Rebuttal Power Costs 2" xfId="864"/>
    <cellStyle name="_Book1_Rebuttal Power Costs 2 2" xfId="865"/>
    <cellStyle name="_Book1_Rebuttal Power Costs 3" xfId="866"/>
    <cellStyle name="_Book1_Rebuttal Power Costs_Adj Bench DR 3 for Initial Briefs (Electric)" xfId="867"/>
    <cellStyle name="_Book1_Rebuttal Power Costs_Adj Bench DR 3 for Initial Briefs (Electric) 2" xfId="868"/>
    <cellStyle name="_Book1_Rebuttal Power Costs_Adj Bench DR 3 for Initial Briefs (Electric) 2 2" xfId="869"/>
    <cellStyle name="_Book1_Rebuttal Power Costs_Adj Bench DR 3 for Initial Briefs (Electric) 3" xfId="870"/>
    <cellStyle name="_Book1_Rebuttal Power Costs_Electric Rev Req Model (2009 GRC) Rebuttal" xfId="871"/>
    <cellStyle name="_Book1_Rebuttal Power Costs_Electric Rev Req Model (2009 GRC) Rebuttal 2" xfId="872"/>
    <cellStyle name="_Book1_Rebuttal Power Costs_Electric Rev Req Model (2009 GRC) Rebuttal 2 2" xfId="873"/>
    <cellStyle name="_Book1_Rebuttal Power Costs_Electric Rev Req Model (2009 GRC) Rebuttal 3" xfId="874"/>
    <cellStyle name="_Book1_Rebuttal Power Costs_Electric Rev Req Model (2009 GRC) Rebuttal REmoval of New  WH Solar AdjustMI" xfId="875"/>
    <cellStyle name="_Book1_Rebuttal Power Costs_Electric Rev Req Model (2009 GRC) Rebuttal REmoval of New  WH Solar AdjustMI 2" xfId="876"/>
    <cellStyle name="_Book1_Rebuttal Power Costs_Electric Rev Req Model (2009 GRC) Rebuttal REmoval of New  WH Solar AdjustMI 2 2" xfId="877"/>
    <cellStyle name="_Book1_Rebuttal Power Costs_Electric Rev Req Model (2009 GRC) Rebuttal REmoval of New  WH Solar AdjustMI 3" xfId="878"/>
    <cellStyle name="_Book1_Rebuttal Power Costs_Electric Rev Req Model (2009 GRC) Revised 01-18-2010" xfId="879"/>
    <cellStyle name="_Book1_Rebuttal Power Costs_Electric Rev Req Model (2009 GRC) Revised 01-18-2010 2" xfId="880"/>
    <cellStyle name="_Book1_Rebuttal Power Costs_Electric Rev Req Model (2009 GRC) Revised 01-18-2010 2 2" xfId="881"/>
    <cellStyle name="_Book1_Rebuttal Power Costs_Electric Rev Req Model (2009 GRC) Revised 01-18-2010 3" xfId="882"/>
    <cellStyle name="_Book1_Rebuttal Power Costs_Final Order Electric EXHIBIT A-1" xfId="883"/>
    <cellStyle name="_Book1_Rebuttal Power Costs_Final Order Electric EXHIBIT A-1 2" xfId="884"/>
    <cellStyle name="_Book1_Rebuttal Power Costs_Final Order Electric EXHIBIT A-1 2 2" xfId="885"/>
    <cellStyle name="_Book1_Rebuttal Power Costs_Final Order Electric EXHIBIT A-1 3" xfId="886"/>
    <cellStyle name="_Book1_ROR 5.02" xfId="887"/>
    <cellStyle name="_Book1_ROR 5.02 2" xfId="888"/>
    <cellStyle name="_Book1_ROR 5.02 2 2" xfId="889"/>
    <cellStyle name="_Book1_ROR 5.02 3" xfId="890"/>
    <cellStyle name="_Book1_Transmission Workbook for May BOD" xfId="891"/>
    <cellStyle name="_Book1_Transmission Workbook for May BOD 2" xfId="892"/>
    <cellStyle name="_Book1_Wind Integration 10GRC" xfId="893"/>
    <cellStyle name="_Book1_Wind Integration 10GRC 2" xfId="894"/>
    <cellStyle name="_Book2" xfId="895"/>
    <cellStyle name="_x0013__Book2" xfId="896"/>
    <cellStyle name="_Book2 10" xfId="897"/>
    <cellStyle name="_x0013__Book2 10" xfId="898"/>
    <cellStyle name="_Book2 10 2" xfId="899"/>
    <cellStyle name="_Book2 11" xfId="900"/>
    <cellStyle name="_x0013__Book2 11" xfId="901"/>
    <cellStyle name="_Book2 11 2" xfId="902"/>
    <cellStyle name="_Book2 12" xfId="903"/>
    <cellStyle name="_x0013__Book2 12" xfId="904"/>
    <cellStyle name="_Book2 12 2" xfId="905"/>
    <cellStyle name="_Book2 13" xfId="906"/>
    <cellStyle name="_Book2 13 2" xfId="907"/>
    <cellStyle name="_Book2 14" xfId="908"/>
    <cellStyle name="_Book2 14 2" xfId="909"/>
    <cellStyle name="_Book2 15" xfId="910"/>
    <cellStyle name="_Book2 15 2" xfId="911"/>
    <cellStyle name="_Book2 16" xfId="912"/>
    <cellStyle name="_Book2 16 2" xfId="913"/>
    <cellStyle name="_Book2 17" xfId="914"/>
    <cellStyle name="_Book2 17 2" xfId="915"/>
    <cellStyle name="_Book2 18" xfId="916"/>
    <cellStyle name="_Book2 18 2" xfId="917"/>
    <cellStyle name="_Book2 19" xfId="918"/>
    <cellStyle name="_Book2 2" xfId="919"/>
    <cellStyle name="_x0013__Book2 2" xfId="920"/>
    <cellStyle name="_Book2 2 10" xfId="921"/>
    <cellStyle name="_Book2 2 2" xfId="922"/>
    <cellStyle name="_x0013__Book2 2 2" xfId="923"/>
    <cellStyle name="_Book2 2 2 2" xfId="924"/>
    <cellStyle name="_Book2 2 3" xfId="925"/>
    <cellStyle name="_Book2 2 3 2" xfId="926"/>
    <cellStyle name="_Book2 2 4" xfId="927"/>
    <cellStyle name="_Book2 2 4 2" xfId="928"/>
    <cellStyle name="_Book2 2 5" xfId="929"/>
    <cellStyle name="_Book2 2 5 2" xfId="930"/>
    <cellStyle name="_Book2 2 6" xfId="931"/>
    <cellStyle name="_Book2 2 6 2" xfId="932"/>
    <cellStyle name="_Book2 2 7" xfId="933"/>
    <cellStyle name="_Book2 2 7 2" xfId="934"/>
    <cellStyle name="_Book2 2 8" xfId="935"/>
    <cellStyle name="_Book2 2 8 2" xfId="936"/>
    <cellStyle name="_Book2 2 9" xfId="937"/>
    <cellStyle name="_Book2 2 9 2" xfId="938"/>
    <cellStyle name="_Book2 20" xfId="939"/>
    <cellStyle name="_Book2 21" xfId="940"/>
    <cellStyle name="_Book2 22" xfId="941"/>
    <cellStyle name="_Book2 23" xfId="942"/>
    <cellStyle name="_Book2 24" xfId="943"/>
    <cellStyle name="_Book2 25" xfId="944"/>
    <cellStyle name="_Book2 26" xfId="945"/>
    <cellStyle name="_Book2 27" xfId="946"/>
    <cellStyle name="_Book2 28" xfId="947"/>
    <cellStyle name="_Book2 29" xfId="948"/>
    <cellStyle name="_Book2 3" xfId="949"/>
    <cellStyle name="_x0013__Book2 3" xfId="950"/>
    <cellStyle name="_Book2 3 10" xfId="951"/>
    <cellStyle name="_Book2 3 10 2" xfId="952"/>
    <cellStyle name="_Book2 3 11" xfId="953"/>
    <cellStyle name="_Book2 3 11 2" xfId="954"/>
    <cellStyle name="_Book2 3 12" xfId="955"/>
    <cellStyle name="_Book2 3 12 2" xfId="956"/>
    <cellStyle name="_Book2 3 13" xfId="957"/>
    <cellStyle name="_Book2 3 13 2" xfId="958"/>
    <cellStyle name="_Book2 3 14" xfId="959"/>
    <cellStyle name="_Book2 3 14 2" xfId="960"/>
    <cellStyle name="_Book2 3 15" xfId="961"/>
    <cellStyle name="_Book2 3 15 2" xfId="962"/>
    <cellStyle name="_Book2 3 16" xfId="963"/>
    <cellStyle name="_Book2 3 16 2" xfId="964"/>
    <cellStyle name="_Book2 3 17" xfId="965"/>
    <cellStyle name="_Book2 3 17 2" xfId="966"/>
    <cellStyle name="_Book2 3 18" xfId="967"/>
    <cellStyle name="_Book2 3 18 2" xfId="968"/>
    <cellStyle name="_Book2 3 19" xfId="969"/>
    <cellStyle name="_Book2 3 19 2" xfId="970"/>
    <cellStyle name="_Book2 3 2" xfId="971"/>
    <cellStyle name="_x0013__Book2 3 2" xfId="972"/>
    <cellStyle name="_Book2 3 2 2" xfId="973"/>
    <cellStyle name="_Book2 3 20" xfId="974"/>
    <cellStyle name="_Book2 3 20 2" xfId="975"/>
    <cellStyle name="_Book2 3 21" xfId="976"/>
    <cellStyle name="_Book2 3 21 2" xfId="977"/>
    <cellStyle name="_Book2 3 22" xfId="978"/>
    <cellStyle name="_Book2 3 23" xfId="979"/>
    <cellStyle name="_Book2 3 24" xfId="980"/>
    <cellStyle name="_Book2 3 25" xfId="981"/>
    <cellStyle name="_Book2 3 26" xfId="982"/>
    <cellStyle name="_Book2 3 27" xfId="983"/>
    <cellStyle name="_Book2 3 28" xfId="984"/>
    <cellStyle name="_Book2 3 29" xfId="985"/>
    <cellStyle name="_Book2 3 3" xfId="986"/>
    <cellStyle name="_Book2 3 3 2" xfId="987"/>
    <cellStyle name="_Book2 3 30" xfId="988"/>
    <cellStyle name="_Book2 3 31" xfId="989"/>
    <cellStyle name="_Book2 3 32" xfId="990"/>
    <cellStyle name="_Book2 3 33" xfId="991"/>
    <cellStyle name="_Book2 3 34" xfId="992"/>
    <cellStyle name="_Book2 3 35" xfId="993"/>
    <cellStyle name="_Book2 3 36" xfId="994"/>
    <cellStyle name="_Book2 3 37" xfId="995"/>
    <cellStyle name="_Book2 3 38" xfId="996"/>
    <cellStyle name="_Book2 3 39" xfId="997"/>
    <cellStyle name="_Book2 3 4" xfId="998"/>
    <cellStyle name="_Book2 3 4 2" xfId="999"/>
    <cellStyle name="_Book2 3 40" xfId="1000"/>
    <cellStyle name="_Book2 3 41" xfId="1001"/>
    <cellStyle name="_Book2 3 42" xfId="1002"/>
    <cellStyle name="_Book2 3 43" xfId="1003"/>
    <cellStyle name="_Book2 3 44" xfId="1004"/>
    <cellStyle name="_Book2 3 45" xfId="1005"/>
    <cellStyle name="_Book2 3 5" xfId="1006"/>
    <cellStyle name="_Book2 3 5 2" xfId="1007"/>
    <cellStyle name="_Book2 3 6" xfId="1008"/>
    <cellStyle name="_Book2 3 6 2" xfId="1009"/>
    <cellStyle name="_Book2 3 7" xfId="1010"/>
    <cellStyle name="_Book2 3 7 2" xfId="1011"/>
    <cellStyle name="_Book2 3 8" xfId="1012"/>
    <cellStyle name="_Book2 3 8 2" xfId="1013"/>
    <cellStyle name="_Book2 3 9" xfId="1014"/>
    <cellStyle name="_Book2 3 9 2" xfId="1015"/>
    <cellStyle name="_Book2 30" xfId="1016"/>
    <cellStyle name="_Book2 31" xfId="1017"/>
    <cellStyle name="_Book2 32" xfId="1018"/>
    <cellStyle name="_Book2 33" xfId="1019"/>
    <cellStyle name="_Book2 34" xfId="1020"/>
    <cellStyle name="_Book2 35" xfId="1021"/>
    <cellStyle name="_Book2 36" xfId="1022"/>
    <cellStyle name="_Book2 37" xfId="1023"/>
    <cellStyle name="_Book2 38" xfId="1024"/>
    <cellStyle name="_Book2 39" xfId="1025"/>
    <cellStyle name="_Book2 4" xfId="1026"/>
    <cellStyle name="_x0013__Book2 4" xfId="1027"/>
    <cellStyle name="_Book2 4 10" xfId="1028"/>
    <cellStyle name="_Book2 4 10 2" xfId="1029"/>
    <cellStyle name="_Book2 4 11" xfId="1030"/>
    <cellStyle name="_Book2 4 11 2" xfId="1031"/>
    <cellStyle name="_Book2 4 12" xfId="1032"/>
    <cellStyle name="_Book2 4 12 2" xfId="1033"/>
    <cellStyle name="_Book2 4 13" xfId="1034"/>
    <cellStyle name="_Book2 4 13 2" xfId="1035"/>
    <cellStyle name="_Book2 4 14" xfId="1036"/>
    <cellStyle name="_Book2 4 14 2" xfId="1037"/>
    <cellStyle name="_Book2 4 15" xfId="1038"/>
    <cellStyle name="_Book2 4 15 2" xfId="1039"/>
    <cellStyle name="_Book2 4 16" xfId="1040"/>
    <cellStyle name="_Book2 4 16 2" xfId="1041"/>
    <cellStyle name="_Book2 4 17" xfId="1042"/>
    <cellStyle name="_Book2 4 17 2" xfId="1043"/>
    <cellStyle name="_Book2 4 18" xfId="1044"/>
    <cellStyle name="_Book2 4 18 2" xfId="1045"/>
    <cellStyle name="_Book2 4 19" xfId="1046"/>
    <cellStyle name="_Book2 4 19 2" xfId="1047"/>
    <cellStyle name="_Book2 4 2" xfId="1048"/>
    <cellStyle name="_x0013__Book2 4 2" xfId="1049"/>
    <cellStyle name="_Book2 4 2 2" xfId="1050"/>
    <cellStyle name="_Book2 4 20" xfId="1051"/>
    <cellStyle name="_Book2 4 20 2" xfId="1052"/>
    <cellStyle name="_Book2 4 21" xfId="1053"/>
    <cellStyle name="_Book2 4 22" xfId="1054"/>
    <cellStyle name="_Book2 4 23" xfId="1055"/>
    <cellStyle name="_Book2 4 24" xfId="1056"/>
    <cellStyle name="_Book2 4 25" xfId="1057"/>
    <cellStyle name="_Book2 4 26" xfId="1058"/>
    <cellStyle name="_Book2 4 27" xfId="1059"/>
    <cellStyle name="_Book2 4 28" xfId="1060"/>
    <cellStyle name="_Book2 4 29" xfId="1061"/>
    <cellStyle name="_Book2 4 3" xfId="1062"/>
    <cellStyle name="_Book2 4 3 2" xfId="1063"/>
    <cellStyle name="_Book2 4 30" xfId="1064"/>
    <cellStyle name="_Book2 4 31" xfId="1065"/>
    <cellStyle name="_Book2 4 32" xfId="1066"/>
    <cellStyle name="_Book2 4 33" xfId="1067"/>
    <cellStyle name="_Book2 4 34" xfId="1068"/>
    <cellStyle name="_Book2 4 35" xfId="1069"/>
    <cellStyle name="_Book2 4 36" xfId="1070"/>
    <cellStyle name="_Book2 4 37" xfId="1071"/>
    <cellStyle name="_Book2 4 38" xfId="1072"/>
    <cellStyle name="_Book2 4 39" xfId="1073"/>
    <cellStyle name="_Book2 4 4" xfId="1074"/>
    <cellStyle name="_Book2 4 4 2" xfId="1075"/>
    <cellStyle name="_Book2 4 40" xfId="1076"/>
    <cellStyle name="_Book2 4 41" xfId="1077"/>
    <cellStyle name="_Book2 4 42" xfId="1078"/>
    <cellStyle name="_Book2 4 43" xfId="1079"/>
    <cellStyle name="_Book2 4 44" xfId="1080"/>
    <cellStyle name="_Book2 4 45" xfId="1081"/>
    <cellStyle name="_Book2 4 5" xfId="1082"/>
    <cellStyle name="_Book2 4 5 2" xfId="1083"/>
    <cellStyle name="_Book2 4 6" xfId="1084"/>
    <cellStyle name="_Book2 4 6 2" xfId="1085"/>
    <cellStyle name="_Book2 4 7" xfId="1086"/>
    <cellStyle name="_Book2 4 7 2" xfId="1087"/>
    <cellStyle name="_Book2 4 8" xfId="1088"/>
    <cellStyle name="_Book2 4 8 2" xfId="1089"/>
    <cellStyle name="_Book2 4 9" xfId="1090"/>
    <cellStyle name="_Book2 4 9 2" xfId="1091"/>
    <cellStyle name="_Book2 40" xfId="1092"/>
    <cellStyle name="_Book2 41" xfId="1093"/>
    <cellStyle name="_Book2 42" xfId="1094"/>
    <cellStyle name="_Book2 43" xfId="1095"/>
    <cellStyle name="_Book2 44" xfId="1096"/>
    <cellStyle name="_Book2 45" xfId="1097"/>
    <cellStyle name="_Book2 46" xfId="1098"/>
    <cellStyle name="_Book2 47" xfId="1099"/>
    <cellStyle name="_Book2 48" xfId="1100"/>
    <cellStyle name="_Book2 49" xfId="1101"/>
    <cellStyle name="_Book2 5" xfId="1102"/>
    <cellStyle name="_x0013__Book2 5" xfId="1103"/>
    <cellStyle name="_Book2 5 2" xfId="1104"/>
    <cellStyle name="_x0013__Book2 5 2" xfId="1105"/>
    <cellStyle name="_Book2 5 2 2" xfId="1106"/>
    <cellStyle name="_Book2 5 3" xfId="1107"/>
    <cellStyle name="_Book2 5 3 2" xfId="1108"/>
    <cellStyle name="_Book2 5 4" xfId="1109"/>
    <cellStyle name="_Book2 5 4 2" xfId="1110"/>
    <cellStyle name="_Book2 5 5" xfId="1111"/>
    <cellStyle name="_Book2 5 5 2" xfId="1112"/>
    <cellStyle name="_Book2 5 6" xfId="1113"/>
    <cellStyle name="_Book2 5 6 2" xfId="1114"/>
    <cellStyle name="_Book2 5 7" xfId="1115"/>
    <cellStyle name="_Book2 50" xfId="1116"/>
    <cellStyle name="_Book2 51" xfId="1117"/>
    <cellStyle name="_Book2 52" xfId="1118"/>
    <cellStyle name="_Book2 53" xfId="1119"/>
    <cellStyle name="_Book2 54" xfId="1120"/>
    <cellStyle name="_Book2 55" xfId="1121"/>
    <cellStyle name="_Book2 6" xfId="1122"/>
    <cellStyle name="_x0013__Book2 6" xfId="1123"/>
    <cellStyle name="_Book2 6 2" xfId="1124"/>
    <cellStyle name="_x0013__Book2 6 2" xfId="1125"/>
    <cellStyle name="_Book2 7" xfId="1126"/>
    <cellStyle name="_x0013__Book2 7" xfId="1127"/>
    <cellStyle name="_Book2 7 2" xfId="1128"/>
    <cellStyle name="_x0013__Book2 7 2" xfId="1129"/>
    <cellStyle name="_Book2 8" xfId="1130"/>
    <cellStyle name="_x0013__Book2 8" xfId="1131"/>
    <cellStyle name="_Book2 8 2" xfId="1132"/>
    <cellStyle name="_x0013__Book2 8 2" xfId="1133"/>
    <cellStyle name="_Book2 9" xfId="1134"/>
    <cellStyle name="_x0013__Book2 9" xfId="1135"/>
    <cellStyle name="_Book2 9 2" xfId="1136"/>
    <cellStyle name="_x0013__Book2 9 2" xfId="1137"/>
    <cellStyle name="_Book2_04 07E Wild Horse Wind Expansion (C) (2)" xfId="1138"/>
    <cellStyle name="_Book2_04 07E Wild Horse Wind Expansion (C) (2) 2" xfId="1139"/>
    <cellStyle name="_Book2_04 07E Wild Horse Wind Expansion (C) (2) 2 2" xfId="1140"/>
    <cellStyle name="_Book2_04 07E Wild Horse Wind Expansion (C) (2) 3" xfId="1141"/>
    <cellStyle name="_Book2_04 07E Wild Horse Wind Expansion (C) (2)_Adj Bench DR 3 for Initial Briefs (Electric)" xfId="1142"/>
    <cellStyle name="_Book2_04 07E Wild Horse Wind Expansion (C) (2)_Adj Bench DR 3 for Initial Briefs (Electric) 2" xfId="1143"/>
    <cellStyle name="_Book2_04 07E Wild Horse Wind Expansion (C) (2)_Adj Bench DR 3 for Initial Briefs (Electric) 2 2" xfId="1144"/>
    <cellStyle name="_Book2_04 07E Wild Horse Wind Expansion (C) (2)_Adj Bench DR 3 for Initial Briefs (Electric) 3" xfId="1145"/>
    <cellStyle name="_Book2_04 07E Wild Horse Wind Expansion (C) (2)_Book1" xfId="1146"/>
    <cellStyle name="_Book2_04 07E Wild Horse Wind Expansion (C) (2)_Electric Rev Req Model (2009 GRC) " xfId="1147"/>
    <cellStyle name="_Book2_04 07E Wild Horse Wind Expansion (C) (2)_Electric Rev Req Model (2009 GRC)  2" xfId="1148"/>
    <cellStyle name="_Book2_04 07E Wild Horse Wind Expansion (C) (2)_Electric Rev Req Model (2009 GRC)  2 2" xfId="1149"/>
    <cellStyle name="_Book2_04 07E Wild Horse Wind Expansion (C) (2)_Electric Rev Req Model (2009 GRC)  3" xfId="1150"/>
    <cellStyle name="_Book2_04 07E Wild Horse Wind Expansion (C) (2)_Electric Rev Req Model (2009 GRC) Rebuttal" xfId="1151"/>
    <cellStyle name="_Book2_04 07E Wild Horse Wind Expansion (C) (2)_Electric Rev Req Model (2009 GRC) Rebuttal 2" xfId="1152"/>
    <cellStyle name="_Book2_04 07E Wild Horse Wind Expansion (C) (2)_Electric Rev Req Model (2009 GRC) Rebuttal 2 2" xfId="1153"/>
    <cellStyle name="_Book2_04 07E Wild Horse Wind Expansion (C) (2)_Electric Rev Req Model (2009 GRC) Rebuttal 3" xfId="1154"/>
    <cellStyle name="_Book2_04 07E Wild Horse Wind Expansion (C) (2)_Electric Rev Req Model (2009 GRC) Rebuttal REmoval of New  WH Solar AdjustMI" xfId="1155"/>
    <cellStyle name="_Book2_04 07E Wild Horse Wind Expansion (C) (2)_Electric Rev Req Model (2009 GRC) Rebuttal REmoval of New  WH Solar AdjustMI 2" xfId="1156"/>
    <cellStyle name="_Book2_04 07E Wild Horse Wind Expansion (C) (2)_Electric Rev Req Model (2009 GRC) Rebuttal REmoval of New  WH Solar AdjustMI 2 2" xfId="1157"/>
    <cellStyle name="_Book2_04 07E Wild Horse Wind Expansion (C) (2)_Electric Rev Req Model (2009 GRC) Rebuttal REmoval of New  WH Solar AdjustMI 3" xfId="1158"/>
    <cellStyle name="_Book2_04 07E Wild Horse Wind Expansion (C) (2)_Electric Rev Req Model (2009 GRC) Revised 01-18-2010" xfId="1159"/>
    <cellStyle name="_Book2_04 07E Wild Horse Wind Expansion (C) (2)_Electric Rev Req Model (2009 GRC) Revised 01-18-2010 2" xfId="1160"/>
    <cellStyle name="_Book2_04 07E Wild Horse Wind Expansion (C) (2)_Electric Rev Req Model (2009 GRC) Revised 01-18-2010 2 2" xfId="1161"/>
    <cellStyle name="_Book2_04 07E Wild Horse Wind Expansion (C) (2)_Electric Rev Req Model (2009 GRC) Revised 01-18-2010 3" xfId="1162"/>
    <cellStyle name="_Book2_04 07E Wild Horse Wind Expansion (C) (2)_Electric Rev Req Model (2010 GRC)" xfId="1163"/>
    <cellStyle name="_Book2_04 07E Wild Horse Wind Expansion (C) (2)_Electric Rev Req Model (2010 GRC) SF" xfId="1164"/>
    <cellStyle name="_Book2_04 07E Wild Horse Wind Expansion (C) (2)_Final Order Electric EXHIBIT A-1" xfId="1165"/>
    <cellStyle name="_Book2_04 07E Wild Horse Wind Expansion (C) (2)_Final Order Electric EXHIBIT A-1 2" xfId="1166"/>
    <cellStyle name="_Book2_04 07E Wild Horse Wind Expansion (C) (2)_Final Order Electric EXHIBIT A-1 2 2" xfId="1167"/>
    <cellStyle name="_Book2_04 07E Wild Horse Wind Expansion (C) (2)_Final Order Electric EXHIBIT A-1 3" xfId="1168"/>
    <cellStyle name="_Book2_04 07E Wild Horse Wind Expansion (C) (2)_TENASKA REGULATORY ASSET" xfId="1169"/>
    <cellStyle name="_Book2_04 07E Wild Horse Wind Expansion (C) (2)_TENASKA REGULATORY ASSET 2" xfId="1170"/>
    <cellStyle name="_Book2_04 07E Wild Horse Wind Expansion (C) (2)_TENASKA REGULATORY ASSET 2 2" xfId="1171"/>
    <cellStyle name="_Book2_04 07E Wild Horse Wind Expansion (C) (2)_TENASKA REGULATORY ASSET 3" xfId="1172"/>
    <cellStyle name="_Book2_16.37E Wild Horse Expansion DeferralRevwrkingfile SF" xfId="1173"/>
    <cellStyle name="_Book2_16.37E Wild Horse Expansion DeferralRevwrkingfile SF 2" xfId="1174"/>
    <cellStyle name="_Book2_16.37E Wild Horse Expansion DeferralRevwrkingfile SF 2 2" xfId="1175"/>
    <cellStyle name="_Book2_16.37E Wild Horse Expansion DeferralRevwrkingfile SF 3" xfId="1176"/>
    <cellStyle name="_Book2_2009 Compliance Filing PCA Exhibits for GRC" xfId="1177"/>
    <cellStyle name="_Book2_2009 GRC Compl Filing - Exhibit D" xfId="1178"/>
    <cellStyle name="_Book2_2009 GRC Compl Filing - Exhibit D 2" xfId="1179"/>
    <cellStyle name="_Book2_3.01 Income Statement" xfId="1180"/>
    <cellStyle name="_Book2_4 31 Regulatory Assets and Liabilities  7 06- Exhibit D" xfId="1181"/>
    <cellStyle name="_Book2_4 31 Regulatory Assets and Liabilities  7 06- Exhibit D 2" xfId="1182"/>
    <cellStyle name="_Book2_4 31 Regulatory Assets and Liabilities  7 06- Exhibit D 2 2" xfId="1183"/>
    <cellStyle name="_Book2_4 31 Regulatory Assets and Liabilities  7 06- Exhibit D 3" xfId="1184"/>
    <cellStyle name="_Book2_4 31 Regulatory Assets and Liabilities  7 06- Exhibit D_NIM Summary" xfId="1185"/>
    <cellStyle name="_Book2_4 31 Regulatory Assets and Liabilities  7 06- Exhibit D_NIM Summary 2" xfId="1186"/>
    <cellStyle name="_Book2_4 32 Regulatory Assets and Liabilities  7 06- Exhibit D" xfId="1187"/>
    <cellStyle name="_Book2_4 32 Regulatory Assets and Liabilities  7 06- Exhibit D 2" xfId="1188"/>
    <cellStyle name="_Book2_4 32 Regulatory Assets and Liabilities  7 06- Exhibit D 2 2" xfId="1189"/>
    <cellStyle name="_Book2_4 32 Regulatory Assets and Liabilities  7 06- Exhibit D 3" xfId="1190"/>
    <cellStyle name="_Book2_4 32 Regulatory Assets and Liabilities  7 06- Exhibit D_NIM Summary" xfId="1191"/>
    <cellStyle name="_Book2_4 32 Regulatory Assets and Liabilities  7 06- Exhibit D_NIM Summary 2" xfId="1192"/>
    <cellStyle name="_Book2_ACCOUNTS" xfId="1193"/>
    <cellStyle name="_x0013__Book2_Adj Bench DR 3 for Initial Briefs (Electric)" xfId="1194"/>
    <cellStyle name="_x0013__Book2_Adj Bench DR 3 for Initial Briefs (Electric) 2" xfId="1195"/>
    <cellStyle name="_x0013__Book2_Adj Bench DR 3 for Initial Briefs (Electric) 2 2" xfId="1196"/>
    <cellStyle name="_x0013__Book2_Adj Bench DR 3 for Initial Briefs (Electric) 3" xfId="1197"/>
    <cellStyle name="_Book2_AURORA Total New" xfId="1198"/>
    <cellStyle name="_Book2_AURORA Total New 2" xfId="1199"/>
    <cellStyle name="_Book2_Book2" xfId="1200"/>
    <cellStyle name="_Book2_Book2 2" xfId="1201"/>
    <cellStyle name="_Book2_Book2 2 2" xfId="1202"/>
    <cellStyle name="_Book2_Book2 3" xfId="1203"/>
    <cellStyle name="_Book2_Book2_Adj Bench DR 3 for Initial Briefs (Electric)" xfId="1204"/>
    <cellStyle name="_Book2_Book2_Adj Bench DR 3 for Initial Briefs (Electric) 2" xfId="1205"/>
    <cellStyle name="_Book2_Book2_Adj Bench DR 3 for Initial Briefs (Electric) 2 2" xfId="1206"/>
    <cellStyle name="_Book2_Book2_Adj Bench DR 3 for Initial Briefs (Electric) 3" xfId="1207"/>
    <cellStyle name="_Book2_Book2_Electric Rev Req Model (2009 GRC) Rebuttal" xfId="1208"/>
    <cellStyle name="_Book2_Book2_Electric Rev Req Model (2009 GRC) Rebuttal 2" xfId="1209"/>
    <cellStyle name="_Book2_Book2_Electric Rev Req Model (2009 GRC) Rebuttal 2 2" xfId="1210"/>
    <cellStyle name="_Book2_Book2_Electric Rev Req Model (2009 GRC) Rebuttal 3" xfId="1211"/>
    <cellStyle name="_Book2_Book2_Electric Rev Req Model (2009 GRC) Rebuttal REmoval of New  WH Solar AdjustMI" xfId="1212"/>
    <cellStyle name="_Book2_Book2_Electric Rev Req Model (2009 GRC) Rebuttal REmoval of New  WH Solar AdjustMI 2" xfId="1213"/>
    <cellStyle name="_Book2_Book2_Electric Rev Req Model (2009 GRC) Rebuttal REmoval of New  WH Solar AdjustMI 2 2" xfId="1214"/>
    <cellStyle name="_Book2_Book2_Electric Rev Req Model (2009 GRC) Rebuttal REmoval of New  WH Solar AdjustMI 3" xfId="1215"/>
    <cellStyle name="_Book2_Book2_Electric Rev Req Model (2009 GRC) Revised 01-18-2010" xfId="1216"/>
    <cellStyle name="_Book2_Book2_Electric Rev Req Model (2009 GRC) Revised 01-18-2010 2" xfId="1217"/>
    <cellStyle name="_Book2_Book2_Electric Rev Req Model (2009 GRC) Revised 01-18-2010 2 2" xfId="1218"/>
    <cellStyle name="_Book2_Book2_Electric Rev Req Model (2009 GRC) Revised 01-18-2010 3" xfId="1219"/>
    <cellStyle name="_Book2_Book2_Final Order Electric EXHIBIT A-1" xfId="1220"/>
    <cellStyle name="_Book2_Book2_Final Order Electric EXHIBIT A-1 2" xfId="1221"/>
    <cellStyle name="_Book2_Book2_Final Order Electric EXHIBIT A-1 2 2" xfId="1222"/>
    <cellStyle name="_Book2_Book2_Final Order Electric EXHIBIT A-1 3" xfId="1223"/>
    <cellStyle name="_Book2_Book4" xfId="1224"/>
    <cellStyle name="_Book2_Book4 2" xfId="1225"/>
    <cellStyle name="_Book2_Book4 2 2" xfId="1226"/>
    <cellStyle name="_Book2_Book4 3" xfId="1227"/>
    <cellStyle name="_Book2_Book9" xfId="1228"/>
    <cellStyle name="_Book2_Book9 2" xfId="1229"/>
    <cellStyle name="_Book2_Book9 2 2" xfId="1230"/>
    <cellStyle name="_Book2_Book9 3" xfId="1231"/>
    <cellStyle name="_Book2_Check the Interest Calculation" xfId="1232"/>
    <cellStyle name="_Book2_Check the Interest Calculation_Scenario 1 REC vs PTC Offset" xfId="1233"/>
    <cellStyle name="_Book2_Check the Interest Calculation_Scenario 3" xfId="1234"/>
    <cellStyle name="_Book2_Chelan PUD Power Costs (8-10)" xfId="1235"/>
    <cellStyle name="_x0013__Book2_Electric Rev Req Model (2009 GRC) Rebuttal" xfId="1236"/>
    <cellStyle name="_x0013__Book2_Electric Rev Req Model (2009 GRC) Rebuttal 2" xfId="1237"/>
    <cellStyle name="_x0013__Book2_Electric Rev Req Model (2009 GRC) Rebuttal 2 2" xfId="1238"/>
    <cellStyle name="_x0013__Book2_Electric Rev Req Model (2009 GRC) Rebuttal 3" xfId="1239"/>
    <cellStyle name="_x0013__Book2_Electric Rev Req Model (2009 GRC) Rebuttal REmoval of New  WH Solar AdjustMI" xfId="1240"/>
    <cellStyle name="_x0013__Book2_Electric Rev Req Model (2009 GRC) Rebuttal REmoval of New  WH Solar AdjustMI 2" xfId="1241"/>
    <cellStyle name="_x0013__Book2_Electric Rev Req Model (2009 GRC) Rebuttal REmoval of New  WH Solar AdjustMI 2 2" xfId="1242"/>
    <cellStyle name="_x0013__Book2_Electric Rev Req Model (2009 GRC) Rebuttal REmoval of New  WH Solar AdjustMI 3" xfId="1243"/>
    <cellStyle name="_x0013__Book2_Electric Rev Req Model (2009 GRC) Revised 01-18-2010" xfId="1244"/>
    <cellStyle name="_x0013__Book2_Electric Rev Req Model (2009 GRC) Revised 01-18-2010 2" xfId="1245"/>
    <cellStyle name="_x0013__Book2_Electric Rev Req Model (2009 GRC) Revised 01-18-2010 2 2" xfId="1246"/>
    <cellStyle name="_x0013__Book2_Electric Rev Req Model (2009 GRC) Revised 01-18-2010 3" xfId="1247"/>
    <cellStyle name="_x0013__Book2_Final Order Electric EXHIBIT A-1" xfId="1248"/>
    <cellStyle name="_x0013__Book2_Final Order Electric EXHIBIT A-1 2" xfId="1249"/>
    <cellStyle name="_x0013__Book2_Final Order Electric EXHIBIT A-1 2 2" xfId="1250"/>
    <cellStyle name="_x0013__Book2_Final Order Electric EXHIBIT A-1 3" xfId="1251"/>
    <cellStyle name="_Book2_Gas Rev Req Model (2010 GRC)" xfId="1252"/>
    <cellStyle name="_Book2_INPUTS" xfId="1253"/>
    <cellStyle name="_Book2_INPUTS 2" xfId="1254"/>
    <cellStyle name="_Book2_INPUTS 2 2" xfId="1255"/>
    <cellStyle name="_Book2_INPUTS 3" xfId="1256"/>
    <cellStyle name="_Book2_NIM Summary" xfId="1257"/>
    <cellStyle name="_Book2_NIM Summary 09GRC" xfId="1258"/>
    <cellStyle name="_Book2_NIM Summary 09GRC 2" xfId="1259"/>
    <cellStyle name="_Book2_NIM Summary 2" xfId="1260"/>
    <cellStyle name="_Book2_NIM Summary 3" xfId="1261"/>
    <cellStyle name="_Book2_NIM Summary 4" xfId="1262"/>
    <cellStyle name="_Book2_NIM Summary 5" xfId="1263"/>
    <cellStyle name="_Book2_NIM Summary 6" xfId="1264"/>
    <cellStyle name="_Book2_NIM Summary 7" xfId="1265"/>
    <cellStyle name="_Book2_NIM Summary 8" xfId="1266"/>
    <cellStyle name="_Book2_NIM Summary 9" xfId="1267"/>
    <cellStyle name="_Book2_PCA 10 -  Exhibit D from A Kellogg Jan 2011" xfId="1268"/>
    <cellStyle name="_Book2_PCA 10 -  Exhibit D from A Kellogg July 2011" xfId="1269"/>
    <cellStyle name="_Book2_PCA 10 -  Exhibit D from S Free Rcv'd 12-11" xfId="1270"/>
    <cellStyle name="_Book2_PCA 9 -  Exhibit D April 2010" xfId="1271"/>
    <cellStyle name="_Book2_PCA 9 -  Exhibit D April 2010 (3)" xfId="1272"/>
    <cellStyle name="_Book2_PCA 9 -  Exhibit D April 2010 (3) 2" xfId="1273"/>
    <cellStyle name="_Book2_PCA 9 -  Exhibit D Nov 2010" xfId="1274"/>
    <cellStyle name="_Book2_PCA 9 - Exhibit D at August 2010" xfId="1275"/>
    <cellStyle name="_Book2_PCA 9 - Exhibit D June 2010 GRC" xfId="1276"/>
    <cellStyle name="_Book2_Power Costs - Comparison bx Rbtl-Staff-Jt-PC" xfId="1277"/>
    <cellStyle name="_Book2_Power Costs - Comparison bx Rbtl-Staff-Jt-PC 2" xfId="1278"/>
    <cellStyle name="_Book2_Power Costs - Comparison bx Rbtl-Staff-Jt-PC 2 2" xfId="1279"/>
    <cellStyle name="_Book2_Power Costs - Comparison bx Rbtl-Staff-Jt-PC 3" xfId="1280"/>
    <cellStyle name="_Book2_Power Costs - Comparison bx Rbtl-Staff-Jt-PC_Adj Bench DR 3 for Initial Briefs (Electric)" xfId="1281"/>
    <cellStyle name="_Book2_Power Costs - Comparison bx Rbtl-Staff-Jt-PC_Adj Bench DR 3 for Initial Briefs (Electric) 2" xfId="1282"/>
    <cellStyle name="_Book2_Power Costs - Comparison bx Rbtl-Staff-Jt-PC_Adj Bench DR 3 for Initial Briefs (Electric) 2 2" xfId="1283"/>
    <cellStyle name="_Book2_Power Costs - Comparison bx Rbtl-Staff-Jt-PC_Adj Bench DR 3 for Initial Briefs (Electric) 3" xfId="1284"/>
    <cellStyle name="_Book2_Power Costs - Comparison bx Rbtl-Staff-Jt-PC_Electric Rev Req Model (2009 GRC) Rebuttal" xfId="1285"/>
    <cellStyle name="_Book2_Power Costs - Comparison bx Rbtl-Staff-Jt-PC_Electric Rev Req Model (2009 GRC) Rebuttal 2" xfId="1286"/>
    <cellStyle name="_Book2_Power Costs - Comparison bx Rbtl-Staff-Jt-PC_Electric Rev Req Model (2009 GRC) Rebuttal 2 2" xfId="1287"/>
    <cellStyle name="_Book2_Power Costs - Comparison bx Rbtl-Staff-Jt-PC_Electric Rev Req Model (2009 GRC) Rebuttal 3" xfId="1288"/>
    <cellStyle name="_Book2_Power Costs - Comparison bx Rbtl-Staff-Jt-PC_Electric Rev Req Model (2009 GRC) Rebuttal REmoval of New  WH Solar AdjustMI" xfId="1289"/>
    <cellStyle name="_Book2_Power Costs - Comparison bx Rbtl-Staff-Jt-PC_Electric Rev Req Model (2009 GRC) Rebuttal REmoval of New  WH Solar AdjustMI 2" xfId="1290"/>
    <cellStyle name="_Book2_Power Costs - Comparison bx Rbtl-Staff-Jt-PC_Electric Rev Req Model (2009 GRC) Rebuttal REmoval of New  WH Solar AdjustMI 2 2" xfId="1291"/>
    <cellStyle name="_Book2_Power Costs - Comparison bx Rbtl-Staff-Jt-PC_Electric Rev Req Model (2009 GRC) Rebuttal REmoval of New  WH Solar AdjustMI 3" xfId="1292"/>
    <cellStyle name="_Book2_Power Costs - Comparison bx Rbtl-Staff-Jt-PC_Electric Rev Req Model (2009 GRC) Revised 01-18-2010" xfId="1293"/>
    <cellStyle name="_Book2_Power Costs - Comparison bx Rbtl-Staff-Jt-PC_Electric Rev Req Model (2009 GRC) Revised 01-18-2010 2" xfId="1294"/>
    <cellStyle name="_Book2_Power Costs - Comparison bx Rbtl-Staff-Jt-PC_Electric Rev Req Model (2009 GRC) Revised 01-18-2010 2 2" xfId="1295"/>
    <cellStyle name="_Book2_Power Costs - Comparison bx Rbtl-Staff-Jt-PC_Electric Rev Req Model (2009 GRC) Revised 01-18-2010 3" xfId="1296"/>
    <cellStyle name="_Book2_Power Costs - Comparison bx Rbtl-Staff-Jt-PC_Final Order Electric EXHIBIT A-1" xfId="1297"/>
    <cellStyle name="_Book2_Power Costs - Comparison bx Rbtl-Staff-Jt-PC_Final Order Electric EXHIBIT A-1 2" xfId="1298"/>
    <cellStyle name="_Book2_Power Costs - Comparison bx Rbtl-Staff-Jt-PC_Final Order Electric EXHIBIT A-1 2 2" xfId="1299"/>
    <cellStyle name="_Book2_Power Costs - Comparison bx Rbtl-Staff-Jt-PC_Final Order Electric EXHIBIT A-1 3" xfId="1300"/>
    <cellStyle name="_Book2_Production Adj 4.37" xfId="1301"/>
    <cellStyle name="_Book2_Production Adj 4.37 2" xfId="1302"/>
    <cellStyle name="_Book2_Production Adj 4.37 2 2" xfId="1303"/>
    <cellStyle name="_Book2_Production Adj 4.37 3" xfId="1304"/>
    <cellStyle name="_Book2_Purchased Power Adj 4.03" xfId="1305"/>
    <cellStyle name="_Book2_Purchased Power Adj 4.03 2" xfId="1306"/>
    <cellStyle name="_Book2_Purchased Power Adj 4.03 2 2" xfId="1307"/>
    <cellStyle name="_Book2_Purchased Power Adj 4.03 3" xfId="1308"/>
    <cellStyle name="_Book2_Rebuttal Power Costs" xfId="1309"/>
    <cellStyle name="_Book2_Rebuttal Power Costs 2" xfId="1310"/>
    <cellStyle name="_Book2_Rebuttal Power Costs 2 2" xfId="1311"/>
    <cellStyle name="_Book2_Rebuttal Power Costs 3" xfId="1312"/>
    <cellStyle name="_Book2_Rebuttal Power Costs_Adj Bench DR 3 for Initial Briefs (Electric)" xfId="1313"/>
    <cellStyle name="_Book2_Rebuttal Power Costs_Adj Bench DR 3 for Initial Briefs (Electric) 2" xfId="1314"/>
    <cellStyle name="_Book2_Rebuttal Power Costs_Adj Bench DR 3 for Initial Briefs (Electric) 2 2" xfId="1315"/>
    <cellStyle name="_Book2_Rebuttal Power Costs_Adj Bench DR 3 for Initial Briefs (Electric) 3" xfId="1316"/>
    <cellStyle name="_Book2_Rebuttal Power Costs_Electric Rev Req Model (2009 GRC) Rebuttal" xfId="1317"/>
    <cellStyle name="_Book2_Rebuttal Power Costs_Electric Rev Req Model (2009 GRC) Rebuttal 2" xfId="1318"/>
    <cellStyle name="_Book2_Rebuttal Power Costs_Electric Rev Req Model (2009 GRC) Rebuttal 2 2" xfId="1319"/>
    <cellStyle name="_Book2_Rebuttal Power Costs_Electric Rev Req Model (2009 GRC) Rebuttal 3" xfId="1320"/>
    <cellStyle name="_Book2_Rebuttal Power Costs_Electric Rev Req Model (2009 GRC) Rebuttal REmoval of New  WH Solar AdjustMI" xfId="1321"/>
    <cellStyle name="_Book2_Rebuttal Power Costs_Electric Rev Req Model (2009 GRC) Rebuttal REmoval of New  WH Solar AdjustMI 2" xfId="1322"/>
    <cellStyle name="_Book2_Rebuttal Power Costs_Electric Rev Req Model (2009 GRC) Rebuttal REmoval of New  WH Solar AdjustMI 2 2" xfId="1323"/>
    <cellStyle name="_Book2_Rebuttal Power Costs_Electric Rev Req Model (2009 GRC) Rebuttal REmoval of New  WH Solar AdjustMI 3" xfId="1324"/>
    <cellStyle name="_Book2_Rebuttal Power Costs_Electric Rev Req Model (2009 GRC) Revised 01-18-2010" xfId="1325"/>
    <cellStyle name="_Book2_Rebuttal Power Costs_Electric Rev Req Model (2009 GRC) Revised 01-18-2010 2" xfId="1326"/>
    <cellStyle name="_Book2_Rebuttal Power Costs_Electric Rev Req Model (2009 GRC) Revised 01-18-2010 2 2" xfId="1327"/>
    <cellStyle name="_Book2_Rebuttal Power Costs_Electric Rev Req Model (2009 GRC) Revised 01-18-2010 3" xfId="1328"/>
    <cellStyle name="_Book2_Rebuttal Power Costs_Final Order Electric EXHIBIT A-1" xfId="1329"/>
    <cellStyle name="_Book2_Rebuttal Power Costs_Final Order Electric EXHIBIT A-1 2" xfId="1330"/>
    <cellStyle name="_Book2_Rebuttal Power Costs_Final Order Electric EXHIBIT A-1 2 2" xfId="1331"/>
    <cellStyle name="_Book2_Rebuttal Power Costs_Final Order Electric EXHIBIT A-1 3" xfId="1332"/>
    <cellStyle name="_Book2_ROR &amp; CONV FACTOR" xfId="1333"/>
    <cellStyle name="_Book2_ROR &amp; CONV FACTOR 2" xfId="1334"/>
    <cellStyle name="_Book2_ROR &amp; CONV FACTOR 2 2" xfId="1335"/>
    <cellStyle name="_Book2_ROR &amp; CONV FACTOR 3" xfId="1336"/>
    <cellStyle name="_Book2_ROR 5.02" xfId="1337"/>
    <cellStyle name="_Book2_ROR 5.02 2" xfId="1338"/>
    <cellStyle name="_Book2_ROR 5.02 2 2" xfId="1339"/>
    <cellStyle name="_Book2_ROR 5.02 3" xfId="1340"/>
    <cellStyle name="_Book2_Wind Integration 10GRC" xfId="1341"/>
    <cellStyle name="_Book2_Wind Integration 10GRC 2" xfId="1342"/>
    <cellStyle name="_Book3" xfId="1343"/>
    <cellStyle name="_Book5" xfId="1344"/>
    <cellStyle name="_Book5_Chelan PUD Power Costs (8-10)" xfId="1345"/>
    <cellStyle name="_Book5_DEM-WP(C) Costs Not In AURORA 2010GRC As Filed" xfId="1346"/>
    <cellStyle name="_Book5_DEM-WP(C) Costs Not In AURORA 2010GRC As Filed 2" xfId="1347"/>
    <cellStyle name="_Book5_NIM Summary" xfId="1348"/>
    <cellStyle name="_Book5_NIM Summary 09GRC" xfId="1349"/>
    <cellStyle name="_Book5_NIM Summary 2" xfId="1350"/>
    <cellStyle name="_Book5_NIM Summary 3" xfId="1351"/>
    <cellStyle name="_Book5_NIM Summary 4" xfId="1352"/>
    <cellStyle name="_Book5_NIM Summary 5" xfId="1353"/>
    <cellStyle name="_Book5_NIM Summary 6" xfId="1354"/>
    <cellStyle name="_Book5_NIM Summary 7" xfId="1355"/>
    <cellStyle name="_Book5_NIM Summary 8" xfId="1356"/>
    <cellStyle name="_Book5_NIM Summary 9" xfId="1357"/>
    <cellStyle name="_Book5_PCA 9 -  Exhibit D April 2010 (3)" xfId="1358"/>
    <cellStyle name="_Book5_Reconciliation" xfId="1359"/>
    <cellStyle name="_Book5_Reconciliation 2" xfId="1360"/>
    <cellStyle name="_Book5_Wind Integration 10GRC" xfId="1361"/>
    <cellStyle name="_Book5_Wind Integration 10GRC 2" xfId="1362"/>
    <cellStyle name="_BPA NOS" xfId="1363"/>
    <cellStyle name="_BPA NOS 2" xfId="1364"/>
    <cellStyle name="_BPA NOS_DEM-WP(C) Wind Integration Summary 2010GRC" xfId="1365"/>
    <cellStyle name="_BPA NOS_DEM-WP(C) Wind Integration Summary 2010GRC 2" xfId="1366"/>
    <cellStyle name="_BPA NOS_NIM Summary" xfId="1367"/>
    <cellStyle name="_BPA NOS_NIM Summary 2" xfId="1368"/>
    <cellStyle name="_Chelan Debt Forecast 12.19.05" xfId="1369"/>
    <cellStyle name="_Chelan Debt Forecast 12.19.05 2" xfId="1370"/>
    <cellStyle name="_Chelan Debt Forecast 12.19.05 2 2" xfId="1371"/>
    <cellStyle name="_Chelan Debt Forecast 12.19.05 2 2 2" xfId="1372"/>
    <cellStyle name="_Chelan Debt Forecast 12.19.05 2 3" xfId="1373"/>
    <cellStyle name="_Chelan Debt Forecast 12.19.05 3" xfId="1374"/>
    <cellStyle name="_Chelan Debt Forecast 12.19.05 3 2" xfId="1375"/>
    <cellStyle name="_Chelan Debt Forecast 12.19.05 3 2 2" xfId="1376"/>
    <cellStyle name="_Chelan Debt Forecast 12.19.05 3 3" xfId="1377"/>
    <cellStyle name="_Chelan Debt Forecast 12.19.05 3 3 2" xfId="1378"/>
    <cellStyle name="_Chelan Debt Forecast 12.19.05 3 4" xfId="1379"/>
    <cellStyle name="_Chelan Debt Forecast 12.19.05 3 4 2" xfId="1380"/>
    <cellStyle name="_Chelan Debt Forecast 12.19.05 4" xfId="1381"/>
    <cellStyle name="_Chelan Debt Forecast 12.19.05 4 2" xfId="1382"/>
    <cellStyle name="_Chelan Debt Forecast 12.19.05 5" xfId="1383"/>
    <cellStyle name="_Chelan Debt Forecast 12.19.05 6" xfId="1384"/>
    <cellStyle name="_Chelan Debt Forecast 12.19.05 7" xfId="1385"/>
    <cellStyle name="_Chelan Debt Forecast 12.19.05_(C) WHE Proforma with ITC cash grant 10 Yr Amort_for deferral_102809" xfId="1386"/>
    <cellStyle name="_Chelan Debt Forecast 12.19.05_(C) WHE Proforma with ITC cash grant 10 Yr Amort_for deferral_102809 2" xfId="1387"/>
    <cellStyle name="_Chelan Debt Forecast 12.19.05_(C) WHE Proforma with ITC cash grant 10 Yr Amort_for deferral_102809 2 2" xfId="1388"/>
    <cellStyle name="_Chelan Debt Forecast 12.19.05_(C) WHE Proforma with ITC cash grant 10 Yr Amort_for deferral_102809 3" xfId="1389"/>
    <cellStyle name="_Chelan Debt Forecast 12.19.05_(C) WHE Proforma with ITC cash grant 10 Yr Amort_for deferral_102809_16.07E Wild Horse Wind Expansionwrkingfile" xfId="1390"/>
    <cellStyle name="_Chelan Debt Forecast 12.19.05_(C) WHE Proforma with ITC cash grant 10 Yr Amort_for deferral_102809_16.07E Wild Horse Wind Expansionwrkingfile 2" xfId="1391"/>
    <cellStyle name="_Chelan Debt Forecast 12.19.05_(C) WHE Proforma with ITC cash grant 10 Yr Amort_for deferral_102809_16.07E Wild Horse Wind Expansionwrkingfile 2 2" xfId="1392"/>
    <cellStyle name="_Chelan Debt Forecast 12.19.05_(C) WHE Proforma with ITC cash grant 10 Yr Amort_for deferral_102809_16.07E Wild Horse Wind Expansionwrkingfile 3" xfId="1393"/>
    <cellStyle name="_Chelan Debt Forecast 12.19.05_(C) WHE Proforma with ITC cash grant 10 Yr Amort_for deferral_102809_16.07E Wild Horse Wind Expansionwrkingfile SF" xfId="1394"/>
    <cellStyle name="_Chelan Debt Forecast 12.19.05_(C) WHE Proforma with ITC cash grant 10 Yr Amort_for deferral_102809_16.07E Wild Horse Wind Expansionwrkingfile SF 2" xfId="1395"/>
    <cellStyle name="_Chelan Debt Forecast 12.19.05_(C) WHE Proforma with ITC cash grant 10 Yr Amort_for deferral_102809_16.07E Wild Horse Wind Expansionwrkingfile SF 2 2" xfId="1396"/>
    <cellStyle name="_Chelan Debt Forecast 12.19.05_(C) WHE Proforma with ITC cash grant 10 Yr Amort_for deferral_102809_16.07E Wild Horse Wind Expansionwrkingfile SF 3" xfId="1397"/>
    <cellStyle name="_Chelan Debt Forecast 12.19.05_(C) WHE Proforma with ITC cash grant 10 Yr Amort_for deferral_102809_16.37E Wild Horse Expansion DeferralRevwrkingfile SF" xfId="1398"/>
    <cellStyle name="_Chelan Debt Forecast 12.19.05_(C) WHE Proforma with ITC cash grant 10 Yr Amort_for deferral_102809_16.37E Wild Horse Expansion DeferralRevwrkingfile SF 2" xfId="1399"/>
    <cellStyle name="_Chelan Debt Forecast 12.19.05_(C) WHE Proforma with ITC cash grant 10 Yr Amort_for deferral_102809_16.37E Wild Horse Expansion DeferralRevwrkingfile SF 2 2" xfId="1400"/>
    <cellStyle name="_Chelan Debt Forecast 12.19.05_(C) WHE Proforma with ITC cash grant 10 Yr Amort_for deferral_102809_16.37E Wild Horse Expansion DeferralRevwrkingfile SF 3" xfId="1401"/>
    <cellStyle name="_Chelan Debt Forecast 12.19.05_(C) WHE Proforma with ITC cash grant 10 Yr Amort_for rebuttal_120709" xfId="1402"/>
    <cellStyle name="_Chelan Debt Forecast 12.19.05_(C) WHE Proforma with ITC cash grant 10 Yr Amort_for rebuttal_120709 2" xfId="1403"/>
    <cellStyle name="_Chelan Debt Forecast 12.19.05_(C) WHE Proforma with ITC cash grant 10 Yr Amort_for rebuttal_120709 2 2" xfId="1404"/>
    <cellStyle name="_Chelan Debt Forecast 12.19.05_(C) WHE Proforma with ITC cash grant 10 Yr Amort_for rebuttal_120709 3" xfId="1405"/>
    <cellStyle name="_Chelan Debt Forecast 12.19.05_04.07E Wild Horse Wind Expansion" xfId="1406"/>
    <cellStyle name="_Chelan Debt Forecast 12.19.05_04.07E Wild Horse Wind Expansion 2" xfId="1407"/>
    <cellStyle name="_Chelan Debt Forecast 12.19.05_04.07E Wild Horse Wind Expansion 2 2" xfId="1408"/>
    <cellStyle name="_Chelan Debt Forecast 12.19.05_04.07E Wild Horse Wind Expansion 3" xfId="1409"/>
    <cellStyle name="_Chelan Debt Forecast 12.19.05_04.07E Wild Horse Wind Expansion_16.07E Wild Horse Wind Expansionwrkingfile" xfId="1410"/>
    <cellStyle name="_Chelan Debt Forecast 12.19.05_04.07E Wild Horse Wind Expansion_16.07E Wild Horse Wind Expansionwrkingfile 2" xfId="1411"/>
    <cellStyle name="_Chelan Debt Forecast 12.19.05_04.07E Wild Horse Wind Expansion_16.07E Wild Horse Wind Expansionwrkingfile 2 2" xfId="1412"/>
    <cellStyle name="_Chelan Debt Forecast 12.19.05_04.07E Wild Horse Wind Expansion_16.07E Wild Horse Wind Expansionwrkingfile 3" xfId="1413"/>
    <cellStyle name="_Chelan Debt Forecast 12.19.05_04.07E Wild Horse Wind Expansion_16.07E Wild Horse Wind Expansionwrkingfile SF" xfId="1414"/>
    <cellStyle name="_Chelan Debt Forecast 12.19.05_04.07E Wild Horse Wind Expansion_16.07E Wild Horse Wind Expansionwrkingfile SF 2" xfId="1415"/>
    <cellStyle name="_Chelan Debt Forecast 12.19.05_04.07E Wild Horse Wind Expansion_16.07E Wild Horse Wind Expansionwrkingfile SF 2 2" xfId="1416"/>
    <cellStyle name="_Chelan Debt Forecast 12.19.05_04.07E Wild Horse Wind Expansion_16.07E Wild Horse Wind Expansionwrkingfile SF 3" xfId="1417"/>
    <cellStyle name="_Chelan Debt Forecast 12.19.05_04.07E Wild Horse Wind Expansion_16.37E Wild Horse Expansion DeferralRevwrkingfile SF" xfId="1418"/>
    <cellStyle name="_Chelan Debt Forecast 12.19.05_04.07E Wild Horse Wind Expansion_16.37E Wild Horse Expansion DeferralRevwrkingfile SF 2" xfId="1419"/>
    <cellStyle name="_Chelan Debt Forecast 12.19.05_04.07E Wild Horse Wind Expansion_16.37E Wild Horse Expansion DeferralRevwrkingfile SF 2 2" xfId="1420"/>
    <cellStyle name="_Chelan Debt Forecast 12.19.05_04.07E Wild Horse Wind Expansion_16.37E Wild Horse Expansion DeferralRevwrkingfile SF 3" xfId="1421"/>
    <cellStyle name="_Chelan Debt Forecast 12.19.05_16.07E Wild Horse Wind Expansionwrkingfile" xfId="1422"/>
    <cellStyle name="_Chelan Debt Forecast 12.19.05_16.07E Wild Horse Wind Expansionwrkingfile 2" xfId="1423"/>
    <cellStyle name="_Chelan Debt Forecast 12.19.05_16.07E Wild Horse Wind Expansionwrkingfile 2 2" xfId="1424"/>
    <cellStyle name="_Chelan Debt Forecast 12.19.05_16.07E Wild Horse Wind Expansionwrkingfile 3" xfId="1425"/>
    <cellStyle name="_Chelan Debt Forecast 12.19.05_16.07E Wild Horse Wind Expansionwrkingfile SF" xfId="1426"/>
    <cellStyle name="_Chelan Debt Forecast 12.19.05_16.07E Wild Horse Wind Expansionwrkingfile SF 2" xfId="1427"/>
    <cellStyle name="_Chelan Debt Forecast 12.19.05_16.07E Wild Horse Wind Expansionwrkingfile SF 2 2" xfId="1428"/>
    <cellStyle name="_Chelan Debt Forecast 12.19.05_16.07E Wild Horse Wind Expansionwrkingfile SF 3" xfId="1429"/>
    <cellStyle name="_Chelan Debt Forecast 12.19.05_16.37E Wild Horse Expansion DeferralRevwrkingfile SF" xfId="1430"/>
    <cellStyle name="_Chelan Debt Forecast 12.19.05_16.37E Wild Horse Expansion DeferralRevwrkingfile SF 2" xfId="1431"/>
    <cellStyle name="_Chelan Debt Forecast 12.19.05_16.37E Wild Horse Expansion DeferralRevwrkingfile SF 2 2" xfId="1432"/>
    <cellStyle name="_Chelan Debt Forecast 12.19.05_16.37E Wild Horse Expansion DeferralRevwrkingfile SF 3" xfId="1433"/>
    <cellStyle name="_Chelan Debt Forecast 12.19.05_2009 Compliance Filing PCA Exhibits for GRC" xfId="1434"/>
    <cellStyle name="_Chelan Debt Forecast 12.19.05_2009 GRC Compl Filing - Exhibit D" xfId="1435"/>
    <cellStyle name="_Chelan Debt Forecast 12.19.05_2009 GRC Compl Filing - Exhibit D 2" xfId="1436"/>
    <cellStyle name="_Chelan Debt Forecast 12.19.05_3.01 Income Statement" xfId="1437"/>
    <cellStyle name="_Chelan Debt Forecast 12.19.05_4 31 Regulatory Assets and Liabilities  7 06- Exhibit D" xfId="1438"/>
    <cellStyle name="_Chelan Debt Forecast 12.19.05_4 31 Regulatory Assets and Liabilities  7 06- Exhibit D 2" xfId="1439"/>
    <cellStyle name="_Chelan Debt Forecast 12.19.05_4 31 Regulatory Assets and Liabilities  7 06- Exhibit D 2 2" xfId="1440"/>
    <cellStyle name="_Chelan Debt Forecast 12.19.05_4 31 Regulatory Assets and Liabilities  7 06- Exhibit D 3" xfId="1441"/>
    <cellStyle name="_Chelan Debt Forecast 12.19.05_4 31 Regulatory Assets and Liabilities  7 06- Exhibit D_NIM Summary" xfId="1442"/>
    <cellStyle name="_Chelan Debt Forecast 12.19.05_4 31 Regulatory Assets and Liabilities  7 06- Exhibit D_NIM Summary 2" xfId="1443"/>
    <cellStyle name="_Chelan Debt Forecast 12.19.05_4 32 Regulatory Assets and Liabilities  7 06- Exhibit D" xfId="1444"/>
    <cellStyle name="_Chelan Debt Forecast 12.19.05_4 32 Regulatory Assets and Liabilities  7 06- Exhibit D 2" xfId="1445"/>
    <cellStyle name="_Chelan Debt Forecast 12.19.05_4 32 Regulatory Assets and Liabilities  7 06- Exhibit D 2 2" xfId="1446"/>
    <cellStyle name="_Chelan Debt Forecast 12.19.05_4 32 Regulatory Assets and Liabilities  7 06- Exhibit D 3" xfId="1447"/>
    <cellStyle name="_Chelan Debt Forecast 12.19.05_4 32 Regulatory Assets and Liabilities  7 06- Exhibit D_NIM Summary" xfId="1448"/>
    <cellStyle name="_Chelan Debt Forecast 12.19.05_4 32 Regulatory Assets and Liabilities  7 06- Exhibit D_NIM Summary 2" xfId="1449"/>
    <cellStyle name="_Chelan Debt Forecast 12.19.05_ACCOUNTS" xfId="1450"/>
    <cellStyle name="_Chelan Debt Forecast 12.19.05_AURORA Total New" xfId="1451"/>
    <cellStyle name="_Chelan Debt Forecast 12.19.05_AURORA Total New 2" xfId="1452"/>
    <cellStyle name="_Chelan Debt Forecast 12.19.05_Book2" xfId="1453"/>
    <cellStyle name="_Chelan Debt Forecast 12.19.05_Book2 2" xfId="1454"/>
    <cellStyle name="_Chelan Debt Forecast 12.19.05_Book2 2 2" xfId="1455"/>
    <cellStyle name="_Chelan Debt Forecast 12.19.05_Book2 3" xfId="1456"/>
    <cellStyle name="_Chelan Debt Forecast 12.19.05_Book2_Adj Bench DR 3 for Initial Briefs (Electric)" xfId="1457"/>
    <cellStyle name="_Chelan Debt Forecast 12.19.05_Book2_Adj Bench DR 3 for Initial Briefs (Electric) 2" xfId="1458"/>
    <cellStyle name="_Chelan Debt Forecast 12.19.05_Book2_Adj Bench DR 3 for Initial Briefs (Electric) 2 2" xfId="1459"/>
    <cellStyle name="_Chelan Debt Forecast 12.19.05_Book2_Adj Bench DR 3 for Initial Briefs (Electric) 3" xfId="1460"/>
    <cellStyle name="_Chelan Debt Forecast 12.19.05_Book2_Electric Rev Req Model (2009 GRC) Rebuttal" xfId="1461"/>
    <cellStyle name="_Chelan Debt Forecast 12.19.05_Book2_Electric Rev Req Model (2009 GRC) Rebuttal 2" xfId="1462"/>
    <cellStyle name="_Chelan Debt Forecast 12.19.05_Book2_Electric Rev Req Model (2009 GRC) Rebuttal 2 2" xfId="1463"/>
    <cellStyle name="_Chelan Debt Forecast 12.19.05_Book2_Electric Rev Req Model (2009 GRC) Rebuttal 3" xfId="1464"/>
    <cellStyle name="_Chelan Debt Forecast 12.19.05_Book2_Electric Rev Req Model (2009 GRC) Rebuttal REmoval of New  WH Solar AdjustMI" xfId="1465"/>
    <cellStyle name="_Chelan Debt Forecast 12.19.05_Book2_Electric Rev Req Model (2009 GRC) Rebuttal REmoval of New  WH Solar AdjustMI 2" xfId="1466"/>
    <cellStyle name="_Chelan Debt Forecast 12.19.05_Book2_Electric Rev Req Model (2009 GRC) Rebuttal REmoval of New  WH Solar AdjustMI 2 2" xfId="1467"/>
    <cellStyle name="_Chelan Debt Forecast 12.19.05_Book2_Electric Rev Req Model (2009 GRC) Rebuttal REmoval of New  WH Solar AdjustMI 3" xfId="1468"/>
    <cellStyle name="_Chelan Debt Forecast 12.19.05_Book2_Electric Rev Req Model (2009 GRC) Revised 01-18-2010" xfId="1469"/>
    <cellStyle name="_Chelan Debt Forecast 12.19.05_Book2_Electric Rev Req Model (2009 GRC) Revised 01-18-2010 2" xfId="1470"/>
    <cellStyle name="_Chelan Debt Forecast 12.19.05_Book2_Electric Rev Req Model (2009 GRC) Revised 01-18-2010 2 2" xfId="1471"/>
    <cellStyle name="_Chelan Debt Forecast 12.19.05_Book2_Electric Rev Req Model (2009 GRC) Revised 01-18-2010 3" xfId="1472"/>
    <cellStyle name="_Chelan Debt Forecast 12.19.05_Book2_Final Order Electric EXHIBIT A-1" xfId="1473"/>
    <cellStyle name="_Chelan Debt Forecast 12.19.05_Book2_Final Order Electric EXHIBIT A-1 2" xfId="1474"/>
    <cellStyle name="_Chelan Debt Forecast 12.19.05_Book2_Final Order Electric EXHIBIT A-1 2 2" xfId="1475"/>
    <cellStyle name="_Chelan Debt Forecast 12.19.05_Book2_Final Order Electric EXHIBIT A-1 3" xfId="1476"/>
    <cellStyle name="_Chelan Debt Forecast 12.19.05_Book4" xfId="1477"/>
    <cellStyle name="_Chelan Debt Forecast 12.19.05_Book4 2" xfId="1478"/>
    <cellStyle name="_Chelan Debt Forecast 12.19.05_Book4 2 2" xfId="1479"/>
    <cellStyle name="_Chelan Debt Forecast 12.19.05_Book4 3" xfId="1480"/>
    <cellStyle name="_Chelan Debt Forecast 12.19.05_Book9" xfId="1481"/>
    <cellStyle name="_Chelan Debt Forecast 12.19.05_Book9 2" xfId="1482"/>
    <cellStyle name="_Chelan Debt Forecast 12.19.05_Book9 2 2" xfId="1483"/>
    <cellStyle name="_Chelan Debt Forecast 12.19.05_Book9 3" xfId="1484"/>
    <cellStyle name="_Chelan Debt Forecast 12.19.05_Check the Interest Calculation" xfId="1485"/>
    <cellStyle name="_Chelan Debt Forecast 12.19.05_Check the Interest Calculation_Scenario 1 REC vs PTC Offset" xfId="1486"/>
    <cellStyle name="_Chelan Debt Forecast 12.19.05_Check the Interest Calculation_Scenario 3" xfId="1487"/>
    <cellStyle name="_Chelan Debt Forecast 12.19.05_Chelan PUD Power Costs (8-10)" xfId="1488"/>
    <cellStyle name="_Chelan Debt Forecast 12.19.05_Exhibit D fr R Gho 12-31-08" xfId="1489"/>
    <cellStyle name="_Chelan Debt Forecast 12.19.05_Exhibit D fr R Gho 12-31-08 2" xfId="1490"/>
    <cellStyle name="_Chelan Debt Forecast 12.19.05_Exhibit D fr R Gho 12-31-08 v2" xfId="1491"/>
    <cellStyle name="_Chelan Debt Forecast 12.19.05_Exhibit D fr R Gho 12-31-08 v2 2" xfId="1492"/>
    <cellStyle name="_Chelan Debt Forecast 12.19.05_Exhibit D fr R Gho 12-31-08 v2_NIM Summary" xfId="1493"/>
    <cellStyle name="_Chelan Debt Forecast 12.19.05_Exhibit D fr R Gho 12-31-08 v2_NIM Summary 2" xfId="1494"/>
    <cellStyle name="_Chelan Debt Forecast 12.19.05_Exhibit D fr R Gho 12-31-08_NIM Summary" xfId="1495"/>
    <cellStyle name="_Chelan Debt Forecast 12.19.05_Exhibit D fr R Gho 12-31-08_NIM Summary 2" xfId="1496"/>
    <cellStyle name="_Chelan Debt Forecast 12.19.05_Gas Rev Req Model (2010 GRC)" xfId="1497"/>
    <cellStyle name="_Chelan Debt Forecast 12.19.05_Hopkins Ridge Prepaid Tran - Interest Earned RY 12ME Feb  '11" xfId="1498"/>
    <cellStyle name="_Chelan Debt Forecast 12.19.05_Hopkins Ridge Prepaid Tran - Interest Earned RY 12ME Feb  '11 2" xfId="1499"/>
    <cellStyle name="_Chelan Debt Forecast 12.19.05_Hopkins Ridge Prepaid Tran - Interest Earned RY 12ME Feb  '11_NIM Summary" xfId="1500"/>
    <cellStyle name="_Chelan Debt Forecast 12.19.05_Hopkins Ridge Prepaid Tran - Interest Earned RY 12ME Feb  '11_NIM Summary 2" xfId="1501"/>
    <cellStyle name="_Chelan Debt Forecast 12.19.05_Hopkins Ridge Prepaid Tran - Interest Earned RY 12ME Feb  '11_Transmission Workbook for May BOD" xfId="1502"/>
    <cellStyle name="_Chelan Debt Forecast 12.19.05_Hopkins Ridge Prepaid Tran - Interest Earned RY 12ME Feb  '11_Transmission Workbook for May BOD 2" xfId="1503"/>
    <cellStyle name="_Chelan Debt Forecast 12.19.05_INPUTS" xfId="1504"/>
    <cellStyle name="_Chelan Debt Forecast 12.19.05_INPUTS 2" xfId="1505"/>
    <cellStyle name="_Chelan Debt Forecast 12.19.05_INPUTS 2 2" xfId="1506"/>
    <cellStyle name="_Chelan Debt Forecast 12.19.05_INPUTS 3" xfId="1507"/>
    <cellStyle name="_Chelan Debt Forecast 12.19.05_NIM Summary" xfId="1508"/>
    <cellStyle name="_Chelan Debt Forecast 12.19.05_NIM Summary 09GRC" xfId="1509"/>
    <cellStyle name="_Chelan Debt Forecast 12.19.05_NIM Summary 09GRC 2" xfId="1510"/>
    <cellStyle name="_Chelan Debt Forecast 12.19.05_NIM Summary 2" xfId="1511"/>
    <cellStyle name="_Chelan Debt Forecast 12.19.05_NIM Summary 3" xfId="1512"/>
    <cellStyle name="_Chelan Debt Forecast 12.19.05_NIM Summary 4" xfId="1513"/>
    <cellStyle name="_Chelan Debt Forecast 12.19.05_NIM Summary 5" xfId="1514"/>
    <cellStyle name="_Chelan Debt Forecast 12.19.05_NIM Summary 6" xfId="1515"/>
    <cellStyle name="_Chelan Debt Forecast 12.19.05_NIM Summary 7" xfId="1516"/>
    <cellStyle name="_Chelan Debt Forecast 12.19.05_NIM Summary 8" xfId="1517"/>
    <cellStyle name="_Chelan Debt Forecast 12.19.05_NIM Summary 9" xfId="1518"/>
    <cellStyle name="_Chelan Debt Forecast 12.19.05_PCA 10 -  Exhibit D from A Kellogg Jan 2011" xfId="1519"/>
    <cellStyle name="_Chelan Debt Forecast 12.19.05_PCA 10 -  Exhibit D from A Kellogg July 2011" xfId="1520"/>
    <cellStyle name="_Chelan Debt Forecast 12.19.05_PCA 10 -  Exhibit D from S Free Rcv'd 12-11" xfId="1521"/>
    <cellStyle name="_Chelan Debt Forecast 12.19.05_PCA 7 - Exhibit D update 11_30_08 (2)" xfId="1522"/>
    <cellStyle name="_Chelan Debt Forecast 12.19.05_PCA 7 - Exhibit D update 11_30_08 (2) 2" xfId="1523"/>
    <cellStyle name="_Chelan Debt Forecast 12.19.05_PCA 7 - Exhibit D update 11_30_08 (2) 2 2" xfId="1524"/>
    <cellStyle name="_Chelan Debt Forecast 12.19.05_PCA 7 - Exhibit D update 11_30_08 (2) 3" xfId="1525"/>
    <cellStyle name="_Chelan Debt Forecast 12.19.05_PCA 7 - Exhibit D update 11_30_08 (2)_NIM Summary" xfId="1526"/>
    <cellStyle name="_Chelan Debt Forecast 12.19.05_PCA 7 - Exhibit D update 11_30_08 (2)_NIM Summary 2" xfId="1527"/>
    <cellStyle name="_Chelan Debt Forecast 12.19.05_PCA 8 - Exhibit D update 12_31_09" xfId="1528"/>
    <cellStyle name="_Chelan Debt Forecast 12.19.05_PCA 9 -  Exhibit D April 2010" xfId="1529"/>
    <cellStyle name="_Chelan Debt Forecast 12.19.05_PCA 9 -  Exhibit D April 2010 (3)" xfId="1530"/>
    <cellStyle name="_Chelan Debt Forecast 12.19.05_PCA 9 -  Exhibit D April 2010 (3) 2" xfId="1531"/>
    <cellStyle name="_Chelan Debt Forecast 12.19.05_PCA 9 -  Exhibit D Feb 2010" xfId="1532"/>
    <cellStyle name="_Chelan Debt Forecast 12.19.05_PCA 9 -  Exhibit D Feb 2010 v2" xfId="1533"/>
    <cellStyle name="_Chelan Debt Forecast 12.19.05_PCA 9 -  Exhibit D Feb 2010 WF" xfId="1534"/>
    <cellStyle name="_Chelan Debt Forecast 12.19.05_PCA 9 -  Exhibit D Jan 2010" xfId="1535"/>
    <cellStyle name="_Chelan Debt Forecast 12.19.05_PCA 9 -  Exhibit D March 2010 (2)" xfId="1536"/>
    <cellStyle name="_Chelan Debt Forecast 12.19.05_PCA 9 -  Exhibit D Nov 2010" xfId="1537"/>
    <cellStyle name="_Chelan Debt Forecast 12.19.05_PCA 9 - Exhibit D at August 2010" xfId="1538"/>
    <cellStyle name="_Chelan Debt Forecast 12.19.05_PCA 9 - Exhibit D June 2010 GRC" xfId="1539"/>
    <cellStyle name="_Chelan Debt Forecast 12.19.05_Power Costs - Comparison bx Rbtl-Staff-Jt-PC" xfId="1540"/>
    <cellStyle name="_Chelan Debt Forecast 12.19.05_Power Costs - Comparison bx Rbtl-Staff-Jt-PC 2" xfId="1541"/>
    <cellStyle name="_Chelan Debt Forecast 12.19.05_Power Costs - Comparison bx Rbtl-Staff-Jt-PC 2 2" xfId="1542"/>
    <cellStyle name="_Chelan Debt Forecast 12.19.05_Power Costs - Comparison bx Rbtl-Staff-Jt-PC 3" xfId="1543"/>
    <cellStyle name="_Chelan Debt Forecast 12.19.05_Power Costs - Comparison bx Rbtl-Staff-Jt-PC_Adj Bench DR 3 for Initial Briefs (Electric)" xfId="1544"/>
    <cellStyle name="_Chelan Debt Forecast 12.19.05_Power Costs - Comparison bx Rbtl-Staff-Jt-PC_Adj Bench DR 3 for Initial Briefs (Electric) 2" xfId="1545"/>
    <cellStyle name="_Chelan Debt Forecast 12.19.05_Power Costs - Comparison bx Rbtl-Staff-Jt-PC_Adj Bench DR 3 for Initial Briefs (Electric) 2 2" xfId="1546"/>
    <cellStyle name="_Chelan Debt Forecast 12.19.05_Power Costs - Comparison bx Rbtl-Staff-Jt-PC_Adj Bench DR 3 for Initial Briefs (Electric) 3" xfId="1547"/>
    <cellStyle name="_Chelan Debt Forecast 12.19.05_Power Costs - Comparison bx Rbtl-Staff-Jt-PC_Electric Rev Req Model (2009 GRC) Rebuttal" xfId="1548"/>
    <cellStyle name="_Chelan Debt Forecast 12.19.05_Power Costs - Comparison bx Rbtl-Staff-Jt-PC_Electric Rev Req Model (2009 GRC) Rebuttal 2" xfId="1549"/>
    <cellStyle name="_Chelan Debt Forecast 12.19.05_Power Costs - Comparison bx Rbtl-Staff-Jt-PC_Electric Rev Req Model (2009 GRC) Rebuttal 2 2" xfId="1550"/>
    <cellStyle name="_Chelan Debt Forecast 12.19.05_Power Costs - Comparison bx Rbtl-Staff-Jt-PC_Electric Rev Req Model (2009 GRC) Rebuttal 3" xfId="1551"/>
    <cellStyle name="_Chelan Debt Forecast 12.19.05_Power Costs - Comparison bx Rbtl-Staff-Jt-PC_Electric Rev Req Model (2009 GRC) Rebuttal REmoval of New  WH Solar AdjustMI" xfId="1552"/>
    <cellStyle name="_Chelan Debt Forecast 12.19.05_Power Costs - Comparison bx Rbtl-Staff-Jt-PC_Electric Rev Req Model (2009 GRC) Rebuttal REmoval of New  WH Solar AdjustMI 2" xfId="1553"/>
    <cellStyle name="_Chelan Debt Forecast 12.19.05_Power Costs - Comparison bx Rbtl-Staff-Jt-PC_Electric Rev Req Model (2009 GRC) Rebuttal REmoval of New  WH Solar AdjustMI 2 2" xfId="1554"/>
    <cellStyle name="_Chelan Debt Forecast 12.19.05_Power Costs - Comparison bx Rbtl-Staff-Jt-PC_Electric Rev Req Model (2009 GRC) Rebuttal REmoval of New  WH Solar AdjustMI 3" xfId="1555"/>
    <cellStyle name="_Chelan Debt Forecast 12.19.05_Power Costs - Comparison bx Rbtl-Staff-Jt-PC_Electric Rev Req Model (2009 GRC) Revised 01-18-2010" xfId="1556"/>
    <cellStyle name="_Chelan Debt Forecast 12.19.05_Power Costs - Comparison bx Rbtl-Staff-Jt-PC_Electric Rev Req Model (2009 GRC) Revised 01-18-2010 2" xfId="1557"/>
    <cellStyle name="_Chelan Debt Forecast 12.19.05_Power Costs - Comparison bx Rbtl-Staff-Jt-PC_Electric Rev Req Model (2009 GRC) Revised 01-18-2010 2 2" xfId="1558"/>
    <cellStyle name="_Chelan Debt Forecast 12.19.05_Power Costs - Comparison bx Rbtl-Staff-Jt-PC_Electric Rev Req Model (2009 GRC) Revised 01-18-2010 3" xfId="1559"/>
    <cellStyle name="_Chelan Debt Forecast 12.19.05_Power Costs - Comparison bx Rbtl-Staff-Jt-PC_Final Order Electric EXHIBIT A-1" xfId="1560"/>
    <cellStyle name="_Chelan Debt Forecast 12.19.05_Power Costs - Comparison bx Rbtl-Staff-Jt-PC_Final Order Electric EXHIBIT A-1 2" xfId="1561"/>
    <cellStyle name="_Chelan Debt Forecast 12.19.05_Power Costs - Comparison bx Rbtl-Staff-Jt-PC_Final Order Electric EXHIBIT A-1 2 2" xfId="1562"/>
    <cellStyle name="_Chelan Debt Forecast 12.19.05_Power Costs - Comparison bx Rbtl-Staff-Jt-PC_Final Order Electric EXHIBIT A-1 3" xfId="1563"/>
    <cellStyle name="_Chelan Debt Forecast 12.19.05_Production Adj 4.37" xfId="1564"/>
    <cellStyle name="_Chelan Debt Forecast 12.19.05_Production Adj 4.37 2" xfId="1565"/>
    <cellStyle name="_Chelan Debt Forecast 12.19.05_Production Adj 4.37 2 2" xfId="1566"/>
    <cellStyle name="_Chelan Debt Forecast 12.19.05_Production Adj 4.37 3" xfId="1567"/>
    <cellStyle name="_Chelan Debt Forecast 12.19.05_Purchased Power Adj 4.03" xfId="1568"/>
    <cellStyle name="_Chelan Debt Forecast 12.19.05_Purchased Power Adj 4.03 2" xfId="1569"/>
    <cellStyle name="_Chelan Debt Forecast 12.19.05_Purchased Power Adj 4.03 2 2" xfId="1570"/>
    <cellStyle name="_Chelan Debt Forecast 12.19.05_Purchased Power Adj 4.03 3" xfId="1571"/>
    <cellStyle name="_Chelan Debt Forecast 12.19.05_Rebuttal Power Costs" xfId="1572"/>
    <cellStyle name="_Chelan Debt Forecast 12.19.05_Rebuttal Power Costs 2" xfId="1573"/>
    <cellStyle name="_Chelan Debt Forecast 12.19.05_Rebuttal Power Costs 2 2" xfId="1574"/>
    <cellStyle name="_Chelan Debt Forecast 12.19.05_Rebuttal Power Costs 3" xfId="1575"/>
    <cellStyle name="_Chelan Debt Forecast 12.19.05_Rebuttal Power Costs_Adj Bench DR 3 for Initial Briefs (Electric)" xfId="1576"/>
    <cellStyle name="_Chelan Debt Forecast 12.19.05_Rebuttal Power Costs_Adj Bench DR 3 for Initial Briefs (Electric) 2" xfId="1577"/>
    <cellStyle name="_Chelan Debt Forecast 12.19.05_Rebuttal Power Costs_Adj Bench DR 3 for Initial Briefs (Electric) 2 2" xfId="1578"/>
    <cellStyle name="_Chelan Debt Forecast 12.19.05_Rebuttal Power Costs_Adj Bench DR 3 for Initial Briefs (Electric) 3" xfId="1579"/>
    <cellStyle name="_Chelan Debt Forecast 12.19.05_Rebuttal Power Costs_Electric Rev Req Model (2009 GRC) Rebuttal" xfId="1580"/>
    <cellStyle name="_Chelan Debt Forecast 12.19.05_Rebuttal Power Costs_Electric Rev Req Model (2009 GRC) Rebuttal 2" xfId="1581"/>
    <cellStyle name="_Chelan Debt Forecast 12.19.05_Rebuttal Power Costs_Electric Rev Req Model (2009 GRC) Rebuttal 2 2" xfId="1582"/>
    <cellStyle name="_Chelan Debt Forecast 12.19.05_Rebuttal Power Costs_Electric Rev Req Model (2009 GRC) Rebuttal 3" xfId="1583"/>
    <cellStyle name="_Chelan Debt Forecast 12.19.05_Rebuttal Power Costs_Electric Rev Req Model (2009 GRC) Rebuttal REmoval of New  WH Solar AdjustMI" xfId="1584"/>
    <cellStyle name="_Chelan Debt Forecast 12.19.05_Rebuttal Power Costs_Electric Rev Req Model (2009 GRC) Rebuttal REmoval of New  WH Solar AdjustMI 2" xfId="1585"/>
    <cellStyle name="_Chelan Debt Forecast 12.19.05_Rebuttal Power Costs_Electric Rev Req Model (2009 GRC) Rebuttal REmoval of New  WH Solar AdjustMI 2 2" xfId="1586"/>
    <cellStyle name="_Chelan Debt Forecast 12.19.05_Rebuttal Power Costs_Electric Rev Req Model (2009 GRC) Rebuttal REmoval of New  WH Solar AdjustMI 3" xfId="1587"/>
    <cellStyle name="_Chelan Debt Forecast 12.19.05_Rebuttal Power Costs_Electric Rev Req Model (2009 GRC) Revised 01-18-2010" xfId="1588"/>
    <cellStyle name="_Chelan Debt Forecast 12.19.05_Rebuttal Power Costs_Electric Rev Req Model (2009 GRC) Revised 01-18-2010 2" xfId="1589"/>
    <cellStyle name="_Chelan Debt Forecast 12.19.05_Rebuttal Power Costs_Electric Rev Req Model (2009 GRC) Revised 01-18-2010 2 2" xfId="1590"/>
    <cellStyle name="_Chelan Debt Forecast 12.19.05_Rebuttal Power Costs_Electric Rev Req Model (2009 GRC) Revised 01-18-2010 3" xfId="1591"/>
    <cellStyle name="_Chelan Debt Forecast 12.19.05_Rebuttal Power Costs_Final Order Electric EXHIBIT A-1" xfId="1592"/>
    <cellStyle name="_Chelan Debt Forecast 12.19.05_Rebuttal Power Costs_Final Order Electric EXHIBIT A-1 2" xfId="1593"/>
    <cellStyle name="_Chelan Debt Forecast 12.19.05_Rebuttal Power Costs_Final Order Electric EXHIBIT A-1 2 2" xfId="1594"/>
    <cellStyle name="_Chelan Debt Forecast 12.19.05_Rebuttal Power Costs_Final Order Electric EXHIBIT A-1 3" xfId="1595"/>
    <cellStyle name="_Chelan Debt Forecast 12.19.05_ROR &amp; CONV FACTOR" xfId="1596"/>
    <cellStyle name="_Chelan Debt Forecast 12.19.05_ROR &amp; CONV FACTOR 2" xfId="1597"/>
    <cellStyle name="_Chelan Debt Forecast 12.19.05_ROR &amp; CONV FACTOR 2 2" xfId="1598"/>
    <cellStyle name="_Chelan Debt Forecast 12.19.05_ROR &amp; CONV FACTOR 3" xfId="1599"/>
    <cellStyle name="_Chelan Debt Forecast 12.19.05_ROR 5.02" xfId="1600"/>
    <cellStyle name="_Chelan Debt Forecast 12.19.05_ROR 5.02 2" xfId="1601"/>
    <cellStyle name="_Chelan Debt Forecast 12.19.05_ROR 5.02 2 2" xfId="1602"/>
    <cellStyle name="_Chelan Debt Forecast 12.19.05_ROR 5.02 3" xfId="1603"/>
    <cellStyle name="_Chelan Debt Forecast 12.19.05_Transmission Workbook for May BOD" xfId="1604"/>
    <cellStyle name="_Chelan Debt Forecast 12.19.05_Transmission Workbook for May BOD 2" xfId="1605"/>
    <cellStyle name="_Chelan Debt Forecast 12.19.05_Wind Integration 10GRC" xfId="1606"/>
    <cellStyle name="_Chelan Debt Forecast 12.19.05_Wind Integration 10GRC 2" xfId="1607"/>
    <cellStyle name="_Colstrip FOR - GADS 1990-2009" xfId="1608"/>
    <cellStyle name="_Colstrip FOR - GADS 1990-2009 2" xfId="1609"/>
    <cellStyle name="_x0013__Confidential Material" xfId="1610"/>
    <cellStyle name="_Copy 11-9 Sumas Proforma - Current" xfId="1611"/>
    <cellStyle name="_Costs not in AURORA 06GRC" xfId="1612"/>
    <cellStyle name="_Costs not in AURORA 06GRC 2" xfId="1613"/>
    <cellStyle name="_Costs not in AURORA 06GRC 2 2" xfId="1614"/>
    <cellStyle name="_Costs not in AURORA 06GRC 2 2 2" xfId="1615"/>
    <cellStyle name="_Costs not in AURORA 06GRC 2 3" xfId="1616"/>
    <cellStyle name="_Costs not in AURORA 06GRC 3" xfId="1617"/>
    <cellStyle name="_Costs not in AURORA 06GRC 3 2" xfId="1618"/>
    <cellStyle name="_Costs not in AURORA 06GRC 3 2 2" xfId="1619"/>
    <cellStyle name="_Costs not in AURORA 06GRC 3 3" xfId="1620"/>
    <cellStyle name="_Costs not in AURORA 06GRC 3 3 2" xfId="1621"/>
    <cellStyle name="_Costs not in AURORA 06GRC 3 4" xfId="1622"/>
    <cellStyle name="_Costs not in AURORA 06GRC 3 4 2" xfId="1623"/>
    <cellStyle name="_Costs not in AURORA 06GRC 4" xfId="1624"/>
    <cellStyle name="_Costs not in AURORA 06GRC 4 2" xfId="1625"/>
    <cellStyle name="_Costs not in AURORA 06GRC 5" xfId="1626"/>
    <cellStyle name="_Costs not in AURORA 06GRC 6" xfId="1627"/>
    <cellStyle name="_Costs not in AURORA 06GRC 7" xfId="1628"/>
    <cellStyle name="_Costs not in AURORA 06GRC_04 07E Wild Horse Wind Expansion (C) (2)" xfId="1629"/>
    <cellStyle name="_Costs not in AURORA 06GRC_04 07E Wild Horse Wind Expansion (C) (2) 2" xfId="1630"/>
    <cellStyle name="_Costs not in AURORA 06GRC_04 07E Wild Horse Wind Expansion (C) (2) 2 2" xfId="1631"/>
    <cellStyle name="_Costs not in AURORA 06GRC_04 07E Wild Horse Wind Expansion (C) (2) 3" xfId="1632"/>
    <cellStyle name="_Costs not in AURORA 06GRC_04 07E Wild Horse Wind Expansion (C) (2)_Adj Bench DR 3 for Initial Briefs (Electric)" xfId="1633"/>
    <cellStyle name="_Costs not in AURORA 06GRC_04 07E Wild Horse Wind Expansion (C) (2)_Adj Bench DR 3 for Initial Briefs (Electric) 2" xfId="1634"/>
    <cellStyle name="_Costs not in AURORA 06GRC_04 07E Wild Horse Wind Expansion (C) (2)_Adj Bench DR 3 for Initial Briefs (Electric) 2 2" xfId="1635"/>
    <cellStyle name="_Costs not in AURORA 06GRC_04 07E Wild Horse Wind Expansion (C) (2)_Adj Bench DR 3 for Initial Briefs (Electric) 3" xfId="1636"/>
    <cellStyle name="_Costs not in AURORA 06GRC_04 07E Wild Horse Wind Expansion (C) (2)_Book1" xfId="1637"/>
    <cellStyle name="_Costs not in AURORA 06GRC_04 07E Wild Horse Wind Expansion (C) (2)_Electric Rev Req Model (2009 GRC) " xfId="1638"/>
    <cellStyle name="_Costs not in AURORA 06GRC_04 07E Wild Horse Wind Expansion (C) (2)_Electric Rev Req Model (2009 GRC)  2" xfId="1639"/>
    <cellStyle name="_Costs not in AURORA 06GRC_04 07E Wild Horse Wind Expansion (C) (2)_Electric Rev Req Model (2009 GRC)  2 2" xfId="1640"/>
    <cellStyle name="_Costs not in AURORA 06GRC_04 07E Wild Horse Wind Expansion (C) (2)_Electric Rev Req Model (2009 GRC)  3" xfId="1641"/>
    <cellStyle name="_Costs not in AURORA 06GRC_04 07E Wild Horse Wind Expansion (C) (2)_Electric Rev Req Model (2009 GRC) Rebuttal" xfId="1642"/>
    <cellStyle name="_Costs not in AURORA 06GRC_04 07E Wild Horse Wind Expansion (C) (2)_Electric Rev Req Model (2009 GRC) Rebuttal 2" xfId="1643"/>
    <cellStyle name="_Costs not in AURORA 06GRC_04 07E Wild Horse Wind Expansion (C) (2)_Electric Rev Req Model (2009 GRC) Rebuttal 2 2" xfId="1644"/>
    <cellStyle name="_Costs not in AURORA 06GRC_04 07E Wild Horse Wind Expansion (C) (2)_Electric Rev Req Model (2009 GRC) Rebuttal 3" xfId="1645"/>
    <cellStyle name="_Costs not in AURORA 06GRC_04 07E Wild Horse Wind Expansion (C) (2)_Electric Rev Req Model (2009 GRC) Rebuttal REmoval of New  WH Solar AdjustMI" xfId="1646"/>
    <cellStyle name="_Costs not in AURORA 06GRC_04 07E Wild Horse Wind Expansion (C) (2)_Electric Rev Req Model (2009 GRC) Rebuttal REmoval of New  WH Solar AdjustMI 2" xfId="1647"/>
    <cellStyle name="_Costs not in AURORA 06GRC_04 07E Wild Horse Wind Expansion (C) (2)_Electric Rev Req Model (2009 GRC) Rebuttal REmoval of New  WH Solar AdjustMI 2 2" xfId="1648"/>
    <cellStyle name="_Costs not in AURORA 06GRC_04 07E Wild Horse Wind Expansion (C) (2)_Electric Rev Req Model (2009 GRC) Rebuttal REmoval of New  WH Solar AdjustMI 3" xfId="1649"/>
    <cellStyle name="_Costs not in AURORA 06GRC_04 07E Wild Horse Wind Expansion (C) (2)_Electric Rev Req Model (2009 GRC) Revised 01-18-2010" xfId="1650"/>
    <cellStyle name="_Costs not in AURORA 06GRC_04 07E Wild Horse Wind Expansion (C) (2)_Electric Rev Req Model (2009 GRC) Revised 01-18-2010 2" xfId="1651"/>
    <cellStyle name="_Costs not in AURORA 06GRC_04 07E Wild Horse Wind Expansion (C) (2)_Electric Rev Req Model (2009 GRC) Revised 01-18-2010 2 2" xfId="1652"/>
    <cellStyle name="_Costs not in AURORA 06GRC_04 07E Wild Horse Wind Expansion (C) (2)_Electric Rev Req Model (2009 GRC) Revised 01-18-2010 3" xfId="1653"/>
    <cellStyle name="_Costs not in AURORA 06GRC_04 07E Wild Horse Wind Expansion (C) (2)_Electric Rev Req Model (2010 GRC)" xfId="1654"/>
    <cellStyle name="_Costs not in AURORA 06GRC_04 07E Wild Horse Wind Expansion (C) (2)_Electric Rev Req Model (2010 GRC) SF" xfId="1655"/>
    <cellStyle name="_Costs not in AURORA 06GRC_04 07E Wild Horse Wind Expansion (C) (2)_Final Order Electric EXHIBIT A-1" xfId="1656"/>
    <cellStyle name="_Costs not in AURORA 06GRC_04 07E Wild Horse Wind Expansion (C) (2)_Final Order Electric EXHIBIT A-1 2" xfId="1657"/>
    <cellStyle name="_Costs not in AURORA 06GRC_04 07E Wild Horse Wind Expansion (C) (2)_Final Order Electric EXHIBIT A-1 2 2" xfId="1658"/>
    <cellStyle name="_Costs not in AURORA 06GRC_04 07E Wild Horse Wind Expansion (C) (2)_Final Order Electric EXHIBIT A-1 3" xfId="1659"/>
    <cellStyle name="_Costs not in AURORA 06GRC_04 07E Wild Horse Wind Expansion (C) (2)_TENASKA REGULATORY ASSET" xfId="1660"/>
    <cellStyle name="_Costs not in AURORA 06GRC_04 07E Wild Horse Wind Expansion (C) (2)_TENASKA REGULATORY ASSET 2" xfId="1661"/>
    <cellStyle name="_Costs not in AURORA 06GRC_04 07E Wild Horse Wind Expansion (C) (2)_TENASKA REGULATORY ASSET 2 2" xfId="1662"/>
    <cellStyle name="_Costs not in AURORA 06GRC_04 07E Wild Horse Wind Expansion (C) (2)_TENASKA REGULATORY ASSET 3" xfId="1663"/>
    <cellStyle name="_Costs not in AURORA 06GRC_16.37E Wild Horse Expansion DeferralRevwrkingfile SF" xfId="1664"/>
    <cellStyle name="_Costs not in AURORA 06GRC_16.37E Wild Horse Expansion DeferralRevwrkingfile SF 2" xfId="1665"/>
    <cellStyle name="_Costs not in AURORA 06GRC_16.37E Wild Horse Expansion DeferralRevwrkingfile SF 2 2" xfId="1666"/>
    <cellStyle name="_Costs not in AURORA 06GRC_16.37E Wild Horse Expansion DeferralRevwrkingfile SF 3" xfId="1667"/>
    <cellStyle name="_Costs not in AURORA 06GRC_2009 Compliance Filing PCA Exhibits for GRC" xfId="1668"/>
    <cellStyle name="_Costs not in AURORA 06GRC_2009 GRC Compl Filing - Exhibit D" xfId="1669"/>
    <cellStyle name="_Costs not in AURORA 06GRC_2009 GRC Compl Filing - Exhibit D 2" xfId="1670"/>
    <cellStyle name="_Costs not in AURORA 06GRC_3.01 Income Statement" xfId="1671"/>
    <cellStyle name="_Costs not in AURORA 06GRC_4 31 Regulatory Assets and Liabilities  7 06- Exhibit D" xfId="1672"/>
    <cellStyle name="_Costs not in AURORA 06GRC_4 31 Regulatory Assets and Liabilities  7 06- Exhibit D 2" xfId="1673"/>
    <cellStyle name="_Costs not in AURORA 06GRC_4 31 Regulatory Assets and Liabilities  7 06- Exhibit D 2 2" xfId="1674"/>
    <cellStyle name="_Costs not in AURORA 06GRC_4 31 Regulatory Assets and Liabilities  7 06- Exhibit D 3" xfId="1675"/>
    <cellStyle name="_Costs not in AURORA 06GRC_4 31 Regulatory Assets and Liabilities  7 06- Exhibit D_NIM Summary" xfId="1676"/>
    <cellStyle name="_Costs not in AURORA 06GRC_4 31 Regulatory Assets and Liabilities  7 06- Exhibit D_NIM Summary 2" xfId="1677"/>
    <cellStyle name="_Costs not in AURORA 06GRC_4 32 Regulatory Assets and Liabilities  7 06- Exhibit D" xfId="1678"/>
    <cellStyle name="_Costs not in AURORA 06GRC_4 32 Regulatory Assets and Liabilities  7 06- Exhibit D 2" xfId="1679"/>
    <cellStyle name="_Costs not in AURORA 06GRC_4 32 Regulatory Assets and Liabilities  7 06- Exhibit D 2 2" xfId="1680"/>
    <cellStyle name="_Costs not in AURORA 06GRC_4 32 Regulatory Assets and Liabilities  7 06- Exhibit D 3" xfId="1681"/>
    <cellStyle name="_Costs not in AURORA 06GRC_4 32 Regulatory Assets and Liabilities  7 06- Exhibit D_NIM Summary" xfId="1682"/>
    <cellStyle name="_Costs not in AURORA 06GRC_4 32 Regulatory Assets and Liabilities  7 06- Exhibit D_NIM Summary 2" xfId="1683"/>
    <cellStyle name="_Costs not in AURORA 06GRC_ACCOUNTS" xfId="1684"/>
    <cellStyle name="_Costs not in AURORA 06GRC_AURORA Total New" xfId="1685"/>
    <cellStyle name="_Costs not in AURORA 06GRC_AURORA Total New 2" xfId="1686"/>
    <cellStyle name="_Costs not in AURORA 06GRC_Book2" xfId="1687"/>
    <cellStyle name="_Costs not in AURORA 06GRC_Book2 2" xfId="1688"/>
    <cellStyle name="_Costs not in AURORA 06GRC_Book2 2 2" xfId="1689"/>
    <cellStyle name="_Costs not in AURORA 06GRC_Book2 3" xfId="1690"/>
    <cellStyle name="_Costs not in AURORA 06GRC_Book2_Adj Bench DR 3 for Initial Briefs (Electric)" xfId="1691"/>
    <cellStyle name="_Costs not in AURORA 06GRC_Book2_Adj Bench DR 3 for Initial Briefs (Electric) 2" xfId="1692"/>
    <cellStyle name="_Costs not in AURORA 06GRC_Book2_Adj Bench DR 3 for Initial Briefs (Electric) 2 2" xfId="1693"/>
    <cellStyle name="_Costs not in AURORA 06GRC_Book2_Adj Bench DR 3 for Initial Briefs (Electric) 3" xfId="1694"/>
    <cellStyle name="_Costs not in AURORA 06GRC_Book2_Electric Rev Req Model (2009 GRC) Rebuttal" xfId="1695"/>
    <cellStyle name="_Costs not in AURORA 06GRC_Book2_Electric Rev Req Model (2009 GRC) Rebuttal 2" xfId="1696"/>
    <cellStyle name="_Costs not in AURORA 06GRC_Book2_Electric Rev Req Model (2009 GRC) Rebuttal 2 2" xfId="1697"/>
    <cellStyle name="_Costs not in AURORA 06GRC_Book2_Electric Rev Req Model (2009 GRC) Rebuttal 3" xfId="1698"/>
    <cellStyle name="_Costs not in AURORA 06GRC_Book2_Electric Rev Req Model (2009 GRC) Rebuttal REmoval of New  WH Solar AdjustMI" xfId="1699"/>
    <cellStyle name="_Costs not in AURORA 06GRC_Book2_Electric Rev Req Model (2009 GRC) Rebuttal REmoval of New  WH Solar AdjustMI 2" xfId="1700"/>
    <cellStyle name="_Costs not in AURORA 06GRC_Book2_Electric Rev Req Model (2009 GRC) Rebuttal REmoval of New  WH Solar AdjustMI 2 2" xfId="1701"/>
    <cellStyle name="_Costs not in AURORA 06GRC_Book2_Electric Rev Req Model (2009 GRC) Rebuttal REmoval of New  WH Solar AdjustMI 3" xfId="1702"/>
    <cellStyle name="_Costs not in AURORA 06GRC_Book2_Electric Rev Req Model (2009 GRC) Revised 01-18-2010" xfId="1703"/>
    <cellStyle name="_Costs not in AURORA 06GRC_Book2_Electric Rev Req Model (2009 GRC) Revised 01-18-2010 2" xfId="1704"/>
    <cellStyle name="_Costs not in AURORA 06GRC_Book2_Electric Rev Req Model (2009 GRC) Revised 01-18-2010 2 2" xfId="1705"/>
    <cellStyle name="_Costs not in AURORA 06GRC_Book2_Electric Rev Req Model (2009 GRC) Revised 01-18-2010 3" xfId="1706"/>
    <cellStyle name="_Costs not in AURORA 06GRC_Book2_Final Order Electric EXHIBIT A-1" xfId="1707"/>
    <cellStyle name="_Costs not in AURORA 06GRC_Book2_Final Order Electric EXHIBIT A-1 2" xfId="1708"/>
    <cellStyle name="_Costs not in AURORA 06GRC_Book2_Final Order Electric EXHIBIT A-1 2 2" xfId="1709"/>
    <cellStyle name="_Costs not in AURORA 06GRC_Book2_Final Order Electric EXHIBIT A-1 3" xfId="1710"/>
    <cellStyle name="_Costs not in AURORA 06GRC_Book4" xfId="1711"/>
    <cellStyle name="_Costs not in AURORA 06GRC_Book4 2" xfId="1712"/>
    <cellStyle name="_Costs not in AURORA 06GRC_Book4 2 2" xfId="1713"/>
    <cellStyle name="_Costs not in AURORA 06GRC_Book4 3" xfId="1714"/>
    <cellStyle name="_Costs not in AURORA 06GRC_Book9" xfId="1715"/>
    <cellStyle name="_Costs not in AURORA 06GRC_Book9 2" xfId="1716"/>
    <cellStyle name="_Costs not in AURORA 06GRC_Book9 2 2" xfId="1717"/>
    <cellStyle name="_Costs not in AURORA 06GRC_Book9 3" xfId="1718"/>
    <cellStyle name="_Costs not in AURORA 06GRC_Check the Interest Calculation" xfId="1719"/>
    <cellStyle name="_Costs not in AURORA 06GRC_Check the Interest Calculation_Scenario 1 REC vs PTC Offset" xfId="1720"/>
    <cellStyle name="_Costs not in AURORA 06GRC_Check the Interest Calculation_Scenario 3" xfId="1721"/>
    <cellStyle name="_Costs not in AURORA 06GRC_Chelan PUD Power Costs (8-10)" xfId="1722"/>
    <cellStyle name="_Costs not in AURORA 06GRC_Exhibit D fr R Gho 12-31-08" xfId="1723"/>
    <cellStyle name="_Costs not in AURORA 06GRC_Exhibit D fr R Gho 12-31-08 2" xfId="1724"/>
    <cellStyle name="_Costs not in AURORA 06GRC_Exhibit D fr R Gho 12-31-08 v2" xfId="1725"/>
    <cellStyle name="_Costs not in AURORA 06GRC_Exhibit D fr R Gho 12-31-08 v2 2" xfId="1726"/>
    <cellStyle name="_Costs not in AURORA 06GRC_Exhibit D fr R Gho 12-31-08 v2_NIM Summary" xfId="1727"/>
    <cellStyle name="_Costs not in AURORA 06GRC_Exhibit D fr R Gho 12-31-08 v2_NIM Summary 2" xfId="1728"/>
    <cellStyle name="_Costs not in AURORA 06GRC_Exhibit D fr R Gho 12-31-08_NIM Summary" xfId="1729"/>
    <cellStyle name="_Costs not in AURORA 06GRC_Exhibit D fr R Gho 12-31-08_NIM Summary 2" xfId="1730"/>
    <cellStyle name="_Costs not in AURORA 06GRC_Gas Rev Req Model (2010 GRC)" xfId="1731"/>
    <cellStyle name="_Costs not in AURORA 06GRC_Hopkins Ridge Prepaid Tran - Interest Earned RY 12ME Feb  '11" xfId="1732"/>
    <cellStyle name="_Costs not in AURORA 06GRC_Hopkins Ridge Prepaid Tran - Interest Earned RY 12ME Feb  '11 2" xfId="1733"/>
    <cellStyle name="_Costs not in AURORA 06GRC_Hopkins Ridge Prepaid Tran - Interest Earned RY 12ME Feb  '11_NIM Summary" xfId="1734"/>
    <cellStyle name="_Costs not in AURORA 06GRC_Hopkins Ridge Prepaid Tran - Interest Earned RY 12ME Feb  '11_NIM Summary 2" xfId="1735"/>
    <cellStyle name="_Costs not in AURORA 06GRC_Hopkins Ridge Prepaid Tran - Interest Earned RY 12ME Feb  '11_Transmission Workbook for May BOD" xfId="1736"/>
    <cellStyle name="_Costs not in AURORA 06GRC_Hopkins Ridge Prepaid Tran - Interest Earned RY 12ME Feb  '11_Transmission Workbook for May BOD 2" xfId="1737"/>
    <cellStyle name="_Costs not in AURORA 06GRC_INPUTS" xfId="1738"/>
    <cellStyle name="_Costs not in AURORA 06GRC_INPUTS 2" xfId="1739"/>
    <cellStyle name="_Costs not in AURORA 06GRC_INPUTS 2 2" xfId="1740"/>
    <cellStyle name="_Costs not in AURORA 06GRC_INPUTS 3" xfId="1741"/>
    <cellStyle name="_Costs not in AURORA 06GRC_NIM Summary" xfId="1742"/>
    <cellStyle name="_Costs not in AURORA 06GRC_NIM Summary 09GRC" xfId="1743"/>
    <cellStyle name="_Costs not in AURORA 06GRC_NIM Summary 09GRC 2" xfId="1744"/>
    <cellStyle name="_Costs not in AURORA 06GRC_NIM Summary 2" xfId="1745"/>
    <cellStyle name="_Costs not in AURORA 06GRC_NIM Summary 3" xfId="1746"/>
    <cellStyle name="_Costs not in AURORA 06GRC_NIM Summary 4" xfId="1747"/>
    <cellStyle name="_Costs not in AURORA 06GRC_NIM Summary 5" xfId="1748"/>
    <cellStyle name="_Costs not in AURORA 06GRC_NIM Summary 6" xfId="1749"/>
    <cellStyle name="_Costs not in AURORA 06GRC_NIM Summary 7" xfId="1750"/>
    <cellStyle name="_Costs not in AURORA 06GRC_NIM Summary 8" xfId="1751"/>
    <cellStyle name="_Costs not in AURORA 06GRC_NIM Summary 9" xfId="1752"/>
    <cellStyle name="_Costs not in AURORA 06GRC_PCA 10 -  Exhibit D from A Kellogg Jan 2011" xfId="1753"/>
    <cellStyle name="_Costs not in AURORA 06GRC_PCA 10 -  Exhibit D from A Kellogg July 2011" xfId="1754"/>
    <cellStyle name="_Costs not in AURORA 06GRC_PCA 10 -  Exhibit D from S Free Rcv'd 12-11" xfId="1755"/>
    <cellStyle name="_Costs not in AURORA 06GRC_PCA 7 - Exhibit D update 11_30_08 (2)" xfId="1756"/>
    <cellStyle name="_Costs not in AURORA 06GRC_PCA 7 - Exhibit D update 11_30_08 (2) 2" xfId="1757"/>
    <cellStyle name="_Costs not in AURORA 06GRC_PCA 7 - Exhibit D update 11_30_08 (2) 2 2" xfId="1758"/>
    <cellStyle name="_Costs not in AURORA 06GRC_PCA 7 - Exhibit D update 11_30_08 (2) 3" xfId="1759"/>
    <cellStyle name="_Costs not in AURORA 06GRC_PCA 7 - Exhibit D update 11_30_08 (2)_NIM Summary" xfId="1760"/>
    <cellStyle name="_Costs not in AURORA 06GRC_PCA 7 - Exhibit D update 11_30_08 (2)_NIM Summary 2" xfId="1761"/>
    <cellStyle name="_Costs not in AURORA 06GRC_PCA 8 - Exhibit D update 12_31_09" xfId="1762"/>
    <cellStyle name="_Costs not in AURORA 06GRC_PCA 9 -  Exhibit D April 2010" xfId="1763"/>
    <cellStyle name="_Costs not in AURORA 06GRC_PCA 9 -  Exhibit D April 2010 (3)" xfId="1764"/>
    <cellStyle name="_Costs not in AURORA 06GRC_PCA 9 -  Exhibit D April 2010 (3) 2" xfId="1765"/>
    <cellStyle name="_Costs not in AURORA 06GRC_PCA 9 -  Exhibit D Feb 2010" xfId="1766"/>
    <cellStyle name="_Costs not in AURORA 06GRC_PCA 9 -  Exhibit D Feb 2010 v2" xfId="1767"/>
    <cellStyle name="_Costs not in AURORA 06GRC_PCA 9 -  Exhibit D Feb 2010 WF" xfId="1768"/>
    <cellStyle name="_Costs not in AURORA 06GRC_PCA 9 -  Exhibit D Jan 2010" xfId="1769"/>
    <cellStyle name="_Costs not in AURORA 06GRC_PCA 9 -  Exhibit D March 2010 (2)" xfId="1770"/>
    <cellStyle name="_Costs not in AURORA 06GRC_PCA 9 -  Exhibit D Nov 2010" xfId="1771"/>
    <cellStyle name="_Costs not in AURORA 06GRC_PCA 9 - Exhibit D at August 2010" xfId="1772"/>
    <cellStyle name="_Costs not in AURORA 06GRC_PCA 9 - Exhibit D June 2010 GRC" xfId="1773"/>
    <cellStyle name="_Costs not in AURORA 06GRC_Power Costs - Comparison bx Rbtl-Staff-Jt-PC" xfId="1774"/>
    <cellStyle name="_Costs not in AURORA 06GRC_Power Costs - Comparison bx Rbtl-Staff-Jt-PC 2" xfId="1775"/>
    <cellStyle name="_Costs not in AURORA 06GRC_Power Costs - Comparison bx Rbtl-Staff-Jt-PC 2 2" xfId="1776"/>
    <cellStyle name="_Costs not in AURORA 06GRC_Power Costs - Comparison bx Rbtl-Staff-Jt-PC 3" xfId="1777"/>
    <cellStyle name="_Costs not in AURORA 06GRC_Power Costs - Comparison bx Rbtl-Staff-Jt-PC_Adj Bench DR 3 for Initial Briefs (Electric)" xfId="1778"/>
    <cellStyle name="_Costs not in AURORA 06GRC_Power Costs - Comparison bx Rbtl-Staff-Jt-PC_Adj Bench DR 3 for Initial Briefs (Electric) 2" xfId="1779"/>
    <cellStyle name="_Costs not in AURORA 06GRC_Power Costs - Comparison bx Rbtl-Staff-Jt-PC_Adj Bench DR 3 for Initial Briefs (Electric) 2 2" xfId="1780"/>
    <cellStyle name="_Costs not in AURORA 06GRC_Power Costs - Comparison bx Rbtl-Staff-Jt-PC_Adj Bench DR 3 for Initial Briefs (Electric) 3" xfId="1781"/>
    <cellStyle name="_Costs not in AURORA 06GRC_Power Costs - Comparison bx Rbtl-Staff-Jt-PC_Electric Rev Req Model (2009 GRC) Rebuttal" xfId="1782"/>
    <cellStyle name="_Costs not in AURORA 06GRC_Power Costs - Comparison bx Rbtl-Staff-Jt-PC_Electric Rev Req Model (2009 GRC) Rebuttal 2" xfId="1783"/>
    <cellStyle name="_Costs not in AURORA 06GRC_Power Costs - Comparison bx Rbtl-Staff-Jt-PC_Electric Rev Req Model (2009 GRC) Rebuttal 2 2" xfId="1784"/>
    <cellStyle name="_Costs not in AURORA 06GRC_Power Costs - Comparison bx Rbtl-Staff-Jt-PC_Electric Rev Req Model (2009 GRC) Rebuttal 3" xfId="1785"/>
    <cellStyle name="_Costs not in AURORA 06GRC_Power Costs - Comparison bx Rbtl-Staff-Jt-PC_Electric Rev Req Model (2009 GRC) Rebuttal REmoval of New  WH Solar AdjustMI" xfId="1786"/>
    <cellStyle name="_Costs not in AURORA 06GRC_Power Costs - Comparison bx Rbtl-Staff-Jt-PC_Electric Rev Req Model (2009 GRC) Rebuttal REmoval of New  WH Solar AdjustMI 2" xfId="1787"/>
    <cellStyle name="_Costs not in AURORA 06GRC_Power Costs - Comparison bx Rbtl-Staff-Jt-PC_Electric Rev Req Model (2009 GRC) Rebuttal REmoval of New  WH Solar AdjustMI 2 2" xfId="1788"/>
    <cellStyle name="_Costs not in AURORA 06GRC_Power Costs - Comparison bx Rbtl-Staff-Jt-PC_Electric Rev Req Model (2009 GRC) Rebuttal REmoval of New  WH Solar AdjustMI 3" xfId="1789"/>
    <cellStyle name="_Costs not in AURORA 06GRC_Power Costs - Comparison bx Rbtl-Staff-Jt-PC_Electric Rev Req Model (2009 GRC) Revised 01-18-2010" xfId="1790"/>
    <cellStyle name="_Costs not in AURORA 06GRC_Power Costs - Comparison bx Rbtl-Staff-Jt-PC_Electric Rev Req Model (2009 GRC) Revised 01-18-2010 2" xfId="1791"/>
    <cellStyle name="_Costs not in AURORA 06GRC_Power Costs - Comparison bx Rbtl-Staff-Jt-PC_Electric Rev Req Model (2009 GRC) Revised 01-18-2010 2 2" xfId="1792"/>
    <cellStyle name="_Costs not in AURORA 06GRC_Power Costs - Comparison bx Rbtl-Staff-Jt-PC_Electric Rev Req Model (2009 GRC) Revised 01-18-2010 3" xfId="1793"/>
    <cellStyle name="_Costs not in AURORA 06GRC_Power Costs - Comparison bx Rbtl-Staff-Jt-PC_Final Order Electric EXHIBIT A-1" xfId="1794"/>
    <cellStyle name="_Costs not in AURORA 06GRC_Power Costs - Comparison bx Rbtl-Staff-Jt-PC_Final Order Electric EXHIBIT A-1 2" xfId="1795"/>
    <cellStyle name="_Costs not in AURORA 06GRC_Power Costs - Comparison bx Rbtl-Staff-Jt-PC_Final Order Electric EXHIBIT A-1 2 2" xfId="1796"/>
    <cellStyle name="_Costs not in AURORA 06GRC_Power Costs - Comparison bx Rbtl-Staff-Jt-PC_Final Order Electric EXHIBIT A-1 3" xfId="1797"/>
    <cellStyle name="_Costs not in AURORA 06GRC_Production Adj 4.37" xfId="1798"/>
    <cellStyle name="_Costs not in AURORA 06GRC_Production Adj 4.37 2" xfId="1799"/>
    <cellStyle name="_Costs not in AURORA 06GRC_Production Adj 4.37 2 2" xfId="1800"/>
    <cellStyle name="_Costs not in AURORA 06GRC_Production Adj 4.37 3" xfId="1801"/>
    <cellStyle name="_Costs not in AURORA 06GRC_Purchased Power Adj 4.03" xfId="1802"/>
    <cellStyle name="_Costs not in AURORA 06GRC_Purchased Power Adj 4.03 2" xfId="1803"/>
    <cellStyle name="_Costs not in AURORA 06GRC_Purchased Power Adj 4.03 2 2" xfId="1804"/>
    <cellStyle name="_Costs not in AURORA 06GRC_Purchased Power Adj 4.03 3" xfId="1805"/>
    <cellStyle name="_Costs not in AURORA 06GRC_Rebuttal Power Costs" xfId="1806"/>
    <cellStyle name="_Costs not in AURORA 06GRC_Rebuttal Power Costs 2" xfId="1807"/>
    <cellStyle name="_Costs not in AURORA 06GRC_Rebuttal Power Costs 2 2" xfId="1808"/>
    <cellStyle name="_Costs not in AURORA 06GRC_Rebuttal Power Costs 3" xfId="1809"/>
    <cellStyle name="_Costs not in AURORA 06GRC_Rebuttal Power Costs_Adj Bench DR 3 for Initial Briefs (Electric)" xfId="1810"/>
    <cellStyle name="_Costs not in AURORA 06GRC_Rebuttal Power Costs_Adj Bench DR 3 for Initial Briefs (Electric) 2" xfId="1811"/>
    <cellStyle name="_Costs not in AURORA 06GRC_Rebuttal Power Costs_Adj Bench DR 3 for Initial Briefs (Electric) 2 2" xfId="1812"/>
    <cellStyle name="_Costs not in AURORA 06GRC_Rebuttal Power Costs_Adj Bench DR 3 for Initial Briefs (Electric) 3" xfId="1813"/>
    <cellStyle name="_Costs not in AURORA 06GRC_Rebuttal Power Costs_Electric Rev Req Model (2009 GRC) Rebuttal" xfId="1814"/>
    <cellStyle name="_Costs not in AURORA 06GRC_Rebuttal Power Costs_Electric Rev Req Model (2009 GRC) Rebuttal 2" xfId="1815"/>
    <cellStyle name="_Costs not in AURORA 06GRC_Rebuttal Power Costs_Electric Rev Req Model (2009 GRC) Rebuttal 2 2" xfId="1816"/>
    <cellStyle name="_Costs not in AURORA 06GRC_Rebuttal Power Costs_Electric Rev Req Model (2009 GRC) Rebuttal 3" xfId="1817"/>
    <cellStyle name="_Costs not in AURORA 06GRC_Rebuttal Power Costs_Electric Rev Req Model (2009 GRC) Rebuttal REmoval of New  WH Solar AdjustMI" xfId="1818"/>
    <cellStyle name="_Costs not in AURORA 06GRC_Rebuttal Power Costs_Electric Rev Req Model (2009 GRC) Rebuttal REmoval of New  WH Solar AdjustMI 2" xfId="1819"/>
    <cellStyle name="_Costs not in AURORA 06GRC_Rebuttal Power Costs_Electric Rev Req Model (2009 GRC) Rebuttal REmoval of New  WH Solar AdjustMI 2 2" xfId="1820"/>
    <cellStyle name="_Costs not in AURORA 06GRC_Rebuttal Power Costs_Electric Rev Req Model (2009 GRC) Rebuttal REmoval of New  WH Solar AdjustMI 3" xfId="1821"/>
    <cellStyle name="_Costs not in AURORA 06GRC_Rebuttal Power Costs_Electric Rev Req Model (2009 GRC) Revised 01-18-2010" xfId="1822"/>
    <cellStyle name="_Costs not in AURORA 06GRC_Rebuttal Power Costs_Electric Rev Req Model (2009 GRC) Revised 01-18-2010 2" xfId="1823"/>
    <cellStyle name="_Costs not in AURORA 06GRC_Rebuttal Power Costs_Electric Rev Req Model (2009 GRC) Revised 01-18-2010 2 2" xfId="1824"/>
    <cellStyle name="_Costs not in AURORA 06GRC_Rebuttal Power Costs_Electric Rev Req Model (2009 GRC) Revised 01-18-2010 3" xfId="1825"/>
    <cellStyle name="_Costs not in AURORA 06GRC_Rebuttal Power Costs_Final Order Electric EXHIBIT A-1" xfId="1826"/>
    <cellStyle name="_Costs not in AURORA 06GRC_Rebuttal Power Costs_Final Order Electric EXHIBIT A-1 2" xfId="1827"/>
    <cellStyle name="_Costs not in AURORA 06GRC_Rebuttal Power Costs_Final Order Electric EXHIBIT A-1 2 2" xfId="1828"/>
    <cellStyle name="_Costs not in AURORA 06GRC_Rebuttal Power Costs_Final Order Electric EXHIBIT A-1 3" xfId="1829"/>
    <cellStyle name="_Costs not in AURORA 06GRC_ROR &amp; CONV FACTOR" xfId="1830"/>
    <cellStyle name="_Costs not in AURORA 06GRC_ROR &amp; CONV FACTOR 2" xfId="1831"/>
    <cellStyle name="_Costs not in AURORA 06GRC_ROR &amp; CONV FACTOR 2 2" xfId="1832"/>
    <cellStyle name="_Costs not in AURORA 06GRC_ROR &amp; CONV FACTOR 3" xfId="1833"/>
    <cellStyle name="_Costs not in AURORA 06GRC_ROR 5.02" xfId="1834"/>
    <cellStyle name="_Costs not in AURORA 06GRC_ROR 5.02 2" xfId="1835"/>
    <cellStyle name="_Costs not in AURORA 06GRC_ROR 5.02 2 2" xfId="1836"/>
    <cellStyle name="_Costs not in AURORA 06GRC_ROR 5.02 3" xfId="1837"/>
    <cellStyle name="_Costs not in AURORA 06GRC_Transmission Workbook for May BOD" xfId="1838"/>
    <cellStyle name="_Costs not in AURORA 06GRC_Transmission Workbook for May BOD 2" xfId="1839"/>
    <cellStyle name="_Costs not in AURORA 06GRC_Wind Integration 10GRC" xfId="1840"/>
    <cellStyle name="_Costs not in AURORA 06GRC_Wind Integration 10GRC 2" xfId="1841"/>
    <cellStyle name="_Costs not in AURORA 2006GRC 6.15.06" xfId="1842"/>
    <cellStyle name="_Costs not in AURORA 2006GRC 6.15.06 2" xfId="1843"/>
    <cellStyle name="_Costs not in AURORA 2006GRC 6.15.06 2 2" xfId="1844"/>
    <cellStyle name="_Costs not in AURORA 2006GRC 6.15.06 2 2 2" xfId="1845"/>
    <cellStyle name="_Costs not in AURORA 2006GRC 6.15.06 2 3" xfId="1846"/>
    <cellStyle name="_Costs not in AURORA 2006GRC 6.15.06 3" xfId="1847"/>
    <cellStyle name="_Costs not in AURORA 2006GRC 6.15.06 3 2" xfId="1848"/>
    <cellStyle name="_Costs not in AURORA 2006GRC 6.15.06 3 2 2" xfId="1849"/>
    <cellStyle name="_Costs not in AURORA 2006GRC 6.15.06 3 3" xfId="1850"/>
    <cellStyle name="_Costs not in AURORA 2006GRC 6.15.06 3 3 2" xfId="1851"/>
    <cellStyle name="_Costs not in AURORA 2006GRC 6.15.06 3 4" xfId="1852"/>
    <cellStyle name="_Costs not in AURORA 2006GRC 6.15.06 3 4 2" xfId="1853"/>
    <cellStyle name="_Costs not in AURORA 2006GRC 6.15.06 4" xfId="1854"/>
    <cellStyle name="_Costs not in AURORA 2006GRC 6.15.06 4 2" xfId="1855"/>
    <cellStyle name="_Costs not in AURORA 2006GRC 6.15.06 5" xfId="1856"/>
    <cellStyle name="_Costs not in AURORA 2006GRC 6.15.06 6" xfId="1857"/>
    <cellStyle name="_Costs not in AURORA 2006GRC 6.15.06 7" xfId="1858"/>
    <cellStyle name="_Costs not in AURORA 2006GRC 6.15.06_04 07E Wild Horse Wind Expansion (C) (2)" xfId="1859"/>
    <cellStyle name="_Costs not in AURORA 2006GRC 6.15.06_04 07E Wild Horse Wind Expansion (C) (2) 2" xfId="1860"/>
    <cellStyle name="_Costs not in AURORA 2006GRC 6.15.06_04 07E Wild Horse Wind Expansion (C) (2) 2 2" xfId="1861"/>
    <cellStyle name="_Costs not in AURORA 2006GRC 6.15.06_04 07E Wild Horse Wind Expansion (C) (2) 3" xfId="1862"/>
    <cellStyle name="_Costs not in AURORA 2006GRC 6.15.06_04 07E Wild Horse Wind Expansion (C) (2)_Adj Bench DR 3 for Initial Briefs (Electric)" xfId="1863"/>
    <cellStyle name="_Costs not in AURORA 2006GRC 6.15.06_04 07E Wild Horse Wind Expansion (C) (2)_Adj Bench DR 3 for Initial Briefs (Electric) 2" xfId="1864"/>
    <cellStyle name="_Costs not in AURORA 2006GRC 6.15.06_04 07E Wild Horse Wind Expansion (C) (2)_Adj Bench DR 3 for Initial Briefs (Electric) 2 2" xfId="1865"/>
    <cellStyle name="_Costs not in AURORA 2006GRC 6.15.06_04 07E Wild Horse Wind Expansion (C) (2)_Adj Bench DR 3 for Initial Briefs (Electric) 3" xfId="1866"/>
    <cellStyle name="_Costs not in AURORA 2006GRC 6.15.06_04 07E Wild Horse Wind Expansion (C) (2)_Book1" xfId="1867"/>
    <cellStyle name="_Costs not in AURORA 2006GRC 6.15.06_04 07E Wild Horse Wind Expansion (C) (2)_Electric Rev Req Model (2009 GRC) " xfId="1868"/>
    <cellStyle name="_Costs not in AURORA 2006GRC 6.15.06_04 07E Wild Horse Wind Expansion (C) (2)_Electric Rev Req Model (2009 GRC)  2" xfId="1869"/>
    <cellStyle name="_Costs not in AURORA 2006GRC 6.15.06_04 07E Wild Horse Wind Expansion (C) (2)_Electric Rev Req Model (2009 GRC)  2 2" xfId="1870"/>
    <cellStyle name="_Costs not in AURORA 2006GRC 6.15.06_04 07E Wild Horse Wind Expansion (C) (2)_Electric Rev Req Model (2009 GRC)  3" xfId="1871"/>
    <cellStyle name="_Costs not in AURORA 2006GRC 6.15.06_04 07E Wild Horse Wind Expansion (C) (2)_Electric Rev Req Model (2009 GRC) Rebuttal" xfId="1872"/>
    <cellStyle name="_Costs not in AURORA 2006GRC 6.15.06_04 07E Wild Horse Wind Expansion (C) (2)_Electric Rev Req Model (2009 GRC) Rebuttal 2" xfId="1873"/>
    <cellStyle name="_Costs not in AURORA 2006GRC 6.15.06_04 07E Wild Horse Wind Expansion (C) (2)_Electric Rev Req Model (2009 GRC) Rebuttal 2 2" xfId="1874"/>
    <cellStyle name="_Costs not in AURORA 2006GRC 6.15.06_04 07E Wild Horse Wind Expansion (C) (2)_Electric Rev Req Model (2009 GRC) Rebuttal 3" xfId="1875"/>
    <cellStyle name="_Costs not in AURORA 2006GRC 6.15.06_04 07E Wild Horse Wind Expansion (C) (2)_Electric Rev Req Model (2009 GRC) Rebuttal REmoval of New  WH Solar AdjustMI" xfId="1876"/>
    <cellStyle name="_Costs not in AURORA 2006GRC 6.15.06_04 07E Wild Horse Wind Expansion (C) (2)_Electric Rev Req Model (2009 GRC) Rebuttal REmoval of New  WH Solar AdjustMI 2" xfId="1877"/>
    <cellStyle name="_Costs not in AURORA 2006GRC 6.15.06_04 07E Wild Horse Wind Expansion (C) (2)_Electric Rev Req Model (2009 GRC) Rebuttal REmoval of New  WH Solar AdjustMI 2 2" xfId="1878"/>
    <cellStyle name="_Costs not in AURORA 2006GRC 6.15.06_04 07E Wild Horse Wind Expansion (C) (2)_Electric Rev Req Model (2009 GRC) Rebuttal REmoval of New  WH Solar AdjustMI 3" xfId="1879"/>
    <cellStyle name="_Costs not in AURORA 2006GRC 6.15.06_04 07E Wild Horse Wind Expansion (C) (2)_Electric Rev Req Model (2009 GRC) Revised 01-18-2010" xfId="1880"/>
    <cellStyle name="_Costs not in AURORA 2006GRC 6.15.06_04 07E Wild Horse Wind Expansion (C) (2)_Electric Rev Req Model (2009 GRC) Revised 01-18-2010 2" xfId="1881"/>
    <cellStyle name="_Costs not in AURORA 2006GRC 6.15.06_04 07E Wild Horse Wind Expansion (C) (2)_Electric Rev Req Model (2009 GRC) Revised 01-18-2010 2 2" xfId="1882"/>
    <cellStyle name="_Costs not in AURORA 2006GRC 6.15.06_04 07E Wild Horse Wind Expansion (C) (2)_Electric Rev Req Model (2009 GRC) Revised 01-18-2010 3" xfId="1883"/>
    <cellStyle name="_Costs not in AURORA 2006GRC 6.15.06_04 07E Wild Horse Wind Expansion (C) (2)_Electric Rev Req Model (2010 GRC)" xfId="1884"/>
    <cellStyle name="_Costs not in AURORA 2006GRC 6.15.06_04 07E Wild Horse Wind Expansion (C) (2)_Electric Rev Req Model (2010 GRC) SF" xfId="1885"/>
    <cellStyle name="_Costs not in AURORA 2006GRC 6.15.06_04 07E Wild Horse Wind Expansion (C) (2)_Final Order Electric EXHIBIT A-1" xfId="1886"/>
    <cellStyle name="_Costs not in AURORA 2006GRC 6.15.06_04 07E Wild Horse Wind Expansion (C) (2)_Final Order Electric EXHIBIT A-1 2" xfId="1887"/>
    <cellStyle name="_Costs not in AURORA 2006GRC 6.15.06_04 07E Wild Horse Wind Expansion (C) (2)_Final Order Electric EXHIBIT A-1 2 2" xfId="1888"/>
    <cellStyle name="_Costs not in AURORA 2006GRC 6.15.06_04 07E Wild Horse Wind Expansion (C) (2)_Final Order Electric EXHIBIT A-1 3" xfId="1889"/>
    <cellStyle name="_Costs not in AURORA 2006GRC 6.15.06_04 07E Wild Horse Wind Expansion (C) (2)_TENASKA REGULATORY ASSET" xfId="1890"/>
    <cellStyle name="_Costs not in AURORA 2006GRC 6.15.06_04 07E Wild Horse Wind Expansion (C) (2)_TENASKA REGULATORY ASSET 2" xfId="1891"/>
    <cellStyle name="_Costs not in AURORA 2006GRC 6.15.06_04 07E Wild Horse Wind Expansion (C) (2)_TENASKA REGULATORY ASSET 2 2" xfId="1892"/>
    <cellStyle name="_Costs not in AURORA 2006GRC 6.15.06_04 07E Wild Horse Wind Expansion (C) (2)_TENASKA REGULATORY ASSET 3" xfId="1893"/>
    <cellStyle name="_Costs not in AURORA 2006GRC 6.15.06_16.37E Wild Horse Expansion DeferralRevwrkingfile SF" xfId="1894"/>
    <cellStyle name="_Costs not in AURORA 2006GRC 6.15.06_16.37E Wild Horse Expansion DeferralRevwrkingfile SF 2" xfId="1895"/>
    <cellStyle name="_Costs not in AURORA 2006GRC 6.15.06_16.37E Wild Horse Expansion DeferralRevwrkingfile SF 2 2" xfId="1896"/>
    <cellStyle name="_Costs not in AURORA 2006GRC 6.15.06_16.37E Wild Horse Expansion DeferralRevwrkingfile SF 3" xfId="1897"/>
    <cellStyle name="_Costs not in AURORA 2006GRC 6.15.06_2009 Compliance Filing PCA Exhibits for GRC" xfId="1898"/>
    <cellStyle name="_Costs not in AURORA 2006GRC 6.15.06_2009 GRC Compl Filing - Exhibit D" xfId="1899"/>
    <cellStyle name="_Costs not in AURORA 2006GRC 6.15.06_2009 GRC Compl Filing - Exhibit D 2" xfId="1900"/>
    <cellStyle name="_Costs not in AURORA 2006GRC 6.15.06_3.01 Income Statement" xfId="1901"/>
    <cellStyle name="_Costs not in AURORA 2006GRC 6.15.06_4 31 Regulatory Assets and Liabilities  7 06- Exhibit D" xfId="1902"/>
    <cellStyle name="_Costs not in AURORA 2006GRC 6.15.06_4 31 Regulatory Assets and Liabilities  7 06- Exhibit D 2" xfId="1903"/>
    <cellStyle name="_Costs not in AURORA 2006GRC 6.15.06_4 31 Regulatory Assets and Liabilities  7 06- Exhibit D 2 2" xfId="1904"/>
    <cellStyle name="_Costs not in AURORA 2006GRC 6.15.06_4 31 Regulatory Assets and Liabilities  7 06- Exhibit D 3" xfId="1905"/>
    <cellStyle name="_Costs not in AURORA 2006GRC 6.15.06_4 31 Regulatory Assets and Liabilities  7 06- Exhibit D_NIM Summary" xfId="1906"/>
    <cellStyle name="_Costs not in AURORA 2006GRC 6.15.06_4 31 Regulatory Assets and Liabilities  7 06- Exhibit D_NIM Summary 2" xfId="1907"/>
    <cellStyle name="_Costs not in AURORA 2006GRC 6.15.06_4 32 Regulatory Assets and Liabilities  7 06- Exhibit D" xfId="1908"/>
    <cellStyle name="_Costs not in AURORA 2006GRC 6.15.06_4 32 Regulatory Assets and Liabilities  7 06- Exhibit D 2" xfId="1909"/>
    <cellStyle name="_Costs not in AURORA 2006GRC 6.15.06_4 32 Regulatory Assets and Liabilities  7 06- Exhibit D 2 2" xfId="1910"/>
    <cellStyle name="_Costs not in AURORA 2006GRC 6.15.06_4 32 Regulatory Assets and Liabilities  7 06- Exhibit D 3" xfId="1911"/>
    <cellStyle name="_Costs not in AURORA 2006GRC 6.15.06_4 32 Regulatory Assets and Liabilities  7 06- Exhibit D_NIM Summary" xfId="1912"/>
    <cellStyle name="_Costs not in AURORA 2006GRC 6.15.06_4 32 Regulatory Assets and Liabilities  7 06- Exhibit D_NIM Summary 2" xfId="1913"/>
    <cellStyle name="_Costs not in AURORA 2006GRC 6.15.06_ACCOUNTS" xfId="1914"/>
    <cellStyle name="_Costs not in AURORA 2006GRC 6.15.06_AURORA Total New" xfId="1915"/>
    <cellStyle name="_Costs not in AURORA 2006GRC 6.15.06_AURORA Total New 2" xfId="1916"/>
    <cellStyle name="_Costs not in AURORA 2006GRC 6.15.06_Book2" xfId="1917"/>
    <cellStyle name="_Costs not in AURORA 2006GRC 6.15.06_Book2 2" xfId="1918"/>
    <cellStyle name="_Costs not in AURORA 2006GRC 6.15.06_Book2 2 2" xfId="1919"/>
    <cellStyle name="_Costs not in AURORA 2006GRC 6.15.06_Book2 3" xfId="1920"/>
    <cellStyle name="_Costs not in AURORA 2006GRC 6.15.06_Book2_Adj Bench DR 3 for Initial Briefs (Electric)" xfId="1921"/>
    <cellStyle name="_Costs not in AURORA 2006GRC 6.15.06_Book2_Adj Bench DR 3 for Initial Briefs (Electric) 2" xfId="1922"/>
    <cellStyle name="_Costs not in AURORA 2006GRC 6.15.06_Book2_Adj Bench DR 3 for Initial Briefs (Electric) 2 2" xfId="1923"/>
    <cellStyle name="_Costs not in AURORA 2006GRC 6.15.06_Book2_Adj Bench DR 3 for Initial Briefs (Electric) 3" xfId="1924"/>
    <cellStyle name="_Costs not in AURORA 2006GRC 6.15.06_Book2_Electric Rev Req Model (2009 GRC) Rebuttal" xfId="1925"/>
    <cellStyle name="_Costs not in AURORA 2006GRC 6.15.06_Book2_Electric Rev Req Model (2009 GRC) Rebuttal 2" xfId="1926"/>
    <cellStyle name="_Costs not in AURORA 2006GRC 6.15.06_Book2_Electric Rev Req Model (2009 GRC) Rebuttal 2 2" xfId="1927"/>
    <cellStyle name="_Costs not in AURORA 2006GRC 6.15.06_Book2_Electric Rev Req Model (2009 GRC) Rebuttal 3" xfId="1928"/>
    <cellStyle name="_Costs not in AURORA 2006GRC 6.15.06_Book2_Electric Rev Req Model (2009 GRC) Rebuttal REmoval of New  WH Solar AdjustMI" xfId="1929"/>
    <cellStyle name="_Costs not in AURORA 2006GRC 6.15.06_Book2_Electric Rev Req Model (2009 GRC) Rebuttal REmoval of New  WH Solar AdjustMI 2" xfId="1930"/>
    <cellStyle name="_Costs not in AURORA 2006GRC 6.15.06_Book2_Electric Rev Req Model (2009 GRC) Rebuttal REmoval of New  WH Solar AdjustMI 2 2" xfId="1931"/>
    <cellStyle name="_Costs not in AURORA 2006GRC 6.15.06_Book2_Electric Rev Req Model (2009 GRC) Rebuttal REmoval of New  WH Solar AdjustMI 3" xfId="1932"/>
    <cellStyle name="_Costs not in AURORA 2006GRC 6.15.06_Book2_Electric Rev Req Model (2009 GRC) Revised 01-18-2010" xfId="1933"/>
    <cellStyle name="_Costs not in AURORA 2006GRC 6.15.06_Book2_Electric Rev Req Model (2009 GRC) Revised 01-18-2010 2" xfId="1934"/>
    <cellStyle name="_Costs not in AURORA 2006GRC 6.15.06_Book2_Electric Rev Req Model (2009 GRC) Revised 01-18-2010 2 2" xfId="1935"/>
    <cellStyle name="_Costs not in AURORA 2006GRC 6.15.06_Book2_Electric Rev Req Model (2009 GRC) Revised 01-18-2010 3" xfId="1936"/>
    <cellStyle name="_Costs not in AURORA 2006GRC 6.15.06_Book2_Final Order Electric EXHIBIT A-1" xfId="1937"/>
    <cellStyle name="_Costs not in AURORA 2006GRC 6.15.06_Book2_Final Order Electric EXHIBIT A-1 2" xfId="1938"/>
    <cellStyle name="_Costs not in AURORA 2006GRC 6.15.06_Book2_Final Order Electric EXHIBIT A-1 2 2" xfId="1939"/>
    <cellStyle name="_Costs not in AURORA 2006GRC 6.15.06_Book2_Final Order Electric EXHIBIT A-1 3" xfId="1940"/>
    <cellStyle name="_Costs not in AURORA 2006GRC 6.15.06_Book4" xfId="1941"/>
    <cellStyle name="_Costs not in AURORA 2006GRC 6.15.06_Book4 2" xfId="1942"/>
    <cellStyle name="_Costs not in AURORA 2006GRC 6.15.06_Book4 2 2" xfId="1943"/>
    <cellStyle name="_Costs not in AURORA 2006GRC 6.15.06_Book4 3" xfId="1944"/>
    <cellStyle name="_Costs not in AURORA 2006GRC 6.15.06_Book9" xfId="1945"/>
    <cellStyle name="_Costs not in AURORA 2006GRC 6.15.06_Book9 2" xfId="1946"/>
    <cellStyle name="_Costs not in AURORA 2006GRC 6.15.06_Book9 2 2" xfId="1947"/>
    <cellStyle name="_Costs not in AURORA 2006GRC 6.15.06_Book9 3" xfId="1948"/>
    <cellStyle name="_Costs not in AURORA 2006GRC 6.15.06_Chelan PUD Power Costs (8-10)" xfId="1949"/>
    <cellStyle name="_Costs not in AURORA 2006GRC 6.15.06_Gas Rev Req Model (2010 GRC)" xfId="1950"/>
    <cellStyle name="_Costs not in AURORA 2006GRC 6.15.06_INPUTS" xfId="1951"/>
    <cellStyle name="_Costs not in AURORA 2006GRC 6.15.06_INPUTS 2" xfId="1952"/>
    <cellStyle name="_Costs not in AURORA 2006GRC 6.15.06_INPUTS 2 2" xfId="1953"/>
    <cellStyle name="_Costs not in AURORA 2006GRC 6.15.06_INPUTS 3" xfId="1954"/>
    <cellStyle name="_Costs not in AURORA 2006GRC 6.15.06_NIM Summary" xfId="1955"/>
    <cellStyle name="_Costs not in AURORA 2006GRC 6.15.06_NIM Summary 09GRC" xfId="1956"/>
    <cellStyle name="_Costs not in AURORA 2006GRC 6.15.06_NIM Summary 09GRC 2" xfId="1957"/>
    <cellStyle name="_Costs not in AURORA 2006GRC 6.15.06_NIM Summary 2" xfId="1958"/>
    <cellStyle name="_Costs not in AURORA 2006GRC 6.15.06_NIM Summary 3" xfId="1959"/>
    <cellStyle name="_Costs not in AURORA 2006GRC 6.15.06_NIM Summary 4" xfId="1960"/>
    <cellStyle name="_Costs not in AURORA 2006GRC 6.15.06_NIM Summary 5" xfId="1961"/>
    <cellStyle name="_Costs not in AURORA 2006GRC 6.15.06_NIM Summary 6" xfId="1962"/>
    <cellStyle name="_Costs not in AURORA 2006GRC 6.15.06_NIM Summary 7" xfId="1963"/>
    <cellStyle name="_Costs not in AURORA 2006GRC 6.15.06_NIM Summary 8" xfId="1964"/>
    <cellStyle name="_Costs not in AURORA 2006GRC 6.15.06_NIM Summary 9" xfId="1965"/>
    <cellStyle name="_Costs not in AURORA 2006GRC 6.15.06_PCA 10 -  Exhibit D from A Kellogg Jan 2011" xfId="1966"/>
    <cellStyle name="_Costs not in AURORA 2006GRC 6.15.06_PCA 10 -  Exhibit D from A Kellogg July 2011" xfId="1967"/>
    <cellStyle name="_Costs not in AURORA 2006GRC 6.15.06_PCA 10 -  Exhibit D from S Free Rcv'd 12-11" xfId="1968"/>
    <cellStyle name="_Costs not in AURORA 2006GRC 6.15.06_PCA 9 -  Exhibit D April 2010" xfId="1969"/>
    <cellStyle name="_Costs not in AURORA 2006GRC 6.15.06_PCA 9 -  Exhibit D April 2010 (3)" xfId="1970"/>
    <cellStyle name="_Costs not in AURORA 2006GRC 6.15.06_PCA 9 -  Exhibit D April 2010 (3) 2" xfId="1971"/>
    <cellStyle name="_Costs not in AURORA 2006GRC 6.15.06_PCA 9 -  Exhibit D Nov 2010" xfId="1972"/>
    <cellStyle name="_Costs not in AURORA 2006GRC 6.15.06_PCA 9 - Exhibit D at August 2010" xfId="1973"/>
    <cellStyle name="_Costs not in AURORA 2006GRC 6.15.06_PCA 9 - Exhibit D June 2010 GRC" xfId="1974"/>
    <cellStyle name="_Costs not in AURORA 2006GRC 6.15.06_Power Costs - Comparison bx Rbtl-Staff-Jt-PC" xfId="1975"/>
    <cellStyle name="_Costs not in AURORA 2006GRC 6.15.06_Power Costs - Comparison bx Rbtl-Staff-Jt-PC 2" xfId="1976"/>
    <cellStyle name="_Costs not in AURORA 2006GRC 6.15.06_Power Costs - Comparison bx Rbtl-Staff-Jt-PC 2 2" xfId="1977"/>
    <cellStyle name="_Costs not in AURORA 2006GRC 6.15.06_Power Costs - Comparison bx Rbtl-Staff-Jt-PC 3" xfId="1978"/>
    <cellStyle name="_Costs not in AURORA 2006GRC 6.15.06_Power Costs - Comparison bx Rbtl-Staff-Jt-PC_Adj Bench DR 3 for Initial Briefs (Electric)" xfId="1979"/>
    <cellStyle name="_Costs not in AURORA 2006GRC 6.15.06_Power Costs - Comparison bx Rbtl-Staff-Jt-PC_Adj Bench DR 3 for Initial Briefs (Electric) 2" xfId="1980"/>
    <cellStyle name="_Costs not in AURORA 2006GRC 6.15.06_Power Costs - Comparison bx Rbtl-Staff-Jt-PC_Adj Bench DR 3 for Initial Briefs (Electric) 2 2" xfId="1981"/>
    <cellStyle name="_Costs not in AURORA 2006GRC 6.15.06_Power Costs - Comparison bx Rbtl-Staff-Jt-PC_Adj Bench DR 3 for Initial Briefs (Electric) 3" xfId="1982"/>
    <cellStyle name="_Costs not in AURORA 2006GRC 6.15.06_Power Costs - Comparison bx Rbtl-Staff-Jt-PC_Electric Rev Req Model (2009 GRC) Rebuttal" xfId="1983"/>
    <cellStyle name="_Costs not in AURORA 2006GRC 6.15.06_Power Costs - Comparison bx Rbtl-Staff-Jt-PC_Electric Rev Req Model (2009 GRC) Rebuttal 2" xfId="1984"/>
    <cellStyle name="_Costs not in AURORA 2006GRC 6.15.06_Power Costs - Comparison bx Rbtl-Staff-Jt-PC_Electric Rev Req Model (2009 GRC) Rebuttal 2 2" xfId="1985"/>
    <cellStyle name="_Costs not in AURORA 2006GRC 6.15.06_Power Costs - Comparison bx Rbtl-Staff-Jt-PC_Electric Rev Req Model (2009 GRC) Rebuttal 3" xfId="1986"/>
    <cellStyle name="_Costs not in AURORA 2006GRC 6.15.06_Power Costs - Comparison bx Rbtl-Staff-Jt-PC_Electric Rev Req Model (2009 GRC) Rebuttal REmoval of New  WH Solar AdjustMI" xfId="1987"/>
    <cellStyle name="_Costs not in AURORA 2006GRC 6.15.06_Power Costs - Comparison bx Rbtl-Staff-Jt-PC_Electric Rev Req Model (2009 GRC) Rebuttal REmoval of New  WH Solar AdjustMI 2" xfId="1988"/>
    <cellStyle name="_Costs not in AURORA 2006GRC 6.15.06_Power Costs - Comparison bx Rbtl-Staff-Jt-PC_Electric Rev Req Model (2009 GRC) Rebuttal REmoval of New  WH Solar AdjustMI 2 2" xfId="1989"/>
    <cellStyle name="_Costs not in AURORA 2006GRC 6.15.06_Power Costs - Comparison bx Rbtl-Staff-Jt-PC_Electric Rev Req Model (2009 GRC) Rebuttal REmoval of New  WH Solar AdjustMI 3" xfId="1990"/>
    <cellStyle name="_Costs not in AURORA 2006GRC 6.15.06_Power Costs - Comparison bx Rbtl-Staff-Jt-PC_Electric Rev Req Model (2009 GRC) Revised 01-18-2010" xfId="1991"/>
    <cellStyle name="_Costs not in AURORA 2006GRC 6.15.06_Power Costs - Comparison bx Rbtl-Staff-Jt-PC_Electric Rev Req Model (2009 GRC) Revised 01-18-2010 2" xfId="1992"/>
    <cellStyle name="_Costs not in AURORA 2006GRC 6.15.06_Power Costs - Comparison bx Rbtl-Staff-Jt-PC_Electric Rev Req Model (2009 GRC) Revised 01-18-2010 2 2" xfId="1993"/>
    <cellStyle name="_Costs not in AURORA 2006GRC 6.15.06_Power Costs - Comparison bx Rbtl-Staff-Jt-PC_Electric Rev Req Model (2009 GRC) Revised 01-18-2010 3" xfId="1994"/>
    <cellStyle name="_Costs not in AURORA 2006GRC 6.15.06_Power Costs - Comparison bx Rbtl-Staff-Jt-PC_Final Order Electric EXHIBIT A-1" xfId="1995"/>
    <cellStyle name="_Costs not in AURORA 2006GRC 6.15.06_Power Costs - Comparison bx Rbtl-Staff-Jt-PC_Final Order Electric EXHIBIT A-1 2" xfId="1996"/>
    <cellStyle name="_Costs not in AURORA 2006GRC 6.15.06_Power Costs - Comparison bx Rbtl-Staff-Jt-PC_Final Order Electric EXHIBIT A-1 2 2" xfId="1997"/>
    <cellStyle name="_Costs not in AURORA 2006GRC 6.15.06_Power Costs - Comparison bx Rbtl-Staff-Jt-PC_Final Order Electric EXHIBIT A-1 3" xfId="1998"/>
    <cellStyle name="_Costs not in AURORA 2006GRC 6.15.06_Production Adj 4.37" xfId="1999"/>
    <cellStyle name="_Costs not in AURORA 2006GRC 6.15.06_Production Adj 4.37 2" xfId="2000"/>
    <cellStyle name="_Costs not in AURORA 2006GRC 6.15.06_Production Adj 4.37 2 2" xfId="2001"/>
    <cellStyle name="_Costs not in AURORA 2006GRC 6.15.06_Production Adj 4.37 3" xfId="2002"/>
    <cellStyle name="_Costs not in AURORA 2006GRC 6.15.06_Purchased Power Adj 4.03" xfId="2003"/>
    <cellStyle name="_Costs not in AURORA 2006GRC 6.15.06_Purchased Power Adj 4.03 2" xfId="2004"/>
    <cellStyle name="_Costs not in AURORA 2006GRC 6.15.06_Purchased Power Adj 4.03 2 2" xfId="2005"/>
    <cellStyle name="_Costs not in AURORA 2006GRC 6.15.06_Purchased Power Adj 4.03 3" xfId="2006"/>
    <cellStyle name="_Costs not in AURORA 2006GRC 6.15.06_Rebuttal Power Costs" xfId="2007"/>
    <cellStyle name="_Costs not in AURORA 2006GRC 6.15.06_Rebuttal Power Costs 2" xfId="2008"/>
    <cellStyle name="_Costs not in AURORA 2006GRC 6.15.06_Rebuttal Power Costs 2 2" xfId="2009"/>
    <cellStyle name="_Costs not in AURORA 2006GRC 6.15.06_Rebuttal Power Costs 3" xfId="2010"/>
    <cellStyle name="_Costs not in AURORA 2006GRC 6.15.06_Rebuttal Power Costs_Adj Bench DR 3 for Initial Briefs (Electric)" xfId="2011"/>
    <cellStyle name="_Costs not in AURORA 2006GRC 6.15.06_Rebuttal Power Costs_Adj Bench DR 3 for Initial Briefs (Electric) 2" xfId="2012"/>
    <cellStyle name="_Costs not in AURORA 2006GRC 6.15.06_Rebuttal Power Costs_Adj Bench DR 3 for Initial Briefs (Electric) 2 2" xfId="2013"/>
    <cellStyle name="_Costs not in AURORA 2006GRC 6.15.06_Rebuttal Power Costs_Adj Bench DR 3 for Initial Briefs (Electric) 3" xfId="2014"/>
    <cellStyle name="_Costs not in AURORA 2006GRC 6.15.06_Rebuttal Power Costs_Electric Rev Req Model (2009 GRC) Rebuttal" xfId="2015"/>
    <cellStyle name="_Costs not in AURORA 2006GRC 6.15.06_Rebuttal Power Costs_Electric Rev Req Model (2009 GRC) Rebuttal 2" xfId="2016"/>
    <cellStyle name="_Costs not in AURORA 2006GRC 6.15.06_Rebuttal Power Costs_Electric Rev Req Model (2009 GRC) Rebuttal 2 2" xfId="2017"/>
    <cellStyle name="_Costs not in AURORA 2006GRC 6.15.06_Rebuttal Power Costs_Electric Rev Req Model (2009 GRC) Rebuttal 3" xfId="2018"/>
    <cellStyle name="_Costs not in AURORA 2006GRC 6.15.06_Rebuttal Power Costs_Electric Rev Req Model (2009 GRC) Rebuttal REmoval of New  WH Solar AdjustMI" xfId="2019"/>
    <cellStyle name="_Costs not in AURORA 2006GRC 6.15.06_Rebuttal Power Costs_Electric Rev Req Model (2009 GRC) Rebuttal REmoval of New  WH Solar AdjustMI 2" xfId="2020"/>
    <cellStyle name="_Costs not in AURORA 2006GRC 6.15.06_Rebuttal Power Costs_Electric Rev Req Model (2009 GRC) Rebuttal REmoval of New  WH Solar AdjustMI 2 2" xfId="2021"/>
    <cellStyle name="_Costs not in AURORA 2006GRC 6.15.06_Rebuttal Power Costs_Electric Rev Req Model (2009 GRC) Rebuttal REmoval of New  WH Solar AdjustMI 3" xfId="2022"/>
    <cellStyle name="_Costs not in AURORA 2006GRC 6.15.06_Rebuttal Power Costs_Electric Rev Req Model (2009 GRC) Revised 01-18-2010" xfId="2023"/>
    <cellStyle name="_Costs not in AURORA 2006GRC 6.15.06_Rebuttal Power Costs_Electric Rev Req Model (2009 GRC) Revised 01-18-2010 2" xfId="2024"/>
    <cellStyle name="_Costs not in AURORA 2006GRC 6.15.06_Rebuttal Power Costs_Electric Rev Req Model (2009 GRC) Revised 01-18-2010 2 2" xfId="2025"/>
    <cellStyle name="_Costs not in AURORA 2006GRC 6.15.06_Rebuttal Power Costs_Electric Rev Req Model (2009 GRC) Revised 01-18-2010 3" xfId="2026"/>
    <cellStyle name="_Costs not in AURORA 2006GRC 6.15.06_Rebuttal Power Costs_Final Order Electric EXHIBIT A-1" xfId="2027"/>
    <cellStyle name="_Costs not in AURORA 2006GRC 6.15.06_Rebuttal Power Costs_Final Order Electric EXHIBIT A-1 2" xfId="2028"/>
    <cellStyle name="_Costs not in AURORA 2006GRC 6.15.06_Rebuttal Power Costs_Final Order Electric EXHIBIT A-1 2 2" xfId="2029"/>
    <cellStyle name="_Costs not in AURORA 2006GRC 6.15.06_Rebuttal Power Costs_Final Order Electric EXHIBIT A-1 3" xfId="2030"/>
    <cellStyle name="_Costs not in AURORA 2006GRC 6.15.06_ROR &amp; CONV FACTOR" xfId="2031"/>
    <cellStyle name="_Costs not in AURORA 2006GRC 6.15.06_ROR &amp; CONV FACTOR 2" xfId="2032"/>
    <cellStyle name="_Costs not in AURORA 2006GRC 6.15.06_ROR &amp; CONV FACTOR 2 2" xfId="2033"/>
    <cellStyle name="_Costs not in AURORA 2006GRC 6.15.06_ROR &amp; CONV FACTOR 3" xfId="2034"/>
    <cellStyle name="_Costs not in AURORA 2006GRC 6.15.06_ROR 5.02" xfId="2035"/>
    <cellStyle name="_Costs not in AURORA 2006GRC 6.15.06_ROR 5.02 2" xfId="2036"/>
    <cellStyle name="_Costs not in AURORA 2006GRC 6.15.06_ROR 5.02 2 2" xfId="2037"/>
    <cellStyle name="_Costs not in AURORA 2006GRC 6.15.06_ROR 5.02 3" xfId="2038"/>
    <cellStyle name="_Costs not in AURORA 2006GRC 6.15.06_Wind Integration 10GRC" xfId="2039"/>
    <cellStyle name="_Costs not in AURORA 2006GRC 6.15.06_Wind Integration 10GRC 2" xfId="2040"/>
    <cellStyle name="_Costs not in AURORA 2006GRC w gas price updated" xfId="2041"/>
    <cellStyle name="_Costs not in AURORA 2006GRC w gas price updated 2" xfId="2042"/>
    <cellStyle name="_Costs not in AURORA 2006GRC w gas price updated 2 2" xfId="2043"/>
    <cellStyle name="_Costs not in AURORA 2006GRC w gas price updated 3" xfId="2044"/>
    <cellStyle name="_Costs not in AURORA 2006GRC w gas price updated_Adj Bench DR 3 for Initial Briefs (Electric)" xfId="2045"/>
    <cellStyle name="_Costs not in AURORA 2006GRC w gas price updated_Adj Bench DR 3 for Initial Briefs (Electric) 2" xfId="2046"/>
    <cellStyle name="_Costs not in AURORA 2006GRC w gas price updated_Adj Bench DR 3 for Initial Briefs (Electric) 2 2" xfId="2047"/>
    <cellStyle name="_Costs not in AURORA 2006GRC w gas price updated_Adj Bench DR 3 for Initial Briefs (Electric) 3" xfId="2048"/>
    <cellStyle name="_Costs not in AURORA 2006GRC w gas price updated_Book1" xfId="2049"/>
    <cellStyle name="_Costs not in AURORA 2006GRC w gas price updated_Book2" xfId="2050"/>
    <cellStyle name="_Costs not in AURORA 2006GRC w gas price updated_Book2 2" xfId="2051"/>
    <cellStyle name="_Costs not in AURORA 2006GRC w gas price updated_Book2 2 2" xfId="2052"/>
    <cellStyle name="_Costs not in AURORA 2006GRC w gas price updated_Book2 3" xfId="2053"/>
    <cellStyle name="_Costs not in AURORA 2006GRC w gas price updated_Book2_Adj Bench DR 3 for Initial Briefs (Electric)" xfId="2054"/>
    <cellStyle name="_Costs not in AURORA 2006GRC w gas price updated_Book2_Adj Bench DR 3 for Initial Briefs (Electric) 2" xfId="2055"/>
    <cellStyle name="_Costs not in AURORA 2006GRC w gas price updated_Book2_Adj Bench DR 3 for Initial Briefs (Electric) 2 2" xfId="2056"/>
    <cellStyle name="_Costs not in AURORA 2006GRC w gas price updated_Book2_Adj Bench DR 3 for Initial Briefs (Electric) 3" xfId="2057"/>
    <cellStyle name="_Costs not in AURORA 2006GRC w gas price updated_Book2_Electric Rev Req Model (2009 GRC) Rebuttal" xfId="2058"/>
    <cellStyle name="_Costs not in AURORA 2006GRC w gas price updated_Book2_Electric Rev Req Model (2009 GRC) Rebuttal 2" xfId="2059"/>
    <cellStyle name="_Costs not in AURORA 2006GRC w gas price updated_Book2_Electric Rev Req Model (2009 GRC) Rebuttal 2 2" xfId="2060"/>
    <cellStyle name="_Costs not in AURORA 2006GRC w gas price updated_Book2_Electric Rev Req Model (2009 GRC) Rebuttal 3" xfId="2061"/>
    <cellStyle name="_Costs not in AURORA 2006GRC w gas price updated_Book2_Electric Rev Req Model (2009 GRC) Rebuttal REmoval of New  WH Solar AdjustMI" xfId="2062"/>
    <cellStyle name="_Costs not in AURORA 2006GRC w gas price updated_Book2_Electric Rev Req Model (2009 GRC) Rebuttal REmoval of New  WH Solar AdjustMI 2" xfId="2063"/>
    <cellStyle name="_Costs not in AURORA 2006GRC w gas price updated_Book2_Electric Rev Req Model (2009 GRC) Rebuttal REmoval of New  WH Solar AdjustMI 2 2" xfId="2064"/>
    <cellStyle name="_Costs not in AURORA 2006GRC w gas price updated_Book2_Electric Rev Req Model (2009 GRC) Rebuttal REmoval of New  WH Solar AdjustMI 3" xfId="2065"/>
    <cellStyle name="_Costs not in AURORA 2006GRC w gas price updated_Book2_Electric Rev Req Model (2009 GRC) Revised 01-18-2010" xfId="2066"/>
    <cellStyle name="_Costs not in AURORA 2006GRC w gas price updated_Book2_Electric Rev Req Model (2009 GRC) Revised 01-18-2010 2" xfId="2067"/>
    <cellStyle name="_Costs not in AURORA 2006GRC w gas price updated_Book2_Electric Rev Req Model (2009 GRC) Revised 01-18-2010 2 2" xfId="2068"/>
    <cellStyle name="_Costs not in AURORA 2006GRC w gas price updated_Book2_Electric Rev Req Model (2009 GRC) Revised 01-18-2010 3" xfId="2069"/>
    <cellStyle name="_Costs not in AURORA 2006GRC w gas price updated_Book2_Final Order Electric EXHIBIT A-1" xfId="2070"/>
    <cellStyle name="_Costs not in AURORA 2006GRC w gas price updated_Book2_Final Order Electric EXHIBIT A-1 2" xfId="2071"/>
    <cellStyle name="_Costs not in AURORA 2006GRC w gas price updated_Book2_Final Order Electric EXHIBIT A-1 2 2" xfId="2072"/>
    <cellStyle name="_Costs not in AURORA 2006GRC w gas price updated_Book2_Final Order Electric EXHIBIT A-1 3" xfId="2073"/>
    <cellStyle name="_Costs not in AURORA 2006GRC w gas price updated_Chelan PUD Power Costs (8-10)" xfId="2074"/>
    <cellStyle name="_Costs not in AURORA 2006GRC w gas price updated_Confidential Material" xfId="2075"/>
    <cellStyle name="_Costs not in AURORA 2006GRC w gas price updated_DEM-WP(C) Colstrip 12 Coal Cost Forecast 2010GRC" xfId="2076"/>
    <cellStyle name="_Costs not in AURORA 2006GRC w gas price updated_DEM-WP(C) Production O&amp;M 2010GRC As-Filed" xfId="2077"/>
    <cellStyle name="_Costs not in AURORA 2006GRC w gas price updated_DEM-WP(C) Production O&amp;M 2010GRC As-Filed 2" xfId="2078"/>
    <cellStyle name="_Costs not in AURORA 2006GRC w gas price updated_Electric Rev Req Model (2009 GRC) " xfId="2079"/>
    <cellStyle name="_Costs not in AURORA 2006GRC w gas price updated_Electric Rev Req Model (2009 GRC)  2" xfId="2080"/>
    <cellStyle name="_Costs not in AURORA 2006GRC w gas price updated_Electric Rev Req Model (2009 GRC)  2 2" xfId="2081"/>
    <cellStyle name="_Costs not in AURORA 2006GRC w gas price updated_Electric Rev Req Model (2009 GRC)  3" xfId="2082"/>
    <cellStyle name="_Costs not in AURORA 2006GRC w gas price updated_Electric Rev Req Model (2009 GRC) Rebuttal" xfId="2083"/>
    <cellStyle name="_Costs not in AURORA 2006GRC w gas price updated_Electric Rev Req Model (2009 GRC) Rebuttal 2" xfId="2084"/>
    <cellStyle name="_Costs not in AURORA 2006GRC w gas price updated_Electric Rev Req Model (2009 GRC) Rebuttal 2 2" xfId="2085"/>
    <cellStyle name="_Costs not in AURORA 2006GRC w gas price updated_Electric Rev Req Model (2009 GRC) Rebuttal 3" xfId="2086"/>
    <cellStyle name="_Costs not in AURORA 2006GRC w gas price updated_Electric Rev Req Model (2009 GRC) Rebuttal REmoval of New  WH Solar AdjustMI" xfId="2087"/>
    <cellStyle name="_Costs not in AURORA 2006GRC w gas price updated_Electric Rev Req Model (2009 GRC) Rebuttal REmoval of New  WH Solar AdjustMI 2" xfId="2088"/>
    <cellStyle name="_Costs not in AURORA 2006GRC w gas price updated_Electric Rev Req Model (2009 GRC) Rebuttal REmoval of New  WH Solar AdjustMI 2 2" xfId="2089"/>
    <cellStyle name="_Costs not in AURORA 2006GRC w gas price updated_Electric Rev Req Model (2009 GRC) Rebuttal REmoval of New  WH Solar AdjustMI 3" xfId="2090"/>
    <cellStyle name="_Costs not in AURORA 2006GRC w gas price updated_Electric Rev Req Model (2009 GRC) Revised 01-18-2010" xfId="2091"/>
    <cellStyle name="_Costs not in AURORA 2006GRC w gas price updated_Electric Rev Req Model (2009 GRC) Revised 01-18-2010 2" xfId="2092"/>
    <cellStyle name="_Costs not in AURORA 2006GRC w gas price updated_Electric Rev Req Model (2009 GRC) Revised 01-18-2010 2 2" xfId="2093"/>
    <cellStyle name="_Costs not in AURORA 2006GRC w gas price updated_Electric Rev Req Model (2009 GRC) Revised 01-18-2010 3" xfId="2094"/>
    <cellStyle name="_Costs not in AURORA 2006GRC w gas price updated_Electric Rev Req Model (2010 GRC)" xfId="2095"/>
    <cellStyle name="_Costs not in AURORA 2006GRC w gas price updated_Electric Rev Req Model (2010 GRC) SF" xfId="2096"/>
    <cellStyle name="_Costs not in AURORA 2006GRC w gas price updated_Final Order Electric EXHIBIT A-1" xfId="2097"/>
    <cellStyle name="_Costs not in AURORA 2006GRC w gas price updated_Final Order Electric EXHIBIT A-1 2" xfId="2098"/>
    <cellStyle name="_Costs not in AURORA 2006GRC w gas price updated_Final Order Electric EXHIBIT A-1 2 2" xfId="2099"/>
    <cellStyle name="_Costs not in AURORA 2006GRC w gas price updated_Final Order Electric EXHIBIT A-1 3" xfId="2100"/>
    <cellStyle name="_Costs not in AURORA 2006GRC w gas price updated_NIM Summary" xfId="2101"/>
    <cellStyle name="_Costs not in AURORA 2006GRC w gas price updated_NIM Summary 2" xfId="2102"/>
    <cellStyle name="_Costs not in AURORA 2006GRC w gas price updated_Rebuttal Power Costs" xfId="2103"/>
    <cellStyle name="_Costs not in AURORA 2006GRC w gas price updated_Rebuttal Power Costs 2" xfId="2104"/>
    <cellStyle name="_Costs not in AURORA 2006GRC w gas price updated_Rebuttal Power Costs 2 2" xfId="2105"/>
    <cellStyle name="_Costs not in AURORA 2006GRC w gas price updated_Rebuttal Power Costs 3" xfId="2106"/>
    <cellStyle name="_Costs not in AURORA 2006GRC w gas price updated_Rebuttal Power Costs_Adj Bench DR 3 for Initial Briefs (Electric)" xfId="2107"/>
    <cellStyle name="_Costs not in AURORA 2006GRC w gas price updated_Rebuttal Power Costs_Adj Bench DR 3 for Initial Briefs (Electric) 2" xfId="2108"/>
    <cellStyle name="_Costs not in AURORA 2006GRC w gas price updated_Rebuttal Power Costs_Adj Bench DR 3 for Initial Briefs (Electric) 2 2" xfId="2109"/>
    <cellStyle name="_Costs not in AURORA 2006GRC w gas price updated_Rebuttal Power Costs_Adj Bench DR 3 for Initial Briefs (Electric) 3" xfId="2110"/>
    <cellStyle name="_Costs not in AURORA 2006GRC w gas price updated_Rebuttal Power Costs_Electric Rev Req Model (2009 GRC) Rebuttal" xfId="2111"/>
    <cellStyle name="_Costs not in AURORA 2006GRC w gas price updated_Rebuttal Power Costs_Electric Rev Req Model (2009 GRC) Rebuttal 2" xfId="2112"/>
    <cellStyle name="_Costs not in AURORA 2006GRC w gas price updated_Rebuttal Power Costs_Electric Rev Req Model (2009 GRC) Rebuttal 2 2" xfId="2113"/>
    <cellStyle name="_Costs not in AURORA 2006GRC w gas price updated_Rebuttal Power Costs_Electric Rev Req Model (2009 GRC) Rebuttal 3" xfId="2114"/>
    <cellStyle name="_Costs not in AURORA 2006GRC w gas price updated_Rebuttal Power Costs_Electric Rev Req Model (2009 GRC) Rebuttal REmoval of New  WH Solar AdjustMI" xfId="2115"/>
    <cellStyle name="_Costs not in AURORA 2006GRC w gas price updated_Rebuttal Power Costs_Electric Rev Req Model (2009 GRC) Rebuttal REmoval of New  WH Solar AdjustMI 2" xfId="2116"/>
    <cellStyle name="_Costs not in AURORA 2006GRC w gas price updated_Rebuttal Power Costs_Electric Rev Req Model (2009 GRC) Rebuttal REmoval of New  WH Solar AdjustMI 2 2" xfId="2117"/>
    <cellStyle name="_Costs not in AURORA 2006GRC w gas price updated_Rebuttal Power Costs_Electric Rev Req Model (2009 GRC) Rebuttal REmoval of New  WH Solar AdjustMI 3" xfId="2118"/>
    <cellStyle name="_Costs not in AURORA 2006GRC w gas price updated_Rebuttal Power Costs_Electric Rev Req Model (2009 GRC) Revised 01-18-2010" xfId="2119"/>
    <cellStyle name="_Costs not in AURORA 2006GRC w gas price updated_Rebuttal Power Costs_Electric Rev Req Model (2009 GRC) Revised 01-18-2010 2" xfId="2120"/>
    <cellStyle name="_Costs not in AURORA 2006GRC w gas price updated_Rebuttal Power Costs_Electric Rev Req Model (2009 GRC) Revised 01-18-2010 2 2" xfId="2121"/>
    <cellStyle name="_Costs not in AURORA 2006GRC w gas price updated_Rebuttal Power Costs_Electric Rev Req Model (2009 GRC) Revised 01-18-2010 3" xfId="2122"/>
    <cellStyle name="_Costs not in AURORA 2006GRC w gas price updated_Rebuttal Power Costs_Final Order Electric EXHIBIT A-1" xfId="2123"/>
    <cellStyle name="_Costs not in AURORA 2006GRC w gas price updated_Rebuttal Power Costs_Final Order Electric EXHIBIT A-1 2" xfId="2124"/>
    <cellStyle name="_Costs not in AURORA 2006GRC w gas price updated_Rebuttal Power Costs_Final Order Electric EXHIBIT A-1 2 2" xfId="2125"/>
    <cellStyle name="_Costs not in AURORA 2006GRC w gas price updated_Rebuttal Power Costs_Final Order Electric EXHIBIT A-1 3" xfId="2126"/>
    <cellStyle name="_Costs not in AURORA 2006GRC w gas price updated_TENASKA REGULATORY ASSET" xfId="2127"/>
    <cellStyle name="_Costs not in AURORA 2006GRC w gas price updated_TENASKA REGULATORY ASSET 2" xfId="2128"/>
    <cellStyle name="_Costs not in AURORA 2006GRC w gas price updated_TENASKA REGULATORY ASSET 2 2" xfId="2129"/>
    <cellStyle name="_Costs not in AURORA 2006GRC w gas price updated_TENASKA REGULATORY ASSET 3" xfId="2130"/>
    <cellStyle name="_Costs not in AURORA 2007 Rate Case" xfId="2131"/>
    <cellStyle name="_Costs not in AURORA 2007 Rate Case 2" xfId="2132"/>
    <cellStyle name="_Costs not in AURORA 2007 Rate Case 2 2" xfId="2133"/>
    <cellStyle name="_Costs not in AURORA 2007 Rate Case 2 2 2" xfId="2134"/>
    <cellStyle name="_Costs not in AURORA 2007 Rate Case 2 3" xfId="2135"/>
    <cellStyle name="_Costs not in AURORA 2007 Rate Case 3" xfId="2136"/>
    <cellStyle name="_Costs not in AURORA 2007 Rate Case 3 2" xfId="2137"/>
    <cellStyle name="_Costs not in AURORA 2007 Rate Case 4" xfId="2138"/>
    <cellStyle name="_Costs not in AURORA 2007 Rate Case 4 2" xfId="2139"/>
    <cellStyle name="_Costs not in AURORA 2007 Rate Case 5" xfId="2140"/>
    <cellStyle name="_Costs not in AURORA 2007 Rate Case_(C) WHE Proforma with ITC cash grant 10 Yr Amort_for deferral_102809" xfId="2141"/>
    <cellStyle name="_Costs not in AURORA 2007 Rate Case_(C) WHE Proforma with ITC cash grant 10 Yr Amort_for deferral_102809 2" xfId="2142"/>
    <cellStyle name="_Costs not in AURORA 2007 Rate Case_(C) WHE Proforma with ITC cash grant 10 Yr Amort_for deferral_102809 2 2" xfId="2143"/>
    <cellStyle name="_Costs not in AURORA 2007 Rate Case_(C) WHE Proforma with ITC cash grant 10 Yr Amort_for deferral_102809 3" xfId="2144"/>
    <cellStyle name="_Costs not in AURORA 2007 Rate Case_(C) WHE Proforma with ITC cash grant 10 Yr Amort_for deferral_102809_16.07E Wild Horse Wind Expansionwrkingfile" xfId="2145"/>
    <cellStyle name="_Costs not in AURORA 2007 Rate Case_(C) WHE Proforma with ITC cash grant 10 Yr Amort_for deferral_102809_16.07E Wild Horse Wind Expansionwrkingfile 2" xfId="2146"/>
    <cellStyle name="_Costs not in AURORA 2007 Rate Case_(C) WHE Proforma with ITC cash grant 10 Yr Amort_for deferral_102809_16.07E Wild Horse Wind Expansionwrkingfile 2 2" xfId="2147"/>
    <cellStyle name="_Costs not in AURORA 2007 Rate Case_(C) WHE Proforma with ITC cash grant 10 Yr Amort_for deferral_102809_16.07E Wild Horse Wind Expansionwrkingfile 3" xfId="2148"/>
    <cellStyle name="_Costs not in AURORA 2007 Rate Case_(C) WHE Proforma with ITC cash grant 10 Yr Amort_for deferral_102809_16.07E Wild Horse Wind Expansionwrkingfile SF" xfId="2149"/>
    <cellStyle name="_Costs not in AURORA 2007 Rate Case_(C) WHE Proforma with ITC cash grant 10 Yr Amort_for deferral_102809_16.07E Wild Horse Wind Expansionwrkingfile SF 2" xfId="2150"/>
    <cellStyle name="_Costs not in AURORA 2007 Rate Case_(C) WHE Proforma with ITC cash grant 10 Yr Amort_for deferral_102809_16.07E Wild Horse Wind Expansionwrkingfile SF 2 2" xfId="2151"/>
    <cellStyle name="_Costs not in AURORA 2007 Rate Case_(C) WHE Proforma with ITC cash grant 10 Yr Amort_for deferral_102809_16.07E Wild Horse Wind Expansionwrkingfile SF 3" xfId="2152"/>
    <cellStyle name="_Costs not in AURORA 2007 Rate Case_(C) WHE Proforma with ITC cash grant 10 Yr Amort_for deferral_102809_16.37E Wild Horse Expansion DeferralRevwrkingfile SF" xfId="2153"/>
    <cellStyle name="_Costs not in AURORA 2007 Rate Case_(C) WHE Proforma with ITC cash grant 10 Yr Amort_for deferral_102809_16.37E Wild Horse Expansion DeferralRevwrkingfile SF 2" xfId="2154"/>
    <cellStyle name="_Costs not in AURORA 2007 Rate Case_(C) WHE Proforma with ITC cash grant 10 Yr Amort_for deferral_102809_16.37E Wild Horse Expansion DeferralRevwrkingfile SF 2 2" xfId="2155"/>
    <cellStyle name="_Costs not in AURORA 2007 Rate Case_(C) WHE Proforma with ITC cash grant 10 Yr Amort_for deferral_102809_16.37E Wild Horse Expansion DeferralRevwrkingfile SF 3" xfId="2156"/>
    <cellStyle name="_Costs not in AURORA 2007 Rate Case_(C) WHE Proforma with ITC cash grant 10 Yr Amort_for rebuttal_120709" xfId="2157"/>
    <cellStyle name="_Costs not in AURORA 2007 Rate Case_(C) WHE Proforma with ITC cash grant 10 Yr Amort_for rebuttal_120709 2" xfId="2158"/>
    <cellStyle name="_Costs not in AURORA 2007 Rate Case_(C) WHE Proforma with ITC cash grant 10 Yr Amort_for rebuttal_120709 2 2" xfId="2159"/>
    <cellStyle name="_Costs not in AURORA 2007 Rate Case_(C) WHE Proforma with ITC cash grant 10 Yr Amort_for rebuttal_120709 3" xfId="2160"/>
    <cellStyle name="_Costs not in AURORA 2007 Rate Case_04.07E Wild Horse Wind Expansion" xfId="2161"/>
    <cellStyle name="_Costs not in AURORA 2007 Rate Case_04.07E Wild Horse Wind Expansion 2" xfId="2162"/>
    <cellStyle name="_Costs not in AURORA 2007 Rate Case_04.07E Wild Horse Wind Expansion 2 2" xfId="2163"/>
    <cellStyle name="_Costs not in AURORA 2007 Rate Case_04.07E Wild Horse Wind Expansion 3" xfId="2164"/>
    <cellStyle name="_Costs not in AURORA 2007 Rate Case_04.07E Wild Horse Wind Expansion_16.07E Wild Horse Wind Expansionwrkingfile" xfId="2165"/>
    <cellStyle name="_Costs not in AURORA 2007 Rate Case_04.07E Wild Horse Wind Expansion_16.07E Wild Horse Wind Expansionwrkingfile 2" xfId="2166"/>
    <cellStyle name="_Costs not in AURORA 2007 Rate Case_04.07E Wild Horse Wind Expansion_16.07E Wild Horse Wind Expansionwrkingfile 2 2" xfId="2167"/>
    <cellStyle name="_Costs not in AURORA 2007 Rate Case_04.07E Wild Horse Wind Expansion_16.07E Wild Horse Wind Expansionwrkingfile 3" xfId="2168"/>
    <cellStyle name="_Costs not in AURORA 2007 Rate Case_04.07E Wild Horse Wind Expansion_16.07E Wild Horse Wind Expansionwrkingfile SF" xfId="2169"/>
    <cellStyle name="_Costs not in AURORA 2007 Rate Case_04.07E Wild Horse Wind Expansion_16.07E Wild Horse Wind Expansionwrkingfile SF 2" xfId="2170"/>
    <cellStyle name="_Costs not in AURORA 2007 Rate Case_04.07E Wild Horse Wind Expansion_16.07E Wild Horse Wind Expansionwrkingfile SF 2 2" xfId="2171"/>
    <cellStyle name="_Costs not in AURORA 2007 Rate Case_04.07E Wild Horse Wind Expansion_16.07E Wild Horse Wind Expansionwrkingfile SF 3" xfId="2172"/>
    <cellStyle name="_Costs not in AURORA 2007 Rate Case_04.07E Wild Horse Wind Expansion_16.37E Wild Horse Expansion DeferralRevwrkingfile SF" xfId="2173"/>
    <cellStyle name="_Costs not in AURORA 2007 Rate Case_04.07E Wild Horse Wind Expansion_16.37E Wild Horse Expansion DeferralRevwrkingfile SF 2" xfId="2174"/>
    <cellStyle name="_Costs not in AURORA 2007 Rate Case_04.07E Wild Horse Wind Expansion_16.37E Wild Horse Expansion DeferralRevwrkingfile SF 2 2" xfId="2175"/>
    <cellStyle name="_Costs not in AURORA 2007 Rate Case_04.07E Wild Horse Wind Expansion_16.37E Wild Horse Expansion DeferralRevwrkingfile SF 3" xfId="2176"/>
    <cellStyle name="_Costs not in AURORA 2007 Rate Case_16.07E Wild Horse Wind Expansionwrkingfile" xfId="2177"/>
    <cellStyle name="_Costs not in AURORA 2007 Rate Case_16.07E Wild Horse Wind Expansionwrkingfile 2" xfId="2178"/>
    <cellStyle name="_Costs not in AURORA 2007 Rate Case_16.07E Wild Horse Wind Expansionwrkingfile 2 2" xfId="2179"/>
    <cellStyle name="_Costs not in AURORA 2007 Rate Case_16.07E Wild Horse Wind Expansionwrkingfile 3" xfId="2180"/>
    <cellStyle name="_Costs not in AURORA 2007 Rate Case_16.07E Wild Horse Wind Expansionwrkingfile SF" xfId="2181"/>
    <cellStyle name="_Costs not in AURORA 2007 Rate Case_16.07E Wild Horse Wind Expansionwrkingfile SF 2" xfId="2182"/>
    <cellStyle name="_Costs not in AURORA 2007 Rate Case_16.07E Wild Horse Wind Expansionwrkingfile SF 2 2" xfId="2183"/>
    <cellStyle name="_Costs not in AURORA 2007 Rate Case_16.07E Wild Horse Wind Expansionwrkingfile SF 3" xfId="2184"/>
    <cellStyle name="_Costs not in AURORA 2007 Rate Case_16.37E Wild Horse Expansion DeferralRevwrkingfile SF" xfId="2185"/>
    <cellStyle name="_Costs not in AURORA 2007 Rate Case_16.37E Wild Horse Expansion DeferralRevwrkingfile SF 2" xfId="2186"/>
    <cellStyle name="_Costs not in AURORA 2007 Rate Case_16.37E Wild Horse Expansion DeferralRevwrkingfile SF 2 2" xfId="2187"/>
    <cellStyle name="_Costs not in AURORA 2007 Rate Case_16.37E Wild Horse Expansion DeferralRevwrkingfile SF 3" xfId="2188"/>
    <cellStyle name="_Costs not in AURORA 2007 Rate Case_2009 Compliance Filing PCA Exhibits for GRC" xfId="2189"/>
    <cellStyle name="_Costs not in AURORA 2007 Rate Case_2009 GRC Compl Filing - Exhibit D" xfId="2190"/>
    <cellStyle name="_Costs not in AURORA 2007 Rate Case_2009 GRC Compl Filing - Exhibit D 2" xfId="2191"/>
    <cellStyle name="_Costs not in AURORA 2007 Rate Case_3.01 Income Statement" xfId="2192"/>
    <cellStyle name="_Costs not in AURORA 2007 Rate Case_4 31 Regulatory Assets and Liabilities  7 06- Exhibit D" xfId="2193"/>
    <cellStyle name="_Costs not in AURORA 2007 Rate Case_4 31 Regulatory Assets and Liabilities  7 06- Exhibit D 2" xfId="2194"/>
    <cellStyle name="_Costs not in AURORA 2007 Rate Case_4 31 Regulatory Assets and Liabilities  7 06- Exhibit D 2 2" xfId="2195"/>
    <cellStyle name="_Costs not in AURORA 2007 Rate Case_4 31 Regulatory Assets and Liabilities  7 06- Exhibit D 3" xfId="2196"/>
    <cellStyle name="_Costs not in AURORA 2007 Rate Case_4 31 Regulatory Assets and Liabilities  7 06- Exhibit D_NIM Summary" xfId="2197"/>
    <cellStyle name="_Costs not in AURORA 2007 Rate Case_4 31 Regulatory Assets and Liabilities  7 06- Exhibit D_NIM Summary 2" xfId="2198"/>
    <cellStyle name="_Costs not in AURORA 2007 Rate Case_4 32 Regulatory Assets and Liabilities  7 06- Exhibit D" xfId="2199"/>
    <cellStyle name="_Costs not in AURORA 2007 Rate Case_4 32 Regulatory Assets and Liabilities  7 06- Exhibit D 2" xfId="2200"/>
    <cellStyle name="_Costs not in AURORA 2007 Rate Case_4 32 Regulatory Assets and Liabilities  7 06- Exhibit D 2 2" xfId="2201"/>
    <cellStyle name="_Costs not in AURORA 2007 Rate Case_4 32 Regulatory Assets and Liabilities  7 06- Exhibit D 3" xfId="2202"/>
    <cellStyle name="_Costs not in AURORA 2007 Rate Case_4 32 Regulatory Assets and Liabilities  7 06- Exhibit D_NIM Summary" xfId="2203"/>
    <cellStyle name="_Costs not in AURORA 2007 Rate Case_4 32 Regulatory Assets and Liabilities  7 06- Exhibit D_NIM Summary 2" xfId="2204"/>
    <cellStyle name="_Costs not in AURORA 2007 Rate Case_AURORA Total New" xfId="2205"/>
    <cellStyle name="_Costs not in AURORA 2007 Rate Case_AURORA Total New 2" xfId="2206"/>
    <cellStyle name="_Costs not in AURORA 2007 Rate Case_Book2" xfId="2207"/>
    <cellStyle name="_Costs not in AURORA 2007 Rate Case_Book2 2" xfId="2208"/>
    <cellStyle name="_Costs not in AURORA 2007 Rate Case_Book2 2 2" xfId="2209"/>
    <cellStyle name="_Costs not in AURORA 2007 Rate Case_Book2 3" xfId="2210"/>
    <cellStyle name="_Costs not in AURORA 2007 Rate Case_Book2_Adj Bench DR 3 for Initial Briefs (Electric)" xfId="2211"/>
    <cellStyle name="_Costs not in AURORA 2007 Rate Case_Book2_Adj Bench DR 3 for Initial Briefs (Electric) 2" xfId="2212"/>
    <cellStyle name="_Costs not in AURORA 2007 Rate Case_Book2_Adj Bench DR 3 for Initial Briefs (Electric) 2 2" xfId="2213"/>
    <cellStyle name="_Costs not in AURORA 2007 Rate Case_Book2_Adj Bench DR 3 for Initial Briefs (Electric) 3" xfId="2214"/>
    <cellStyle name="_Costs not in AURORA 2007 Rate Case_Book2_Electric Rev Req Model (2009 GRC) Rebuttal" xfId="2215"/>
    <cellStyle name="_Costs not in AURORA 2007 Rate Case_Book2_Electric Rev Req Model (2009 GRC) Rebuttal 2" xfId="2216"/>
    <cellStyle name="_Costs not in AURORA 2007 Rate Case_Book2_Electric Rev Req Model (2009 GRC) Rebuttal 2 2" xfId="2217"/>
    <cellStyle name="_Costs not in AURORA 2007 Rate Case_Book2_Electric Rev Req Model (2009 GRC) Rebuttal 3" xfId="2218"/>
    <cellStyle name="_Costs not in AURORA 2007 Rate Case_Book2_Electric Rev Req Model (2009 GRC) Rebuttal REmoval of New  WH Solar AdjustMI" xfId="2219"/>
    <cellStyle name="_Costs not in AURORA 2007 Rate Case_Book2_Electric Rev Req Model (2009 GRC) Rebuttal REmoval of New  WH Solar AdjustMI 2" xfId="2220"/>
    <cellStyle name="_Costs not in AURORA 2007 Rate Case_Book2_Electric Rev Req Model (2009 GRC) Rebuttal REmoval of New  WH Solar AdjustMI 2 2" xfId="2221"/>
    <cellStyle name="_Costs not in AURORA 2007 Rate Case_Book2_Electric Rev Req Model (2009 GRC) Rebuttal REmoval of New  WH Solar AdjustMI 3" xfId="2222"/>
    <cellStyle name="_Costs not in AURORA 2007 Rate Case_Book2_Electric Rev Req Model (2009 GRC) Revised 01-18-2010" xfId="2223"/>
    <cellStyle name="_Costs not in AURORA 2007 Rate Case_Book2_Electric Rev Req Model (2009 GRC) Revised 01-18-2010 2" xfId="2224"/>
    <cellStyle name="_Costs not in AURORA 2007 Rate Case_Book2_Electric Rev Req Model (2009 GRC) Revised 01-18-2010 2 2" xfId="2225"/>
    <cellStyle name="_Costs not in AURORA 2007 Rate Case_Book2_Electric Rev Req Model (2009 GRC) Revised 01-18-2010 3" xfId="2226"/>
    <cellStyle name="_Costs not in AURORA 2007 Rate Case_Book2_Final Order Electric EXHIBIT A-1" xfId="2227"/>
    <cellStyle name="_Costs not in AURORA 2007 Rate Case_Book2_Final Order Electric EXHIBIT A-1 2" xfId="2228"/>
    <cellStyle name="_Costs not in AURORA 2007 Rate Case_Book2_Final Order Electric EXHIBIT A-1 2 2" xfId="2229"/>
    <cellStyle name="_Costs not in AURORA 2007 Rate Case_Book2_Final Order Electric EXHIBIT A-1 3" xfId="2230"/>
    <cellStyle name="_Costs not in AURORA 2007 Rate Case_Book4" xfId="2231"/>
    <cellStyle name="_Costs not in AURORA 2007 Rate Case_Book4 2" xfId="2232"/>
    <cellStyle name="_Costs not in AURORA 2007 Rate Case_Book4 2 2" xfId="2233"/>
    <cellStyle name="_Costs not in AURORA 2007 Rate Case_Book4 3" xfId="2234"/>
    <cellStyle name="_Costs not in AURORA 2007 Rate Case_Book9" xfId="2235"/>
    <cellStyle name="_Costs not in AURORA 2007 Rate Case_Book9 2" xfId="2236"/>
    <cellStyle name="_Costs not in AURORA 2007 Rate Case_Book9 2 2" xfId="2237"/>
    <cellStyle name="_Costs not in AURORA 2007 Rate Case_Book9 3" xfId="2238"/>
    <cellStyle name="_Costs not in AURORA 2007 Rate Case_Chelan PUD Power Costs (8-10)" xfId="2239"/>
    <cellStyle name="_Costs not in AURORA 2007 Rate Case_Electric COS Inputs" xfId="2240"/>
    <cellStyle name="_Costs not in AURORA 2007 Rate Case_Electric COS Inputs 2" xfId="2241"/>
    <cellStyle name="_Costs not in AURORA 2007 Rate Case_Electric COS Inputs 2 2" xfId="2242"/>
    <cellStyle name="_Costs not in AURORA 2007 Rate Case_Electric COS Inputs 2 2 2" xfId="2243"/>
    <cellStyle name="_Costs not in AURORA 2007 Rate Case_Electric COS Inputs 2 3" xfId="2244"/>
    <cellStyle name="_Costs not in AURORA 2007 Rate Case_Electric COS Inputs 2 3 2" xfId="2245"/>
    <cellStyle name="_Costs not in AURORA 2007 Rate Case_Electric COS Inputs 2 4" xfId="2246"/>
    <cellStyle name="_Costs not in AURORA 2007 Rate Case_Electric COS Inputs 2 4 2" xfId="2247"/>
    <cellStyle name="_Costs not in AURORA 2007 Rate Case_Electric COS Inputs 3" xfId="2248"/>
    <cellStyle name="_Costs not in AURORA 2007 Rate Case_Electric COS Inputs 3 2" xfId="2249"/>
    <cellStyle name="_Costs not in AURORA 2007 Rate Case_Electric COS Inputs 4" xfId="2250"/>
    <cellStyle name="_Costs not in AURORA 2007 Rate Case_Electric COS Inputs 4 2" xfId="2251"/>
    <cellStyle name="_Costs not in AURORA 2007 Rate Case_Electric COS Inputs 5" xfId="2252"/>
    <cellStyle name="_Costs not in AURORA 2007 Rate Case_Electric COS Inputs 6" xfId="2253"/>
    <cellStyle name="_Costs not in AURORA 2007 Rate Case_NIM Summary" xfId="2254"/>
    <cellStyle name="_Costs not in AURORA 2007 Rate Case_NIM Summary 09GRC" xfId="2255"/>
    <cellStyle name="_Costs not in AURORA 2007 Rate Case_NIM Summary 09GRC 2" xfId="2256"/>
    <cellStyle name="_Costs not in AURORA 2007 Rate Case_NIM Summary 2" xfId="2257"/>
    <cellStyle name="_Costs not in AURORA 2007 Rate Case_NIM Summary 3" xfId="2258"/>
    <cellStyle name="_Costs not in AURORA 2007 Rate Case_NIM Summary 4" xfId="2259"/>
    <cellStyle name="_Costs not in AURORA 2007 Rate Case_NIM Summary 5" xfId="2260"/>
    <cellStyle name="_Costs not in AURORA 2007 Rate Case_NIM Summary 6" xfId="2261"/>
    <cellStyle name="_Costs not in AURORA 2007 Rate Case_NIM Summary 7" xfId="2262"/>
    <cellStyle name="_Costs not in AURORA 2007 Rate Case_NIM Summary 8" xfId="2263"/>
    <cellStyle name="_Costs not in AURORA 2007 Rate Case_NIM Summary 9" xfId="2264"/>
    <cellStyle name="_Costs not in AURORA 2007 Rate Case_PCA 10 -  Exhibit D from A Kellogg Jan 2011" xfId="2265"/>
    <cellStyle name="_Costs not in AURORA 2007 Rate Case_PCA 10 -  Exhibit D from A Kellogg July 2011" xfId="2266"/>
    <cellStyle name="_Costs not in AURORA 2007 Rate Case_PCA 10 -  Exhibit D from S Free Rcv'd 12-11" xfId="2267"/>
    <cellStyle name="_Costs not in AURORA 2007 Rate Case_PCA 9 -  Exhibit D April 2010" xfId="2268"/>
    <cellStyle name="_Costs not in AURORA 2007 Rate Case_PCA 9 -  Exhibit D April 2010 (3)" xfId="2269"/>
    <cellStyle name="_Costs not in AURORA 2007 Rate Case_PCA 9 -  Exhibit D April 2010 (3) 2" xfId="2270"/>
    <cellStyle name="_Costs not in AURORA 2007 Rate Case_PCA 9 -  Exhibit D Nov 2010" xfId="2271"/>
    <cellStyle name="_Costs not in AURORA 2007 Rate Case_PCA 9 - Exhibit D at August 2010" xfId="2272"/>
    <cellStyle name="_Costs not in AURORA 2007 Rate Case_PCA 9 - Exhibit D June 2010 GRC" xfId="2273"/>
    <cellStyle name="_Costs not in AURORA 2007 Rate Case_Power Costs - Comparison bx Rbtl-Staff-Jt-PC" xfId="2274"/>
    <cellStyle name="_Costs not in AURORA 2007 Rate Case_Power Costs - Comparison bx Rbtl-Staff-Jt-PC 2" xfId="2275"/>
    <cellStyle name="_Costs not in AURORA 2007 Rate Case_Power Costs - Comparison bx Rbtl-Staff-Jt-PC 2 2" xfId="2276"/>
    <cellStyle name="_Costs not in AURORA 2007 Rate Case_Power Costs - Comparison bx Rbtl-Staff-Jt-PC 3" xfId="2277"/>
    <cellStyle name="_Costs not in AURORA 2007 Rate Case_Power Costs - Comparison bx Rbtl-Staff-Jt-PC_Adj Bench DR 3 for Initial Briefs (Electric)" xfId="2278"/>
    <cellStyle name="_Costs not in AURORA 2007 Rate Case_Power Costs - Comparison bx Rbtl-Staff-Jt-PC_Adj Bench DR 3 for Initial Briefs (Electric) 2" xfId="2279"/>
    <cellStyle name="_Costs not in AURORA 2007 Rate Case_Power Costs - Comparison bx Rbtl-Staff-Jt-PC_Adj Bench DR 3 for Initial Briefs (Electric) 2 2" xfId="2280"/>
    <cellStyle name="_Costs not in AURORA 2007 Rate Case_Power Costs - Comparison bx Rbtl-Staff-Jt-PC_Adj Bench DR 3 for Initial Briefs (Electric) 3" xfId="2281"/>
    <cellStyle name="_Costs not in AURORA 2007 Rate Case_Power Costs - Comparison bx Rbtl-Staff-Jt-PC_Electric Rev Req Model (2009 GRC) Rebuttal" xfId="2282"/>
    <cellStyle name="_Costs not in AURORA 2007 Rate Case_Power Costs - Comparison bx Rbtl-Staff-Jt-PC_Electric Rev Req Model (2009 GRC) Rebuttal 2" xfId="2283"/>
    <cellStyle name="_Costs not in AURORA 2007 Rate Case_Power Costs - Comparison bx Rbtl-Staff-Jt-PC_Electric Rev Req Model (2009 GRC) Rebuttal 2 2" xfId="2284"/>
    <cellStyle name="_Costs not in AURORA 2007 Rate Case_Power Costs - Comparison bx Rbtl-Staff-Jt-PC_Electric Rev Req Model (2009 GRC) Rebuttal 3" xfId="2285"/>
    <cellStyle name="_Costs not in AURORA 2007 Rate Case_Power Costs - Comparison bx Rbtl-Staff-Jt-PC_Electric Rev Req Model (2009 GRC) Rebuttal REmoval of New  WH Solar AdjustMI" xfId="2286"/>
    <cellStyle name="_Costs not in AURORA 2007 Rate Case_Power Costs - Comparison bx Rbtl-Staff-Jt-PC_Electric Rev Req Model (2009 GRC) Rebuttal REmoval of New  WH Solar AdjustMI 2" xfId="2287"/>
    <cellStyle name="_Costs not in AURORA 2007 Rate Case_Power Costs - Comparison bx Rbtl-Staff-Jt-PC_Electric Rev Req Model (2009 GRC) Rebuttal REmoval of New  WH Solar AdjustMI 2 2" xfId="2288"/>
    <cellStyle name="_Costs not in AURORA 2007 Rate Case_Power Costs - Comparison bx Rbtl-Staff-Jt-PC_Electric Rev Req Model (2009 GRC) Rebuttal REmoval of New  WH Solar AdjustMI 3" xfId="2289"/>
    <cellStyle name="_Costs not in AURORA 2007 Rate Case_Power Costs - Comparison bx Rbtl-Staff-Jt-PC_Electric Rev Req Model (2009 GRC) Revised 01-18-2010" xfId="2290"/>
    <cellStyle name="_Costs not in AURORA 2007 Rate Case_Power Costs - Comparison bx Rbtl-Staff-Jt-PC_Electric Rev Req Model (2009 GRC) Revised 01-18-2010 2" xfId="2291"/>
    <cellStyle name="_Costs not in AURORA 2007 Rate Case_Power Costs - Comparison bx Rbtl-Staff-Jt-PC_Electric Rev Req Model (2009 GRC) Revised 01-18-2010 2 2" xfId="2292"/>
    <cellStyle name="_Costs not in AURORA 2007 Rate Case_Power Costs - Comparison bx Rbtl-Staff-Jt-PC_Electric Rev Req Model (2009 GRC) Revised 01-18-2010 3" xfId="2293"/>
    <cellStyle name="_Costs not in AURORA 2007 Rate Case_Power Costs - Comparison bx Rbtl-Staff-Jt-PC_Final Order Electric EXHIBIT A-1" xfId="2294"/>
    <cellStyle name="_Costs not in AURORA 2007 Rate Case_Power Costs - Comparison bx Rbtl-Staff-Jt-PC_Final Order Electric EXHIBIT A-1 2" xfId="2295"/>
    <cellStyle name="_Costs not in AURORA 2007 Rate Case_Power Costs - Comparison bx Rbtl-Staff-Jt-PC_Final Order Electric EXHIBIT A-1 2 2" xfId="2296"/>
    <cellStyle name="_Costs not in AURORA 2007 Rate Case_Power Costs - Comparison bx Rbtl-Staff-Jt-PC_Final Order Electric EXHIBIT A-1 3" xfId="2297"/>
    <cellStyle name="_Costs not in AURORA 2007 Rate Case_Production Adj 4.37" xfId="2298"/>
    <cellStyle name="_Costs not in AURORA 2007 Rate Case_Production Adj 4.37 2" xfId="2299"/>
    <cellStyle name="_Costs not in AURORA 2007 Rate Case_Production Adj 4.37 2 2" xfId="2300"/>
    <cellStyle name="_Costs not in AURORA 2007 Rate Case_Production Adj 4.37 3" xfId="2301"/>
    <cellStyle name="_Costs not in AURORA 2007 Rate Case_Purchased Power Adj 4.03" xfId="2302"/>
    <cellStyle name="_Costs not in AURORA 2007 Rate Case_Purchased Power Adj 4.03 2" xfId="2303"/>
    <cellStyle name="_Costs not in AURORA 2007 Rate Case_Purchased Power Adj 4.03 2 2" xfId="2304"/>
    <cellStyle name="_Costs not in AURORA 2007 Rate Case_Purchased Power Adj 4.03 3" xfId="2305"/>
    <cellStyle name="_Costs not in AURORA 2007 Rate Case_Rebuttal Power Costs" xfId="2306"/>
    <cellStyle name="_Costs not in AURORA 2007 Rate Case_Rebuttal Power Costs 2" xfId="2307"/>
    <cellStyle name="_Costs not in AURORA 2007 Rate Case_Rebuttal Power Costs 2 2" xfId="2308"/>
    <cellStyle name="_Costs not in AURORA 2007 Rate Case_Rebuttal Power Costs 3" xfId="2309"/>
    <cellStyle name="_Costs not in AURORA 2007 Rate Case_Rebuttal Power Costs_Adj Bench DR 3 for Initial Briefs (Electric)" xfId="2310"/>
    <cellStyle name="_Costs not in AURORA 2007 Rate Case_Rebuttal Power Costs_Adj Bench DR 3 for Initial Briefs (Electric) 2" xfId="2311"/>
    <cellStyle name="_Costs not in AURORA 2007 Rate Case_Rebuttal Power Costs_Adj Bench DR 3 for Initial Briefs (Electric) 2 2" xfId="2312"/>
    <cellStyle name="_Costs not in AURORA 2007 Rate Case_Rebuttal Power Costs_Adj Bench DR 3 for Initial Briefs (Electric) 3" xfId="2313"/>
    <cellStyle name="_Costs not in AURORA 2007 Rate Case_Rebuttal Power Costs_Electric Rev Req Model (2009 GRC) Rebuttal" xfId="2314"/>
    <cellStyle name="_Costs not in AURORA 2007 Rate Case_Rebuttal Power Costs_Electric Rev Req Model (2009 GRC) Rebuttal 2" xfId="2315"/>
    <cellStyle name="_Costs not in AURORA 2007 Rate Case_Rebuttal Power Costs_Electric Rev Req Model (2009 GRC) Rebuttal 2 2" xfId="2316"/>
    <cellStyle name="_Costs not in AURORA 2007 Rate Case_Rebuttal Power Costs_Electric Rev Req Model (2009 GRC) Rebuttal 3" xfId="2317"/>
    <cellStyle name="_Costs not in AURORA 2007 Rate Case_Rebuttal Power Costs_Electric Rev Req Model (2009 GRC) Rebuttal REmoval of New  WH Solar AdjustMI" xfId="2318"/>
    <cellStyle name="_Costs not in AURORA 2007 Rate Case_Rebuttal Power Costs_Electric Rev Req Model (2009 GRC) Rebuttal REmoval of New  WH Solar AdjustMI 2" xfId="2319"/>
    <cellStyle name="_Costs not in AURORA 2007 Rate Case_Rebuttal Power Costs_Electric Rev Req Model (2009 GRC) Rebuttal REmoval of New  WH Solar AdjustMI 2 2" xfId="2320"/>
    <cellStyle name="_Costs not in AURORA 2007 Rate Case_Rebuttal Power Costs_Electric Rev Req Model (2009 GRC) Rebuttal REmoval of New  WH Solar AdjustMI 3" xfId="2321"/>
    <cellStyle name="_Costs not in AURORA 2007 Rate Case_Rebuttal Power Costs_Electric Rev Req Model (2009 GRC) Revised 01-18-2010" xfId="2322"/>
    <cellStyle name="_Costs not in AURORA 2007 Rate Case_Rebuttal Power Costs_Electric Rev Req Model (2009 GRC) Revised 01-18-2010 2" xfId="2323"/>
    <cellStyle name="_Costs not in AURORA 2007 Rate Case_Rebuttal Power Costs_Electric Rev Req Model (2009 GRC) Revised 01-18-2010 2 2" xfId="2324"/>
    <cellStyle name="_Costs not in AURORA 2007 Rate Case_Rebuttal Power Costs_Electric Rev Req Model (2009 GRC) Revised 01-18-2010 3" xfId="2325"/>
    <cellStyle name="_Costs not in AURORA 2007 Rate Case_Rebuttal Power Costs_Final Order Electric EXHIBIT A-1" xfId="2326"/>
    <cellStyle name="_Costs not in AURORA 2007 Rate Case_Rebuttal Power Costs_Final Order Electric EXHIBIT A-1 2" xfId="2327"/>
    <cellStyle name="_Costs not in AURORA 2007 Rate Case_Rebuttal Power Costs_Final Order Electric EXHIBIT A-1 2 2" xfId="2328"/>
    <cellStyle name="_Costs not in AURORA 2007 Rate Case_Rebuttal Power Costs_Final Order Electric EXHIBIT A-1 3" xfId="2329"/>
    <cellStyle name="_Costs not in AURORA 2007 Rate Case_ROR 5.02" xfId="2330"/>
    <cellStyle name="_Costs not in AURORA 2007 Rate Case_ROR 5.02 2" xfId="2331"/>
    <cellStyle name="_Costs not in AURORA 2007 Rate Case_ROR 5.02 2 2" xfId="2332"/>
    <cellStyle name="_Costs not in AURORA 2007 Rate Case_ROR 5.02 3" xfId="2333"/>
    <cellStyle name="_Costs not in AURORA 2007 Rate Case_Transmission Workbook for May BOD" xfId="2334"/>
    <cellStyle name="_Costs not in AURORA 2007 Rate Case_Transmission Workbook for May BOD 2" xfId="2335"/>
    <cellStyle name="_Costs not in AURORA 2007 Rate Case_Wind Integration 10GRC" xfId="2336"/>
    <cellStyle name="_Costs not in AURORA 2007 Rate Case_Wind Integration 10GRC 2" xfId="2337"/>
    <cellStyle name="_Costs not in KWI3000 '06Budget" xfId="2338"/>
    <cellStyle name="_Costs not in KWI3000 '06Budget 2" xfId="2339"/>
    <cellStyle name="_Costs not in KWI3000 '06Budget 2 2" xfId="2340"/>
    <cellStyle name="_Costs not in KWI3000 '06Budget 2 2 2" xfId="2341"/>
    <cellStyle name="_Costs not in KWI3000 '06Budget 2 3" xfId="2342"/>
    <cellStyle name="_Costs not in KWI3000 '06Budget 3" xfId="2343"/>
    <cellStyle name="_Costs not in KWI3000 '06Budget 3 2" xfId="2344"/>
    <cellStyle name="_Costs not in KWI3000 '06Budget 3 2 2" xfId="2345"/>
    <cellStyle name="_Costs not in KWI3000 '06Budget 3 3" xfId="2346"/>
    <cellStyle name="_Costs not in KWI3000 '06Budget 3 3 2" xfId="2347"/>
    <cellStyle name="_Costs not in KWI3000 '06Budget 3 4" xfId="2348"/>
    <cellStyle name="_Costs not in KWI3000 '06Budget 3 4 2" xfId="2349"/>
    <cellStyle name="_Costs not in KWI3000 '06Budget 4" xfId="2350"/>
    <cellStyle name="_Costs not in KWI3000 '06Budget 4 2" xfId="2351"/>
    <cellStyle name="_Costs not in KWI3000 '06Budget 5" xfId="2352"/>
    <cellStyle name="_Costs not in KWI3000 '06Budget 6" xfId="2353"/>
    <cellStyle name="_Costs not in KWI3000 '06Budget 7" xfId="2354"/>
    <cellStyle name="_Costs not in KWI3000 '06Budget_(C) WHE Proforma with ITC cash grant 10 Yr Amort_for deferral_102809" xfId="2355"/>
    <cellStyle name="_Costs not in KWI3000 '06Budget_(C) WHE Proforma with ITC cash grant 10 Yr Amort_for deferral_102809 2" xfId="2356"/>
    <cellStyle name="_Costs not in KWI3000 '06Budget_(C) WHE Proforma with ITC cash grant 10 Yr Amort_for deferral_102809 2 2" xfId="2357"/>
    <cellStyle name="_Costs not in KWI3000 '06Budget_(C) WHE Proforma with ITC cash grant 10 Yr Amort_for deferral_102809 3" xfId="2358"/>
    <cellStyle name="_Costs not in KWI3000 '06Budget_(C) WHE Proforma with ITC cash grant 10 Yr Amort_for deferral_102809_16.07E Wild Horse Wind Expansionwrkingfile" xfId="2359"/>
    <cellStyle name="_Costs not in KWI3000 '06Budget_(C) WHE Proforma with ITC cash grant 10 Yr Amort_for deferral_102809_16.07E Wild Horse Wind Expansionwrkingfile 2" xfId="2360"/>
    <cellStyle name="_Costs not in KWI3000 '06Budget_(C) WHE Proforma with ITC cash grant 10 Yr Amort_for deferral_102809_16.07E Wild Horse Wind Expansionwrkingfile 2 2" xfId="2361"/>
    <cellStyle name="_Costs not in KWI3000 '06Budget_(C) WHE Proforma with ITC cash grant 10 Yr Amort_for deferral_102809_16.07E Wild Horse Wind Expansionwrkingfile 3" xfId="2362"/>
    <cellStyle name="_Costs not in KWI3000 '06Budget_(C) WHE Proforma with ITC cash grant 10 Yr Amort_for deferral_102809_16.07E Wild Horse Wind Expansionwrkingfile SF" xfId="2363"/>
    <cellStyle name="_Costs not in KWI3000 '06Budget_(C) WHE Proforma with ITC cash grant 10 Yr Amort_for deferral_102809_16.07E Wild Horse Wind Expansionwrkingfile SF 2" xfId="2364"/>
    <cellStyle name="_Costs not in KWI3000 '06Budget_(C) WHE Proforma with ITC cash grant 10 Yr Amort_for deferral_102809_16.07E Wild Horse Wind Expansionwrkingfile SF 2 2" xfId="2365"/>
    <cellStyle name="_Costs not in KWI3000 '06Budget_(C) WHE Proforma with ITC cash grant 10 Yr Amort_for deferral_102809_16.07E Wild Horse Wind Expansionwrkingfile SF 3" xfId="2366"/>
    <cellStyle name="_Costs not in KWI3000 '06Budget_(C) WHE Proforma with ITC cash grant 10 Yr Amort_for deferral_102809_16.37E Wild Horse Expansion DeferralRevwrkingfile SF" xfId="2367"/>
    <cellStyle name="_Costs not in KWI3000 '06Budget_(C) WHE Proforma with ITC cash grant 10 Yr Amort_for deferral_102809_16.37E Wild Horse Expansion DeferralRevwrkingfile SF 2" xfId="2368"/>
    <cellStyle name="_Costs not in KWI3000 '06Budget_(C) WHE Proforma with ITC cash grant 10 Yr Amort_for deferral_102809_16.37E Wild Horse Expansion DeferralRevwrkingfile SF 2 2" xfId="2369"/>
    <cellStyle name="_Costs not in KWI3000 '06Budget_(C) WHE Proforma with ITC cash grant 10 Yr Amort_for deferral_102809_16.37E Wild Horse Expansion DeferralRevwrkingfile SF 3" xfId="2370"/>
    <cellStyle name="_Costs not in KWI3000 '06Budget_(C) WHE Proforma with ITC cash grant 10 Yr Amort_for rebuttal_120709" xfId="2371"/>
    <cellStyle name="_Costs not in KWI3000 '06Budget_(C) WHE Proforma with ITC cash grant 10 Yr Amort_for rebuttal_120709 2" xfId="2372"/>
    <cellStyle name="_Costs not in KWI3000 '06Budget_(C) WHE Proforma with ITC cash grant 10 Yr Amort_for rebuttal_120709 2 2" xfId="2373"/>
    <cellStyle name="_Costs not in KWI3000 '06Budget_(C) WHE Proforma with ITC cash grant 10 Yr Amort_for rebuttal_120709 3" xfId="2374"/>
    <cellStyle name="_Costs not in KWI3000 '06Budget_04.07E Wild Horse Wind Expansion" xfId="2375"/>
    <cellStyle name="_Costs not in KWI3000 '06Budget_04.07E Wild Horse Wind Expansion 2" xfId="2376"/>
    <cellStyle name="_Costs not in KWI3000 '06Budget_04.07E Wild Horse Wind Expansion 2 2" xfId="2377"/>
    <cellStyle name="_Costs not in KWI3000 '06Budget_04.07E Wild Horse Wind Expansion 3" xfId="2378"/>
    <cellStyle name="_Costs not in KWI3000 '06Budget_04.07E Wild Horse Wind Expansion_16.07E Wild Horse Wind Expansionwrkingfile" xfId="2379"/>
    <cellStyle name="_Costs not in KWI3000 '06Budget_04.07E Wild Horse Wind Expansion_16.07E Wild Horse Wind Expansionwrkingfile 2" xfId="2380"/>
    <cellStyle name="_Costs not in KWI3000 '06Budget_04.07E Wild Horse Wind Expansion_16.07E Wild Horse Wind Expansionwrkingfile 2 2" xfId="2381"/>
    <cellStyle name="_Costs not in KWI3000 '06Budget_04.07E Wild Horse Wind Expansion_16.07E Wild Horse Wind Expansionwrkingfile 3" xfId="2382"/>
    <cellStyle name="_Costs not in KWI3000 '06Budget_04.07E Wild Horse Wind Expansion_16.07E Wild Horse Wind Expansionwrkingfile SF" xfId="2383"/>
    <cellStyle name="_Costs not in KWI3000 '06Budget_04.07E Wild Horse Wind Expansion_16.07E Wild Horse Wind Expansionwrkingfile SF 2" xfId="2384"/>
    <cellStyle name="_Costs not in KWI3000 '06Budget_04.07E Wild Horse Wind Expansion_16.07E Wild Horse Wind Expansionwrkingfile SF 2 2" xfId="2385"/>
    <cellStyle name="_Costs not in KWI3000 '06Budget_04.07E Wild Horse Wind Expansion_16.07E Wild Horse Wind Expansionwrkingfile SF 3" xfId="2386"/>
    <cellStyle name="_Costs not in KWI3000 '06Budget_04.07E Wild Horse Wind Expansion_16.37E Wild Horse Expansion DeferralRevwrkingfile SF" xfId="2387"/>
    <cellStyle name="_Costs not in KWI3000 '06Budget_04.07E Wild Horse Wind Expansion_16.37E Wild Horse Expansion DeferralRevwrkingfile SF 2" xfId="2388"/>
    <cellStyle name="_Costs not in KWI3000 '06Budget_04.07E Wild Horse Wind Expansion_16.37E Wild Horse Expansion DeferralRevwrkingfile SF 2 2" xfId="2389"/>
    <cellStyle name="_Costs not in KWI3000 '06Budget_04.07E Wild Horse Wind Expansion_16.37E Wild Horse Expansion DeferralRevwrkingfile SF 3" xfId="2390"/>
    <cellStyle name="_Costs not in KWI3000 '06Budget_16.07E Wild Horse Wind Expansionwrkingfile" xfId="2391"/>
    <cellStyle name="_Costs not in KWI3000 '06Budget_16.07E Wild Horse Wind Expansionwrkingfile 2" xfId="2392"/>
    <cellStyle name="_Costs not in KWI3000 '06Budget_16.07E Wild Horse Wind Expansionwrkingfile 2 2" xfId="2393"/>
    <cellStyle name="_Costs not in KWI3000 '06Budget_16.07E Wild Horse Wind Expansionwrkingfile 3" xfId="2394"/>
    <cellStyle name="_Costs not in KWI3000 '06Budget_16.07E Wild Horse Wind Expansionwrkingfile SF" xfId="2395"/>
    <cellStyle name="_Costs not in KWI3000 '06Budget_16.07E Wild Horse Wind Expansionwrkingfile SF 2" xfId="2396"/>
    <cellStyle name="_Costs not in KWI3000 '06Budget_16.07E Wild Horse Wind Expansionwrkingfile SF 2 2" xfId="2397"/>
    <cellStyle name="_Costs not in KWI3000 '06Budget_16.07E Wild Horse Wind Expansionwrkingfile SF 3" xfId="2398"/>
    <cellStyle name="_Costs not in KWI3000 '06Budget_16.37E Wild Horse Expansion DeferralRevwrkingfile SF" xfId="2399"/>
    <cellStyle name="_Costs not in KWI3000 '06Budget_16.37E Wild Horse Expansion DeferralRevwrkingfile SF 2" xfId="2400"/>
    <cellStyle name="_Costs not in KWI3000 '06Budget_16.37E Wild Horse Expansion DeferralRevwrkingfile SF 2 2" xfId="2401"/>
    <cellStyle name="_Costs not in KWI3000 '06Budget_16.37E Wild Horse Expansion DeferralRevwrkingfile SF 3" xfId="2402"/>
    <cellStyle name="_Costs not in KWI3000 '06Budget_2009 Compliance Filing PCA Exhibits for GRC" xfId="2403"/>
    <cellStyle name="_Costs not in KWI3000 '06Budget_2009 GRC Compl Filing - Exhibit D" xfId="2404"/>
    <cellStyle name="_Costs not in KWI3000 '06Budget_2009 GRC Compl Filing - Exhibit D 2" xfId="2405"/>
    <cellStyle name="_Costs not in KWI3000 '06Budget_3.01 Income Statement" xfId="2406"/>
    <cellStyle name="_Costs not in KWI3000 '06Budget_4 31 Regulatory Assets and Liabilities  7 06- Exhibit D" xfId="2407"/>
    <cellStyle name="_Costs not in KWI3000 '06Budget_4 31 Regulatory Assets and Liabilities  7 06- Exhibit D 2" xfId="2408"/>
    <cellStyle name="_Costs not in KWI3000 '06Budget_4 31 Regulatory Assets and Liabilities  7 06- Exhibit D 2 2" xfId="2409"/>
    <cellStyle name="_Costs not in KWI3000 '06Budget_4 31 Regulatory Assets and Liabilities  7 06- Exhibit D 3" xfId="2410"/>
    <cellStyle name="_Costs not in KWI3000 '06Budget_4 31 Regulatory Assets and Liabilities  7 06- Exhibit D_NIM Summary" xfId="2411"/>
    <cellStyle name="_Costs not in KWI3000 '06Budget_4 31 Regulatory Assets and Liabilities  7 06- Exhibit D_NIM Summary 2" xfId="2412"/>
    <cellStyle name="_Costs not in KWI3000 '06Budget_4 32 Regulatory Assets and Liabilities  7 06- Exhibit D" xfId="2413"/>
    <cellStyle name="_Costs not in KWI3000 '06Budget_4 32 Regulatory Assets and Liabilities  7 06- Exhibit D 2" xfId="2414"/>
    <cellStyle name="_Costs not in KWI3000 '06Budget_4 32 Regulatory Assets and Liabilities  7 06- Exhibit D 2 2" xfId="2415"/>
    <cellStyle name="_Costs not in KWI3000 '06Budget_4 32 Regulatory Assets and Liabilities  7 06- Exhibit D 3" xfId="2416"/>
    <cellStyle name="_Costs not in KWI3000 '06Budget_4 32 Regulatory Assets and Liabilities  7 06- Exhibit D_NIM Summary" xfId="2417"/>
    <cellStyle name="_Costs not in KWI3000 '06Budget_4 32 Regulatory Assets and Liabilities  7 06- Exhibit D_NIM Summary 2" xfId="2418"/>
    <cellStyle name="_Costs not in KWI3000 '06Budget_ACCOUNTS" xfId="2419"/>
    <cellStyle name="_Costs not in KWI3000 '06Budget_AURORA Total New" xfId="2420"/>
    <cellStyle name="_Costs not in KWI3000 '06Budget_AURORA Total New 2" xfId="2421"/>
    <cellStyle name="_Costs not in KWI3000 '06Budget_Book2" xfId="2422"/>
    <cellStyle name="_Costs not in KWI3000 '06Budget_Book2 2" xfId="2423"/>
    <cellStyle name="_Costs not in KWI3000 '06Budget_Book2 2 2" xfId="2424"/>
    <cellStyle name="_Costs not in KWI3000 '06Budget_Book2 3" xfId="2425"/>
    <cellStyle name="_Costs not in KWI3000 '06Budget_Book2_Adj Bench DR 3 for Initial Briefs (Electric)" xfId="2426"/>
    <cellStyle name="_Costs not in KWI3000 '06Budget_Book2_Adj Bench DR 3 for Initial Briefs (Electric) 2" xfId="2427"/>
    <cellStyle name="_Costs not in KWI3000 '06Budget_Book2_Adj Bench DR 3 for Initial Briefs (Electric) 2 2" xfId="2428"/>
    <cellStyle name="_Costs not in KWI3000 '06Budget_Book2_Adj Bench DR 3 for Initial Briefs (Electric) 3" xfId="2429"/>
    <cellStyle name="_Costs not in KWI3000 '06Budget_Book2_Electric Rev Req Model (2009 GRC) Rebuttal" xfId="2430"/>
    <cellStyle name="_Costs not in KWI3000 '06Budget_Book2_Electric Rev Req Model (2009 GRC) Rebuttal 2" xfId="2431"/>
    <cellStyle name="_Costs not in KWI3000 '06Budget_Book2_Electric Rev Req Model (2009 GRC) Rebuttal 2 2" xfId="2432"/>
    <cellStyle name="_Costs not in KWI3000 '06Budget_Book2_Electric Rev Req Model (2009 GRC) Rebuttal 3" xfId="2433"/>
    <cellStyle name="_Costs not in KWI3000 '06Budget_Book2_Electric Rev Req Model (2009 GRC) Rebuttal REmoval of New  WH Solar AdjustMI" xfId="2434"/>
    <cellStyle name="_Costs not in KWI3000 '06Budget_Book2_Electric Rev Req Model (2009 GRC) Rebuttal REmoval of New  WH Solar AdjustMI 2" xfId="2435"/>
    <cellStyle name="_Costs not in KWI3000 '06Budget_Book2_Electric Rev Req Model (2009 GRC) Rebuttal REmoval of New  WH Solar AdjustMI 2 2" xfId="2436"/>
    <cellStyle name="_Costs not in KWI3000 '06Budget_Book2_Electric Rev Req Model (2009 GRC) Rebuttal REmoval of New  WH Solar AdjustMI 3" xfId="2437"/>
    <cellStyle name="_Costs not in KWI3000 '06Budget_Book2_Electric Rev Req Model (2009 GRC) Revised 01-18-2010" xfId="2438"/>
    <cellStyle name="_Costs not in KWI3000 '06Budget_Book2_Electric Rev Req Model (2009 GRC) Revised 01-18-2010 2" xfId="2439"/>
    <cellStyle name="_Costs not in KWI3000 '06Budget_Book2_Electric Rev Req Model (2009 GRC) Revised 01-18-2010 2 2" xfId="2440"/>
    <cellStyle name="_Costs not in KWI3000 '06Budget_Book2_Electric Rev Req Model (2009 GRC) Revised 01-18-2010 3" xfId="2441"/>
    <cellStyle name="_Costs not in KWI3000 '06Budget_Book2_Final Order Electric EXHIBIT A-1" xfId="2442"/>
    <cellStyle name="_Costs not in KWI3000 '06Budget_Book2_Final Order Electric EXHIBIT A-1 2" xfId="2443"/>
    <cellStyle name="_Costs not in KWI3000 '06Budget_Book2_Final Order Electric EXHIBIT A-1 2 2" xfId="2444"/>
    <cellStyle name="_Costs not in KWI3000 '06Budget_Book2_Final Order Electric EXHIBIT A-1 3" xfId="2445"/>
    <cellStyle name="_Costs not in KWI3000 '06Budget_Book4" xfId="2446"/>
    <cellStyle name="_Costs not in KWI3000 '06Budget_Book4 2" xfId="2447"/>
    <cellStyle name="_Costs not in KWI3000 '06Budget_Book4 2 2" xfId="2448"/>
    <cellStyle name="_Costs not in KWI3000 '06Budget_Book4 3" xfId="2449"/>
    <cellStyle name="_Costs not in KWI3000 '06Budget_Book9" xfId="2450"/>
    <cellStyle name="_Costs not in KWI3000 '06Budget_Book9 2" xfId="2451"/>
    <cellStyle name="_Costs not in KWI3000 '06Budget_Book9 2 2" xfId="2452"/>
    <cellStyle name="_Costs not in KWI3000 '06Budget_Book9 3" xfId="2453"/>
    <cellStyle name="_Costs not in KWI3000 '06Budget_Check the Interest Calculation" xfId="2454"/>
    <cellStyle name="_Costs not in KWI3000 '06Budget_Check the Interest Calculation_Scenario 1 REC vs PTC Offset" xfId="2455"/>
    <cellStyle name="_Costs not in KWI3000 '06Budget_Check the Interest Calculation_Scenario 3" xfId="2456"/>
    <cellStyle name="_Costs not in KWI3000 '06Budget_Chelan PUD Power Costs (8-10)" xfId="2457"/>
    <cellStyle name="_Costs not in KWI3000 '06Budget_Exhibit D fr R Gho 12-31-08" xfId="2458"/>
    <cellStyle name="_Costs not in KWI3000 '06Budget_Exhibit D fr R Gho 12-31-08 2" xfId="2459"/>
    <cellStyle name="_Costs not in KWI3000 '06Budget_Exhibit D fr R Gho 12-31-08 v2" xfId="2460"/>
    <cellStyle name="_Costs not in KWI3000 '06Budget_Exhibit D fr R Gho 12-31-08 v2 2" xfId="2461"/>
    <cellStyle name="_Costs not in KWI3000 '06Budget_Exhibit D fr R Gho 12-31-08 v2_NIM Summary" xfId="2462"/>
    <cellStyle name="_Costs not in KWI3000 '06Budget_Exhibit D fr R Gho 12-31-08 v2_NIM Summary 2" xfId="2463"/>
    <cellStyle name="_Costs not in KWI3000 '06Budget_Exhibit D fr R Gho 12-31-08_NIM Summary" xfId="2464"/>
    <cellStyle name="_Costs not in KWI3000 '06Budget_Exhibit D fr R Gho 12-31-08_NIM Summary 2" xfId="2465"/>
    <cellStyle name="_Costs not in KWI3000 '06Budget_Gas Rev Req Model (2010 GRC)" xfId="2466"/>
    <cellStyle name="_Costs not in KWI3000 '06Budget_Hopkins Ridge Prepaid Tran - Interest Earned RY 12ME Feb  '11" xfId="2467"/>
    <cellStyle name="_Costs not in KWI3000 '06Budget_Hopkins Ridge Prepaid Tran - Interest Earned RY 12ME Feb  '11 2" xfId="2468"/>
    <cellStyle name="_Costs not in KWI3000 '06Budget_Hopkins Ridge Prepaid Tran - Interest Earned RY 12ME Feb  '11_NIM Summary" xfId="2469"/>
    <cellStyle name="_Costs not in KWI3000 '06Budget_Hopkins Ridge Prepaid Tran - Interest Earned RY 12ME Feb  '11_NIM Summary 2" xfId="2470"/>
    <cellStyle name="_Costs not in KWI3000 '06Budget_Hopkins Ridge Prepaid Tran - Interest Earned RY 12ME Feb  '11_Transmission Workbook for May BOD" xfId="2471"/>
    <cellStyle name="_Costs not in KWI3000 '06Budget_Hopkins Ridge Prepaid Tran - Interest Earned RY 12ME Feb  '11_Transmission Workbook for May BOD 2" xfId="2472"/>
    <cellStyle name="_Costs not in KWI3000 '06Budget_INPUTS" xfId="2473"/>
    <cellStyle name="_Costs not in KWI3000 '06Budget_INPUTS 2" xfId="2474"/>
    <cellStyle name="_Costs not in KWI3000 '06Budget_INPUTS 2 2" xfId="2475"/>
    <cellStyle name="_Costs not in KWI3000 '06Budget_INPUTS 3" xfId="2476"/>
    <cellStyle name="_Costs not in KWI3000 '06Budget_NIM Summary" xfId="2477"/>
    <cellStyle name="_Costs not in KWI3000 '06Budget_NIM Summary 09GRC" xfId="2478"/>
    <cellStyle name="_Costs not in KWI3000 '06Budget_NIM Summary 09GRC 2" xfId="2479"/>
    <cellStyle name="_Costs not in KWI3000 '06Budget_NIM Summary 2" xfId="2480"/>
    <cellStyle name="_Costs not in KWI3000 '06Budget_NIM Summary 3" xfId="2481"/>
    <cellStyle name="_Costs not in KWI3000 '06Budget_NIM Summary 4" xfId="2482"/>
    <cellStyle name="_Costs not in KWI3000 '06Budget_NIM Summary 5" xfId="2483"/>
    <cellStyle name="_Costs not in KWI3000 '06Budget_NIM Summary 6" xfId="2484"/>
    <cellStyle name="_Costs not in KWI3000 '06Budget_NIM Summary 7" xfId="2485"/>
    <cellStyle name="_Costs not in KWI3000 '06Budget_NIM Summary 8" xfId="2486"/>
    <cellStyle name="_Costs not in KWI3000 '06Budget_NIM Summary 9" xfId="2487"/>
    <cellStyle name="_Costs not in KWI3000 '06Budget_PCA 10 -  Exhibit D from A Kellogg Jan 2011" xfId="2488"/>
    <cellStyle name="_Costs not in KWI3000 '06Budget_PCA 10 -  Exhibit D from A Kellogg July 2011" xfId="2489"/>
    <cellStyle name="_Costs not in KWI3000 '06Budget_PCA 10 -  Exhibit D from S Free Rcv'd 12-11" xfId="2490"/>
    <cellStyle name="_Costs not in KWI3000 '06Budget_PCA 7 - Exhibit D update 11_30_08 (2)" xfId="2491"/>
    <cellStyle name="_Costs not in KWI3000 '06Budget_PCA 7 - Exhibit D update 11_30_08 (2) 2" xfId="2492"/>
    <cellStyle name="_Costs not in KWI3000 '06Budget_PCA 7 - Exhibit D update 11_30_08 (2) 2 2" xfId="2493"/>
    <cellStyle name="_Costs not in KWI3000 '06Budget_PCA 7 - Exhibit D update 11_30_08 (2) 3" xfId="2494"/>
    <cellStyle name="_Costs not in KWI3000 '06Budget_PCA 7 - Exhibit D update 11_30_08 (2)_NIM Summary" xfId="2495"/>
    <cellStyle name="_Costs not in KWI3000 '06Budget_PCA 7 - Exhibit D update 11_30_08 (2)_NIM Summary 2" xfId="2496"/>
    <cellStyle name="_Costs not in KWI3000 '06Budget_PCA 8 - Exhibit D update 12_31_09" xfId="2497"/>
    <cellStyle name="_Costs not in KWI3000 '06Budget_PCA 9 -  Exhibit D April 2010" xfId="2498"/>
    <cellStyle name="_Costs not in KWI3000 '06Budget_PCA 9 -  Exhibit D April 2010 (3)" xfId="2499"/>
    <cellStyle name="_Costs not in KWI3000 '06Budget_PCA 9 -  Exhibit D April 2010 (3) 2" xfId="2500"/>
    <cellStyle name="_Costs not in KWI3000 '06Budget_PCA 9 -  Exhibit D Feb 2010" xfId="2501"/>
    <cellStyle name="_Costs not in KWI3000 '06Budget_PCA 9 -  Exhibit D Feb 2010 v2" xfId="2502"/>
    <cellStyle name="_Costs not in KWI3000 '06Budget_PCA 9 -  Exhibit D Feb 2010 WF" xfId="2503"/>
    <cellStyle name="_Costs not in KWI3000 '06Budget_PCA 9 -  Exhibit D Jan 2010" xfId="2504"/>
    <cellStyle name="_Costs not in KWI3000 '06Budget_PCA 9 -  Exhibit D March 2010 (2)" xfId="2505"/>
    <cellStyle name="_Costs not in KWI3000 '06Budget_PCA 9 -  Exhibit D Nov 2010" xfId="2506"/>
    <cellStyle name="_Costs not in KWI3000 '06Budget_PCA 9 - Exhibit D at August 2010" xfId="2507"/>
    <cellStyle name="_Costs not in KWI3000 '06Budget_PCA 9 - Exhibit D June 2010 GRC" xfId="2508"/>
    <cellStyle name="_Costs not in KWI3000 '06Budget_Power Costs - Comparison bx Rbtl-Staff-Jt-PC" xfId="2509"/>
    <cellStyle name="_Costs not in KWI3000 '06Budget_Power Costs - Comparison bx Rbtl-Staff-Jt-PC 2" xfId="2510"/>
    <cellStyle name="_Costs not in KWI3000 '06Budget_Power Costs - Comparison bx Rbtl-Staff-Jt-PC 2 2" xfId="2511"/>
    <cellStyle name="_Costs not in KWI3000 '06Budget_Power Costs - Comparison bx Rbtl-Staff-Jt-PC 3" xfId="2512"/>
    <cellStyle name="_Costs not in KWI3000 '06Budget_Power Costs - Comparison bx Rbtl-Staff-Jt-PC_Adj Bench DR 3 for Initial Briefs (Electric)" xfId="2513"/>
    <cellStyle name="_Costs not in KWI3000 '06Budget_Power Costs - Comparison bx Rbtl-Staff-Jt-PC_Adj Bench DR 3 for Initial Briefs (Electric) 2" xfId="2514"/>
    <cellStyle name="_Costs not in KWI3000 '06Budget_Power Costs - Comparison bx Rbtl-Staff-Jt-PC_Adj Bench DR 3 for Initial Briefs (Electric) 2 2" xfId="2515"/>
    <cellStyle name="_Costs not in KWI3000 '06Budget_Power Costs - Comparison bx Rbtl-Staff-Jt-PC_Adj Bench DR 3 for Initial Briefs (Electric) 3" xfId="2516"/>
    <cellStyle name="_Costs not in KWI3000 '06Budget_Power Costs - Comparison bx Rbtl-Staff-Jt-PC_Electric Rev Req Model (2009 GRC) Rebuttal" xfId="2517"/>
    <cellStyle name="_Costs not in KWI3000 '06Budget_Power Costs - Comparison bx Rbtl-Staff-Jt-PC_Electric Rev Req Model (2009 GRC) Rebuttal 2" xfId="2518"/>
    <cellStyle name="_Costs not in KWI3000 '06Budget_Power Costs - Comparison bx Rbtl-Staff-Jt-PC_Electric Rev Req Model (2009 GRC) Rebuttal 2 2" xfId="2519"/>
    <cellStyle name="_Costs not in KWI3000 '06Budget_Power Costs - Comparison bx Rbtl-Staff-Jt-PC_Electric Rev Req Model (2009 GRC) Rebuttal 3" xfId="2520"/>
    <cellStyle name="_Costs not in KWI3000 '06Budget_Power Costs - Comparison bx Rbtl-Staff-Jt-PC_Electric Rev Req Model (2009 GRC) Rebuttal REmoval of New  WH Solar AdjustMI" xfId="2521"/>
    <cellStyle name="_Costs not in KWI3000 '06Budget_Power Costs - Comparison bx Rbtl-Staff-Jt-PC_Electric Rev Req Model (2009 GRC) Rebuttal REmoval of New  WH Solar AdjustMI 2" xfId="2522"/>
    <cellStyle name="_Costs not in KWI3000 '06Budget_Power Costs - Comparison bx Rbtl-Staff-Jt-PC_Electric Rev Req Model (2009 GRC) Rebuttal REmoval of New  WH Solar AdjustMI 2 2" xfId="2523"/>
    <cellStyle name="_Costs not in KWI3000 '06Budget_Power Costs - Comparison bx Rbtl-Staff-Jt-PC_Electric Rev Req Model (2009 GRC) Rebuttal REmoval of New  WH Solar AdjustMI 3" xfId="2524"/>
    <cellStyle name="_Costs not in KWI3000 '06Budget_Power Costs - Comparison bx Rbtl-Staff-Jt-PC_Electric Rev Req Model (2009 GRC) Revised 01-18-2010" xfId="2525"/>
    <cellStyle name="_Costs not in KWI3000 '06Budget_Power Costs - Comparison bx Rbtl-Staff-Jt-PC_Electric Rev Req Model (2009 GRC) Revised 01-18-2010 2" xfId="2526"/>
    <cellStyle name="_Costs not in KWI3000 '06Budget_Power Costs - Comparison bx Rbtl-Staff-Jt-PC_Electric Rev Req Model (2009 GRC) Revised 01-18-2010 2 2" xfId="2527"/>
    <cellStyle name="_Costs not in KWI3000 '06Budget_Power Costs - Comparison bx Rbtl-Staff-Jt-PC_Electric Rev Req Model (2009 GRC) Revised 01-18-2010 3" xfId="2528"/>
    <cellStyle name="_Costs not in KWI3000 '06Budget_Power Costs - Comparison bx Rbtl-Staff-Jt-PC_Final Order Electric EXHIBIT A-1" xfId="2529"/>
    <cellStyle name="_Costs not in KWI3000 '06Budget_Power Costs - Comparison bx Rbtl-Staff-Jt-PC_Final Order Electric EXHIBIT A-1 2" xfId="2530"/>
    <cellStyle name="_Costs not in KWI3000 '06Budget_Power Costs - Comparison bx Rbtl-Staff-Jt-PC_Final Order Electric EXHIBIT A-1 2 2" xfId="2531"/>
    <cellStyle name="_Costs not in KWI3000 '06Budget_Power Costs - Comparison bx Rbtl-Staff-Jt-PC_Final Order Electric EXHIBIT A-1 3" xfId="2532"/>
    <cellStyle name="_Costs not in KWI3000 '06Budget_Production Adj 4.37" xfId="2533"/>
    <cellStyle name="_Costs not in KWI3000 '06Budget_Production Adj 4.37 2" xfId="2534"/>
    <cellStyle name="_Costs not in KWI3000 '06Budget_Production Adj 4.37 2 2" xfId="2535"/>
    <cellStyle name="_Costs not in KWI3000 '06Budget_Production Adj 4.37 3" xfId="2536"/>
    <cellStyle name="_Costs not in KWI3000 '06Budget_Purchased Power Adj 4.03" xfId="2537"/>
    <cellStyle name="_Costs not in KWI3000 '06Budget_Purchased Power Adj 4.03 2" xfId="2538"/>
    <cellStyle name="_Costs not in KWI3000 '06Budget_Purchased Power Adj 4.03 2 2" xfId="2539"/>
    <cellStyle name="_Costs not in KWI3000 '06Budget_Purchased Power Adj 4.03 3" xfId="2540"/>
    <cellStyle name="_Costs not in KWI3000 '06Budget_Rebuttal Power Costs" xfId="2541"/>
    <cellStyle name="_Costs not in KWI3000 '06Budget_Rebuttal Power Costs 2" xfId="2542"/>
    <cellStyle name="_Costs not in KWI3000 '06Budget_Rebuttal Power Costs 2 2" xfId="2543"/>
    <cellStyle name="_Costs not in KWI3000 '06Budget_Rebuttal Power Costs 3" xfId="2544"/>
    <cellStyle name="_Costs not in KWI3000 '06Budget_Rebuttal Power Costs_Adj Bench DR 3 for Initial Briefs (Electric)" xfId="2545"/>
    <cellStyle name="_Costs not in KWI3000 '06Budget_Rebuttal Power Costs_Adj Bench DR 3 for Initial Briefs (Electric) 2" xfId="2546"/>
    <cellStyle name="_Costs not in KWI3000 '06Budget_Rebuttal Power Costs_Adj Bench DR 3 for Initial Briefs (Electric) 2 2" xfId="2547"/>
    <cellStyle name="_Costs not in KWI3000 '06Budget_Rebuttal Power Costs_Adj Bench DR 3 for Initial Briefs (Electric) 3" xfId="2548"/>
    <cellStyle name="_Costs not in KWI3000 '06Budget_Rebuttal Power Costs_Electric Rev Req Model (2009 GRC) Rebuttal" xfId="2549"/>
    <cellStyle name="_Costs not in KWI3000 '06Budget_Rebuttal Power Costs_Electric Rev Req Model (2009 GRC) Rebuttal 2" xfId="2550"/>
    <cellStyle name="_Costs not in KWI3000 '06Budget_Rebuttal Power Costs_Electric Rev Req Model (2009 GRC) Rebuttal 2 2" xfId="2551"/>
    <cellStyle name="_Costs not in KWI3000 '06Budget_Rebuttal Power Costs_Electric Rev Req Model (2009 GRC) Rebuttal 3" xfId="2552"/>
    <cellStyle name="_Costs not in KWI3000 '06Budget_Rebuttal Power Costs_Electric Rev Req Model (2009 GRC) Rebuttal REmoval of New  WH Solar AdjustMI" xfId="2553"/>
    <cellStyle name="_Costs not in KWI3000 '06Budget_Rebuttal Power Costs_Electric Rev Req Model (2009 GRC) Rebuttal REmoval of New  WH Solar AdjustMI 2" xfId="2554"/>
    <cellStyle name="_Costs not in KWI3000 '06Budget_Rebuttal Power Costs_Electric Rev Req Model (2009 GRC) Rebuttal REmoval of New  WH Solar AdjustMI 2 2" xfId="2555"/>
    <cellStyle name="_Costs not in KWI3000 '06Budget_Rebuttal Power Costs_Electric Rev Req Model (2009 GRC) Rebuttal REmoval of New  WH Solar AdjustMI 3" xfId="2556"/>
    <cellStyle name="_Costs not in KWI3000 '06Budget_Rebuttal Power Costs_Electric Rev Req Model (2009 GRC) Revised 01-18-2010" xfId="2557"/>
    <cellStyle name="_Costs not in KWI3000 '06Budget_Rebuttal Power Costs_Electric Rev Req Model (2009 GRC) Revised 01-18-2010 2" xfId="2558"/>
    <cellStyle name="_Costs not in KWI3000 '06Budget_Rebuttal Power Costs_Electric Rev Req Model (2009 GRC) Revised 01-18-2010 2 2" xfId="2559"/>
    <cellStyle name="_Costs not in KWI3000 '06Budget_Rebuttal Power Costs_Electric Rev Req Model (2009 GRC) Revised 01-18-2010 3" xfId="2560"/>
    <cellStyle name="_Costs not in KWI3000 '06Budget_Rebuttal Power Costs_Final Order Electric EXHIBIT A-1" xfId="2561"/>
    <cellStyle name="_Costs not in KWI3000 '06Budget_Rebuttal Power Costs_Final Order Electric EXHIBIT A-1 2" xfId="2562"/>
    <cellStyle name="_Costs not in KWI3000 '06Budget_Rebuttal Power Costs_Final Order Electric EXHIBIT A-1 2 2" xfId="2563"/>
    <cellStyle name="_Costs not in KWI3000 '06Budget_Rebuttal Power Costs_Final Order Electric EXHIBIT A-1 3" xfId="2564"/>
    <cellStyle name="_Costs not in KWI3000 '06Budget_ROR &amp; CONV FACTOR" xfId="2565"/>
    <cellStyle name="_Costs not in KWI3000 '06Budget_ROR &amp; CONV FACTOR 2" xfId="2566"/>
    <cellStyle name="_Costs not in KWI3000 '06Budget_ROR &amp; CONV FACTOR 2 2" xfId="2567"/>
    <cellStyle name="_Costs not in KWI3000 '06Budget_ROR &amp; CONV FACTOR 3" xfId="2568"/>
    <cellStyle name="_Costs not in KWI3000 '06Budget_ROR 5.02" xfId="2569"/>
    <cellStyle name="_Costs not in KWI3000 '06Budget_ROR 5.02 2" xfId="2570"/>
    <cellStyle name="_Costs not in KWI3000 '06Budget_ROR 5.02 2 2" xfId="2571"/>
    <cellStyle name="_Costs not in KWI3000 '06Budget_ROR 5.02 3" xfId="2572"/>
    <cellStyle name="_Costs not in KWI3000 '06Budget_Transmission Workbook for May BOD" xfId="2573"/>
    <cellStyle name="_Costs not in KWI3000 '06Budget_Transmission Workbook for May BOD 2" xfId="2574"/>
    <cellStyle name="_Costs not in KWI3000 '06Budget_Wind Integration 10GRC" xfId="2575"/>
    <cellStyle name="_Costs not in KWI3000 '06Budget_Wind Integration 10GRC 2" xfId="2576"/>
    <cellStyle name="_DEM-08C Power Cost Comparison" xfId="2577"/>
    <cellStyle name="_DEM-WP (C) Costs not in AURORA 2006GRC Order 11.30.06 Gas" xfId="2578"/>
    <cellStyle name="_DEM-WP (C) Costs not in AURORA 2006GRC Order 11.30.06 Gas 2" xfId="2579"/>
    <cellStyle name="_DEM-WP (C) Costs not in AURORA 2006GRC Order 11.30.06 Gas_Chelan PUD Power Costs (8-10)" xfId="2580"/>
    <cellStyle name="_DEM-WP (C) Costs not in AURORA 2006GRC Order 11.30.06 Gas_NIM Summary" xfId="2581"/>
    <cellStyle name="_DEM-WP (C) Costs not in AURORA 2006GRC Order 11.30.06 Gas_NIM Summary 2" xfId="2582"/>
    <cellStyle name="_DEM-WP (C) Power Cost 2006GRC Order" xfId="2583"/>
    <cellStyle name="_DEM-WP (C) Power Cost 2006GRC Order 2" xfId="2584"/>
    <cellStyle name="_DEM-WP (C) Power Cost 2006GRC Order 2 2" xfId="2585"/>
    <cellStyle name="_DEM-WP (C) Power Cost 2006GRC Order 2 2 2" xfId="2586"/>
    <cellStyle name="_DEM-WP (C) Power Cost 2006GRC Order 2 3" xfId="2587"/>
    <cellStyle name="_DEM-WP (C) Power Cost 2006GRC Order 3" xfId="2588"/>
    <cellStyle name="_DEM-WP (C) Power Cost 2006GRC Order 3 2" xfId="2589"/>
    <cellStyle name="_DEM-WP (C) Power Cost 2006GRC Order 4" xfId="2590"/>
    <cellStyle name="_DEM-WP (C) Power Cost 2006GRC Order 4 2" xfId="2591"/>
    <cellStyle name="_DEM-WP (C) Power Cost 2006GRC Order 5" xfId="2592"/>
    <cellStyle name="_DEM-WP (C) Power Cost 2006GRC Order_04 07E Wild Horse Wind Expansion (C) (2)" xfId="2593"/>
    <cellStyle name="_DEM-WP (C) Power Cost 2006GRC Order_04 07E Wild Horse Wind Expansion (C) (2) 2" xfId="2594"/>
    <cellStyle name="_DEM-WP (C) Power Cost 2006GRC Order_04 07E Wild Horse Wind Expansion (C) (2) 2 2" xfId="2595"/>
    <cellStyle name="_DEM-WP (C) Power Cost 2006GRC Order_04 07E Wild Horse Wind Expansion (C) (2) 3" xfId="2596"/>
    <cellStyle name="_DEM-WP (C) Power Cost 2006GRC Order_04 07E Wild Horse Wind Expansion (C) (2)_Adj Bench DR 3 for Initial Briefs (Electric)" xfId="2597"/>
    <cellStyle name="_DEM-WP (C) Power Cost 2006GRC Order_04 07E Wild Horse Wind Expansion (C) (2)_Adj Bench DR 3 for Initial Briefs (Electric) 2" xfId="2598"/>
    <cellStyle name="_DEM-WP (C) Power Cost 2006GRC Order_04 07E Wild Horse Wind Expansion (C) (2)_Adj Bench DR 3 for Initial Briefs (Electric) 2 2" xfId="2599"/>
    <cellStyle name="_DEM-WP (C) Power Cost 2006GRC Order_04 07E Wild Horse Wind Expansion (C) (2)_Adj Bench DR 3 for Initial Briefs (Electric) 3" xfId="2600"/>
    <cellStyle name="_DEM-WP (C) Power Cost 2006GRC Order_04 07E Wild Horse Wind Expansion (C) (2)_Book1" xfId="2601"/>
    <cellStyle name="_DEM-WP (C) Power Cost 2006GRC Order_04 07E Wild Horse Wind Expansion (C) (2)_Electric Rev Req Model (2009 GRC) " xfId="2602"/>
    <cellStyle name="_DEM-WP (C) Power Cost 2006GRC Order_04 07E Wild Horse Wind Expansion (C) (2)_Electric Rev Req Model (2009 GRC)  2" xfId="2603"/>
    <cellStyle name="_DEM-WP (C) Power Cost 2006GRC Order_04 07E Wild Horse Wind Expansion (C) (2)_Electric Rev Req Model (2009 GRC)  2 2" xfId="2604"/>
    <cellStyle name="_DEM-WP (C) Power Cost 2006GRC Order_04 07E Wild Horse Wind Expansion (C) (2)_Electric Rev Req Model (2009 GRC)  3" xfId="2605"/>
    <cellStyle name="_DEM-WP (C) Power Cost 2006GRC Order_04 07E Wild Horse Wind Expansion (C) (2)_Electric Rev Req Model (2009 GRC) Rebuttal" xfId="2606"/>
    <cellStyle name="_DEM-WP (C) Power Cost 2006GRC Order_04 07E Wild Horse Wind Expansion (C) (2)_Electric Rev Req Model (2009 GRC) Rebuttal 2" xfId="2607"/>
    <cellStyle name="_DEM-WP (C) Power Cost 2006GRC Order_04 07E Wild Horse Wind Expansion (C) (2)_Electric Rev Req Model (2009 GRC) Rebuttal 2 2" xfId="2608"/>
    <cellStyle name="_DEM-WP (C) Power Cost 2006GRC Order_04 07E Wild Horse Wind Expansion (C) (2)_Electric Rev Req Model (2009 GRC) Rebuttal 3" xfId="2609"/>
    <cellStyle name="_DEM-WP (C) Power Cost 2006GRC Order_04 07E Wild Horse Wind Expansion (C) (2)_Electric Rev Req Model (2009 GRC) Rebuttal REmoval of New  WH Solar AdjustMI" xfId="2610"/>
    <cellStyle name="_DEM-WP (C) Power Cost 2006GRC Order_04 07E Wild Horse Wind Expansion (C) (2)_Electric Rev Req Model (2009 GRC) Rebuttal REmoval of New  WH Solar AdjustMI 2" xfId="2611"/>
    <cellStyle name="_DEM-WP (C) Power Cost 2006GRC Order_04 07E Wild Horse Wind Expansion (C) (2)_Electric Rev Req Model (2009 GRC) Rebuttal REmoval of New  WH Solar AdjustMI 2 2" xfId="2612"/>
    <cellStyle name="_DEM-WP (C) Power Cost 2006GRC Order_04 07E Wild Horse Wind Expansion (C) (2)_Electric Rev Req Model (2009 GRC) Rebuttal REmoval of New  WH Solar AdjustMI 3" xfId="2613"/>
    <cellStyle name="_DEM-WP (C) Power Cost 2006GRC Order_04 07E Wild Horse Wind Expansion (C) (2)_Electric Rev Req Model (2009 GRC) Revised 01-18-2010" xfId="2614"/>
    <cellStyle name="_DEM-WP (C) Power Cost 2006GRC Order_04 07E Wild Horse Wind Expansion (C) (2)_Electric Rev Req Model (2009 GRC) Revised 01-18-2010 2" xfId="2615"/>
    <cellStyle name="_DEM-WP (C) Power Cost 2006GRC Order_04 07E Wild Horse Wind Expansion (C) (2)_Electric Rev Req Model (2009 GRC) Revised 01-18-2010 2 2" xfId="2616"/>
    <cellStyle name="_DEM-WP (C) Power Cost 2006GRC Order_04 07E Wild Horse Wind Expansion (C) (2)_Electric Rev Req Model (2009 GRC) Revised 01-18-2010 3" xfId="2617"/>
    <cellStyle name="_DEM-WP (C) Power Cost 2006GRC Order_04 07E Wild Horse Wind Expansion (C) (2)_Electric Rev Req Model (2010 GRC)" xfId="2618"/>
    <cellStyle name="_DEM-WP (C) Power Cost 2006GRC Order_04 07E Wild Horse Wind Expansion (C) (2)_Electric Rev Req Model (2010 GRC) SF" xfId="2619"/>
    <cellStyle name="_DEM-WP (C) Power Cost 2006GRC Order_04 07E Wild Horse Wind Expansion (C) (2)_Final Order Electric EXHIBIT A-1" xfId="2620"/>
    <cellStyle name="_DEM-WP (C) Power Cost 2006GRC Order_04 07E Wild Horse Wind Expansion (C) (2)_Final Order Electric EXHIBIT A-1 2" xfId="2621"/>
    <cellStyle name="_DEM-WP (C) Power Cost 2006GRC Order_04 07E Wild Horse Wind Expansion (C) (2)_Final Order Electric EXHIBIT A-1 2 2" xfId="2622"/>
    <cellStyle name="_DEM-WP (C) Power Cost 2006GRC Order_04 07E Wild Horse Wind Expansion (C) (2)_Final Order Electric EXHIBIT A-1 3" xfId="2623"/>
    <cellStyle name="_DEM-WP (C) Power Cost 2006GRC Order_04 07E Wild Horse Wind Expansion (C) (2)_TENASKA REGULATORY ASSET" xfId="2624"/>
    <cellStyle name="_DEM-WP (C) Power Cost 2006GRC Order_04 07E Wild Horse Wind Expansion (C) (2)_TENASKA REGULATORY ASSET 2" xfId="2625"/>
    <cellStyle name="_DEM-WP (C) Power Cost 2006GRC Order_04 07E Wild Horse Wind Expansion (C) (2)_TENASKA REGULATORY ASSET 2 2" xfId="2626"/>
    <cellStyle name="_DEM-WP (C) Power Cost 2006GRC Order_04 07E Wild Horse Wind Expansion (C) (2)_TENASKA REGULATORY ASSET 3" xfId="2627"/>
    <cellStyle name="_DEM-WP (C) Power Cost 2006GRC Order_16.37E Wild Horse Expansion DeferralRevwrkingfile SF" xfId="2628"/>
    <cellStyle name="_DEM-WP (C) Power Cost 2006GRC Order_16.37E Wild Horse Expansion DeferralRevwrkingfile SF 2" xfId="2629"/>
    <cellStyle name="_DEM-WP (C) Power Cost 2006GRC Order_16.37E Wild Horse Expansion DeferralRevwrkingfile SF 2 2" xfId="2630"/>
    <cellStyle name="_DEM-WP (C) Power Cost 2006GRC Order_16.37E Wild Horse Expansion DeferralRevwrkingfile SF 3" xfId="2631"/>
    <cellStyle name="_DEM-WP (C) Power Cost 2006GRC Order_2009 Compliance Filing PCA Exhibits for GRC" xfId="2632"/>
    <cellStyle name="_DEM-WP (C) Power Cost 2006GRC Order_2009 GRC Compl Filing - Exhibit D" xfId="2633"/>
    <cellStyle name="_DEM-WP (C) Power Cost 2006GRC Order_2009 GRC Compl Filing - Exhibit D 2" xfId="2634"/>
    <cellStyle name="_DEM-WP (C) Power Cost 2006GRC Order_3.01 Income Statement" xfId="2635"/>
    <cellStyle name="_DEM-WP (C) Power Cost 2006GRC Order_4 31 Regulatory Assets and Liabilities  7 06- Exhibit D" xfId="2636"/>
    <cellStyle name="_DEM-WP (C) Power Cost 2006GRC Order_4 31 Regulatory Assets and Liabilities  7 06- Exhibit D 2" xfId="2637"/>
    <cellStyle name="_DEM-WP (C) Power Cost 2006GRC Order_4 31 Regulatory Assets and Liabilities  7 06- Exhibit D 2 2" xfId="2638"/>
    <cellStyle name="_DEM-WP (C) Power Cost 2006GRC Order_4 31 Regulatory Assets and Liabilities  7 06- Exhibit D 3" xfId="2639"/>
    <cellStyle name="_DEM-WP (C) Power Cost 2006GRC Order_4 31 Regulatory Assets and Liabilities  7 06- Exhibit D_NIM Summary" xfId="2640"/>
    <cellStyle name="_DEM-WP (C) Power Cost 2006GRC Order_4 31 Regulatory Assets and Liabilities  7 06- Exhibit D_NIM Summary 2" xfId="2641"/>
    <cellStyle name="_DEM-WP (C) Power Cost 2006GRC Order_4 32 Regulatory Assets and Liabilities  7 06- Exhibit D" xfId="2642"/>
    <cellStyle name="_DEM-WP (C) Power Cost 2006GRC Order_4 32 Regulatory Assets and Liabilities  7 06- Exhibit D 2" xfId="2643"/>
    <cellStyle name="_DEM-WP (C) Power Cost 2006GRC Order_4 32 Regulatory Assets and Liabilities  7 06- Exhibit D 2 2" xfId="2644"/>
    <cellStyle name="_DEM-WP (C) Power Cost 2006GRC Order_4 32 Regulatory Assets and Liabilities  7 06- Exhibit D 3" xfId="2645"/>
    <cellStyle name="_DEM-WP (C) Power Cost 2006GRC Order_4 32 Regulatory Assets and Liabilities  7 06- Exhibit D_NIM Summary" xfId="2646"/>
    <cellStyle name="_DEM-WP (C) Power Cost 2006GRC Order_4 32 Regulatory Assets and Liabilities  7 06- Exhibit D_NIM Summary 2" xfId="2647"/>
    <cellStyle name="_DEM-WP (C) Power Cost 2006GRC Order_AURORA Total New" xfId="2648"/>
    <cellStyle name="_DEM-WP (C) Power Cost 2006GRC Order_AURORA Total New 2" xfId="2649"/>
    <cellStyle name="_DEM-WP (C) Power Cost 2006GRC Order_Book2" xfId="2650"/>
    <cellStyle name="_DEM-WP (C) Power Cost 2006GRC Order_Book2 2" xfId="2651"/>
    <cellStyle name="_DEM-WP (C) Power Cost 2006GRC Order_Book2 2 2" xfId="2652"/>
    <cellStyle name="_DEM-WP (C) Power Cost 2006GRC Order_Book2 3" xfId="2653"/>
    <cellStyle name="_DEM-WP (C) Power Cost 2006GRC Order_Book2_Adj Bench DR 3 for Initial Briefs (Electric)" xfId="2654"/>
    <cellStyle name="_DEM-WP (C) Power Cost 2006GRC Order_Book2_Adj Bench DR 3 for Initial Briefs (Electric) 2" xfId="2655"/>
    <cellStyle name="_DEM-WP (C) Power Cost 2006GRC Order_Book2_Adj Bench DR 3 for Initial Briefs (Electric) 2 2" xfId="2656"/>
    <cellStyle name="_DEM-WP (C) Power Cost 2006GRC Order_Book2_Adj Bench DR 3 for Initial Briefs (Electric) 3" xfId="2657"/>
    <cellStyle name="_DEM-WP (C) Power Cost 2006GRC Order_Book2_Electric Rev Req Model (2009 GRC) Rebuttal" xfId="2658"/>
    <cellStyle name="_DEM-WP (C) Power Cost 2006GRC Order_Book2_Electric Rev Req Model (2009 GRC) Rebuttal 2" xfId="2659"/>
    <cellStyle name="_DEM-WP (C) Power Cost 2006GRC Order_Book2_Electric Rev Req Model (2009 GRC) Rebuttal 2 2" xfId="2660"/>
    <cellStyle name="_DEM-WP (C) Power Cost 2006GRC Order_Book2_Electric Rev Req Model (2009 GRC) Rebuttal 3" xfId="2661"/>
    <cellStyle name="_DEM-WP (C) Power Cost 2006GRC Order_Book2_Electric Rev Req Model (2009 GRC) Rebuttal REmoval of New  WH Solar AdjustMI" xfId="2662"/>
    <cellStyle name="_DEM-WP (C) Power Cost 2006GRC Order_Book2_Electric Rev Req Model (2009 GRC) Rebuttal REmoval of New  WH Solar AdjustMI 2" xfId="2663"/>
    <cellStyle name="_DEM-WP (C) Power Cost 2006GRC Order_Book2_Electric Rev Req Model (2009 GRC) Rebuttal REmoval of New  WH Solar AdjustMI 2 2" xfId="2664"/>
    <cellStyle name="_DEM-WP (C) Power Cost 2006GRC Order_Book2_Electric Rev Req Model (2009 GRC) Rebuttal REmoval of New  WH Solar AdjustMI 3" xfId="2665"/>
    <cellStyle name="_DEM-WP (C) Power Cost 2006GRC Order_Book2_Electric Rev Req Model (2009 GRC) Revised 01-18-2010" xfId="2666"/>
    <cellStyle name="_DEM-WP (C) Power Cost 2006GRC Order_Book2_Electric Rev Req Model (2009 GRC) Revised 01-18-2010 2" xfId="2667"/>
    <cellStyle name="_DEM-WP (C) Power Cost 2006GRC Order_Book2_Electric Rev Req Model (2009 GRC) Revised 01-18-2010 2 2" xfId="2668"/>
    <cellStyle name="_DEM-WP (C) Power Cost 2006GRC Order_Book2_Electric Rev Req Model (2009 GRC) Revised 01-18-2010 3" xfId="2669"/>
    <cellStyle name="_DEM-WP (C) Power Cost 2006GRC Order_Book2_Final Order Electric EXHIBIT A-1" xfId="2670"/>
    <cellStyle name="_DEM-WP (C) Power Cost 2006GRC Order_Book2_Final Order Electric EXHIBIT A-1 2" xfId="2671"/>
    <cellStyle name="_DEM-WP (C) Power Cost 2006GRC Order_Book2_Final Order Electric EXHIBIT A-1 2 2" xfId="2672"/>
    <cellStyle name="_DEM-WP (C) Power Cost 2006GRC Order_Book2_Final Order Electric EXHIBIT A-1 3" xfId="2673"/>
    <cellStyle name="_DEM-WP (C) Power Cost 2006GRC Order_Book4" xfId="2674"/>
    <cellStyle name="_DEM-WP (C) Power Cost 2006GRC Order_Book4 2" xfId="2675"/>
    <cellStyle name="_DEM-WP (C) Power Cost 2006GRC Order_Book4 2 2" xfId="2676"/>
    <cellStyle name="_DEM-WP (C) Power Cost 2006GRC Order_Book4 3" xfId="2677"/>
    <cellStyle name="_DEM-WP (C) Power Cost 2006GRC Order_Book9" xfId="2678"/>
    <cellStyle name="_DEM-WP (C) Power Cost 2006GRC Order_Book9 2" xfId="2679"/>
    <cellStyle name="_DEM-WP (C) Power Cost 2006GRC Order_Book9 2 2" xfId="2680"/>
    <cellStyle name="_DEM-WP (C) Power Cost 2006GRC Order_Book9 3" xfId="2681"/>
    <cellStyle name="_DEM-WP (C) Power Cost 2006GRC Order_Chelan PUD Power Costs (8-10)" xfId="2682"/>
    <cellStyle name="_DEM-WP (C) Power Cost 2006GRC Order_Electric COS Inputs" xfId="2683"/>
    <cellStyle name="_DEM-WP (C) Power Cost 2006GRC Order_Electric COS Inputs 2" xfId="2684"/>
    <cellStyle name="_DEM-WP (C) Power Cost 2006GRC Order_Electric COS Inputs 2 2" xfId="2685"/>
    <cellStyle name="_DEM-WP (C) Power Cost 2006GRC Order_Electric COS Inputs 2 2 2" xfId="2686"/>
    <cellStyle name="_DEM-WP (C) Power Cost 2006GRC Order_Electric COS Inputs 2 3" xfId="2687"/>
    <cellStyle name="_DEM-WP (C) Power Cost 2006GRC Order_Electric COS Inputs 2 3 2" xfId="2688"/>
    <cellStyle name="_DEM-WP (C) Power Cost 2006GRC Order_Electric COS Inputs 2 4" xfId="2689"/>
    <cellStyle name="_DEM-WP (C) Power Cost 2006GRC Order_Electric COS Inputs 2 4 2" xfId="2690"/>
    <cellStyle name="_DEM-WP (C) Power Cost 2006GRC Order_Electric COS Inputs 3" xfId="2691"/>
    <cellStyle name="_DEM-WP (C) Power Cost 2006GRC Order_Electric COS Inputs 3 2" xfId="2692"/>
    <cellStyle name="_DEM-WP (C) Power Cost 2006GRC Order_Electric COS Inputs 4" xfId="2693"/>
    <cellStyle name="_DEM-WP (C) Power Cost 2006GRC Order_Electric COS Inputs 4 2" xfId="2694"/>
    <cellStyle name="_DEM-WP (C) Power Cost 2006GRC Order_Electric COS Inputs 5" xfId="2695"/>
    <cellStyle name="_DEM-WP (C) Power Cost 2006GRC Order_Electric COS Inputs 6" xfId="2696"/>
    <cellStyle name="_DEM-WP (C) Power Cost 2006GRC Order_NIM Summary" xfId="2697"/>
    <cellStyle name="_DEM-WP (C) Power Cost 2006GRC Order_NIM Summary 09GRC" xfId="2698"/>
    <cellStyle name="_DEM-WP (C) Power Cost 2006GRC Order_NIM Summary 09GRC 2" xfId="2699"/>
    <cellStyle name="_DEM-WP (C) Power Cost 2006GRC Order_NIM Summary 2" xfId="2700"/>
    <cellStyle name="_DEM-WP (C) Power Cost 2006GRC Order_NIM Summary 3" xfId="2701"/>
    <cellStyle name="_DEM-WP (C) Power Cost 2006GRC Order_NIM Summary 4" xfId="2702"/>
    <cellStyle name="_DEM-WP (C) Power Cost 2006GRC Order_NIM Summary 5" xfId="2703"/>
    <cellStyle name="_DEM-WP (C) Power Cost 2006GRC Order_NIM Summary 6" xfId="2704"/>
    <cellStyle name="_DEM-WP (C) Power Cost 2006GRC Order_NIM Summary 7" xfId="2705"/>
    <cellStyle name="_DEM-WP (C) Power Cost 2006GRC Order_NIM Summary 8" xfId="2706"/>
    <cellStyle name="_DEM-WP (C) Power Cost 2006GRC Order_NIM Summary 9" xfId="2707"/>
    <cellStyle name="_DEM-WP (C) Power Cost 2006GRC Order_PCA 10 -  Exhibit D from A Kellogg Jan 2011" xfId="2708"/>
    <cellStyle name="_DEM-WP (C) Power Cost 2006GRC Order_PCA 10 -  Exhibit D from A Kellogg July 2011" xfId="2709"/>
    <cellStyle name="_DEM-WP (C) Power Cost 2006GRC Order_PCA 10 -  Exhibit D from S Free Rcv'd 12-11" xfId="2710"/>
    <cellStyle name="_DEM-WP (C) Power Cost 2006GRC Order_PCA 9 -  Exhibit D April 2010" xfId="2711"/>
    <cellStyle name="_DEM-WP (C) Power Cost 2006GRC Order_PCA 9 -  Exhibit D April 2010 (3)" xfId="2712"/>
    <cellStyle name="_DEM-WP (C) Power Cost 2006GRC Order_PCA 9 -  Exhibit D April 2010 (3) 2" xfId="2713"/>
    <cellStyle name="_DEM-WP (C) Power Cost 2006GRC Order_PCA 9 -  Exhibit D Nov 2010" xfId="2714"/>
    <cellStyle name="_DEM-WP (C) Power Cost 2006GRC Order_PCA 9 - Exhibit D at August 2010" xfId="2715"/>
    <cellStyle name="_DEM-WP (C) Power Cost 2006GRC Order_PCA 9 - Exhibit D June 2010 GRC" xfId="2716"/>
    <cellStyle name="_DEM-WP (C) Power Cost 2006GRC Order_Power Costs - Comparison bx Rbtl-Staff-Jt-PC" xfId="2717"/>
    <cellStyle name="_DEM-WP (C) Power Cost 2006GRC Order_Power Costs - Comparison bx Rbtl-Staff-Jt-PC 2" xfId="2718"/>
    <cellStyle name="_DEM-WP (C) Power Cost 2006GRC Order_Power Costs - Comparison bx Rbtl-Staff-Jt-PC 2 2" xfId="2719"/>
    <cellStyle name="_DEM-WP (C) Power Cost 2006GRC Order_Power Costs - Comparison bx Rbtl-Staff-Jt-PC 3" xfId="2720"/>
    <cellStyle name="_DEM-WP (C) Power Cost 2006GRC Order_Power Costs - Comparison bx Rbtl-Staff-Jt-PC_Adj Bench DR 3 for Initial Briefs (Electric)" xfId="2721"/>
    <cellStyle name="_DEM-WP (C) Power Cost 2006GRC Order_Power Costs - Comparison bx Rbtl-Staff-Jt-PC_Adj Bench DR 3 for Initial Briefs (Electric) 2" xfId="2722"/>
    <cellStyle name="_DEM-WP (C) Power Cost 2006GRC Order_Power Costs - Comparison bx Rbtl-Staff-Jt-PC_Adj Bench DR 3 for Initial Briefs (Electric) 2 2" xfId="2723"/>
    <cellStyle name="_DEM-WP (C) Power Cost 2006GRC Order_Power Costs - Comparison bx Rbtl-Staff-Jt-PC_Adj Bench DR 3 for Initial Briefs (Electric) 3" xfId="2724"/>
    <cellStyle name="_DEM-WP (C) Power Cost 2006GRC Order_Power Costs - Comparison bx Rbtl-Staff-Jt-PC_Electric Rev Req Model (2009 GRC) Rebuttal" xfId="2725"/>
    <cellStyle name="_DEM-WP (C) Power Cost 2006GRC Order_Power Costs - Comparison bx Rbtl-Staff-Jt-PC_Electric Rev Req Model (2009 GRC) Rebuttal 2" xfId="2726"/>
    <cellStyle name="_DEM-WP (C) Power Cost 2006GRC Order_Power Costs - Comparison bx Rbtl-Staff-Jt-PC_Electric Rev Req Model (2009 GRC) Rebuttal 2 2" xfId="2727"/>
    <cellStyle name="_DEM-WP (C) Power Cost 2006GRC Order_Power Costs - Comparison bx Rbtl-Staff-Jt-PC_Electric Rev Req Model (2009 GRC) Rebuttal 3" xfId="2728"/>
    <cellStyle name="_DEM-WP (C) Power Cost 2006GRC Order_Power Costs - Comparison bx Rbtl-Staff-Jt-PC_Electric Rev Req Model (2009 GRC) Rebuttal REmoval of New  WH Solar AdjustMI" xfId="2729"/>
    <cellStyle name="_DEM-WP (C) Power Cost 2006GRC Order_Power Costs - Comparison bx Rbtl-Staff-Jt-PC_Electric Rev Req Model (2009 GRC) Rebuttal REmoval of New  WH Solar AdjustMI 2" xfId="2730"/>
    <cellStyle name="_DEM-WP (C) Power Cost 2006GRC Order_Power Costs - Comparison bx Rbtl-Staff-Jt-PC_Electric Rev Req Model (2009 GRC) Rebuttal REmoval of New  WH Solar AdjustMI 2 2" xfId="2731"/>
    <cellStyle name="_DEM-WP (C) Power Cost 2006GRC Order_Power Costs - Comparison bx Rbtl-Staff-Jt-PC_Electric Rev Req Model (2009 GRC) Rebuttal REmoval of New  WH Solar AdjustMI 3" xfId="2732"/>
    <cellStyle name="_DEM-WP (C) Power Cost 2006GRC Order_Power Costs - Comparison bx Rbtl-Staff-Jt-PC_Electric Rev Req Model (2009 GRC) Revised 01-18-2010" xfId="2733"/>
    <cellStyle name="_DEM-WP (C) Power Cost 2006GRC Order_Power Costs - Comparison bx Rbtl-Staff-Jt-PC_Electric Rev Req Model (2009 GRC) Revised 01-18-2010 2" xfId="2734"/>
    <cellStyle name="_DEM-WP (C) Power Cost 2006GRC Order_Power Costs - Comparison bx Rbtl-Staff-Jt-PC_Electric Rev Req Model (2009 GRC) Revised 01-18-2010 2 2" xfId="2735"/>
    <cellStyle name="_DEM-WP (C) Power Cost 2006GRC Order_Power Costs - Comparison bx Rbtl-Staff-Jt-PC_Electric Rev Req Model (2009 GRC) Revised 01-18-2010 3" xfId="2736"/>
    <cellStyle name="_DEM-WP (C) Power Cost 2006GRC Order_Power Costs - Comparison bx Rbtl-Staff-Jt-PC_Final Order Electric EXHIBIT A-1" xfId="2737"/>
    <cellStyle name="_DEM-WP (C) Power Cost 2006GRC Order_Power Costs - Comparison bx Rbtl-Staff-Jt-PC_Final Order Electric EXHIBIT A-1 2" xfId="2738"/>
    <cellStyle name="_DEM-WP (C) Power Cost 2006GRC Order_Power Costs - Comparison bx Rbtl-Staff-Jt-PC_Final Order Electric EXHIBIT A-1 2 2" xfId="2739"/>
    <cellStyle name="_DEM-WP (C) Power Cost 2006GRC Order_Power Costs - Comparison bx Rbtl-Staff-Jt-PC_Final Order Electric EXHIBIT A-1 3" xfId="2740"/>
    <cellStyle name="_DEM-WP (C) Power Cost 2006GRC Order_Production Adj 4.37" xfId="2741"/>
    <cellStyle name="_DEM-WP (C) Power Cost 2006GRC Order_Production Adj 4.37 2" xfId="2742"/>
    <cellStyle name="_DEM-WP (C) Power Cost 2006GRC Order_Production Adj 4.37 2 2" xfId="2743"/>
    <cellStyle name="_DEM-WP (C) Power Cost 2006GRC Order_Production Adj 4.37 3" xfId="2744"/>
    <cellStyle name="_DEM-WP (C) Power Cost 2006GRC Order_Purchased Power Adj 4.03" xfId="2745"/>
    <cellStyle name="_DEM-WP (C) Power Cost 2006GRC Order_Purchased Power Adj 4.03 2" xfId="2746"/>
    <cellStyle name="_DEM-WP (C) Power Cost 2006GRC Order_Purchased Power Adj 4.03 2 2" xfId="2747"/>
    <cellStyle name="_DEM-WP (C) Power Cost 2006GRC Order_Purchased Power Adj 4.03 3" xfId="2748"/>
    <cellStyle name="_DEM-WP (C) Power Cost 2006GRC Order_Rebuttal Power Costs" xfId="2749"/>
    <cellStyle name="_DEM-WP (C) Power Cost 2006GRC Order_Rebuttal Power Costs 2" xfId="2750"/>
    <cellStyle name="_DEM-WP (C) Power Cost 2006GRC Order_Rebuttal Power Costs 2 2" xfId="2751"/>
    <cellStyle name="_DEM-WP (C) Power Cost 2006GRC Order_Rebuttal Power Costs 3" xfId="2752"/>
    <cellStyle name="_DEM-WP (C) Power Cost 2006GRC Order_Rebuttal Power Costs_Adj Bench DR 3 for Initial Briefs (Electric)" xfId="2753"/>
    <cellStyle name="_DEM-WP (C) Power Cost 2006GRC Order_Rebuttal Power Costs_Adj Bench DR 3 for Initial Briefs (Electric) 2" xfId="2754"/>
    <cellStyle name="_DEM-WP (C) Power Cost 2006GRC Order_Rebuttal Power Costs_Adj Bench DR 3 for Initial Briefs (Electric) 2 2" xfId="2755"/>
    <cellStyle name="_DEM-WP (C) Power Cost 2006GRC Order_Rebuttal Power Costs_Adj Bench DR 3 for Initial Briefs (Electric) 3" xfId="2756"/>
    <cellStyle name="_DEM-WP (C) Power Cost 2006GRC Order_Rebuttal Power Costs_Electric Rev Req Model (2009 GRC) Rebuttal" xfId="2757"/>
    <cellStyle name="_DEM-WP (C) Power Cost 2006GRC Order_Rebuttal Power Costs_Electric Rev Req Model (2009 GRC) Rebuttal 2" xfId="2758"/>
    <cellStyle name="_DEM-WP (C) Power Cost 2006GRC Order_Rebuttal Power Costs_Electric Rev Req Model (2009 GRC) Rebuttal 2 2" xfId="2759"/>
    <cellStyle name="_DEM-WP (C) Power Cost 2006GRC Order_Rebuttal Power Costs_Electric Rev Req Model (2009 GRC) Rebuttal 3" xfId="2760"/>
    <cellStyle name="_DEM-WP (C) Power Cost 2006GRC Order_Rebuttal Power Costs_Electric Rev Req Model (2009 GRC) Rebuttal REmoval of New  WH Solar AdjustMI" xfId="2761"/>
    <cellStyle name="_DEM-WP (C) Power Cost 2006GRC Order_Rebuttal Power Costs_Electric Rev Req Model (2009 GRC) Rebuttal REmoval of New  WH Solar AdjustMI 2" xfId="2762"/>
    <cellStyle name="_DEM-WP (C) Power Cost 2006GRC Order_Rebuttal Power Costs_Electric Rev Req Model (2009 GRC) Rebuttal REmoval of New  WH Solar AdjustMI 2 2" xfId="2763"/>
    <cellStyle name="_DEM-WP (C) Power Cost 2006GRC Order_Rebuttal Power Costs_Electric Rev Req Model (2009 GRC) Rebuttal REmoval of New  WH Solar AdjustMI 3" xfId="2764"/>
    <cellStyle name="_DEM-WP (C) Power Cost 2006GRC Order_Rebuttal Power Costs_Electric Rev Req Model (2009 GRC) Revised 01-18-2010" xfId="2765"/>
    <cellStyle name="_DEM-WP (C) Power Cost 2006GRC Order_Rebuttal Power Costs_Electric Rev Req Model (2009 GRC) Revised 01-18-2010 2" xfId="2766"/>
    <cellStyle name="_DEM-WP (C) Power Cost 2006GRC Order_Rebuttal Power Costs_Electric Rev Req Model (2009 GRC) Revised 01-18-2010 2 2" xfId="2767"/>
    <cellStyle name="_DEM-WP (C) Power Cost 2006GRC Order_Rebuttal Power Costs_Electric Rev Req Model (2009 GRC) Revised 01-18-2010 3" xfId="2768"/>
    <cellStyle name="_DEM-WP (C) Power Cost 2006GRC Order_Rebuttal Power Costs_Final Order Electric EXHIBIT A-1" xfId="2769"/>
    <cellStyle name="_DEM-WP (C) Power Cost 2006GRC Order_Rebuttal Power Costs_Final Order Electric EXHIBIT A-1 2" xfId="2770"/>
    <cellStyle name="_DEM-WP (C) Power Cost 2006GRC Order_Rebuttal Power Costs_Final Order Electric EXHIBIT A-1 2 2" xfId="2771"/>
    <cellStyle name="_DEM-WP (C) Power Cost 2006GRC Order_Rebuttal Power Costs_Final Order Electric EXHIBIT A-1 3" xfId="2772"/>
    <cellStyle name="_DEM-WP (C) Power Cost 2006GRC Order_ROR 5.02" xfId="2773"/>
    <cellStyle name="_DEM-WP (C) Power Cost 2006GRC Order_ROR 5.02 2" xfId="2774"/>
    <cellStyle name="_DEM-WP (C) Power Cost 2006GRC Order_ROR 5.02 2 2" xfId="2775"/>
    <cellStyle name="_DEM-WP (C) Power Cost 2006GRC Order_ROR 5.02 3" xfId="2776"/>
    <cellStyle name="_DEM-WP (C) Power Cost 2006GRC Order_Scenario 1 REC vs PTC Offset" xfId="2777"/>
    <cellStyle name="_DEM-WP (C) Power Cost 2006GRC Order_Scenario 3" xfId="2778"/>
    <cellStyle name="_DEM-WP (C) Power Cost 2006GRC Order_Wind Integration 10GRC" xfId="2779"/>
    <cellStyle name="_DEM-WP (C) Power Cost 2006GRC Order_Wind Integration 10GRC 2" xfId="2780"/>
    <cellStyle name="_DEM-WP Revised (HC) Wild Horse 2006GRC" xfId="2781"/>
    <cellStyle name="_DEM-WP Revised (HC) Wild Horse 2006GRC 2" xfId="2782"/>
    <cellStyle name="_DEM-WP Revised (HC) Wild Horse 2006GRC 2 2" xfId="2783"/>
    <cellStyle name="_DEM-WP Revised (HC) Wild Horse 2006GRC 3" xfId="2784"/>
    <cellStyle name="_DEM-WP Revised (HC) Wild Horse 2006GRC_16.37E Wild Horse Expansion DeferralRevwrkingfile SF" xfId="2785"/>
    <cellStyle name="_DEM-WP Revised (HC) Wild Horse 2006GRC_16.37E Wild Horse Expansion DeferralRevwrkingfile SF 2" xfId="2786"/>
    <cellStyle name="_DEM-WP Revised (HC) Wild Horse 2006GRC_16.37E Wild Horse Expansion DeferralRevwrkingfile SF 2 2" xfId="2787"/>
    <cellStyle name="_DEM-WP Revised (HC) Wild Horse 2006GRC_16.37E Wild Horse Expansion DeferralRevwrkingfile SF 3" xfId="2788"/>
    <cellStyle name="_DEM-WP Revised (HC) Wild Horse 2006GRC_2009 GRC Compl Filing - Exhibit D" xfId="2789"/>
    <cellStyle name="_DEM-WP Revised (HC) Wild Horse 2006GRC_2009 GRC Compl Filing - Exhibit D 2" xfId="2790"/>
    <cellStyle name="_DEM-WP Revised (HC) Wild Horse 2006GRC_Adj Bench DR 3 for Initial Briefs (Electric)" xfId="2791"/>
    <cellStyle name="_DEM-WP Revised (HC) Wild Horse 2006GRC_Adj Bench DR 3 for Initial Briefs (Electric) 2" xfId="2792"/>
    <cellStyle name="_DEM-WP Revised (HC) Wild Horse 2006GRC_Adj Bench DR 3 for Initial Briefs (Electric) 2 2" xfId="2793"/>
    <cellStyle name="_DEM-WP Revised (HC) Wild Horse 2006GRC_Adj Bench DR 3 for Initial Briefs (Electric) 3" xfId="2794"/>
    <cellStyle name="_DEM-WP Revised (HC) Wild Horse 2006GRC_Book1" xfId="2795"/>
    <cellStyle name="_DEM-WP Revised (HC) Wild Horse 2006GRC_Book2" xfId="2796"/>
    <cellStyle name="_DEM-WP Revised (HC) Wild Horse 2006GRC_Book2 2" xfId="2797"/>
    <cellStyle name="_DEM-WP Revised (HC) Wild Horse 2006GRC_Book2 2 2" xfId="2798"/>
    <cellStyle name="_DEM-WP Revised (HC) Wild Horse 2006GRC_Book2 3" xfId="2799"/>
    <cellStyle name="_DEM-WP Revised (HC) Wild Horse 2006GRC_Book4" xfId="2800"/>
    <cellStyle name="_DEM-WP Revised (HC) Wild Horse 2006GRC_Book4 2" xfId="2801"/>
    <cellStyle name="_DEM-WP Revised (HC) Wild Horse 2006GRC_Book4 2 2" xfId="2802"/>
    <cellStyle name="_DEM-WP Revised (HC) Wild Horse 2006GRC_Book4 3" xfId="2803"/>
    <cellStyle name="_DEM-WP Revised (HC) Wild Horse 2006GRC_Electric Rev Req Model (2009 GRC) " xfId="2804"/>
    <cellStyle name="_DEM-WP Revised (HC) Wild Horse 2006GRC_Electric Rev Req Model (2009 GRC)  2" xfId="2805"/>
    <cellStyle name="_DEM-WP Revised (HC) Wild Horse 2006GRC_Electric Rev Req Model (2009 GRC)  2 2" xfId="2806"/>
    <cellStyle name="_DEM-WP Revised (HC) Wild Horse 2006GRC_Electric Rev Req Model (2009 GRC)  3" xfId="2807"/>
    <cellStyle name="_DEM-WP Revised (HC) Wild Horse 2006GRC_Electric Rev Req Model (2009 GRC) Rebuttal" xfId="2808"/>
    <cellStyle name="_DEM-WP Revised (HC) Wild Horse 2006GRC_Electric Rev Req Model (2009 GRC) Rebuttal 2" xfId="2809"/>
    <cellStyle name="_DEM-WP Revised (HC) Wild Horse 2006GRC_Electric Rev Req Model (2009 GRC) Rebuttal 2 2" xfId="2810"/>
    <cellStyle name="_DEM-WP Revised (HC) Wild Horse 2006GRC_Electric Rev Req Model (2009 GRC) Rebuttal 3" xfId="2811"/>
    <cellStyle name="_DEM-WP Revised (HC) Wild Horse 2006GRC_Electric Rev Req Model (2009 GRC) Rebuttal REmoval of New  WH Solar AdjustMI" xfId="2812"/>
    <cellStyle name="_DEM-WP Revised (HC) Wild Horse 2006GRC_Electric Rev Req Model (2009 GRC) Rebuttal REmoval of New  WH Solar AdjustMI 2" xfId="2813"/>
    <cellStyle name="_DEM-WP Revised (HC) Wild Horse 2006GRC_Electric Rev Req Model (2009 GRC) Rebuttal REmoval of New  WH Solar AdjustMI 2 2" xfId="2814"/>
    <cellStyle name="_DEM-WP Revised (HC) Wild Horse 2006GRC_Electric Rev Req Model (2009 GRC) Rebuttal REmoval of New  WH Solar AdjustMI 3" xfId="2815"/>
    <cellStyle name="_DEM-WP Revised (HC) Wild Horse 2006GRC_Electric Rev Req Model (2009 GRC) Revised 01-18-2010" xfId="2816"/>
    <cellStyle name="_DEM-WP Revised (HC) Wild Horse 2006GRC_Electric Rev Req Model (2009 GRC) Revised 01-18-2010 2" xfId="2817"/>
    <cellStyle name="_DEM-WP Revised (HC) Wild Horse 2006GRC_Electric Rev Req Model (2009 GRC) Revised 01-18-2010 2 2" xfId="2818"/>
    <cellStyle name="_DEM-WP Revised (HC) Wild Horse 2006GRC_Electric Rev Req Model (2009 GRC) Revised 01-18-2010 3" xfId="2819"/>
    <cellStyle name="_DEM-WP Revised (HC) Wild Horse 2006GRC_Electric Rev Req Model (2010 GRC)" xfId="2820"/>
    <cellStyle name="_DEM-WP Revised (HC) Wild Horse 2006GRC_Electric Rev Req Model (2010 GRC) SF" xfId="2821"/>
    <cellStyle name="_DEM-WP Revised (HC) Wild Horse 2006GRC_Final Order Electric" xfId="2822"/>
    <cellStyle name="_DEM-WP Revised (HC) Wild Horse 2006GRC_Final Order Electric EXHIBIT A-1" xfId="2823"/>
    <cellStyle name="_DEM-WP Revised (HC) Wild Horse 2006GRC_Final Order Electric EXHIBIT A-1 2" xfId="2824"/>
    <cellStyle name="_DEM-WP Revised (HC) Wild Horse 2006GRC_Final Order Electric EXHIBIT A-1 2 2" xfId="2825"/>
    <cellStyle name="_DEM-WP Revised (HC) Wild Horse 2006GRC_Final Order Electric EXHIBIT A-1 3" xfId="2826"/>
    <cellStyle name="_DEM-WP Revised (HC) Wild Horse 2006GRC_NIM Summary" xfId="2827"/>
    <cellStyle name="_DEM-WP Revised (HC) Wild Horse 2006GRC_NIM Summary 2" xfId="2828"/>
    <cellStyle name="_DEM-WP Revised (HC) Wild Horse 2006GRC_Power Costs - Comparison bx Rbtl-Staff-Jt-PC" xfId="2829"/>
    <cellStyle name="_DEM-WP Revised (HC) Wild Horse 2006GRC_Power Costs - Comparison bx Rbtl-Staff-Jt-PC 2" xfId="2830"/>
    <cellStyle name="_DEM-WP Revised (HC) Wild Horse 2006GRC_Power Costs - Comparison bx Rbtl-Staff-Jt-PC 2 2" xfId="2831"/>
    <cellStyle name="_DEM-WP Revised (HC) Wild Horse 2006GRC_Power Costs - Comparison bx Rbtl-Staff-Jt-PC 3" xfId="2832"/>
    <cellStyle name="_DEM-WP Revised (HC) Wild Horse 2006GRC_Rebuttal Power Costs" xfId="2833"/>
    <cellStyle name="_DEM-WP Revised (HC) Wild Horse 2006GRC_Rebuttal Power Costs 2" xfId="2834"/>
    <cellStyle name="_DEM-WP Revised (HC) Wild Horse 2006GRC_Rebuttal Power Costs 2 2" xfId="2835"/>
    <cellStyle name="_DEM-WP Revised (HC) Wild Horse 2006GRC_Rebuttal Power Costs 3" xfId="2836"/>
    <cellStyle name="_DEM-WP Revised (HC) Wild Horse 2006GRC_TENASKA REGULATORY ASSET" xfId="2837"/>
    <cellStyle name="_DEM-WP Revised (HC) Wild Horse 2006GRC_TENASKA REGULATORY ASSET 2" xfId="2838"/>
    <cellStyle name="_DEM-WP Revised (HC) Wild Horse 2006GRC_TENASKA REGULATORY ASSET 2 2" xfId="2839"/>
    <cellStyle name="_DEM-WP Revised (HC) Wild Horse 2006GRC_TENASKA REGULATORY ASSET 3" xfId="2840"/>
    <cellStyle name="_x0013__DEM-WP(C) Colstrip 12 Coal Cost Forecast 2010GRC" xfId="2841"/>
    <cellStyle name="_DEM-WP(C) Colstrip FOR" xfId="2842"/>
    <cellStyle name="_DEM-WP(C) Colstrip FOR 2" xfId="2843"/>
    <cellStyle name="_DEM-WP(C) Colstrip FOR 2 2" xfId="2844"/>
    <cellStyle name="_DEM-WP(C) Colstrip FOR 3" xfId="2845"/>
    <cellStyle name="_DEM-WP(C) Colstrip FOR Apr08 update" xfId="2846"/>
    <cellStyle name="_DEM-WP(C) Colstrip FOR_(C) WHE Proforma with ITC cash grant 10 Yr Amort_for rebuttal_120709" xfId="2847"/>
    <cellStyle name="_DEM-WP(C) Colstrip FOR_(C) WHE Proforma with ITC cash grant 10 Yr Amort_for rebuttal_120709 2" xfId="2848"/>
    <cellStyle name="_DEM-WP(C) Colstrip FOR_(C) WHE Proforma with ITC cash grant 10 Yr Amort_for rebuttal_120709 2 2" xfId="2849"/>
    <cellStyle name="_DEM-WP(C) Colstrip FOR_(C) WHE Proforma with ITC cash grant 10 Yr Amort_for rebuttal_120709 3" xfId="2850"/>
    <cellStyle name="_DEM-WP(C) Colstrip FOR_16.07E Wild Horse Wind Expansionwrkingfile" xfId="2851"/>
    <cellStyle name="_DEM-WP(C) Colstrip FOR_16.07E Wild Horse Wind Expansionwrkingfile 2" xfId="2852"/>
    <cellStyle name="_DEM-WP(C) Colstrip FOR_16.07E Wild Horse Wind Expansionwrkingfile 2 2" xfId="2853"/>
    <cellStyle name="_DEM-WP(C) Colstrip FOR_16.07E Wild Horse Wind Expansionwrkingfile 3" xfId="2854"/>
    <cellStyle name="_DEM-WP(C) Colstrip FOR_16.07E Wild Horse Wind Expansionwrkingfile SF" xfId="2855"/>
    <cellStyle name="_DEM-WP(C) Colstrip FOR_16.07E Wild Horse Wind Expansionwrkingfile SF 2" xfId="2856"/>
    <cellStyle name="_DEM-WP(C) Colstrip FOR_16.07E Wild Horse Wind Expansionwrkingfile SF 2 2" xfId="2857"/>
    <cellStyle name="_DEM-WP(C) Colstrip FOR_16.07E Wild Horse Wind Expansionwrkingfile SF 3" xfId="2858"/>
    <cellStyle name="_DEM-WP(C) Colstrip FOR_16.37E Wild Horse Expansion DeferralRevwrkingfile SF" xfId="2859"/>
    <cellStyle name="_DEM-WP(C) Colstrip FOR_16.37E Wild Horse Expansion DeferralRevwrkingfile SF 2" xfId="2860"/>
    <cellStyle name="_DEM-WP(C) Colstrip FOR_16.37E Wild Horse Expansion DeferralRevwrkingfile SF 2 2" xfId="2861"/>
    <cellStyle name="_DEM-WP(C) Colstrip FOR_16.37E Wild Horse Expansion DeferralRevwrkingfile SF 3" xfId="2862"/>
    <cellStyle name="_DEM-WP(C) Colstrip FOR_Adj Bench DR 3 for Initial Briefs (Electric)" xfId="2863"/>
    <cellStyle name="_DEM-WP(C) Colstrip FOR_Adj Bench DR 3 for Initial Briefs (Electric) 2" xfId="2864"/>
    <cellStyle name="_DEM-WP(C) Colstrip FOR_Adj Bench DR 3 for Initial Briefs (Electric) 2 2" xfId="2865"/>
    <cellStyle name="_DEM-WP(C) Colstrip FOR_Adj Bench DR 3 for Initial Briefs (Electric) 3" xfId="2866"/>
    <cellStyle name="_DEM-WP(C) Colstrip FOR_Book2" xfId="2867"/>
    <cellStyle name="_DEM-WP(C) Colstrip FOR_Book2 2" xfId="2868"/>
    <cellStyle name="_DEM-WP(C) Colstrip FOR_Book2 2 2" xfId="2869"/>
    <cellStyle name="_DEM-WP(C) Colstrip FOR_Book2 3" xfId="2870"/>
    <cellStyle name="_DEM-WP(C) Colstrip FOR_Book2_Adj Bench DR 3 for Initial Briefs (Electric)" xfId="2871"/>
    <cellStyle name="_DEM-WP(C) Colstrip FOR_Book2_Adj Bench DR 3 for Initial Briefs (Electric) 2" xfId="2872"/>
    <cellStyle name="_DEM-WP(C) Colstrip FOR_Book2_Adj Bench DR 3 for Initial Briefs (Electric) 2 2" xfId="2873"/>
    <cellStyle name="_DEM-WP(C) Colstrip FOR_Book2_Adj Bench DR 3 for Initial Briefs (Electric) 3" xfId="2874"/>
    <cellStyle name="_DEM-WP(C) Colstrip FOR_Book2_Electric Rev Req Model (2009 GRC) Rebuttal" xfId="2875"/>
    <cellStyle name="_DEM-WP(C) Colstrip FOR_Book2_Electric Rev Req Model (2009 GRC) Rebuttal 2" xfId="2876"/>
    <cellStyle name="_DEM-WP(C) Colstrip FOR_Book2_Electric Rev Req Model (2009 GRC) Rebuttal 2 2" xfId="2877"/>
    <cellStyle name="_DEM-WP(C) Colstrip FOR_Book2_Electric Rev Req Model (2009 GRC) Rebuttal 3" xfId="2878"/>
    <cellStyle name="_DEM-WP(C) Colstrip FOR_Book2_Electric Rev Req Model (2009 GRC) Rebuttal REmoval of New  WH Solar AdjustMI" xfId="2879"/>
    <cellStyle name="_DEM-WP(C) Colstrip FOR_Book2_Electric Rev Req Model (2009 GRC) Rebuttal REmoval of New  WH Solar AdjustMI 2" xfId="2880"/>
    <cellStyle name="_DEM-WP(C) Colstrip FOR_Book2_Electric Rev Req Model (2009 GRC) Rebuttal REmoval of New  WH Solar AdjustMI 2 2" xfId="2881"/>
    <cellStyle name="_DEM-WP(C) Colstrip FOR_Book2_Electric Rev Req Model (2009 GRC) Rebuttal REmoval of New  WH Solar AdjustMI 3" xfId="2882"/>
    <cellStyle name="_DEM-WP(C) Colstrip FOR_Book2_Electric Rev Req Model (2009 GRC) Revised 01-18-2010" xfId="2883"/>
    <cellStyle name="_DEM-WP(C) Colstrip FOR_Book2_Electric Rev Req Model (2009 GRC) Revised 01-18-2010 2" xfId="2884"/>
    <cellStyle name="_DEM-WP(C) Colstrip FOR_Book2_Electric Rev Req Model (2009 GRC) Revised 01-18-2010 2 2" xfId="2885"/>
    <cellStyle name="_DEM-WP(C) Colstrip FOR_Book2_Electric Rev Req Model (2009 GRC) Revised 01-18-2010 3" xfId="2886"/>
    <cellStyle name="_DEM-WP(C) Colstrip FOR_Book2_Final Order Electric EXHIBIT A-1" xfId="2887"/>
    <cellStyle name="_DEM-WP(C) Colstrip FOR_Book2_Final Order Electric EXHIBIT A-1 2" xfId="2888"/>
    <cellStyle name="_DEM-WP(C) Colstrip FOR_Book2_Final Order Electric EXHIBIT A-1 2 2" xfId="2889"/>
    <cellStyle name="_DEM-WP(C) Colstrip FOR_Book2_Final Order Electric EXHIBIT A-1 3" xfId="2890"/>
    <cellStyle name="_DEM-WP(C) Colstrip FOR_Confidential Material" xfId="2891"/>
    <cellStyle name="_DEM-WP(C) Colstrip FOR_DEM-WP(C) Colstrip 12 Coal Cost Forecast 2010GRC" xfId="2892"/>
    <cellStyle name="_DEM-WP(C) Colstrip FOR_DEM-WP(C) Production O&amp;M 2010GRC As-Filed" xfId="2893"/>
    <cellStyle name="_DEM-WP(C) Colstrip FOR_DEM-WP(C) Production O&amp;M 2010GRC As-Filed 2" xfId="2894"/>
    <cellStyle name="_DEM-WP(C) Colstrip FOR_Electric Rev Req Model (2009 GRC) Rebuttal" xfId="2895"/>
    <cellStyle name="_DEM-WP(C) Colstrip FOR_Electric Rev Req Model (2009 GRC) Rebuttal 2" xfId="2896"/>
    <cellStyle name="_DEM-WP(C) Colstrip FOR_Electric Rev Req Model (2009 GRC) Rebuttal 2 2" xfId="2897"/>
    <cellStyle name="_DEM-WP(C) Colstrip FOR_Electric Rev Req Model (2009 GRC) Rebuttal 3" xfId="2898"/>
    <cellStyle name="_DEM-WP(C) Colstrip FOR_Electric Rev Req Model (2009 GRC) Rebuttal REmoval of New  WH Solar AdjustMI" xfId="2899"/>
    <cellStyle name="_DEM-WP(C) Colstrip FOR_Electric Rev Req Model (2009 GRC) Rebuttal REmoval of New  WH Solar AdjustMI 2" xfId="2900"/>
    <cellStyle name="_DEM-WP(C) Colstrip FOR_Electric Rev Req Model (2009 GRC) Rebuttal REmoval of New  WH Solar AdjustMI 2 2" xfId="2901"/>
    <cellStyle name="_DEM-WP(C) Colstrip FOR_Electric Rev Req Model (2009 GRC) Rebuttal REmoval of New  WH Solar AdjustMI 3" xfId="2902"/>
    <cellStyle name="_DEM-WP(C) Colstrip FOR_Electric Rev Req Model (2009 GRC) Revised 01-18-2010" xfId="2903"/>
    <cellStyle name="_DEM-WP(C) Colstrip FOR_Electric Rev Req Model (2009 GRC) Revised 01-18-2010 2" xfId="2904"/>
    <cellStyle name="_DEM-WP(C) Colstrip FOR_Electric Rev Req Model (2009 GRC) Revised 01-18-2010 2 2" xfId="2905"/>
    <cellStyle name="_DEM-WP(C) Colstrip FOR_Electric Rev Req Model (2009 GRC) Revised 01-18-2010 3" xfId="2906"/>
    <cellStyle name="_DEM-WP(C) Colstrip FOR_Final Order Electric EXHIBIT A-1" xfId="2907"/>
    <cellStyle name="_DEM-WP(C) Colstrip FOR_Final Order Electric EXHIBIT A-1 2" xfId="2908"/>
    <cellStyle name="_DEM-WP(C) Colstrip FOR_Final Order Electric EXHIBIT A-1 2 2" xfId="2909"/>
    <cellStyle name="_DEM-WP(C) Colstrip FOR_Final Order Electric EXHIBIT A-1 3" xfId="2910"/>
    <cellStyle name="_DEM-WP(C) Colstrip FOR_Rebuttal Power Costs" xfId="2911"/>
    <cellStyle name="_DEM-WP(C) Colstrip FOR_Rebuttal Power Costs 2" xfId="2912"/>
    <cellStyle name="_DEM-WP(C) Colstrip FOR_Rebuttal Power Costs 2 2" xfId="2913"/>
    <cellStyle name="_DEM-WP(C) Colstrip FOR_Rebuttal Power Costs 3" xfId="2914"/>
    <cellStyle name="_DEM-WP(C) Colstrip FOR_Rebuttal Power Costs_Adj Bench DR 3 for Initial Briefs (Electric)" xfId="2915"/>
    <cellStyle name="_DEM-WP(C) Colstrip FOR_Rebuttal Power Costs_Adj Bench DR 3 for Initial Briefs (Electric) 2" xfId="2916"/>
    <cellStyle name="_DEM-WP(C) Colstrip FOR_Rebuttal Power Costs_Adj Bench DR 3 for Initial Briefs (Electric) 2 2" xfId="2917"/>
    <cellStyle name="_DEM-WP(C) Colstrip FOR_Rebuttal Power Costs_Adj Bench DR 3 for Initial Briefs (Electric) 3" xfId="2918"/>
    <cellStyle name="_DEM-WP(C) Colstrip FOR_Rebuttal Power Costs_Electric Rev Req Model (2009 GRC) Rebuttal" xfId="2919"/>
    <cellStyle name="_DEM-WP(C) Colstrip FOR_Rebuttal Power Costs_Electric Rev Req Model (2009 GRC) Rebuttal 2" xfId="2920"/>
    <cellStyle name="_DEM-WP(C) Colstrip FOR_Rebuttal Power Costs_Electric Rev Req Model (2009 GRC) Rebuttal 2 2" xfId="2921"/>
    <cellStyle name="_DEM-WP(C) Colstrip FOR_Rebuttal Power Costs_Electric Rev Req Model (2009 GRC) Rebuttal 3" xfId="2922"/>
    <cellStyle name="_DEM-WP(C) Colstrip FOR_Rebuttal Power Costs_Electric Rev Req Model (2009 GRC) Rebuttal REmoval of New  WH Solar AdjustMI" xfId="2923"/>
    <cellStyle name="_DEM-WP(C) Colstrip FOR_Rebuttal Power Costs_Electric Rev Req Model (2009 GRC) Rebuttal REmoval of New  WH Solar AdjustMI 2" xfId="2924"/>
    <cellStyle name="_DEM-WP(C) Colstrip FOR_Rebuttal Power Costs_Electric Rev Req Model (2009 GRC) Rebuttal REmoval of New  WH Solar AdjustMI 2 2" xfId="2925"/>
    <cellStyle name="_DEM-WP(C) Colstrip FOR_Rebuttal Power Costs_Electric Rev Req Model (2009 GRC) Rebuttal REmoval of New  WH Solar AdjustMI 3" xfId="2926"/>
    <cellStyle name="_DEM-WP(C) Colstrip FOR_Rebuttal Power Costs_Electric Rev Req Model (2009 GRC) Revised 01-18-2010" xfId="2927"/>
    <cellStyle name="_DEM-WP(C) Colstrip FOR_Rebuttal Power Costs_Electric Rev Req Model (2009 GRC) Revised 01-18-2010 2" xfId="2928"/>
    <cellStyle name="_DEM-WP(C) Colstrip FOR_Rebuttal Power Costs_Electric Rev Req Model (2009 GRC) Revised 01-18-2010 2 2" xfId="2929"/>
    <cellStyle name="_DEM-WP(C) Colstrip FOR_Rebuttal Power Costs_Electric Rev Req Model (2009 GRC) Revised 01-18-2010 3" xfId="2930"/>
    <cellStyle name="_DEM-WP(C) Colstrip FOR_Rebuttal Power Costs_Final Order Electric EXHIBIT A-1" xfId="2931"/>
    <cellStyle name="_DEM-WP(C) Colstrip FOR_Rebuttal Power Costs_Final Order Electric EXHIBIT A-1 2" xfId="2932"/>
    <cellStyle name="_DEM-WP(C) Colstrip FOR_Rebuttal Power Costs_Final Order Electric EXHIBIT A-1 2 2" xfId="2933"/>
    <cellStyle name="_DEM-WP(C) Colstrip FOR_Rebuttal Power Costs_Final Order Electric EXHIBIT A-1 3" xfId="2934"/>
    <cellStyle name="_DEM-WP(C) Colstrip FOR_TENASKA REGULATORY ASSET" xfId="2935"/>
    <cellStyle name="_DEM-WP(C) Colstrip FOR_TENASKA REGULATORY ASSET 2" xfId="2936"/>
    <cellStyle name="_DEM-WP(C) Colstrip FOR_TENASKA REGULATORY ASSET 2 2" xfId="2937"/>
    <cellStyle name="_DEM-WP(C) Colstrip FOR_TENASKA REGULATORY ASSET 3" xfId="2938"/>
    <cellStyle name="_DEM-WP(C) Costs not in AURORA 2006GRC" xfId="2939"/>
    <cellStyle name="_DEM-WP(C) Costs not in AURORA 2006GRC 2" xfId="2940"/>
    <cellStyle name="_DEM-WP(C) Costs not in AURORA 2006GRC 2 2" xfId="2941"/>
    <cellStyle name="_DEM-WP(C) Costs not in AURORA 2006GRC 2 2 2" xfId="2942"/>
    <cellStyle name="_DEM-WP(C) Costs not in AURORA 2006GRC 2 3" xfId="2943"/>
    <cellStyle name="_DEM-WP(C) Costs not in AURORA 2006GRC 3" xfId="2944"/>
    <cellStyle name="_DEM-WP(C) Costs not in AURORA 2006GRC 3 2" xfId="2945"/>
    <cellStyle name="_DEM-WP(C) Costs not in AURORA 2006GRC 4" xfId="2946"/>
    <cellStyle name="_DEM-WP(C) Costs not in AURORA 2006GRC 4 2" xfId="2947"/>
    <cellStyle name="_DEM-WP(C) Costs not in AURORA 2006GRC 5" xfId="2948"/>
    <cellStyle name="_DEM-WP(C) Costs not in AURORA 2006GRC_(C) WHE Proforma with ITC cash grant 10 Yr Amort_for deferral_102809" xfId="2949"/>
    <cellStyle name="_DEM-WP(C) Costs not in AURORA 2006GRC_(C) WHE Proforma with ITC cash grant 10 Yr Amort_for deferral_102809 2" xfId="2950"/>
    <cellStyle name="_DEM-WP(C) Costs not in AURORA 2006GRC_(C) WHE Proforma with ITC cash grant 10 Yr Amort_for deferral_102809 2 2" xfId="2951"/>
    <cellStyle name="_DEM-WP(C) Costs not in AURORA 2006GRC_(C) WHE Proforma with ITC cash grant 10 Yr Amort_for deferral_102809 3" xfId="2952"/>
    <cellStyle name="_DEM-WP(C) Costs not in AURORA 2006GRC_(C) WHE Proforma with ITC cash grant 10 Yr Amort_for deferral_102809_16.07E Wild Horse Wind Expansionwrkingfile" xfId="2953"/>
    <cellStyle name="_DEM-WP(C) Costs not in AURORA 2006GRC_(C) WHE Proforma with ITC cash grant 10 Yr Amort_for deferral_102809_16.07E Wild Horse Wind Expansionwrkingfile 2" xfId="2954"/>
    <cellStyle name="_DEM-WP(C) Costs not in AURORA 2006GRC_(C) WHE Proforma with ITC cash grant 10 Yr Amort_for deferral_102809_16.07E Wild Horse Wind Expansionwrkingfile 2 2" xfId="2955"/>
    <cellStyle name="_DEM-WP(C) Costs not in AURORA 2006GRC_(C) WHE Proforma with ITC cash grant 10 Yr Amort_for deferral_102809_16.07E Wild Horse Wind Expansionwrkingfile 3" xfId="2956"/>
    <cellStyle name="_DEM-WP(C) Costs not in AURORA 2006GRC_(C) WHE Proforma with ITC cash grant 10 Yr Amort_for deferral_102809_16.07E Wild Horse Wind Expansionwrkingfile SF" xfId="2957"/>
    <cellStyle name="_DEM-WP(C) Costs not in AURORA 2006GRC_(C) WHE Proforma with ITC cash grant 10 Yr Amort_for deferral_102809_16.07E Wild Horse Wind Expansionwrkingfile SF 2" xfId="2958"/>
    <cellStyle name="_DEM-WP(C) Costs not in AURORA 2006GRC_(C) WHE Proforma with ITC cash grant 10 Yr Amort_for deferral_102809_16.07E Wild Horse Wind Expansionwrkingfile SF 2 2" xfId="2959"/>
    <cellStyle name="_DEM-WP(C) Costs not in AURORA 2006GRC_(C) WHE Proforma with ITC cash grant 10 Yr Amort_for deferral_102809_16.07E Wild Horse Wind Expansionwrkingfile SF 3" xfId="2960"/>
    <cellStyle name="_DEM-WP(C) Costs not in AURORA 2006GRC_(C) WHE Proforma with ITC cash grant 10 Yr Amort_for deferral_102809_16.37E Wild Horse Expansion DeferralRevwrkingfile SF" xfId="2961"/>
    <cellStyle name="_DEM-WP(C) Costs not in AURORA 2006GRC_(C) WHE Proforma with ITC cash grant 10 Yr Amort_for deferral_102809_16.37E Wild Horse Expansion DeferralRevwrkingfile SF 2" xfId="2962"/>
    <cellStyle name="_DEM-WP(C) Costs not in AURORA 2006GRC_(C) WHE Proforma with ITC cash grant 10 Yr Amort_for deferral_102809_16.37E Wild Horse Expansion DeferralRevwrkingfile SF 2 2" xfId="2963"/>
    <cellStyle name="_DEM-WP(C) Costs not in AURORA 2006GRC_(C) WHE Proforma with ITC cash grant 10 Yr Amort_for deferral_102809_16.37E Wild Horse Expansion DeferralRevwrkingfile SF 3" xfId="2964"/>
    <cellStyle name="_DEM-WP(C) Costs not in AURORA 2006GRC_(C) WHE Proforma with ITC cash grant 10 Yr Amort_for rebuttal_120709" xfId="2965"/>
    <cellStyle name="_DEM-WP(C) Costs not in AURORA 2006GRC_(C) WHE Proforma with ITC cash grant 10 Yr Amort_for rebuttal_120709 2" xfId="2966"/>
    <cellStyle name="_DEM-WP(C) Costs not in AURORA 2006GRC_(C) WHE Proforma with ITC cash grant 10 Yr Amort_for rebuttal_120709 2 2" xfId="2967"/>
    <cellStyle name="_DEM-WP(C) Costs not in AURORA 2006GRC_(C) WHE Proforma with ITC cash grant 10 Yr Amort_for rebuttal_120709 3" xfId="2968"/>
    <cellStyle name="_DEM-WP(C) Costs not in AURORA 2006GRC_04.07E Wild Horse Wind Expansion" xfId="2969"/>
    <cellStyle name="_DEM-WP(C) Costs not in AURORA 2006GRC_04.07E Wild Horse Wind Expansion 2" xfId="2970"/>
    <cellStyle name="_DEM-WP(C) Costs not in AURORA 2006GRC_04.07E Wild Horse Wind Expansion 2 2" xfId="2971"/>
    <cellStyle name="_DEM-WP(C) Costs not in AURORA 2006GRC_04.07E Wild Horse Wind Expansion 3" xfId="2972"/>
    <cellStyle name="_DEM-WP(C) Costs not in AURORA 2006GRC_04.07E Wild Horse Wind Expansion_16.07E Wild Horse Wind Expansionwrkingfile" xfId="2973"/>
    <cellStyle name="_DEM-WP(C) Costs not in AURORA 2006GRC_04.07E Wild Horse Wind Expansion_16.07E Wild Horse Wind Expansionwrkingfile 2" xfId="2974"/>
    <cellStyle name="_DEM-WP(C) Costs not in AURORA 2006GRC_04.07E Wild Horse Wind Expansion_16.07E Wild Horse Wind Expansionwrkingfile 2 2" xfId="2975"/>
    <cellStyle name="_DEM-WP(C) Costs not in AURORA 2006GRC_04.07E Wild Horse Wind Expansion_16.07E Wild Horse Wind Expansionwrkingfile 3" xfId="2976"/>
    <cellStyle name="_DEM-WP(C) Costs not in AURORA 2006GRC_04.07E Wild Horse Wind Expansion_16.07E Wild Horse Wind Expansionwrkingfile SF" xfId="2977"/>
    <cellStyle name="_DEM-WP(C) Costs not in AURORA 2006GRC_04.07E Wild Horse Wind Expansion_16.07E Wild Horse Wind Expansionwrkingfile SF 2" xfId="2978"/>
    <cellStyle name="_DEM-WP(C) Costs not in AURORA 2006GRC_04.07E Wild Horse Wind Expansion_16.07E Wild Horse Wind Expansionwrkingfile SF 2 2" xfId="2979"/>
    <cellStyle name="_DEM-WP(C) Costs not in AURORA 2006GRC_04.07E Wild Horse Wind Expansion_16.07E Wild Horse Wind Expansionwrkingfile SF 3" xfId="2980"/>
    <cellStyle name="_DEM-WP(C) Costs not in AURORA 2006GRC_04.07E Wild Horse Wind Expansion_16.37E Wild Horse Expansion DeferralRevwrkingfile SF" xfId="2981"/>
    <cellStyle name="_DEM-WP(C) Costs not in AURORA 2006GRC_04.07E Wild Horse Wind Expansion_16.37E Wild Horse Expansion DeferralRevwrkingfile SF 2" xfId="2982"/>
    <cellStyle name="_DEM-WP(C) Costs not in AURORA 2006GRC_04.07E Wild Horse Wind Expansion_16.37E Wild Horse Expansion DeferralRevwrkingfile SF 2 2" xfId="2983"/>
    <cellStyle name="_DEM-WP(C) Costs not in AURORA 2006GRC_04.07E Wild Horse Wind Expansion_16.37E Wild Horse Expansion DeferralRevwrkingfile SF 3" xfId="2984"/>
    <cellStyle name="_DEM-WP(C) Costs not in AURORA 2006GRC_16.07E Wild Horse Wind Expansionwrkingfile" xfId="2985"/>
    <cellStyle name="_DEM-WP(C) Costs not in AURORA 2006GRC_16.07E Wild Horse Wind Expansionwrkingfile 2" xfId="2986"/>
    <cellStyle name="_DEM-WP(C) Costs not in AURORA 2006GRC_16.07E Wild Horse Wind Expansionwrkingfile 2 2" xfId="2987"/>
    <cellStyle name="_DEM-WP(C) Costs not in AURORA 2006GRC_16.07E Wild Horse Wind Expansionwrkingfile 3" xfId="2988"/>
    <cellStyle name="_DEM-WP(C) Costs not in AURORA 2006GRC_16.07E Wild Horse Wind Expansionwrkingfile SF" xfId="2989"/>
    <cellStyle name="_DEM-WP(C) Costs not in AURORA 2006GRC_16.07E Wild Horse Wind Expansionwrkingfile SF 2" xfId="2990"/>
    <cellStyle name="_DEM-WP(C) Costs not in AURORA 2006GRC_16.07E Wild Horse Wind Expansionwrkingfile SF 2 2" xfId="2991"/>
    <cellStyle name="_DEM-WP(C) Costs not in AURORA 2006GRC_16.07E Wild Horse Wind Expansionwrkingfile SF 3" xfId="2992"/>
    <cellStyle name="_DEM-WP(C) Costs not in AURORA 2006GRC_16.37E Wild Horse Expansion DeferralRevwrkingfile SF" xfId="2993"/>
    <cellStyle name="_DEM-WP(C) Costs not in AURORA 2006GRC_16.37E Wild Horse Expansion DeferralRevwrkingfile SF 2" xfId="2994"/>
    <cellStyle name="_DEM-WP(C) Costs not in AURORA 2006GRC_16.37E Wild Horse Expansion DeferralRevwrkingfile SF 2 2" xfId="2995"/>
    <cellStyle name="_DEM-WP(C) Costs not in AURORA 2006GRC_16.37E Wild Horse Expansion DeferralRevwrkingfile SF 3" xfId="2996"/>
    <cellStyle name="_DEM-WP(C) Costs not in AURORA 2006GRC_2009 Compliance Filing PCA Exhibits for GRC" xfId="2997"/>
    <cellStyle name="_DEM-WP(C) Costs not in AURORA 2006GRC_2009 GRC Compl Filing - Exhibit D" xfId="2998"/>
    <cellStyle name="_DEM-WP(C) Costs not in AURORA 2006GRC_2009 GRC Compl Filing - Exhibit D 2" xfId="2999"/>
    <cellStyle name="_DEM-WP(C) Costs not in AURORA 2006GRC_3.01 Income Statement" xfId="3000"/>
    <cellStyle name="_DEM-WP(C) Costs not in AURORA 2006GRC_4 31 Regulatory Assets and Liabilities  7 06- Exhibit D" xfId="3001"/>
    <cellStyle name="_DEM-WP(C) Costs not in AURORA 2006GRC_4 31 Regulatory Assets and Liabilities  7 06- Exhibit D 2" xfId="3002"/>
    <cellStyle name="_DEM-WP(C) Costs not in AURORA 2006GRC_4 31 Regulatory Assets and Liabilities  7 06- Exhibit D 2 2" xfId="3003"/>
    <cellStyle name="_DEM-WP(C) Costs not in AURORA 2006GRC_4 31 Regulatory Assets and Liabilities  7 06- Exhibit D 3" xfId="3004"/>
    <cellStyle name="_DEM-WP(C) Costs not in AURORA 2006GRC_4 31 Regulatory Assets and Liabilities  7 06- Exhibit D_NIM Summary" xfId="3005"/>
    <cellStyle name="_DEM-WP(C) Costs not in AURORA 2006GRC_4 31 Regulatory Assets and Liabilities  7 06- Exhibit D_NIM Summary 2" xfId="3006"/>
    <cellStyle name="_DEM-WP(C) Costs not in AURORA 2006GRC_4 32 Regulatory Assets and Liabilities  7 06- Exhibit D" xfId="3007"/>
    <cellStyle name="_DEM-WP(C) Costs not in AURORA 2006GRC_4 32 Regulatory Assets and Liabilities  7 06- Exhibit D 2" xfId="3008"/>
    <cellStyle name="_DEM-WP(C) Costs not in AURORA 2006GRC_4 32 Regulatory Assets and Liabilities  7 06- Exhibit D 2 2" xfId="3009"/>
    <cellStyle name="_DEM-WP(C) Costs not in AURORA 2006GRC_4 32 Regulatory Assets and Liabilities  7 06- Exhibit D 3" xfId="3010"/>
    <cellStyle name="_DEM-WP(C) Costs not in AURORA 2006GRC_4 32 Regulatory Assets and Liabilities  7 06- Exhibit D_NIM Summary" xfId="3011"/>
    <cellStyle name="_DEM-WP(C) Costs not in AURORA 2006GRC_4 32 Regulatory Assets and Liabilities  7 06- Exhibit D_NIM Summary 2" xfId="3012"/>
    <cellStyle name="_DEM-WP(C) Costs not in AURORA 2006GRC_AURORA Total New" xfId="3013"/>
    <cellStyle name="_DEM-WP(C) Costs not in AURORA 2006GRC_AURORA Total New 2" xfId="3014"/>
    <cellStyle name="_DEM-WP(C) Costs not in AURORA 2006GRC_Book2" xfId="3015"/>
    <cellStyle name="_DEM-WP(C) Costs not in AURORA 2006GRC_Book2 2" xfId="3016"/>
    <cellStyle name="_DEM-WP(C) Costs not in AURORA 2006GRC_Book2 2 2" xfId="3017"/>
    <cellStyle name="_DEM-WP(C) Costs not in AURORA 2006GRC_Book2 3" xfId="3018"/>
    <cellStyle name="_DEM-WP(C) Costs not in AURORA 2006GRC_Book2_Adj Bench DR 3 for Initial Briefs (Electric)" xfId="3019"/>
    <cellStyle name="_DEM-WP(C) Costs not in AURORA 2006GRC_Book2_Adj Bench DR 3 for Initial Briefs (Electric) 2" xfId="3020"/>
    <cellStyle name="_DEM-WP(C) Costs not in AURORA 2006GRC_Book2_Adj Bench DR 3 for Initial Briefs (Electric) 2 2" xfId="3021"/>
    <cellStyle name="_DEM-WP(C) Costs not in AURORA 2006GRC_Book2_Adj Bench DR 3 for Initial Briefs (Electric) 3" xfId="3022"/>
    <cellStyle name="_DEM-WP(C) Costs not in AURORA 2006GRC_Book2_Electric Rev Req Model (2009 GRC) Rebuttal" xfId="3023"/>
    <cellStyle name="_DEM-WP(C) Costs not in AURORA 2006GRC_Book2_Electric Rev Req Model (2009 GRC) Rebuttal 2" xfId="3024"/>
    <cellStyle name="_DEM-WP(C) Costs not in AURORA 2006GRC_Book2_Electric Rev Req Model (2009 GRC) Rebuttal 2 2" xfId="3025"/>
    <cellStyle name="_DEM-WP(C) Costs not in AURORA 2006GRC_Book2_Electric Rev Req Model (2009 GRC) Rebuttal 3" xfId="3026"/>
    <cellStyle name="_DEM-WP(C) Costs not in AURORA 2006GRC_Book2_Electric Rev Req Model (2009 GRC) Rebuttal REmoval of New  WH Solar AdjustMI" xfId="3027"/>
    <cellStyle name="_DEM-WP(C) Costs not in AURORA 2006GRC_Book2_Electric Rev Req Model (2009 GRC) Rebuttal REmoval of New  WH Solar AdjustMI 2" xfId="3028"/>
    <cellStyle name="_DEM-WP(C) Costs not in AURORA 2006GRC_Book2_Electric Rev Req Model (2009 GRC) Rebuttal REmoval of New  WH Solar AdjustMI 2 2" xfId="3029"/>
    <cellStyle name="_DEM-WP(C) Costs not in AURORA 2006GRC_Book2_Electric Rev Req Model (2009 GRC) Rebuttal REmoval of New  WH Solar AdjustMI 3" xfId="3030"/>
    <cellStyle name="_DEM-WP(C) Costs not in AURORA 2006GRC_Book2_Electric Rev Req Model (2009 GRC) Revised 01-18-2010" xfId="3031"/>
    <cellStyle name="_DEM-WP(C) Costs not in AURORA 2006GRC_Book2_Electric Rev Req Model (2009 GRC) Revised 01-18-2010 2" xfId="3032"/>
    <cellStyle name="_DEM-WP(C) Costs not in AURORA 2006GRC_Book2_Electric Rev Req Model (2009 GRC) Revised 01-18-2010 2 2" xfId="3033"/>
    <cellStyle name="_DEM-WP(C) Costs not in AURORA 2006GRC_Book2_Electric Rev Req Model (2009 GRC) Revised 01-18-2010 3" xfId="3034"/>
    <cellStyle name="_DEM-WP(C) Costs not in AURORA 2006GRC_Book2_Final Order Electric EXHIBIT A-1" xfId="3035"/>
    <cellStyle name="_DEM-WP(C) Costs not in AURORA 2006GRC_Book2_Final Order Electric EXHIBIT A-1 2" xfId="3036"/>
    <cellStyle name="_DEM-WP(C) Costs not in AURORA 2006GRC_Book2_Final Order Electric EXHIBIT A-1 2 2" xfId="3037"/>
    <cellStyle name="_DEM-WP(C) Costs not in AURORA 2006GRC_Book2_Final Order Electric EXHIBIT A-1 3" xfId="3038"/>
    <cellStyle name="_DEM-WP(C) Costs not in AURORA 2006GRC_Book4" xfId="3039"/>
    <cellStyle name="_DEM-WP(C) Costs not in AURORA 2006GRC_Book4 2" xfId="3040"/>
    <cellStyle name="_DEM-WP(C) Costs not in AURORA 2006GRC_Book4 2 2" xfId="3041"/>
    <cellStyle name="_DEM-WP(C) Costs not in AURORA 2006GRC_Book4 3" xfId="3042"/>
    <cellStyle name="_DEM-WP(C) Costs not in AURORA 2006GRC_Book9" xfId="3043"/>
    <cellStyle name="_DEM-WP(C) Costs not in AURORA 2006GRC_Book9 2" xfId="3044"/>
    <cellStyle name="_DEM-WP(C) Costs not in AURORA 2006GRC_Book9 2 2" xfId="3045"/>
    <cellStyle name="_DEM-WP(C) Costs not in AURORA 2006GRC_Book9 3" xfId="3046"/>
    <cellStyle name="_DEM-WP(C) Costs not in AURORA 2006GRC_Chelan PUD Power Costs (8-10)" xfId="3047"/>
    <cellStyle name="_DEM-WP(C) Costs not in AURORA 2006GRC_Electric COS Inputs" xfId="3048"/>
    <cellStyle name="_DEM-WP(C) Costs not in AURORA 2006GRC_Electric COS Inputs 2" xfId="3049"/>
    <cellStyle name="_DEM-WP(C) Costs not in AURORA 2006GRC_Electric COS Inputs 2 2" xfId="3050"/>
    <cellStyle name="_DEM-WP(C) Costs not in AURORA 2006GRC_Electric COS Inputs 2 2 2" xfId="3051"/>
    <cellStyle name="_DEM-WP(C) Costs not in AURORA 2006GRC_Electric COS Inputs 2 3" xfId="3052"/>
    <cellStyle name="_DEM-WP(C) Costs not in AURORA 2006GRC_Electric COS Inputs 2 3 2" xfId="3053"/>
    <cellStyle name="_DEM-WP(C) Costs not in AURORA 2006GRC_Electric COS Inputs 2 4" xfId="3054"/>
    <cellStyle name="_DEM-WP(C) Costs not in AURORA 2006GRC_Electric COS Inputs 2 4 2" xfId="3055"/>
    <cellStyle name="_DEM-WP(C) Costs not in AURORA 2006GRC_Electric COS Inputs 3" xfId="3056"/>
    <cellStyle name="_DEM-WP(C) Costs not in AURORA 2006GRC_Electric COS Inputs 3 2" xfId="3057"/>
    <cellStyle name="_DEM-WP(C) Costs not in AURORA 2006GRC_Electric COS Inputs 4" xfId="3058"/>
    <cellStyle name="_DEM-WP(C) Costs not in AURORA 2006GRC_Electric COS Inputs 4 2" xfId="3059"/>
    <cellStyle name="_DEM-WP(C) Costs not in AURORA 2006GRC_Electric COS Inputs 5" xfId="3060"/>
    <cellStyle name="_DEM-WP(C) Costs not in AURORA 2006GRC_Electric COS Inputs 6" xfId="3061"/>
    <cellStyle name="_DEM-WP(C) Costs not in AURORA 2006GRC_NIM Summary" xfId="3062"/>
    <cellStyle name="_DEM-WP(C) Costs not in AURORA 2006GRC_NIM Summary 09GRC" xfId="3063"/>
    <cellStyle name="_DEM-WP(C) Costs not in AURORA 2006GRC_NIM Summary 09GRC 2" xfId="3064"/>
    <cellStyle name="_DEM-WP(C) Costs not in AURORA 2006GRC_NIM Summary 2" xfId="3065"/>
    <cellStyle name="_DEM-WP(C) Costs not in AURORA 2006GRC_NIM Summary 3" xfId="3066"/>
    <cellStyle name="_DEM-WP(C) Costs not in AURORA 2006GRC_NIM Summary 4" xfId="3067"/>
    <cellStyle name="_DEM-WP(C) Costs not in AURORA 2006GRC_NIM Summary 5" xfId="3068"/>
    <cellStyle name="_DEM-WP(C) Costs not in AURORA 2006GRC_NIM Summary 6" xfId="3069"/>
    <cellStyle name="_DEM-WP(C) Costs not in AURORA 2006GRC_NIM Summary 7" xfId="3070"/>
    <cellStyle name="_DEM-WP(C) Costs not in AURORA 2006GRC_NIM Summary 8" xfId="3071"/>
    <cellStyle name="_DEM-WP(C) Costs not in AURORA 2006GRC_NIM Summary 9" xfId="3072"/>
    <cellStyle name="_DEM-WP(C) Costs not in AURORA 2006GRC_PCA 10 -  Exhibit D from A Kellogg Jan 2011" xfId="3073"/>
    <cellStyle name="_DEM-WP(C) Costs not in AURORA 2006GRC_PCA 10 -  Exhibit D from A Kellogg July 2011" xfId="3074"/>
    <cellStyle name="_DEM-WP(C) Costs not in AURORA 2006GRC_PCA 10 -  Exhibit D from S Free Rcv'd 12-11" xfId="3075"/>
    <cellStyle name="_DEM-WP(C) Costs not in AURORA 2006GRC_PCA 9 -  Exhibit D April 2010" xfId="3076"/>
    <cellStyle name="_DEM-WP(C) Costs not in AURORA 2006GRC_PCA 9 -  Exhibit D April 2010 (3)" xfId="3077"/>
    <cellStyle name="_DEM-WP(C) Costs not in AURORA 2006GRC_PCA 9 -  Exhibit D April 2010 (3) 2" xfId="3078"/>
    <cellStyle name="_DEM-WP(C) Costs not in AURORA 2006GRC_PCA 9 -  Exhibit D Nov 2010" xfId="3079"/>
    <cellStyle name="_DEM-WP(C) Costs not in AURORA 2006GRC_PCA 9 - Exhibit D at August 2010" xfId="3080"/>
    <cellStyle name="_DEM-WP(C) Costs not in AURORA 2006GRC_PCA 9 - Exhibit D June 2010 GRC" xfId="3081"/>
    <cellStyle name="_DEM-WP(C) Costs not in AURORA 2006GRC_Power Costs - Comparison bx Rbtl-Staff-Jt-PC" xfId="3082"/>
    <cellStyle name="_DEM-WP(C) Costs not in AURORA 2006GRC_Power Costs - Comparison bx Rbtl-Staff-Jt-PC 2" xfId="3083"/>
    <cellStyle name="_DEM-WP(C) Costs not in AURORA 2006GRC_Power Costs - Comparison bx Rbtl-Staff-Jt-PC 2 2" xfId="3084"/>
    <cellStyle name="_DEM-WP(C) Costs not in AURORA 2006GRC_Power Costs - Comparison bx Rbtl-Staff-Jt-PC 3" xfId="3085"/>
    <cellStyle name="_DEM-WP(C) Costs not in AURORA 2006GRC_Power Costs - Comparison bx Rbtl-Staff-Jt-PC_Adj Bench DR 3 for Initial Briefs (Electric)" xfId="3086"/>
    <cellStyle name="_DEM-WP(C) Costs not in AURORA 2006GRC_Power Costs - Comparison bx Rbtl-Staff-Jt-PC_Adj Bench DR 3 for Initial Briefs (Electric) 2" xfId="3087"/>
    <cellStyle name="_DEM-WP(C) Costs not in AURORA 2006GRC_Power Costs - Comparison bx Rbtl-Staff-Jt-PC_Adj Bench DR 3 for Initial Briefs (Electric) 2 2" xfId="3088"/>
    <cellStyle name="_DEM-WP(C) Costs not in AURORA 2006GRC_Power Costs - Comparison bx Rbtl-Staff-Jt-PC_Adj Bench DR 3 for Initial Briefs (Electric) 3" xfId="3089"/>
    <cellStyle name="_DEM-WP(C) Costs not in AURORA 2006GRC_Power Costs - Comparison bx Rbtl-Staff-Jt-PC_Electric Rev Req Model (2009 GRC) Rebuttal" xfId="3090"/>
    <cellStyle name="_DEM-WP(C) Costs not in AURORA 2006GRC_Power Costs - Comparison bx Rbtl-Staff-Jt-PC_Electric Rev Req Model (2009 GRC) Rebuttal 2" xfId="3091"/>
    <cellStyle name="_DEM-WP(C) Costs not in AURORA 2006GRC_Power Costs - Comparison bx Rbtl-Staff-Jt-PC_Electric Rev Req Model (2009 GRC) Rebuttal 2 2" xfId="3092"/>
    <cellStyle name="_DEM-WP(C) Costs not in AURORA 2006GRC_Power Costs - Comparison bx Rbtl-Staff-Jt-PC_Electric Rev Req Model (2009 GRC) Rebuttal 3" xfId="3093"/>
    <cellStyle name="_DEM-WP(C) Costs not in AURORA 2006GRC_Power Costs - Comparison bx Rbtl-Staff-Jt-PC_Electric Rev Req Model (2009 GRC) Rebuttal REmoval of New  WH Solar AdjustMI" xfId="3094"/>
    <cellStyle name="_DEM-WP(C) Costs not in AURORA 2006GRC_Power Costs - Comparison bx Rbtl-Staff-Jt-PC_Electric Rev Req Model (2009 GRC) Rebuttal REmoval of New  WH Solar AdjustMI 2" xfId="3095"/>
    <cellStyle name="_DEM-WP(C) Costs not in AURORA 2006GRC_Power Costs - Comparison bx Rbtl-Staff-Jt-PC_Electric Rev Req Model (2009 GRC) Rebuttal REmoval of New  WH Solar AdjustMI 2 2" xfId="3096"/>
    <cellStyle name="_DEM-WP(C) Costs not in AURORA 2006GRC_Power Costs - Comparison bx Rbtl-Staff-Jt-PC_Electric Rev Req Model (2009 GRC) Rebuttal REmoval of New  WH Solar AdjustMI 3" xfId="3097"/>
    <cellStyle name="_DEM-WP(C) Costs not in AURORA 2006GRC_Power Costs - Comparison bx Rbtl-Staff-Jt-PC_Electric Rev Req Model (2009 GRC) Revised 01-18-2010" xfId="3098"/>
    <cellStyle name="_DEM-WP(C) Costs not in AURORA 2006GRC_Power Costs - Comparison bx Rbtl-Staff-Jt-PC_Electric Rev Req Model (2009 GRC) Revised 01-18-2010 2" xfId="3099"/>
    <cellStyle name="_DEM-WP(C) Costs not in AURORA 2006GRC_Power Costs - Comparison bx Rbtl-Staff-Jt-PC_Electric Rev Req Model (2009 GRC) Revised 01-18-2010 2 2" xfId="3100"/>
    <cellStyle name="_DEM-WP(C) Costs not in AURORA 2006GRC_Power Costs - Comparison bx Rbtl-Staff-Jt-PC_Electric Rev Req Model (2009 GRC) Revised 01-18-2010 3" xfId="3101"/>
    <cellStyle name="_DEM-WP(C) Costs not in AURORA 2006GRC_Power Costs - Comparison bx Rbtl-Staff-Jt-PC_Final Order Electric EXHIBIT A-1" xfId="3102"/>
    <cellStyle name="_DEM-WP(C) Costs not in AURORA 2006GRC_Power Costs - Comparison bx Rbtl-Staff-Jt-PC_Final Order Electric EXHIBIT A-1 2" xfId="3103"/>
    <cellStyle name="_DEM-WP(C) Costs not in AURORA 2006GRC_Power Costs - Comparison bx Rbtl-Staff-Jt-PC_Final Order Electric EXHIBIT A-1 2 2" xfId="3104"/>
    <cellStyle name="_DEM-WP(C) Costs not in AURORA 2006GRC_Power Costs - Comparison bx Rbtl-Staff-Jt-PC_Final Order Electric EXHIBIT A-1 3" xfId="3105"/>
    <cellStyle name="_DEM-WP(C) Costs not in AURORA 2006GRC_Production Adj 4.37" xfId="3106"/>
    <cellStyle name="_DEM-WP(C) Costs not in AURORA 2006GRC_Production Adj 4.37 2" xfId="3107"/>
    <cellStyle name="_DEM-WP(C) Costs not in AURORA 2006GRC_Production Adj 4.37 2 2" xfId="3108"/>
    <cellStyle name="_DEM-WP(C) Costs not in AURORA 2006GRC_Production Adj 4.37 3" xfId="3109"/>
    <cellStyle name="_DEM-WP(C) Costs not in AURORA 2006GRC_Purchased Power Adj 4.03" xfId="3110"/>
    <cellStyle name="_DEM-WP(C) Costs not in AURORA 2006GRC_Purchased Power Adj 4.03 2" xfId="3111"/>
    <cellStyle name="_DEM-WP(C) Costs not in AURORA 2006GRC_Purchased Power Adj 4.03 2 2" xfId="3112"/>
    <cellStyle name="_DEM-WP(C) Costs not in AURORA 2006GRC_Purchased Power Adj 4.03 3" xfId="3113"/>
    <cellStyle name="_DEM-WP(C) Costs not in AURORA 2006GRC_Rebuttal Power Costs" xfId="3114"/>
    <cellStyle name="_DEM-WP(C) Costs not in AURORA 2006GRC_Rebuttal Power Costs 2" xfId="3115"/>
    <cellStyle name="_DEM-WP(C) Costs not in AURORA 2006GRC_Rebuttal Power Costs 2 2" xfId="3116"/>
    <cellStyle name="_DEM-WP(C) Costs not in AURORA 2006GRC_Rebuttal Power Costs 3" xfId="3117"/>
    <cellStyle name="_DEM-WP(C) Costs not in AURORA 2006GRC_Rebuttal Power Costs_Adj Bench DR 3 for Initial Briefs (Electric)" xfId="3118"/>
    <cellStyle name="_DEM-WP(C) Costs not in AURORA 2006GRC_Rebuttal Power Costs_Adj Bench DR 3 for Initial Briefs (Electric) 2" xfId="3119"/>
    <cellStyle name="_DEM-WP(C) Costs not in AURORA 2006GRC_Rebuttal Power Costs_Adj Bench DR 3 for Initial Briefs (Electric) 2 2" xfId="3120"/>
    <cellStyle name="_DEM-WP(C) Costs not in AURORA 2006GRC_Rebuttal Power Costs_Adj Bench DR 3 for Initial Briefs (Electric) 3" xfId="3121"/>
    <cellStyle name="_DEM-WP(C) Costs not in AURORA 2006GRC_Rebuttal Power Costs_Electric Rev Req Model (2009 GRC) Rebuttal" xfId="3122"/>
    <cellStyle name="_DEM-WP(C) Costs not in AURORA 2006GRC_Rebuttal Power Costs_Electric Rev Req Model (2009 GRC) Rebuttal 2" xfId="3123"/>
    <cellStyle name="_DEM-WP(C) Costs not in AURORA 2006GRC_Rebuttal Power Costs_Electric Rev Req Model (2009 GRC) Rebuttal 2 2" xfId="3124"/>
    <cellStyle name="_DEM-WP(C) Costs not in AURORA 2006GRC_Rebuttal Power Costs_Electric Rev Req Model (2009 GRC) Rebuttal 3" xfId="3125"/>
    <cellStyle name="_DEM-WP(C) Costs not in AURORA 2006GRC_Rebuttal Power Costs_Electric Rev Req Model (2009 GRC) Rebuttal REmoval of New  WH Solar AdjustMI" xfId="3126"/>
    <cellStyle name="_DEM-WP(C) Costs not in AURORA 2006GRC_Rebuttal Power Costs_Electric Rev Req Model (2009 GRC) Rebuttal REmoval of New  WH Solar AdjustMI 2" xfId="3127"/>
    <cellStyle name="_DEM-WP(C) Costs not in AURORA 2006GRC_Rebuttal Power Costs_Electric Rev Req Model (2009 GRC) Rebuttal REmoval of New  WH Solar AdjustMI 2 2" xfId="3128"/>
    <cellStyle name="_DEM-WP(C) Costs not in AURORA 2006GRC_Rebuttal Power Costs_Electric Rev Req Model (2009 GRC) Rebuttal REmoval of New  WH Solar AdjustMI 3" xfId="3129"/>
    <cellStyle name="_DEM-WP(C) Costs not in AURORA 2006GRC_Rebuttal Power Costs_Electric Rev Req Model (2009 GRC) Revised 01-18-2010" xfId="3130"/>
    <cellStyle name="_DEM-WP(C) Costs not in AURORA 2006GRC_Rebuttal Power Costs_Electric Rev Req Model (2009 GRC) Revised 01-18-2010 2" xfId="3131"/>
    <cellStyle name="_DEM-WP(C) Costs not in AURORA 2006GRC_Rebuttal Power Costs_Electric Rev Req Model (2009 GRC) Revised 01-18-2010 2 2" xfId="3132"/>
    <cellStyle name="_DEM-WP(C) Costs not in AURORA 2006GRC_Rebuttal Power Costs_Electric Rev Req Model (2009 GRC) Revised 01-18-2010 3" xfId="3133"/>
    <cellStyle name="_DEM-WP(C) Costs not in AURORA 2006GRC_Rebuttal Power Costs_Final Order Electric EXHIBIT A-1" xfId="3134"/>
    <cellStyle name="_DEM-WP(C) Costs not in AURORA 2006GRC_Rebuttal Power Costs_Final Order Electric EXHIBIT A-1 2" xfId="3135"/>
    <cellStyle name="_DEM-WP(C) Costs not in AURORA 2006GRC_Rebuttal Power Costs_Final Order Electric EXHIBIT A-1 2 2" xfId="3136"/>
    <cellStyle name="_DEM-WP(C) Costs not in AURORA 2006GRC_Rebuttal Power Costs_Final Order Electric EXHIBIT A-1 3" xfId="3137"/>
    <cellStyle name="_DEM-WP(C) Costs not in AURORA 2006GRC_ROR 5.02" xfId="3138"/>
    <cellStyle name="_DEM-WP(C) Costs not in AURORA 2006GRC_ROR 5.02 2" xfId="3139"/>
    <cellStyle name="_DEM-WP(C) Costs not in AURORA 2006GRC_ROR 5.02 2 2" xfId="3140"/>
    <cellStyle name="_DEM-WP(C) Costs not in AURORA 2006GRC_ROR 5.02 3" xfId="3141"/>
    <cellStyle name="_DEM-WP(C) Costs not in AURORA 2006GRC_Transmission Workbook for May BOD" xfId="3142"/>
    <cellStyle name="_DEM-WP(C) Costs not in AURORA 2006GRC_Transmission Workbook for May BOD 2" xfId="3143"/>
    <cellStyle name="_DEM-WP(C) Costs not in AURORA 2006GRC_Wind Integration 10GRC" xfId="3144"/>
    <cellStyle name="_DEM-WP(C) Costs not in AURORA 2006GRC_Wind Integration 10GRC 2" xfId="3145"/>
    <cellStyle name="_DEM-WP(C) Costs not in AURORA 2007GRC" xfId="3146"/>
    <cellStyle name="_DEM-WP(C) Costs not in AURORA 2007GRC 2" xfId="3147"/>
    <cellStyle name="_DEM-WP(C) Costs not in AURORA 2007GRC 2 2" xfId="3148"/>
    <cellStyle name="_DEM-WP(C) Costs not in AURORA 2007GRC 3" xfId="3149"/>
    <cellStyle name="_DEM-WP(C) Costs not in AURORA 2007GRC Update" xfId="3150"/>
    <cellStyle name="_DEM-WP(C) Costs not in AURORA 2007GRC Update 2" xfId="3151"/>
    <cellStyle name="_DEM-WP(C) Costs not in AURORA 2007GRC Update_NIM Summary" xfId="3152"/>
    <cellStyle name="_DEM-WP(C) Costs not in AURORA 2007GRC Update_NIM Summary 2" xfId="3153"/>
    <cellStyle name="_DEM-WP(C) Costs not in AURORA 2007GRC_16.37E Wild Horse Expansion DeferralRevwrkingfile SF" xfId="3154"/>
    <cellStyle name="_DEM-WP(C) Costs not in AURORA 2007GRC_16.37E Wild Horse Expansion DeferralRevwrkingfile SF 2" xfId="3155"/>
    <cellStyle name="_DEM-WP(C) Costs not in AURORA 2007GRC_16.37E Wild Horse Expansion DeferralRevwrkingfile SF 2 2" xfId="3156"/>
    <cellStyle name="_DEM-WP(C) Costs not in AURORA 2007GRC_16.37E Wild Horse Expansion DeferralRevwrkingfile SF 3" xfId="3157"/>
    <cellStyle name="_DEM-WP(C) Costs not in AURORA 2007GRC_2009 GRC Compl Filing - Exhibit D" xfId="3158"/>
    <cellStyle name="_DEM-WP(C) Costs not in AURORA 2007GRC_2009 GRC Compl Filing - Exhibit D 2" xfId="3159"/>
    <cellStyle name="_DEM-WP(C) Costs not in AURORA 2007GRC_Adj Bench DR 3 for Initial Briefs (Electric)" xfId="3160"/>
    <cellStyle name="_DEM-WP(C) Costs not in AURORA 2007GRC_Adj Bench DR 3 for Initial Briefs (Electric) 2" xfId="3161"/>
    <cellStyle name="_DEM-WP(C) Costs not in AURORA 2007GRC_Adj Bench DR 3 for Initial Briefs (Electric) 2 2" xfId="3162"/>
    <cellStyle name="_DEM-WP(C) Costs not in AURORA 2007GRC_Adj Bench DR 3 for Initial Briefs (Electric) 3" xfId="3163"/>
    <cellStyle name="_DEM-WP(C) Costs not in AURORA 2007GRC_Book1" xfId="3164"/>
    <cellStyle name="_DEM-WP(C) Costs not in AURORA 2007GRC_Book2" xfId="3165"/>
    <cellStyle name="_DEM-WP(C) Costs not in AURORA 2007GRC_Book2 2" xfId="3166"/>
    <cellStyle name="_DEM-WP(C) Costs not in AURORA 2007GRC_Book2 2 2" xfId="3167"/>
    <cellStyle name="_DEM-WP(C) Costs not in AURORA 2007GRC_Book2 3" xfId="3168"/>
    <cellStyle name="_DEM-WP(C) Costs not in AURORA 2007GRC_Book4" xfId="3169"/>
    <cellStyle name="_DEM-WP(C) Costs not in AURORA 2007GRC_Book4 2" xfId="3170"/>
    <cellStyle name="_DEM-WP(C) Costs not in AURORA 2007GRC_Book4 2 2" xfId="3171"/>
    <cellStyle name="_DEM-WP(C) Costs not in AURORA 2007GRC_Book4 3" xfId="3172"/>
    <cellStyle name="_DEM-WP(C) Costs not in AURORA 2007GRC_Electric Rev Req Model (2009 GRC) " xfId="3173"/>
    <cellStyle name="_DEM-WP(C) Costs not in AURORA 2007GRC_Electric Rev Req Model (2009 GRC)  2" xfId="3174"/>
    <cellStyle name="_DEM-WP(C) Costs not in AURORA 2007GRC_Electric Rev Req Model (2009 GRC)  2 2" xfId="3175"/>
    <cellStyle name="_DEM-WP(C) Costs not in AURORA 2007GRC_Electric Rev Req Model (2009 GRC)  3" xfId="3176"/>
    <cellStyle name="_DEM-WP(C) Costs not in AURORA 2007GRC_Electric Rev Req Model (2009 GRC) Rebuttal" xfId="3177"/>
    <cellStyle name="_DEM-WP(C) Costs not in AURORA 2007GRC_Electric Rev Req Model (2009 GRC) Rebuttal 2" xfId="3178"/>
    <cellStyle name="_DEM-WP(C) Costs not in AURORA 2007GRC_Electric Rev Req Model (2009 GRC) Rebuttal 2 2" xfId="3179"/>
    <cellStyle name="_DEM-WP(C) Costs not in AURORA 2007GRC_Electric Rev Req Model (2009 GRC) Rebuttal 3" xfId="3180"/>
    <cellStyle name="_DEM-WP(C) Costs not in AURORA 2007GRC_Electric Rev Req Model (2009 GRC) Rebuttal REmoval of New  WH Solar AdjustMI" xfId="3181"/>
    <cellStyle name="_DEM-WP(C) Costs not in AURORA 2007GRC_Electric Rev Req Model (2009 GRC) Rebuttal REmoval of New  WH Solar AdjustMI 2" xfId="3182"/>
    <cellStyle name="_DEM-WP(C) Costs not in AURORA 2007GRC_Electric Rev Req Model (2009 GRC) Rebuttal REmoval of New  WH Solar AdjustMI 2 2" xfId="3183"/>
    <cellStyle name="_DEM-WP(C) Costs not in AURORA 2007GRC_Electric Rev Req Model (2009 GRC) Rebuttal REmoval of New  WH Solar AdjustMI 3" xfId="3184"/>
    <cellStyle name="_DEM-WP(C) Costs not in AURORA 2007GRC_Electric Rev Req Model (2009 GRC) Revised 01-18-2010" xfId="3185"/>
    <cellStyle name="_DEM-WP(C) Costs not in AURORA 2007GRC_Electric Rev Req Model (2009 GRC) Revised 01-18-2010 2" xfId="3186"/>
    <cellStyle name="_DEM-WP(C) Costs not in AURORA 2007GRC_Electric Rev Req Model (2009 GRC) Revised 01-18-2010 2 2" xfId="3187"/>
    <cellStyle name="_DEM-WP(C) Costs not in AURORA 2007GRC_Electric Rev Req Model (2009 GRC) Revised 01-18-2010 3" xfId="3188"/>
    <cellStyle name="_DEM-WP(C) Costs not in AURORA 2007GRC_Electric Rev Req Model (2010 GRC)" xfId="3189"/>
    <cellStyle name="_DEM-WP(C) Costs not in AURORA 2007GRC_Electric Rev Req Model (2010 GRC) SF" xfId="3190"/>
    <cellStyle name="_DEM-WP(C) Costs not in AURORA 2007GRC_Final Order Electric" xfId="3191"/>
    <cellStyle name="_DEM-WP(C) Costs not in AURORA 2007GRC_Final Order Electric EXHIBIT A-1" xfId="3192"/>
    <cellStyle name="_DEM-WP(C) Costs not in AURORA 2007GRC_Final Order Electric EXHIBIT A-1 2" xfId="3193"/>
    <cellStyle name="_DEM-WP(C) Costs not in AURORA 2007GRC_Final Order Electric EXHIBIT A-1 2 2" xfId="3194"/>
    <cellStyle name="_DEM-WP(C) Costs not in AURORA 2007GRC_Final Order Electric EXHIBIT A-1 3" xfId="3195"/>
    <cellStyle name="_DEM-WP(C) Costs not in AURORA 2007GRC_NIM Summary" xfId="3196"/>
    <cellStyle name="_DEM-WP(C) Costs not in AURORA 2007GRC_NIM Summary 2" xfId="3197"/>
    <cellStyle name="_DEM-WP(C) Costs not in AURORA 2007GRC_Power Costs - Comparison bx Rbtl-Staff-Jt-PC" xfId="3198"/>
    <cellStyle name="_DEM-WP(C) Costs not in AURORA 2007GRC_Power Costs - Comparison bx Rbtl-Staff-Jt-PC 2" xfId="3199"/>
    <cellStyle name="_DEM-WP(C) Costs not in AURORA 2007GRC_Power Costs - Comparison bx Rbtl-Staff-Jt-PC 2 2" xfId="3200"/>
    <cellStyle name="_DEM-WP(C) Costs not in AURORA 2007GRC_Power Costs - Comparison bx Rbtl-Staff-Jt-PC 3" xfId="3201"/>
    <cellStyle name="_DEM-WP(C) Costs not in AURORA 2007GRC_Rebuttal Power Costs" xfId="3202"/>
    <cellStyle name="_DEM-WP(C) Costs not in AURORA 2007GRC_Rebuttal Power Costs 2" xfId="3203"/>
    <cellStyle name="_DEM-WP(C) Costs not in AURORA 2007GRC_Rebuttal Power Costs 2 2" xfId="3204"/>
    <cellStyle name="_DEM-WP(C) Costs not in AURORA 2007GRC_Rebuttal Power Costs 3" xfId="3205"/>
    <cellStyle name="_DEM-WP(C) Costs not in AURORA 2007GRC_TENASKA REGULATORY ASSET" xfId="3206"/>
    <cellStyle name="_DEM-WP(C) Costs not in AURORA 2007GRC_TENASKA REGULATORY ASSET 2" xfId="3207"/>
    <cellStyle name="_DEM-WP(C) Costs not in AURORA 2007GRC_TENASKA REGULATORY ASSET 2 2" xfId="3208"/>
    <cellStyle name="_DEM-WP(C) Costs not in AURORA 2007GRC_TENASKA REGULATORY ASSET 3" xfId="3209"/>
    <cellStyle name="_DEM-WP(C) Costs not in AURORA 2007PCORC" xfId="3210"/>
    <cellStyle name="_DEM-WP(C) Costs not in AURORA 2007PCORC 2" xfId="3211"/>
    <cellStyle name="_DEM-WP(C) Costs not in AURORA 2007PCORC_Chelan PUD Power Costs (8-10)" xfId="3212"/>
    <cellStyle name="_DEM-WP(C) Costs not in AURORA 2007PCORC_NIM Summary" xfId="3213"/>
    <cellStyle name="_DEM-WP(C) Costs not in AURORA 2007PCORC_NIM Summary 2" xfId="3214"/>
    <cellStyle name="_DEM-WP(C) Costs not in AURORA 2007PCORC-5.07Update" xfId="3215"/>
    <cellStyle name="_DEM-WP(C) Costs not in AURORA 2007PCORC-5.07Update 2" xfId="3216"/>
    <cellStyle name="_DEM-WP(C) Costs not in AURORA 2007PCORC-5.07Update 2 2" xfId="3217"/>
    <cellStyle name="_DEM-WP(C) Costs not in AURORA 2007PCORC-5.07Update 3" xfId="3218"/>
    <cellStyle name="_DEM-WP(C) Costs not in AURORA 2007PCORC-5.07Update_16.37E Wild Horse Expansion DeferralRevwrkingfile SF" xfId="3219"/>
    <cellStyle name="_DEM-WP(C) Costs not in AURORA 2007PCORC-5.07Update_16.37E Wild Horse Expansion DeferralRevwrkingfile SF 2" xfId="3220"/>
    <cellStyle name="_DEM-WP(C) Costs not in AURORA 2007PCORC-5.07Update_16.37E Wild Horse Expansion DeferralRevwrkingfile SF 2 2" xfId="3221"/>
    <cellStyle name="_DEM-WP(C) Costs not in AURORA 2007PCORC-5.07Update_16.37E Wild Horse Expansion DeferralRevwrkingfile SF 3" xfId="3222"/>
    <cellStyle name="_DEM-WP(C) Costs not in AURORA 2007PCORC-5.07Update_2009 GRC Compl Filing - Exhibit D" xfId="3223"/>
    <cellStyle name="_DEM-WP(C) Costs not in AURORA 2007PCORC-5.07Update_2009 GRC Compl Filing - Exhibit D 2" xfId="3224"/>
    <cellStyle name="_DEM-WP(C) Costs not in AURORA 2007PCORC-5.07Update_Adj Bench DR 3 for Initial Briefs (Electric)" xfId="3225"/>
    <cellStyle name="_DEM-WP(C) Costs not in AURORA 2007PCORC-5.07Update_Adj Bench DR 3 for Initial Briefs (Electric) 2" xfId="3226"/>
    <cellStyle name="_DEM-WP(C) Costs not in AURORA 2007PCORC-5.07Update_Adj Bench DR 3 for Initial Briefs (Electric) 2 2" xfId="3227"/>
    <cellStyle name="_DEM-WP(C) Costs not in AURORA 2007PCORC-5.07Update_Adj Bench DR 3 for Initial Briefs (Electric) 3" xfId="3228"/>
    <cellStyle name="_DEM-WP(C) Costs not in AURORA 2007PCORC-5.07Update_Book1" xfId="3229"/>
    <cellStyle name="_DEM-WP(C) Costs not in AURORA 2007PCORC-5.07Update_Book2" xfId="3230"/>
    <cellStyle name="_DEM-WP(C) Costs not in AURORA 2007PCORC-5.07Update_Book2 2" xfId="3231"/>
    <cellStyle name="_DEM-WP(C) Costs not in AURORA 2007PCORC-5.07Update_Book2 2 2" xfId="3232"/>
    <cellStyle name="_DEM-WP(C) Costs not in AURORA 2007PCORC-5.07Update_Book2 3" xfId="3233"/>
    <cellStyle name="_DEM-WP(C) Costs not in AURORA 2007PCORC-5.07Update_Book4" xfId="3234"/>
    <cellStyle name="_DEM-WP(C) Costs not in AURORA 2007PCORC-5.07Update_Book4 2" xfId="3235"/>
    <cellStyle name="_DEM-WP(C) Costs not in AURORA 2007PCORC-5.07Update_Book4 2 2" xfId="3236"/>
    <cellStyle name="_DEM-WP(C) Costs not in AURORA 2007PCORC-5.07Update_Book4 3" xfId="3237"/>
    <cellStyle name="_DEM-WP(C) Costs not in AURORA 2007PCORC-5.07Update_Chelan PUD Power Costs (8-10)" xfId="3238"/>
    <cellStyle name="_DEM-WP(C) Costs not in AURORA 2007PCORC-5.07Update_Confidential Material" xfId="3239"/>
    <cellStyle name="_DEM-WP(C) Costs not in AURORA 2007PCORC-5.07Update_DEM-WP(C) Colstrip 12 Coal Cost Forecast 2010GRC" xfId="3240"/>
    <cellStyle name="_DEM-WP(C) Costs not in AURORA 2007PCORC-5.07Update_DEM-WP(C) Production O&amp;M 2009GRC Rebuttal" xfId="3241"/>
    <cellStyle name="_DEM-WP(C) Costs not in AURORA 2007PCORC-5.07Update_DEM-WP(C) Production O&amp;M 2009GRC Rebuttal 2" xfId="3242"/>
    <cellStyle name="_DEM-WP(C) Costs not in AURORA 2007PCORC-5.07Update_DEM-WP(C) Production O&amp;M 2009GRC Rebuttal 2 2" xfId="3243"/>
    <cellStyle name="_DEM-WP(C) Costs not in AURORA 2007PCORC-5.07Update_DEM-WP(C) Production O&amp;M 2009GRC Rebuttal 3" xfId="3244"/>
    <cellStyle name="_DEM-WP(C) Costs not in AURORA 2007PCORC-5.07Update_DEM-WP(C) Production O&amp;M 2009GRC Rebuttal_Adj Bench DR 3 for Initial Briefs (Electric)" xfId="3245"/>
    <cellStyle name="_DEM-WP(C) Costs not in AURORA 2007PCORC-5.07Update_DEM-WP(C) Production O&amp;M 2009GRC Rebuttal_Adj Bench DR 3 for Initial Briefs (Electric) 2" xfId="3246"/>
    <cellStyle name="_DEM-WP(C) Costs not in AURORA 2007PCORC-5.07Update_DEM-WP(C) Production O&amp;M 2009GRC Rebuttal_Adj Bench DR 3 for Initial Briefs (Electric) 2 2" xfId="3247"/>
    <cellStyle name="_DEM-WP(C) Costs not in AURORA 2007PCORC-5.07Update_DEM-WP(C) Production O&amp;M 2009GRC Rebuttal_Adj Bench DR 3 for Initial Briefs (Electric) 3" xfId="3248"/>
    <cellStyle name="_DEM-WP(C) Costs not in AURORA 2007PCORC-5.07Update_DEM-WP(C) Production O&amp;M 2009GRC Rebuttal_Book2" xfId="3249"/>
    <cellStyle name="_DEM-WP(C) Costs not in AURORA 2007PCORC-5.07Update_DEM-WP(C) Production O&amp;M 2009GRC Rebuttal_Book2 2" xfId="3250"/>
    <cellStyle name="_DEM-WP(C) Costs not in AURORA 2007PCORC-5.07Update_DEM-WP(C) Production O&amp;M 2009GRC Rebuttal_Book2 2 2" xfId="3251"/>
    <cellStyle name="_DEM-WP(C) Costs not in AURORA 2007PCORC-5.07Update_DEM-WP(C) Production O&amp;M 2009GRC Rebuttal_Book2 3" xfId="3252"/>
    <cellStyle name="_DEM-WP(C) Costs not in AURORA 2007PCORC-5.07Update_DEM-WP(C) Production O&amp;M 2009GRC Rebuttal_Book2_Adj Bench DR 3 for Initial Briefs (Electric)" xfId="3253"/>
    <cellStyle name="_DEM-WP(C) Costs not in AURORA 2007PCORC-5.07Update_DEM-WP(C) Production O&amp;M 2009GRC Rebuttal_Book2_Adj Bench DR 3 for Initial Briefs (Electric) 2" xfId="3254"/>
    <cellStyle name="_DEM-WP(C) Costs not in AURORA 2007PCORC-5.07Update_DEM-WP(C) Production O&amp;M 2009GRC Rebuttal_Book2_Adj Bench DR 3 for Initial Briefs (Electric) 2 2" xfId="3255"/>
    <cellStyle name="_DEM-WP(C) Costs not in AURORA 2007PCORC-5.07Update_DEM-WP(C) Production O&amp;M 2009GRC Rebuttal_Book2_Adj Bench DR 3 for Initial Briefs (Electric) 3" xfId="3256"/>
    <cellStyle name="_DEM-WP(C) Costs not in AURORA 2007PCORC-5.07Update_DEM-WP(C) Production O&amp;M 2009GRC Rebuttal_Book2_Electric Rev Req Model (2009 GRC) Rebuttal" xfId="3257"/>
    <cellStyle name="_DEM-WP(C) Costs not in AURORA 2007PCORC-5.07Update_DEM-WP(C) Production O&amp;M 2009GRC Rebuttal_Book2_Electric Rev Req Model (2009 GRC) Rebuttal 2" xfId="3258"/>
    <cellStyle name="_DEM-WP(C) Costs not in AURORA 2007PCORC-5.07Update_DEM-WP(C) Production O&amp;M 2009GRC Rebuttal_Book2_Electric Rev Req Model (2009 GRC) Rebuttal 2 2" xfId="3259"/>
    <cellStyle name="_DEM-WP(C) Costs not in AURORA 2007PCORC-5.07Update_DEM-WP(C) Production O&amp;M 2009GRC Rebuttal_Book2_Electric Rev Req Model (2009 GRC) Rebuttal 3" xfId="3260"/>
    <cellStyle name="_DEM-WP(C) Costs not in AURORA 2007PCORC-5.07Update_DEM-WP(C) Production O&amp;M 2009GRC Rebuttal_Book2_Electric Rev Req Model (2009 GRC) Rebuttal REmoval of New  WH Solar AdjustMI" xfId="3261"/>
    <cellStyle name="_DEM-WP(C) Costs not in AURORA 2007PCORC-5.07Update_DEM-WP(C) Production O&amp;M 2009GRC Rebuttal_Book2_Electric Rev Req Model (2009 GRC) Rebuttal REmoval of New  WH Solar AdjustMI 2" xfId="3262"/>
    <cellStyle name="_DEM-WP(C) Costs not in AURORA 2007PCORC-5.07Update_DEM-WP(C) Production O&amp;M 2009GRC Rebuttal_Book2_Electric Rev Req Model (2009 GRC) Rebuttal REmoval of New  WH Solar AdjustMI 2 2" xfId="3263"/>
    <cellStyle name="_DEM-WP(C) Costs not in AURORA 2007PCORC-5.07Update_DEM-WP(C) Production O&amp;M 2009GRC Rebuttal_Book2_Electric Rev Req Model (2009 GRC) Rebuttal REmoval of New  WH Solar AdjustMI 3" xfId="3264"/>
    <cellStyle name="_DEM-WP(C) Costs not in AURORA 2007PCORC-5.07Update_DEM-WP(C) Production O&amp;M 2009GRC Rebuttal_Book2_Electric Rev Req Model (2009 GRC) Revised 01-18-2010" xfId="3265"/>
    <cellStyle name="_DEM-WP(C) Costs not in AURORA 2007PCORC-5.07Update_DEM-WP(C) Production O&amp;M 2009GRC Rebuttal_Book2_Electric Rev Req Model (2009 GRC) Revised 01-18-2010 2" xfId="3266"/>
    <cellStyle name="_DEM-WP(C) Costs not in AURORA 2007PCORC-5.07Update_DEM-WP(C) Production O&amp;M 2009GRC Rebuttal_Book2_Electric Rev Req Model (2009 GRC) Revised 01-18-2010 2 2" xfId="3267"/>
    <cellStyle name="_DEM-WP(C) Costs not in AURORA 2007PCORC-5.07Update_DEM-WP(C) Production O&amp;M 2009GRC Rebuttal_Book2_Electric Rev Req Model (2009 GRC) Revised 01-18-2010 3" xfId="3268"/>
    <cellStyle name="_DEM-WP(C) Costs not in AURORA 2007PCORC-5.07Update_DEM-WP(C) Production O&amp;M 2009GRC Rebuttal_Book2_Final Order Electric EXHIBIT A-1" xfId="3269"/>
    <cellStyle name="_DEM-WP(C) Costs not in AURORA 2007PCORC-5.07Update_DEM-WP(C) Production O&amp;M 2009GRC Rebuttal_Book2_Final Order Electric EXHIBIT A-1 2" xfId="3270"/>
    <cellStyle name="_DEM-WP(C) Costs not in AURORA 2007PCORC-5.07Update_DEM-WP(C) Production O&amp;M 2009GRC Rebuttal_Book2_Final Order Electric EXHIBIT A-1 2 2" xfId="3271"/>
    <cellStyle name="_DEM-WP(C) Costs not in AURORA 2007PCORC-5.07Update_DEM-WP(C) Production O&amp;M 2009GRC Rebuttal_Book2_Final Order Electric EXHIBIT A-1 3" xfId="3272"/>
    <cellStyle name="_DEM-WP(C) Costs not in AURORA 2007PCORC-5.07Update_DEM-WP(C) Production O&amp;M 2009GRC Rebuttal_Electric Rev Req Model (2009 GRC) Rebuttal" xfId="3273"/>
    <cellStyle name="_DEM-WP(C) Costs not in AURORA 2007PCORC-5.07Update_DEM-WP(C) Production O&amp;M 2009GRC Rebuttal_Electric Rev Req Model (2009 GRC) Rebuttal 2" xfId="3274"/>
    <cellStyle name="_DEM-WP(C) Costs not in AURORA 2007PCORC-5.07Update_DEM-WP(C) Production O&amp;M 2009GRC Rebuttal_Electric Rev Req Model (2009 GRC) Rebuttal 2 2" xfId="3275"/>
    <cellStyle name="_DEM-WP(C) Costs not in AURORA 2007PCORC-5.07Update_DEM-WP(C) Production O&amp;M 2009GRC Rebuttal_Electric Rev Req Model (2009 GRC) Rebuttal 3" xfId="3276"/>
    <cellStyle name="_DEM-WP(C) Costs not in AURORA 2007PCORC-5.07Update_DEM-WP(C) Production O&amp;M 2009GRC Rebuttal_Electric Rev Req Model (2009 GRC) Rebuttal REmoval of New  WH Solar AdjustMI" xfId="3277"/>
    <cellStyle name="_DEM-WP(C) Costs not in AURORA 2007PCORC-5.07Update_DEM-WP(C) Production O&amp;M 2009GRC Rebuttal_Electric Rev Req Model (2009 GRC) Rebuttal REmoval of New  WH Solar AdjustMI 2" xfId="3278"/>
    <cellStyle name="_DEM-WP(C) Costs not in AURORA 2007PCORC-5.07Update_DEM-WP(C) Production O&amp;M 2009GRC Rebuttal_Electric Rev Req Model (2009 GRC) Rebuttal REmoval of New  WH Solar AdjustMI 2 2" xfId="3279"/>
    <cellStyle name="_DEM-WP(C) Costs not in AURORA 2007PCORC-5.07Update_DEM-WP(C) Production O&amp;M 2009GRC Rebuttal_Electric Rev Req Model (2009 GRC) Rebuttal REmoval of New  WH Solar AdjustMI 3" xfId="3280"/>
    <cellStyle name="_DEM-WP(C) Costs not in AURORA 2007PCORC-5.07Update_DEM-WP(C) Production O&amp;M 2009GRC Rebuttal_Electric Rev Req Model (2009 GRC) Revised 01-18-2010" xfId="3281"/>
    <cellStyle name="_DEM-WP(C) Costs not in AURORA 2007PCORC-5.07Update_DEM-WP(C) Production O&amp;M 2009GRC Rebuttal_Electric Rev Req Model (2009 GRC) Revised 01-18-2010 2" xfId="3282"/>
    <cellStyle name="_DEM-WP(C) Costs not in AURORA 2007PCORC-5.07Update_DEM-WP(C) Production O&amp;M 2009GRC Rebuttal_Electric Rev Req Model (2009 GRC) Revised 01-18-2010 2 2" xfId="3283"/>
    <cellStyle name="_DEM-WP(C) Costs not in AURORA 2007PCORC-5.07Update_DEM-WP(C) Production O&amp;M 2009GRC Rebuttal_Electric Rev Req Model (2009 GRC) Revised 01-18-2010 3" xfId="3284"/>
    <cellStyle name="_DEM-WP(C) Costs not in AURORA 2007PCORC-5.07Update_DEM-WP(C) Production O&amp;M 2009GRC Rebuttal_Final Order Electric EXHIBIT A-1" xfId="3285"/>
    <cellStyle name="_DEM-WP(C) Costs not in AURORA 2007PCORC-5.07Update_DEM-WP(C) Production O&amp;M 2009GRC Rebuttal_Final Order Electric EXHIBIT A-1 2" xfId="3286"/>
    <cellStyle name="_DEM-WP(C) Costs not in AURORA 2007PCORC-5.07Update_DEM-WP(C) Production O&amp;M 2009GRC Rebuttal_Final Order Electric EXHIBIT A-1 2 2" xfId="3287"/>
    <cellStyle name="_DEM-WP(C) Costs not in AURORA 2007PCORC-5.07Update_DEM-WP(C) Production O&amp;M 2009GRC Rebuttal_Final Order Electric EXHIBIT A-1 3" xfId="3288"/>
    <cellStyle name="_DEM-WP(C) Costs not in AURORA 2007PCORC-5.07Update_DEM-WP(C) Production O&amp;M 2009GRC Rebuttal_Rebuttal Power Costs" xfId="3289"/>
    <cellStyle name="_DEM-WP(C) Costs not in AURORA 2007PCORC-5.07Update_DEM-WP(C) Production O&amp;M 2009GRC Rebuttal_Rebuttal Power Costs 2" xfId="3290"/>
    <cellStyle name="_DEM-WP(C) Costs not in AURORA 2007PCORC-5.07Update_DEM-WP(C) Production O&amp;M 2009GRC Rebuttal_Rebuttal Power Costs 2 2" xfId="3291"/>
    <cellStyle name="_DEM-WP(C) Costs not in AURORA 2007PCORC-5.07Update_DEM-WP(C) Production O&amp;M 2009GRC Rebuttal_Rebuttal Power Costs 3" xfId="3292"/>
    <cellStyle name="_DEM-WP(C) Costs not in AURORA 2007PCORC-5.07Update_DEM-WP(C) Production O&amp;M 2009GRC Rebuttal_Rebuttal Power Costs_Adj Bench DR 3 for Initial Briefs (Electric)" xfId="3293"/>
    <cellStyle name="_DEM-WP(C) Costs not in AURORA 2007PCORC-5.07Update_DEM-WP(C) Production O&amp;M 2009GRC Rebuttal_Rebuttal Power Costs_Adj Bench DR 3 for Initial Briefs (Electric) 2" xfId="3294"/>
    <cellStyle name="_DEM-WP(C) Costs not in AURORA 2007PCORC-5.07Update_DEM-WP(C) Production O&amp;M 2009GRC Rebuttal_Rebuttal Power Costs_Adj Bench DR 3 for Initial Briefs (Electric) 2 2" xfId="3295"/>
    <cellStyle name="_DEM-WP(C) Costs not in AURORA 2007PCORC-5.07Update_DEM-WP(C) Production O&amp;M 2009GRC Rebuttal_Rebuttal Power Costs_Adj Bench DR 3 for Initial Briefs (Electric) 3" xfId="3296"/>
    <cellStyle name="_DEM-WP(C) Costs not in AURORA 2007PCORC-5.07Update_DEM-WP(C) Production O&amp;M 2009GRC Rebuttal_Rebuttal Power Costs_Electric Rev Req Model (2009 GRC) Rebuttal" xfId="3297"/>
    <cellStyle name="_DEM-WP(C) Costs not in AURORA 2007PCORC-5.07Update_DEM-WP(C) Production O&amp;M 2009GRC Rebuttal_Rebuttal Power Costs_Electric Rev Req Model (2009 GRC) Rebuttal 2" xfId="3298"/>
    <cellStyle name="_DEM-WP(C) Costs not in AURORA 2007PCORC-5.07Update_DEM-WP(C) Production O&amp;M 2009GRC Rebuttal_Rebuttal Power Costs_Electric Rev Req Model (2009 GRC) Rebuttal 2 2" xfId="3299"/>
    <cellStyle name="_DEM-WP(C) Costs not in AURORA 2007PCORC-5.07Update_DEM-WP(C) Production O&amp;M 2009GRC Rebuttal_Rebuttal Power Costs_Electric Rev Req Model (2009 GRC) Rebuttal 3" xfId="3300"/>
    <cellStyle name="_DEM-WP(C) Costs not in AURORA 2007PCORC-5.07Update_DEM-WP(C) Production O&amp;M 2009GRC Rebuttal_Rebuttal Power Costs_Electric Rev Req Model (2009 GRC) Rebuttal REmoval of New  WH Solar AdjustMI" xfId="3301"/>
    <cellStyle name="_DEM-WP(C) Costs not in AURORA 2007PCORC-5.07Update_DEM-WP(C) Production O&amp;M 2009GRC Rebuttal_Rebuttal Power Costs_Electric Rev Req Model (2009 GRC) Rebuttal REmoval of New  WH Solar AdjustMI 2" xfId="3302"/>
    <cellStyle name="_DEM-WP(C) Costs not in AURORA 2007PCORC-5.07Update_DEM-WP(C) Production O&amp;M 2009GRC Rebuttal_Rebuttal Power Costs_Electric Rev Req Model (2009 GRC) Rebuttal REmoval of New  WH Solar AdjustMI 2 2" xfId="3303"/>
    <cellStyle name="_DEM-WP(C) Costs not in AURORA 2007PCORC-5.07Update_DEM-WP(C) Production O&amp;M 2009GRC Rebuttal_Rebuttal Power Costs_Electric Rev Req Model (2009 GRC) Rebuttal REmoval of New  WH Solar AdjustMI 3" xfId="3304"/>
    <cellStyle name="_DEM-WP(C) Costs not in AURORA 2007PCORC-5.07Update_DEM-WP(C) Production O&amp;M 2009GRC Rebuttal_Rebuttal Power Costs_Electric Rev Req Model (2009 GRC) Revised 01-18-2010" xfId="3305"/>
    <cellStyle name="_DEM-WP(C) Costs not in AURORA 2007PCORC-5.07Update_DEM-WP(C) Production O&amp;M 2009GRC Rebuttal_Rebuttal Power Costs_Electric Rev Req Model (2009 GRC) Revised 01-18-2010 2" xfId="3306"/>
    <cellStyle name="_DEM-WP(C) Costs not in AURORA 2007PCORC-5.07Update_DEM-WP(C) Production O&amp;M 2009GRC Rebuttal_Rebuttal Power Costs_Electric Rev Req Model (2009 GRC) Revised 01-18-2010 2 2" xfId="3307"/>
    <cellStyle name="_DEM-WP(C) Costs not in AURORA 2007PCORC-5.07Update_DEM-WP(C) Production O&amp;M 2009GRC Rebuttal_Rebuttal Power Costs_Electric Rev Req Model (2009 GRC) Revised 01-18-2010 3" xfId="3308"/>
    <cellStyle name="_DEM-WP(C) Costs not in AURORA 2007PCORC-5.07Update_DEM-WP(C) Production O&amp;M 2009GRC Rebuttal_Rebuttal Power Costs_Final Order Electric EXHIBIT A-1" xfId="3309"/>
    <cellStyle name="_DEM-WP(C) Costs not in AURORA 2007PCORC-5.07Update_DEM-WP(C) Production O&amp;M 2009GRC Rebuttal_Rebuttal Power Costs_Final Order Electric EXHIBIT A-1 2" xfId="3310"/>
    <cellStyle name="_DEM-WP(C) Costs not in AURORA 2007PCORC-5.07Update_DEM-WP(C) Production O&amp;M 2009GRC Rebuttal_Rebuttal Power Costs_Final Order Electric EXHIBIT A-1 2 2" xfId="3311"/>
    <cellStyle name="_DEM-WP(C) Costs not in AURORA 2007PCORC-5.07Update_DEM-WP(C) Production O&amp;M 2009GRC Rebuttal_Rebuttal Power Costs_Final Order Electric EXHIBIT A-1 3" xfId="3312"/>
    <cellStyle name="_DEM-WP(C) Costs not in AURORA 2007PCORC-5.07Update_DEM-WP(C) Production O&amp;M 2010GRC As-Filed" xfId="3313"/>
    <cellStyle name="_DEM-WP(C) Costs not in AURORA 2007PCORC-5.07Update_DEM-WP(C) Production O&amp;M 2010GRC As-Filed 2" xfId="3314"/>
    <cellStyle name="_DEM-WP(C) Costs not in AURORA 2007PCORC-5.07Update_Electric Rev Req Model (2009 GRC) " xfId="3315"/>
    <cellStyle name="_DEM-WP(C) Costs not in AURORA 2007PCORC-5.07Update_Electric Rev Req Model (2009 GRC)  2" xfId="3316"/>
    <cellStyle name="_DEM-WP(C) Costs not in AURORA 2007PCORC-5.07Update_Electric Rev Req Model (2009 GRC)  2 2" xfId="3317"/>
    <cellStyle name="_DEM-WP(C) Costs not in AURORA 2007PCORC-5.07Update_Electric Rev Req Model (2009 GRC)  3" xfId="3318"/>
    <cellStyle name="_DEM-WP(C) Costs not in AURORA 2007PCORC-5.07Update_Electric Rev Req Model (2009 GRC) Rebuttal" xfId="3319"/>
    <cellStyle name="_DEM-WP(C) Costs not in AURORA 2007PCORC-5.07Update_Electric Rev Req Model (2009 GRC) Rebuttal 2" xfId="3320"/>
    <cellStyle name="_DEM-WP(C) Costs not in AURORA 2007PCORC-5.07Update_Electric Rev Req Model (2009 GRC) Rebuttal 2 2" xfId="3321"/>
    <cellStyle name="_DEM-WP(C) Costs not in AURORA 2007PCORC-5.07Update_Electric Rev Req Model (2009 GRC) Rebuttal 3" xfId="3322"/>
    <cellStyle name="_DEM-WP(C) Costs not in AURORA 2007PCORC-5.07Update_Electric Rev Req Model (2009 GRC) Rebuttal REmoval of New  WH Solar AdjustMI" xfId="3323"/>
    <cellStyle name="_DEM-WP(C) Costs not in AURORA 2007PCORC-5.07Update_Electric Rev Req Model (2009 GRC) Rebuttal REmoval of New  WH Solar AdjustMI 2" xfId="3324"/>
    <cellStyle name="_DEM-WP(C) Costs not in AURORA 2007PCORC-5.07Update_Electric Rev Req Model (2009 GRC) Rebuttal REmoval of New  WH Solar AdjustMI 2 2" xfId="3325"/>
    <cellStyle name="_DEM-WP(C) Costs not in AURORA 2007PCORC-5.07Update_Electric Rev Req Model (2009 GRC) Rebuttal REmoval of New  WH Solar AdjustMI 3" xfId="3326"/>
    <cellStyle name="_DEM-WP(C) Costs not in AURORA 2007PCORC-5.07Update_Electric Rev Req Model (2009 GRC) Revised 01-18-2010" xfId="3327"/>
    <cellStyle name="_DEM-WP(C) Costs not in AURORA 2007PCORC-5.07Update_Electric Rev Req Model (2009 GRC) Revised 01-18-2010 2" xfId="3328"/>
    <cellStyle name="_DEM-WP(C) Costs not in AURORA 2007PCORC-5.07Update_Electric Rev Req Model (2009 GRC) Revised 01-18-2010 2 2" xfId="3329"/>
    <cellStyle name="_DEM-WP(C) Costs not in AURORA 2007PCORC-5.07Update_Electric Rev Req Model (2009 GRC) Revised 01-18-2010 3" xfId="3330"/>
    <cellStyle name="_DEM-WP(C) Costs not in AURORA 2007PCORC-5.07Update_Electric Rev Req Model (2010 GRC)" xfId="3331"/>
    <cellStyle name="_DEM-WP(C) Costs not in AURORA 2007PCORC-5.07Update_Electric Rev Req Model (2010 GRC) SF" xfId="3332"/>
    <cellStyle name="_DEM-WP(C) Costs not in AURORA 2007PCORC-5.07Update_Final Order Electric" xfId="3333"/>
    <cellStyle name="_DEM-WP(C) Costs not in AURORA 2007PCORC-5.07Update_Final Order Electric EXHIBIT A-1" xfId="3334"/>
    <cellStyle name="_DEM-WP(C) Costs not in AURORA 2007PCORC-5.07Update_Final Order Electric EXHIBIT A-1 2" xfId="3335"/>
    <cellStyle name="_DEM-WP(C) Costs not in AURORA 2007PCORC-5.07Update_Final Order Electric EXHIBIT A-1 2 2" xfId="3336"/>
    <cellStyle name="_DEM-WP(C) Costs not in AURORA 2007PCORC-5.07Update_Final Order Electric EXHIBIT A-1 3" xfId="3337"/>
    <cellStyle name="_DEM-WP(C) Costs not in AURORA 2007PCORC-5.07Update_NIM Summary" xfId="3338"/>
    <cellStyle name="_DEM-WP(C) Costs not in AURORA 2007PCORC-5.07Update_NIM Summary 09GRC" xfId="3339"/>
    <cellStyle name="_DEM-WP(C) Costs not in AURORA 2007PCORC-5.07Update_NIM Summary 09GRC 2" xfId="3340"/>
    <cellStyle name="_DEM-WP(C) Costs not in AURORA 2007PCORC-5.07Update_NIM Summary 09GRC_NIM Summary" xfId="3341"/>
    <cellStyle name="_DEM-WP(C) Costs not in AURORA 2007PCORC-5.07Update_NIM Summary 09GRC_NIM Summary 2" xfId="3342"/>
    <cellStyle name="_DEM-WP(C) Costs not in AURORA 2007PCORC-5.07Update_NIM Summary 2" xfId="3343"/>
    <cellStyle name="_DEM-WP(C) Costs not in AURORA 2007PCORC-5.07Update_NIM Summary 3" xfId="3344"/>
    <cellStyle name="_DEM-WP(C) Costs not in AURORA 2007PCORC-5.07Update_NIM Summary 4" xfId="3345"/>
    <cellStyle name="_DEM-WP(C) Costs not in AURORA 2007PCORC-5.07Update_NIM Summary 5" xfId="3346"/>
    <cellStyle name="_DEM-WP(C) Costs not in AURORA 2007PCORC-5.07Update_NIM Summary 6" xfId="3347"/>
    <cellStyle name="_DEM-WP(C) Costs not in AURORA 2007PCORC-5.07Update_NIM Summary 7" xfId="3348"/>
    <cellStyle name="_DEM-WP(C) Costs not in AURORA 2007PCORC-5.07Update_NIM Summary 8" xfId="3349"/>
    <cellStyle name="_DEM-WP(C) Costs not in AURORA 2007PCORC-5.07Update_NIM Summary 9" xfId="3350"/>
    <cellStyle name="_DEM-WP(C) Costs not in AURORA 2007PCORC-5.07Update_Power Costs - Comparison bx Rbtl-Staff-Jt-PC" xfId="3351"/>
    <cellStyle name="_DEM-WP(C) Costs not in AURORA 2007PCORC-5.07Update_Power Costs - Comparison bx Rbtl-Staff-Jt-PC 2" xfId="3352"/>
    <cellStyle name="_DEM-WP(C) Costs not in AURORA 2007PCORC-5.07Update_Power Costs - Comparison bx Rbtl-Staff-Jt-PC 2 2" xfId="3353"/>
    <cellStyle name="_DEM-WP(C) Costs not in AURORA 2007PCORC-5.07Update_Power Costs - Comparison bx Rbtl-Staff-Jt-PC 3" xfId="3354"/>
    <cellStyle name="_DEM-WP(C) Costs not in AURORA 2007PCORC-5.07Update_Rebuttal Power Costs" xfId="3355"/>
    <cellStyle name="_DEM-WP(C) Costs not in AURORA 2007PCORC-5.07Update_Rebuttal Power Costs 2" xfId="3356"/>
    <cellStyle name="_DEM-WP(C) Costs not in AURORA 2007PCORC-5.07Update_Rebuttal Power Costs 2 2" xfId="3357"/>
    <cellStyle name="_DEM-WP(C) Costs not in AURORA 2007PCORC-5.07Update_Rebuttal Power Costs 3" xfId="3358"/>
    <cellStyle name="_DEM-WP(C) Costs not in AURORA 2007PCORC-5.07Update_TENASKA REGULATORY ASSET" xfId="3359"/>
    <cellStyle name="_DEM-WP(C) Costs not in AURORA 2007PCORC-5.07Update_TENASKA REGULATORY ASSET 2" xfId="3360"/>
    <cellStyle name="_DEM-WP(C) Costs not in AURORA 2007PCORC-5.07Update_TENASKA REGULATORY ASSET 2 2" xfId="3361"/>
    <cellStyle name="_DEM-WP(C) Costs not in AURORA 2007PCORC-5.07Update_TENASKA REGULATORY ASSET 3" xfId="3362"/>
    <cellStyle name="_DEM-WP(C) Costs Not In AURORA 2009GRC" xfId="3363"/>
    <cellStyle name="_DEM-WP(C) Prod O&amp;M 2007GRC" xfId="3364"/>
    <cellStyle name="_DEM-WP(C) Prod O&amp;M 2007GRC 2" xfId="3365"/>
    <cellStyle name="_DEM-WP(C) Prod O&amp;M 2007GRC 2 2" xfId="3366"/>
    <cellStyle name="_DEM-WP(C) Prod O&amp;M 2007GRC 3" xfId="3367"/>
    <cellStyle name="_DEM-WP(C) Prod O&amp;M 2007GRC_Adj Bench DR 3 for Initial Briefs (Electric)" xfId="3368"/>
    <cellStyle name="_DEM-WP(C) Prod O&amp;M 2007GRC_Adj Bench DR 3 for Initial Briefs (Electric) 2" xfId="3369"/>
    <cellStyle name="_DEM-WP(C) Prod O&amp;M 2007GRC_Adj Bench DR 3 for Initial Briefs (Electric) 2 2" xfId="3370"/>
    <cellStyle name="_DEM-WP(C) Prod O&amp;M 2007GRC_Adj Bench DR 3 for Initial Briefs (Electric) 3" xfId="3371"/>
    <cellStyle name="_DEM-WP(C) Prod O&amp;M 2007GRC_Book2" xfId="3372"/>
    <cellStyle name="_DEM-WP(C) Prod O&amp;M 2007GRC_Book2 2" xfId="3373"/>
    <cellStyle name="_DEM-WP(C) Prod O&amp;M 2007GRC_Book2 2 2" xfId="3374"/>
    <cellStyle name="_DEM-WP(C) Prod O&amp;M 2007GRC_Book2 3" xfId="3375"/>
    <cellStyle name="_DEM-WP(C) Prod O&amp;M 2007GRC_Book2_Adj Bench DR 3 for Initial Briefs (Electric)" xfId="3376"/>
    <cellStyle name="_DEM-WP(C) Prod O&amp;M 2007GRC_Book2_Adj Bench DR 3 for Initial Briefs (Electric) 2" xfId="3377"/>
    <cellStyle name="_DEM-WP(C) Prod O&amp;M 2007GRC_Book2_Adj Bench DR 3 for Initial Briefs (Electric) 2 2" xfId="3378"/>
    <cellStyle name="_DEM-WP(C) Prod O&amp;M 2007GRC_Book2_Adj Bench DR 3 for Initial Briefs (Electric) 3" xfId="3379"/>
    <cellStyle name="_DEM-WP(C) Prod O&amp;M 2007GRC_Book2_Electric Rev Req Model (2009 GRC) Rebuttal" xfId="3380"/>
    <cellStyle name="_DEM-WP(C) Prod O&amp;M 2007GRC_Book2_Electric Rev Req Model (2009 GRC) Rebuttal 2" xfId="3381"/>
    <cellStyle name="_DEM-WP(C) Prod O&amp;M 2007GRC_Book2_Electric Rev Req Model (2009 GRC) Rebuttal 2 2" xfId="3382"/>
    <cellStyle name="_DEM-WP(C) Prod O&amp;M 2007GRC_Book2_Electric Rev Req Model (2009 GRC) Rebuttal 3" xfId="3383"/>
    <cellStyle name="_DEM-WP(C) Prod O&amp;M 2007GRC_Book2_Electric Rev Req Model (2009 GRC) Rebuttal REmoval of New  WH Solar AdjustMI" xfId="3384"/>
    <cellStyle name="_DEM-WP(C) Prod O&amp;M 2007GRC_Book2_Electric Rev Req Model (2009 GRC) Rebuttal REmoval of New  WH Solar AdjustMI 2" xfId="3385"/>
    <cellStyle name="_DEM-WP(C) Prod O&amp;M 2007GRC_Book2_Electric Rev Req Model (2009 GRC) Rebuttal REmoval of New  WH Solar AdjustMI 2 2" xfId="3386"/>
    <cellStyle name="_DEM-WP(C) Prod O&amp;M 2007GRC_Book2_Electric Rev Req Model (2009 GRC) Rebuttal REmoval of New  WH Solar AdjustMI 3" xfId="3387"/>
    <cellStyle name="_DEM-WP(C) Prod O&amp;M 2007GRC_Book2_Electric Rev Req Model (2009 GRC) Revised 01-18-2010" xfId="3388"/>
    <cellStyle name="_DEM-WP(C) Prod O&amp;M 2007GRC_Book2_Electric Rev Req Model (2009 GRC) Revised 01-18-2010 2" xfId="3389"/>
    <cellStyle name="_DEM-WP(C) Prod O&amp;M 2007GRC_Book2_Electric Rev Req Model (2009 GRC) Revised 01-18-2010 2 2" xfId="3390"/>
    <cellStyle name="_DEM-WP(C) Prod O&amp;M 2007GRC_Book2_Electric Rev Req Model (2009 GRC) Revised 01-18-2010 3" xfId="3391"/>
    <cellStyle name="_DEM-WP(C) Prod O&amp;M 2007GRC_Book2_Final Order Electric EXHIBIT A-1" xfId="3392"/>
    <cellStyle name="_DEM-WP(C) Prod O&amp;M 2007GRC_Book2_Final Order Electric EXHIBIT A-1 2" xfId="3393"/>
    <cellStyle name="_DEM-WP(C) Prod O&amp;M 2007GRC_Book2_Final Order Electric EXHIBIT A-1 2 2" xfId="3394"/>
    <cellStyle name="_DEM-WP(C) Prod O&amp;M 2007GRC_Book2_Final Order Electric EXHIBIT A-1 3" xfId="3395"/>
    <cellStyle name="_DEM-WP(C) Prod O&amp;M 2007GRC_Confidential Material" xfId="3396"/>
    <cellStyle name="_DEM-WP(C) Prod O&amp;M 2007GRC_DEM-WP(C) Colstrip 12 Coal Cost Forecast 2010GRC" xfId="3397"/>
    <cellStyle name="_DEM-WP(C) Prod O&amp;M 2007GRC_DEM-WP(C) Production O&amp;M 2010GRC As-Filed" xfId="3398"/>
    <cellStyle name="_DEM-WP(C) Prod O&amp;M 2007GRC_DEM-WP(C) Production O&amp;M 2010GRC As-Filed 2" xfId="3399"/>
    <cellStyle name="_DEM-WP(C) Prod O&amp;M 2007GRC_Electric Rev Req Model (2009 GRC) Rebuttal" xfId="3400"/>
    <cellStyle name="_DEM-WP(C) Prod O&amp;M 2007GRC_Electric Rev Req Model (2009 GRC) Rebuttal 2" xfId="3401"/>
    <cellStyle name="_DEM-WP(C) Prod O&amp;M 2007GRC_Electric Rev Req Model (2009 GRC) Rebuttal 2 2" xfId="3402"/>
    <cellStyle name="_DEM-WP(C) Prod O&amp;M 2007GRC_Electric Rev Req Model (2009 GRC) Rebuttal 3" xfId="3403"/>
    <cellStyle name="_DEM-WP(C) Prod O&amp;M 2007GRC_Electric Rev Req Model (2009 GRC) Rebuttal REmoval of New  WH Solar AdjustMI" xfId="3404"/>
    <cellStyle name="_DEM-WP(C) Prod O&amp;M 2007GRC_Electric Rev Req Model (2009 GRC) Rebuttal REmoval of New  WH Solar AdjustMI 2" xfId="3405"/>
    <cellStyle name="_DEM-WP(C) Prod O&amp;M 2007GRC_Electric Rev Req Model (2009 GRC) Rebuttal REmoval of New  WH Solar AdjustMI 2 2" xfId="3406"/>
    <cellStyle name="_DEM-WP(C) Prod O&amp;M 2007GRC_Electric Rev Req Model (2009 GRC) Rebuttal REmoval of New  WH Solar AdjustMI 3" xfId="3407"/>
    <cellStyle name="_DEM-WP(C) Prod O&amp;M 2007GRC_Electric Rev Req Model (2009 GRC) Revised 01-18-2010" xfId="3408"/>
    <cellStyle name="_DEM-WP(C) Prod O&amp;M 2007GRC_Electric Rev Req Model (2009 GRC) Revised 01-18-2010 2" xfId="3409"/>
    <cellStyle name="_DEM-WP(C) Prod O&amp;M 2007GRC_Electric Rev Req Model (2009 GRC) Revised 01-18-2010 2 2" xfId="3410"/>
    <cellStyle name="_DEM-WP(C) Prod O&amp;M 2007GRC_Electric Rev Req Model (2009 GRC) Revised 01-18-2010 3" xfId="3411"/>
    <cellStyle name="_DEM-WP(C) Prod O&amp;M 2007GRC_Final Order Electric EXHIBIT A-1" xfId="3412"/>
    <cellStyle name="_DEM-WP(C) Prod O&amp;M 2007GRC_Final Order Electric EXHIBIT A-1 2" xfId="3413"/>
    <cellStyle name="_DEM-WP(C) Prod O&amp;M 2007GRC_Final Order Electric EXHIBIT A-1 2 2" xfId="3414"/>
    <cellStyle name="_DEM-WP(C) Prod O&amp;M 2007GRC_Final Order Electric EXHIBIT A-1 3" xfId="3415"/>
    <cellStyle name="_DEM-WP(C) Prod O&amp;M 2007GRC_Rebuttal Power Costs" xfId="3416"/>
    <cellStyle name="_DEM-WP(C) Prod O&amp;M 2007GRC_Rebuttal Power Costs 2" xfId="3417"/>
    <cellStyle name="_DEM-WP(C) Prod O&amp;M 2007GRC_Rebuttal Power Costs 2 2" xfId="3418"/>
    <cellStyle name="_DEM-WP(C) Prod O&amp;M 2007GRC_Rebuttal Power Costs 3" xfId="3419"/>
    <cellStyle name="_DEM-WP(C) Prod O&amp;M 2007GRC_Rebuttal Power Costs_Adj Bench DR 3 for Initial Briefs (Electric)" xfId="3420"/>
    <cellStyle name="_DEM-WP(C) Prod O&amp;M 2007GRC_Rebuttal Power Costs_Adj Bench DR 3 for Initial Briefs (Electric) 2" xfId="3421"/>
    <cellStyle name="_DEM-WP(C) Prod O&amp;M 2007GRC_Rebuttal Power Costs_Adj Bench DR 3 for Initial Briefs (Electric) 2 2" xfId="3422"/>
    <cellStyle name="_DEM-WP(C) Prod O&amp;M 2007GRC_Rebuttal Power Costs_Adj Bench DR 3 for Initial Briefs (Electric) 3" xfId="3423"/>
    <cellStyle name="_DEM-WP(C) Prod O&amp;M 2007GRC_Rebuttal Power Costs_Electric Rev Req Model (2009 GRC) Rebuttal" xfId="3424"/>
    <cellStyle name="_DEM-WP(C) Prod O&amp;M 2007GRC_Rebuttal Power Costs_Electric Rev Req Model (2009 GRC) Rebuttal 2" xfId="3425"/>
    <cellStyle name="_DEM-WP(C) Prod O&amp;M 2007GRC_Rebuttal Power Costs_Electric Rev Req Model (2009 GRC) Rebuttal 2 2" xfId="3426"/>
    <cellStyle name="_DEM-WP(C) Prod O&amp;M 2007GRC_Rebuttal Power Costs_Electric Rev Req Model (2009 GRC) Rebuttal 3" xfId="3427"/>
    <cellStyle name="_DEM-WP(C) Prod O&amp;M 2007GRC_Rebuttal Power Costs_Electric Rev Req Model (2009 GRC) Rebuttal REmoval of New  WH Solar AdjustMI" xfId="3428"/>
    <cellStyle name="_DEM-WP(C) Prod O&amp;M 2007GRC_Rebuttal Power Costs_Electric Rev Req Model (2009 GRC) Rebuttal REmoval of New  WH Solar AdjustMI 2" xfId="3429"/>
    <cellStyle name="_DEM-WP(C) Prod O&amp;M 2007GRC_Rebuttal Power Costs_Electric Rev Req Model (2009 GRC) Rebuttal REmoval of New  WH Solar AdjustMI 2 2" xfId="3430"/>
    <cellStyle name="_DEM-WP(C) Prod O&amp;M 2007GRC_Rebuttal Power Costs_Electric Rev Req Model (2009 GRC) Rebuttal REmoval of New  WH Solar AdjustMI 3" xfId="3431"/>
    <cellStyle name="_DEM-WP(C) Prod O&amp;M 2007GRC_Rebuttal Power Costs_Electric Rev Req Model (2009 GRC) Revised 01-18-2010" xfId="3432"/>
    <cellStyle name="_DEM-WP(C) Prod O&amp;M 2007GRC_Rebuttal Power Costs_Electric Rev Req Model (2009 GRC) Revised 01-18-2010 2" xfId="3433"/>
    <cellStyle name="_DEM-WP(C) Prod O&amp;M 2007GRC_Rebuttal Power Costs_Electric Rev Req Model (2009 GRC) Revised 01-18-2010 2 2" xfId="3434"/>
    <cellStyle name="_DEM-WP(C) Prod O&amp;M 2007GRC_Rebuttal Power Costs_Electric Rev Req Model (2009 GRC) Revised 01-18-2010 3" xfId="3435"/>
    <cellStyle name="_DEM-WP(C) Prod O&amp;M 2007GRC_Rebuttal Power Costs_Final Order Electric EXHIBIT A-1" xfId="3436"/>
    <cellStyle name="_DEM-WP(C) Prod O&amp;M 2007GRC_Rebuttal Power Costs_Final Order Electric EXHIBIT A-1 2" xfId="3437"/>
    <cellStyle name="_DEM-WP(C) Prod O&amp;M 2007GRC_Rebuttal Power Costs_Final Order Electric EXHIBIT A-1 2 2" xfId="3438"/>
    <cellStyle name="_DEM-WP(C) Prod O&amp;M 2007GRC_Rebuttal Power Costs_Final Order Electric EXHIBIT A-1 3" xfId="3439"/>
    <cellStyle name="_x0013__DEM-WP(C) Production O&amp;M 2010GRC As-Filed" xfId="3440"/>
    <cellStyle name="_x0013__DEM-WP(C) Production O&amp;M 2010GRC As-Filed 2" xfId="3441"/>
    <cellStyle name="_DEM-WP(C) Rate Year Sumas by Month Update Corrected" xfId="3442"/>
    <cellStyle name="_DEM-WP(C) Sumas Proforma 11.14.07" xfId="3443"/>
    <cellStyle name="_DEM-WP(C) Sumas Proforma 11.5.07" xfId="3444"/>
    <cellStyle name="_DEM-WP(C) Westside Hydro Data_051007" xfId="3445"/>
    <cellStyle name="_DEM-WP(C) Westside Hydro Data_051007 2" xfId="3446"/>
    <cellStyle name="_DEM-WP(C) Westside Hydro Data_051007 2 2" xfId="3447"/>
    <cellStyle name="_DEM-WP(C) Westside Hydro Data_051007 3" xfId="3448"/>
    <cellStyle name="_DEM-WP(C) Westside Hydro Data_051007_16.37E Wild Horse Expansion DeferralRevwrkingfile SF" xfId="3449"/>
    <cellStyle name="_DEM-WP(C) Westside Hydro Data_051007_16.37E Wild Horse Expansion DeferralRevwrkingfile SF 2" xfId="3450"/>
    <cellStyle name="_DEM-WP(C) Westside Hydro Data_051007_16.37E Wild Horse Expansion DeferralRevwrkingfile SF 2 2" xfId="3451"/>
    <cellStyle name="_DEM-WP(C) Westside Hydro Data_051007_16.37E Wild Horse Expansion DeferralRevwrkingfile SF 3" xfId="3452"/>
    <cellStyle name="_DEM-WP(C) Westside Hydro Data_051007_2009 GRC Compl Filing - Exhibit D" xfId="3453"/>
    <cellStyle name="_DEM-WP(C) Westside Hydro Data_051007_2009 GRC Compl Filing - Exhibit D 2" xfId="3454"/>
    <cellStyle name="_DEM-WP(C) Westside Hydro Data_051007_Adj Bench DR 3 for Initial Briefs (Electric)" xfId="3455"/>
    <cellStyle name="_DEM-WP(C) Westside Hydro Data_051007_Adj Bench DR 3 for Initial Briefs (Electric) 2" xfId="3456"/>
    <cellStyle name="_DEM-WP(C) Westside Hydro Data_051007_Adj Bench DR 3 for Initial Briefs (Electric) 2 2" xfId="3457"/>
    <cellStyle name="_DEM-WP(C) Westside Hydro Data_051007_Adj Bench DR 3 for Initial Briefs (Electric) 3" xfId="3458"/>
    <cellStyle name="_DEM-WP(C) Westside Hydro Data_051007_Book1" xfId="3459"/>
    <cellStyle name="_DEM-WP(C) Westside Hydro Data_051007_Book2" xfId="3460"/>
    <cellStyle name="_DEM-WP(C) Westside Hydro Data_051007_Book2 2" xfId="3461"/>
    <cellStyle name="_DEM-WP(C) Westside Hydro Data_051007_Book2 2 2" xfId="3462"/>
    <cellStyle name="_DEM-WP(C) Westside Hydro Data_051007_Book2 3" xfId="3463"/>
    <cellStyle name="_DEM-WP(C) Westside Hydro Data_051007_Book4" xfId="3464"/>
    <cellStyle name="_DEM-WP(C) Westside Hydro Data_051007_Book4 2" xfId="3465"/>
    <cellStyle name="_DEM-WP(C) Westside Hydro Data_051007_Book4 2 2" xfId="3466"/>
    <cellStyle name="_DEM-WP(C) Westside Hydro Data_051007_Book4 3" xfId="3467"/>
    <cellStyle name="_DEM-WP(C) Westside Hydro Data_051007_Electric Rev Req Model (2009 GRC) " xfId="3468"/>
    <cellStyle name="_DEM-WP(C) Westside Hydro Data_051007_Electric Rev Req Model (2009 GRC)  2" xfId="3469"/>
    <cellStyle name="_DEM-WP(C) Westside Hydro Data_051007_Electric Rev Req Model (2009 GRC)  2 2" xfId="3470"/>
    <cellStyle name="_DEM-WP(C) Westside Hydro Data_051007_Electric Rev Req Model (2009 GRC)  3" xfId="3471"/>
    <cellStyle name="_DEM-WP(C) Westside Hydro Data_051007_Electric Rev Req Model (2009 GRC) Rebuttal" xfId="3472"/>
    <cellStyle name="_DEM-WP(C) Westside Hydro Data_051007_Electric Rev Req Model (2009 GRC) Rebuttal 2" xfId="3473"/>
    <cellStyle name="_DEM-WP(C) Westside Hydro Data_051007_Electric Rev Req Model (2009 GRC) Rebuttal 2 2" xfId="3474"/>
    <cellStyle name="_DEM-WP(C) Westside Hydro Data_051007_Electric Rev Req Model (2009 GRC) Rebuttal 3" xfId="3475"/>
    <cellStyle name="_DEM-WP(C) Westside Hydro Data_051007_Electric Rev Req Model (2009 GRC) Rebuttal REmoval of New  WH Solar AdjustMI" xfId="3476"/>
    <cellStyle name="_DEM-WP(C) Westside Hydro Data_051007_Electric Rev Req Model (2009 GRC) Rebuttal REmoval of New  WH Solar AdjustMI 2" xfId="3477"/>
    <cellStyle name="_DEM-WP(C) Westside Hydro Data_051007_Electric Rev Req Model (2009 GRC) Rebuttal REmoval of New  WH Solar AdjustMI 2 2" xfId="3478"/>
    <cellStyle name="_DEM-WP(C) Westside Hydro Data_051007_Electric Rev Req Model (2009 GRC) Rebuttal REmoval of New  WH Solar AdjustMI 3" xfId="3479"/>
    <cellStyle name="_DEM-WP(C) Westside Hydro Data_051007_Electric Rev Req Model (2009 GRC) Revised 01-18-2010" xfId="3480"/>
    <cellStyle name="_DEM-WP(C) Westside Hydro Data_051007_Electric Rev Req Model (2009 GRC) Revised 01-18-2010 2" xfId="3481"/>
    <cellStyle name="_DEM-WP(C) Westside Hydro Data_051007_Electric Rev Req Model (2009 GRC) Revised 01-18-2010 2 2" xfId="3482"/>
    <cellStyle name="_DEM-WP(C) Westside Hydro Data_051007_Electric Rev Req Model (2009 GRC) Revised 01-18-2010 3" xfId="3483"/>
    <cellStyle name="_DEM-WP(C) Westside Hydro Data_051007_Electric Rev Req Model (2010 GRC)" xfId="3484"/>
    <cellStyle name="_DEM-WP(C) Westside Hydro Data_051007_Electric Rev Req Model (2010 GRC) SF" xfId="3485"/>
    <cellStyle name="_DEM-WP(C) Westside Hydro Data_051007_Final Order Electric" xfId="3486"/>
    <cellStyle name="_DEM-WP(C) Westside Hydro Data_051007_Final Order Electric EXHIBIT A-1" xfId="3487"/>
    <cellStyle name="_DEM-WP(C) Westside Hydro Data_051007_Final Order Electric EXHIBIT A-1 2" xfId="3488"/>
    <cellStyle name="_DEM-WP(C) Westside Hydro Data_051007_Final Order Electric EXHIBIT A-1 2 2" xfId="3489"/>
    <cellStyle name="_DEM-WP(C) Westside Hydro Data_051007_Final Order Electric EXHIBIT A-1 3" xfId="3490"/>
    <cellStyle name="_DEM-WP(C) Westside Hydro Data_051007_NIM Summary" xfId="3491"/>
    <cellStyle name="_DEM-WP(C) Westside Hydro Data_051007_NIM Summary 2" xfId="3492"/>
    <cellStyle name="_DEM-WP(C) Westside Hydro Data_051007_Power Costs - Comparison bx Rbtl-Staff-Jt-PC" xfId="3493"/>
    <cellStyle name="_DEM-WP(C) Westside Hydro Data_051007_Power Costs - Comparison bx Rbtl-Staff-Jt-PC 2" xfId="3494"/>
    <cellStyle name="_DEM-WP(C) Westside Hydro Data_051007_Power Costs - Comparison bx Rbtl-Staff-Jt-PC 2 2" xfId="3495"/>
    <cellStyle name="_DEM-WP(C) Westside Hydro Data_051007_Power Costs - Comparison bx Rbtl-Staff-Jt-PC 3" xfId="3496"/>
    <cellStyle name="_DEM-WP(C) Westside Hydro Data_051007_Rebuttal Power Costs" xfId="3497"/>
    <cellStyle name="_DEM-WP(C) Westside Hydro Data_051007_Rebuttal Power Costs 2" xfId="3498"/>
    <cellStyle name="_DEM-WP(C) Westside Hydro Data_051007_Rebuttal Power Costs 2 2" xfId="3499"/>
    <cellStyle name="_DEM-WP(C) Westside Hydro Data_051007_Rebuttal Power Costs 3" xfId="3500"/>
    <cellStyle name="_DEM-WP(C) Westside Hydro Data_051007_TENASKA REGULATORY ASSET" xfId="3501"/>
    <cellStyle name="_DEM-WP(C) Westside Hydro Data_051007_TENASKA REGULATORY ASSET 2" xfId="3502"/>
    <cellStyle name="_DEM-WP(C) Westside Hydro Data_051007_TENASKA REGULATORY ASSET 2 2" xfId="3503"/>
    <cellStyle name="_DEM-WP(C) Westside Hydro Data_051007_TENASKA REGULATORY ASSET 3" xfId="3504"/>
    <cellStyle name="_Elec Peak Capacity Need_2008-2029_032709_Wind 5% Cap" xfId="3505"/>
    <cellStyle name="_Elec Peak Capacity Need_2008-2029_032709_Wind 5% Cap 2" xfId="3506"/>
    <cellStyle name="_Elec Peak Capacity Need_2008-2029_032709_Wind 5% Cap_NIM Summary" xfId="3507"/>
    <cellStyle name="_Elec Peak Capacity Need_2008-2029_032709_Wind 5% Cap_NIM Summary 2" xfId="3508"/>
    <cellStyle name="_Elec Peak Capacity Need_2008-2029_032709_Wind 5% Cap-ST-Adj-PJP1" xfId="3509"/>
    <cellStyle name="_Elec Peak Capacity Need_2008-2029_032709_Wind 5% Cap-ST-Adj-PJP1 2" xfId="3510"/>
    <cellStyle name="_Elec Peak Capacity Need_2008-2029_032709_Wind 5% Cap-ST-Adj-PJP1_NIM Summary" xfId="3511"/>
    <cellStyle name="_Elec Peak Capacity Need_2008-2029_032709_Wind 5% Cap-ST-Adj-PJP1_NIM Summary 2" xfId="3512"/>
    <cellStyle name="_Elec Peak Capacity Need_2008-2029_120908_Wind 5% Cap_Low" xfId="3513"/>
    <cellStyle name="_Elec Peak Capacity Need_2008-2029_120908_Wind 5% Cap_Low 2" xfId="3514"/>
    <cellStyle name="_Elec Peak Capacity Need_2008-2029_120908_Wind 5% Cap_Low_NIM Summary" xfId="3515"/>
    <cellStyle name="_Elec Peak Capacity Need_2008-2029_120908_Wind 5% Cap_Low_NIM Summary 2" xfId="3516"/>
    <cellStyle name="_Elec Peak Capacity Need_2008-2029_Wind 5% Cap_050809" xfId="3517"/>
    <cellStyle name="_Elec Peak Capacity Need_2008-2029_Wind 5% Cap_050809 2" xfId="3518"/>
    <cellStyle name="_Elec Peak Capacity Need_2008-2029_Wind 5% Cap_050809_NIM Summary" xfId="3519"/>
    <cellStyle name="_Elec Peak Capacity Need_2008-2029_Wind 5% Cap_050809_NIM Summary 2" xfId="3520"/>
    <cellStyle name="_x0013__Electric Rev Req Model (2009 GRC) " xfId="3521"/>
    <cellStyle name="_x0013__Electric Rev Req Model (2009 GRC)  2" xfId="3522"/>
    <cellStyle name="_x0013__Electric Rev Req Model (2009 GRC)  2 2" xfId="3523"/>
    <cellStyle name="_x0013__Electric Rev Req Model (2009 GRC)  3" xfId="3524"/>
    <cellStyle name="_x0013__Electric Rev Req Model (2009 GRC) Rebuttal" xfId="3525"/>
    <cellStyle name="_x0013__Electric Rev Req Model (2009 GRC) Rebuttal 2" xfId="3526"/>
    <cellStyle name="_x0013__Electric Rev Req Model (2009 GRC) Rebuttal 2 2" xfId="3527"/>
    <cellStyle name="_x0013__Electric Rev Req Model (2009 GRC) Rebuttal 3" xfId="3528"/>
    <cellStyle name="_x0013__Electric Rev Req Model (2009 GRC) Rebuttal REmoval of New  WH Solar AdjustMI" xfId="3529"/>
    <cellStyle name="_x0013__Electric Rev Req Model (2009 GRC) Rebuttal REmoval of New  WH Solar AdjustMI 2" xfId="3530"/>
    <cellStyle name="_x0013__Electric Rev Req Model (2009 GRC) Rebuttal REmoval of New  WH Solar AdjustMI 2 2" xfId="3531"/>
    <cellStyle name="_x0013__Electric Rev Req Model (2009 GRC) Rebuttal REmoval of New  WH Solar AdjustMI 3" xfId="3532"/>
    <cellStyle name="_x0013__Electric Rev Req Model (2009 GRC) Revised 01-18-2010" xfId="3533"/>
    <cellStyle name="_x0013__Electric Rev Req Model (2009 GRC) Revised 01-18-2010 2" xfId="3534"/>
    <cellStyle name="_x0013__Electric Rev Req Model (2009 GRC) Revised 01-18-2010 2 2" xfId="3535"/>
    <cellStyle name="_x0013__Electric Rev Req Model (2009 GRC) Revised 01-18-2010 3" xfId="3536"/>
    <cellStyle name="_x0013__Electric Rev Req Model (2010 GRC)" xfId="3537"/>
    <cellStyle name="_x0013__Electric Rev Req Model (2010 GRC) SF" xfId="3538"/>
    <cellStyle name="_ENCOGEN_WBOOK" xfId="3539"/>
    <cellStyle name="_ENCOGEN_WBOOK 2" xfId="3540"/>
    <cellStyle name="_ENCOGEN_WBOOK_NIM Summary" xfId="3541"/>
    <cellStyle name="_ENCOGEN_WBOOK_NIM Summary 2" xfId="3542"/>
    <cellStyle name="_x0013__Final Order Electric EXHIBIT A-1" xfId="3543"/>
    <cellStyle name="_x0013__Final Order Electric EXHIBIT A-1 2" xfId="3544"/>
    <cellStyle name="_x0013__Final Order Electric EXHIBIT A-1 2 2" xfId="3545"/>
    <cellStyle name="_x0013__Final Order Electric EXHIBIT A-1 3" xfId="3546"/>
    <cellStyle name="_Fixed Gas Transport 1 19 09" xfId="3547"/>
    <cellStyle name="_Fixed Gas Transport 1 19 09 2" xfId="3548"/>
    <cellStyle name="_Fixed Gas Transport 1 19 09 2 2" xfId="3549"/>
    <cellStyle name="_Fixed Gas Transport 1 19 09 3" xfId="3550"/>
    <cellStyle name="_Fuel Prices 4-14" xfId="3551"/>
    <cellStyle name="_Fuel Prices 4-14 2" xfId="3552"/>
    <cellStyle name="_Fuel Prices 4-14 2 2" xfId="3553"/>
    <cellStyle name="_Fuel Prices 4-14 2 2 2" xfId="3554"/>
    <cellStyle name="_Fuel Prices 4-14 2 3" xfId="3555"/>
    <cellStyle name="_Fuel Prices 4-14 3" xfId="3556"/>
    <cellStyle name="_Fuel Prices 4-14 3 2" xfId="3557"/>
    <cellStyle name="_Fuel Prices 4-14 4" xfId="3558"/>
    <cellStyle name="_Fuel Prices 4-14 4 2" xfId="3559"/>
    <cellStyle name="_Fuel Prices 4-14 5" xfId="3560"/>
    <cellStyle name="_Fuel Prices 4-14_04 07E Wild Horse Wind Expansion (C) (2)" xfId="3561"/>
    <cellStyle name="_Fuel Prices 4-14_04 07E Wild Horse Wind Expansion (C) (2) 2" xfId="3562"/>
    <cellStyle name="_Fuel Prices 4-14_04 07E Wild Horse Wind Expansion (C) (2) 2 2" xfId="3563"/>
    <cellStyle name="_Fuel Prices 4-14_04 07E Wild Horse Wind Expansion (C) (2) 3" xfId="3564"/>
    <cellStyle name="_Fuel Prices 4-14_04 07E Wild Horse Wind Expansion (C) (2)_Adj Bench DR 3 for Initial Briefs (Electric)" xfId="3565"/>
    <cellStyle name="_Fuel Prices 4-14_04 07E Wild Horse Wind Expansion (C) (2)_Adj Bench DR 3 for Initial Briefs (Electric) 2" xfId="3566"/>
    <cellStyle name="_Fuel Prices 4-14_04 07E Wild Horse Wind Expansion (C) (2)_Adj Bench DR 3 for Initial Briefs (Electric) 2 2" xfId="3567"/>
    <cellStyle name="_Fuel Prices 4-14_04 07E Wild Horse Wind Expansion (C) (2)_Adj Bench DR 3 for Initial Briefs (Electric) 3" xfId="3568"/>
    <cellStyle name="_Fuel Prices 4-14_04 07E Wild Horse Wind Expansion (C) (2)_Book1" xfId="3569"/>
    <cellStyle name="_Fuel Prices 4-14_04 07E Wild Horse Wind Expansion (C) (2)_Electric Rev Req Model (2009 GRC) " xfId="3570"/>
    <cellStyle name="_Fuel Prices 4-14_04 07E Wild Horse Wind Expansion (C) (2)_Electric Rev Req Model (2009 GRC)  2" xfId="3571"/>
    <cellStyle name="_Fuel Prices 4-14_04 07E Wild Horse Wind Expansion (C) (2)_Electric Rev Req Model (2009 GRC)  2 2" xfId="3572"/>
    <cellStyle name="_Fuel Prices 4-14_04 07E Wild Horse Wind Expansion (C) (2)_Electric Rev Req Model (2009 GRC)  3" xfId="3573"/>
    <cellStyle name="_Fuel Prices 4-14_04 07E Wild Horse Wind Expansion (C) (2)_Electric Rev Req Model (2009 GRC) Rebuttal" xfId="3574"/>
    <cellStyle name="_Fuel Prices 4-14_04 07E Wild Horse Wind Expansion (C) (2)_Electric Rev Req Model (2009 GRC) Rebuttal 2" xfId="3575"/>
    <cellStyle name="_Fuel Prices 4-14_04 07E Wild Horse Wind Expansion (C) (2)_Electric Rev Req Model (2009 GRC) Rebuttal 2 2" xfId="3576"/>
    <cellStyle name="_Fuel Prices 4-14_04 07E Wild Horse Wind Expansion (C) (2)_Electric Rev Req Model (2009 GRC) Rebuttal 3" xfId="3577"/>
    <cellStyle name="_Fuel Prices 4-14_04 07E Wild Horse Wind Expansion (C) (2)_Electric Rev Req Model (2009 GRC) Rebuttal REmoval of New  WH Solar AdjustMI" xfId="3578"/>
    <cellStyle name="_Fuel Prices 4-14_04 07E Wild Horse Wind Expansion (C) (2)_Electric Rev Req Model (2009 GRC) Rebuttal REmoval of New  WH Solar AdjustMI 2" xfId="3579"/>
    <cellStyle name="_Fuel Prices 4-14_04 07E Wild Horse Wind Expansion (C) (2)_Electric Rev Req Model (2009 GRC) Rebuttal REmoval of New  WH Solar AdjustMI 2 2" xfId="3580"/>
    <cellStyle name="_Fuel Prices 4-14_04 07E Wild Horse Wind Expansion (C) (2)_Electric Rev Req Model (2009 GRC) Rebuttal REmoval of New  WH Solar AdjustMI 3" xfId="3581"/>
    <cellStyle name="_Fuel Prices 4-14_04 07E Wild Horse Wind Expansion (C) (2)_Electric Rev Req Model (2009 GRC) Revised 01-18-2010" xfId="3582"/>
    <cellStyle name="_Fuel Prices 4-14_04 07E Wild Horse Wind Expansion (C) (2)_Electric Rev Req Model (2009 GRC) Revised 01-18-2010 2" xfId="3583"/>
    <cellStyle name="_Fuel Prices 4-14_04 07E Wild Horse Wind Expansion (C) (2)_Electric Rev Req Model (2009 GRC) Revised 01-18-2010 2 2" xfId="3584"/>
    <cellStyle name="_Fuel Prices 4-14_04 07E Wild Horse Wind Expansion (C) (2)_Electric Rev Req Model (2009 GRC) Revised 01-18-2010 3" xfId="3585"/>
    <cellStyle name="_Fuel Prices 4-14_04 07E Wild Horse Wind Expansion (C) (2)_Electric Rev Req Model (2010 GRC)" xfId="3586"/>
    <cellStyle name="_Fuel Prices 4-14_04 07E Wild Horse Wind Expansion (C) (2)_Electric Rev Req Model (2010 GRC) SF" xfId="3587"/>
    <cellStyle name="_Fuel Prices 4-14_04 07E Wild Horse Wind Expansion (C) (2)_Final Order Electric EXHIBIT A-1" xfId="3588"/>
    <cellStyle name="_Fuel Prices 4-14_04 07E Wild Horse Wind Expansion (C) (2)_Final Order Electric EXHIBIT A-1 2" xfId="3589"/>
    <cellStyle name="_Fuel Prices 4-14_04 07E Wild Horse Wind Expansion (C) (2)_Final Order Electric EXHIBIT A-1 2 2" xfId="3590"/>
    <cellStyle name="_Fuel Prices 4-14_04 07E Wild Horse Wind Expansion (C) (2)_Final Order Electric EXHIBIT A-1 3" xfId="3591"/>
    <cellStyle name="_Fuel Prices 4-14_04 07E Wild Horse Wind Expansion (C) (2)_TENASKA REGULATORY ASSET" xfId="3592"/>
    <cellStyle name="_Fuel Prices 4-14_04 07E Wild Horse Wind Expansion (C) (2)_TENASKA REGULATORY ASSET 2" xfId="3593"/>
    <cellStyle name="_Fuel Prices 4-14_04 07E Wild Horse Wind Expansion (C) (2)_TENASKA REGULATORY ASSET 2 2" xfId="3594"/>
    <cellStyle name="_Fuel Prices 4-14_04 07E Wild Horse Wind Expansion (C) (2)_TENASKA REGULATORY ASSET 3" xfId="3595"/>
    <cellStyle name="_Fuel Prices 4-14_16.37E Wild Horse Expansion DeferralRevwrkingfile SF" xfId="3596"/>
    <cellStyle name="_Fuel Prices 4-14_16.37E Wild Horse Expansion DeferralRevwrkingfile SF 2" xfId="3597"/>
    <cellStyle name="_Fuel Prices 4-14_16.37E Wild Horse Expansion DeferralRevwrkingfile SF 2 2" xfId="3598"/>
    <cellStyle name="_Fuel Prices 4-14_16.37E Wild Horse Expansion DeferralRevwrkingfile SF 3" xfId="3599"/>
    <cellStyle name="_Fuel Prices 4-14_2009 Compliance Filing PCA Exhibits for GRC" xfId="3600"/>
    <cellStyle name="_Fuel Prices 4-14_2009 GRC Compl Filing - Exhibit D" xfId="3601"/>
    <cellStyle name="_Fuel Prices 4-14_2009 GRC Compl Filing - Exhibit D 2" xfId="3602"/>
    <cellStyle name="_Fuel Prices 4-14_3.01 Income Statement" xfId="3603"/>
    <cellStyle name="_Fuel Prices 4-14_4 31 Regulatory Assets and Liabilities  7 06- Exhibit D" xfId="3604"/>
    <cellStyle name="_Fuel Prices 4-14_4 31 Regulatory Assets and Liabilities  7 06- Exhibit D 2" xfId="3605"/>
    <cellStyle name="_Fuel Prices 4-14_4 31 Regulatory Assets and Liabilities  7 06- Exhibit D 2 2" xfId="3606"/>
    <cellStyle name="_Fuel Prices 4-14_4 31 Regulatory Assets and Liabilities  7 06- Exhibit D 3" xfId="3607"/>
    <cellStyle name="_Fuel Prices 4-14_4 31 Regulatory Assets and Liabilities  7 06- Exhibit D_NIM Summary" xfId="3608"/>
    <cellStyle name="_Fuel Prices 4-14_4 31 Regulatory Assets and Liabilities  7 06- Exhibit D_NIM Summary 2" xfId="3609"/>
    <cellStyle name="_Fuel Prices 4-14_4 32 Regulatory Assets and Liabilities  7 06- Exhibit D" xfId="3610"/>
    <cellStyle name="_Fuel Prices 4-14_4 32 Regulatory Assets and Liabilities  7 06- Exhibit D 2" xfId="3611"/>
    <cellStyle name="_Fuel Prices 4-14_4 32 Regulatory Assets and Liabilities  7 06- Exhibit D 2 2" xfId="3612"/>
    <cellStyle name="_Fuel Prices 4-14_4 32 Regulatory Assets and Liabilities  7 06- Exhibit D 3" xfId="3613"/>
    <cellStyle name="_Fuel Prices 4-14_4 32 Regulatory Assets and Liabilities  7 06- Exhibit D_NIM Summary" xfId="3614"/>
    <cellStyle name="_Fuel Prices 4-14_4 32 Regulatory Assets and Liabilities  7 06- Exhibit D_NIM Summary 2" xfId="3615"/>
    <cellStyle name="_Fuel Prices 4-14_AURORA Total New" xfId="3616"/>
    <cellStyle name="_Fuel Prices 4-14_AURORA Total New 2" xfId="3617"/>
    <cellStyle name="_Fuel Prices 4-14_Book2" xfId="3618"/>
    <cellStyle name="_Fuel Prices 4-14_Book2 2" xfId="3619"/>
    <cellStyle name="_Fuel Prices 4-14_Book2 2 2" xfId="3620"/>
    <cellStyle name="_Fuel Prices 4-14_Book2 3" xfId="3621"/>
    <cellStyle name="_Fuel Prices 4-14_Book2_Adj Bench DR 3 for Initial Briefs (Electric)" xfId="3622"/>
    <cellStyle name="_Fuel Prices 4-14_Book2_Adj Bench DR 3 for Initial Briefs (Electric) 2" xfId="3623"/>
    <cellStyle name="_Fuel Prices 4-14_Book2_Adj Bench DR 3 for Initial Briefs (Electric) 2 2" xfId="3624"/>
    <cellStyle name="_Fuel Prices 4-14_Book2_Adj Bench DR 3 for Initial Briefs (Electric) 3" xfId="3625"/>
    <cellStyle name="_Fuel Prices 4-14_Book2_Electric Rev Req Model (2009 GRC) Rebuttal" xfId="3626"/>
    <cellStyle name="_Fuel Prices 4-14_Book2_Electric Rev Req Model (2009 GRC) Rebuttal 2" xfId="3627"/>
    <cellStyle name="_Fuel Prices 4-14_Book2_Electric Rev Req Model (2009 GRC) Rebuttal 2 2" xfId="3628"/>
    <cellStyle name="_Fuel Prices 4-14_Book2_Electric Rev Req Model (2009 GRC) Rebuttal 3" xfId="3629"/>
    <cellStyle name="_Fuel Prices 4-14_Book2_Electric Rev Req Model (2009 GRC) Rebuttal REmoval of New  WH Solar AdjustMI" xfId="3630"/>
    <cellStyle name="_Fuel Prices 4-14_Book2_Electric Rev Req Model (2009 GRC) Rebuttal REmoval of New  WH Solar AdjustMI 2" xfId="3631"/>
    <cellStyle name="_Fuel Prices 4-14_Book2_Electric Rev Req Model (2009 GRC) Rebuttal REmoval of New  WH Solar AdjustMI 2 2" xfId="3632"/>
    <cellStyle name="_Fuel Prices 4-14_Book2_Electric Rev Req Model (2009 GRC) Rebuttal REmoval of New  WH Solar AdjustMI 3" xfId="3633"/>
    <cellStyle name="_Fuel Prices 4-14_Book2_Electric Rev Req Model (2009 GRC) Revised 01-18-2010" xfId="3634"/>
    <cellStyle name="_Fuel Prices 4-14_Book2_Electric Rev Req Model (2009 GRC) Revised 01-18-2010 2" xfId="3635"/>
    <cellStyle name="_Fuel Prices 4-14_Book2_Electric Rev Req Model (2009 GRC) Revised 01-18-2010 2 2" xfId="3636"/>
    <cellStyle name="_Fuel Prices 4-14_Book2_Electric Rev Req Model (2009 GRC) Revised 01-18-2010 3" xfId="3637"/>
    <cellStyle name="_Fuel Prices 4-14_Book2_Final Order Electric EXHIBIT A-1" xfId="3638"/>
    <cellStyle name="_Fuel Prices 4-14_Book2_Final Order Electric EXHIBIT A-1 2" xfId="3639"/>
    <cellStyle name="_Fuel Prices 4-14_Book2_Final Order Electric EXHIBIT A-1 2 2" xfId="3640"/>
    <cellStyle name="_Fuel Prices 4-14_Book2_Final Order Electric EXHIBIT A-1 3" xfId="3641"/>
    <cellStyle name="_Fuel Prices 4-14_Book4" xfId="3642"/>
    <cellStyle name="_Fuel Prices 4-14_Book4 2" xfId="3643"/>
    <cellStyle name="_Fuel Prices 4-14_Book4 2 2" xfId="3644"/>
    <cellStyle name="_Fuel Prices 4-14_Book4 3" xfId="3645"/>
    <cellStyle name="_Fuel Prices 4-14_Book9" xfId="3646"/>
    <cellStyle name="_Fuel Prices 4-14_Book9 2" xfId="3647"/>
    <cellStyle name="_Fuel Prices 4-14_Book9 2 2" xfId="3648"/>
    <cellStyle name="_Fuel Prices 4-14_Book9 3" xfId="3649"/>
    <cellStyle name="_Fuel Prices 4-14_Chelan PUD Power Costs (8-10)" xfId="3650"/>
    <cellStyle name="_Fuel Prices 4-14_Direct Assignment Distribution Plant 2008" xfId="3651"/>
    <cellStyle name="_Fuel Prices 4-14_Direct Assignment Distribution Plant 2008 2" xfId="3652"/>
    <cellStyle name="_Fuel Prices 4-14_Direct Assignment Distribution Plant 2008 2 2" xfId="3653"/>
    <cellStyle name="_Fuel Prices 4-14_Direct Assignment Distribution Plant 2008 2 2 2" xfId="3654"/>
    <cellStyle name="_Fuel Prices 4-14_Direct Assignment Distribution Plant 2008 2 3" xfId="3655"/>
    <cellStyle name="_Fuel Prices 4-14_Direct Assignment Distribution Plant 2008 2 3 2" xfId="3656"/>
    <cellStyle name="_Fuel Prices 4-14_Direct Assignment Distribution Plant 2008 2 4" xfId="3657"/>
    <cellStyle name="_Fuel Prices 4-14_Direct Assignment Distribution Plant 2008 2 4 2" xfId="3658"/>
    <cellStyle name="_Fuel Prices 4-14_Direct Assignment Distribution Plant 2008 3" xfId="3659"/>
    <cellStyle name="_Fuel Prices 4-14_Direct Assignment Distribution Plant 2008 3 2" xfId="3660"/>
    <cellStyle name="_Fuel Prices 4-14_Direct Assignment Distribution Plant 2008 4" xfId="3661"/>
    <cellStyle name="_Fuel Prices 4-14_Direct Assignment Distribution Plant 2008 4 2" xfId="3662"/>
    <cellStyle name="_Fuel Prices 4-14_Direct Assignment Distribution Plant 2008 5" xfId="3663"/>
    <cellStyle name="_Fuel Prices 4-14_Direct Assignment Distribution Plant 2008 6" xfId="3664"/>
    <cellStyle name="_Fuel Prices 4-14_Electric COS Inputs" xfId="3665"/>
    <cellStyle name="_Fuel Prices 4-14_Electric COS Inputs 2" xfId="3666"/>
    <cellStyle name="_Fuel Prices 4-14_Electric COS Inputs 2 2" xfId="3667"/>
    <cellStyle name="_Fuel Prices 4-14_Electric COS Inputs 2 2 2" xfId="3668"/>
    <cellStyle name="_Fuel Prices 4-14_Electric COS Inputs 2 3" xfId="3669"/>
    <cellStyle name="_Fuel Prices 4-14_Electric COS Inputs 2 3 2" xfId="3670"/>
    <cellStyle name="_Fuel Prices 4-14_Electric COS Inputs 2 4" xfId="3671"/>
    <cellStyle name="_Fuel Prices 4-14_Electric COS Inputs 2 4 2" xfId="3672"/>
    <cellStyle name="_Fuel Prices 4-14_Electric COS Inputs 3" xfId="3673"/>
    <cellStyle name="_Fuel Prices 4-14_Electric COS Inputs 3 2" xfId="3674"/>
    <cellStyle name="_Fuel Prices 4-14_Electric COS Inputs 4" xfId="3675"/>
    <cellStyle name="_Fuel Prices 4-14_Electric COS Inputs 4 2" xfId="3676"/>
    <cellStyle name="_Fuel Prices 4-14_Electric COS Inputs 5" xfId="3677"/>
    <cellStyle name="_Fuel Prices 4-14_Electric COS Inputs 6" xfId="3678"/>
    <cellStyle name="_Fuel Prices 4-14_Electric Rate Spread and Rate Design 3.23.09" xfId="3679"/>
    <cellStyle name="_Fuel Prices 4-14_Electric Rate Spread and Rate Design 3.23.09 2" xfId="3680"/>
    <cellStyle name="_Fuel Prices 4-14_Electric Rate Spread and Rate Design 3.23.09 2 2" xfId="3681"/>
    <cellStyle name="_Fuel Prices 4-14_Electric Rate Spread and Rate Design 3.23.09 2 2 2" xfId="3682"/>
    <cellStyle name="_Fuel Prices 4-14_Electric Rate Spread and Rate Design 3.23.09 2 3" xfId="3683"/>
    <cellStyle name="_Fuel Prices 4-14_Electric Rate Spread and Rate Design 3.23.09 2 3 2" xfId="3684"/>
    <cellStyle name="_Fuel Prices 4-14_Electric Rate Spread and Rate Design 3.23.09 2 4" xfId="3685"/>
    <cellStyle name="_Fuel Prices 4-14_Electric Rate Spread and Rate Design 3.23.09 2 4 2" xfId="3686"/>
    <cellStyle name="_Fuel Prices 4-14_Electric Rate Spread and Rate Design 3.23.09 3" xfId="3687"/>
    <cellStyle name="_Fuel Prices 4-14_Electric Rate Spread and Rate Design 3.23.09 3 2" xfId="3688"/>
    <cellStyle name="_Fuel Prices 4-14_Electric Rate Spread and Rate Design 3.23.09 4" xfId="3689"/>
    <cellStyle name="_Fuel Prices 4-14_Electric Rate Spread and Rate Design 3.23.09 4 2" xfId="3690"/>
    <cellStyle name="_Fuel Prices 4-14_Electric Rate Spread and Rate Design 3.23.09 5" xfId="3691"/>
    <cellStyle name="_Fuel Prices 4-14_Electric Rate Spread and Rate Design 3.23.09 6" xfId="3692"/>
    <cellStyle name="_Fuel Prices 4-14_INPUTS" xfId="3693"/>
    <cellStyle name="_Fuel Prices 4-14_INPUTS 2" xfId="3694"/>
    <cellStyle name="_Fuel Prices 4-14_INPUTS 2 2" xfId="3695"/>
    <cellStyle name="_Fuel Prices 4-14_INPUTS 2 2 2" xfId="3696"/>
    <cellStyle name="_Fuel Prices 4-14_INPUTS 2 3" xfId="3697"/>
    <cellStyle name="_Fuel Prices 4-14_INPUTS 2 3 2" xfId="3698"/>
    <cellStyle name="_Fuel Prices 4-14_INPUTS 2 4" xfId="3699"/>
    <cellStyle name="_Fuel Prices 4-14_INPUTS 2 4 2" xfId="3700"/>
    <cellStyle name="_Fuel Prices 4-14_INPUTS 3" xfId="3701"/>
    <cellStyle name="_Fuel Prices 4-14_INPUTS 3 2" xfId="3702"/>
    <cellStyle name="_Fuel Prices 4-14_INPUTS 4" xfId="3703"/>
    <cellStyle name="_Fuel Prices 4-14_INPUTS 4 2" xfId="3704"/>
    <cellStyle name="_Fuel Prices 4-14_INPUTS 5" xfId="3705"/>
    <cellStyle name="_Fuel Prices 4-14_INPUTS 6" xfId="3706"/>
    <cellStyle name="_Fuel Prices 4-14_Leased Transformer &amp; Substation Plant &amp; Rev 12-2009" xfId="3707"/>
    <cellStyle name="_Fuel Prices 4-14_Leased Transformer &amp; Substation Plant &amp; Rev 12-2009 2" xfId="3708"/>
    <cellStyle name="_Fuel Prices 4-14_Leased Transformer &amp; Substation Plant &amp; Rev 12-2009 2 2" xfId="3709"/>
    <cellStyle name="_Fuel Prices 4-14_Leased Transformer &amp; Substation Plant &amp; Rev 12-2009 2 2 2" xfId="3710"/>
    <cellStyle name="_Fuel Prices 4-14_Leased Transformer &amp; Substation Plant &amp; Rev 12-2009 2 3" xfId="3711"/>
    <cellStyle name="_Fuel Prices 4-14_Leased Transformer &amp; Substation Plant &amp; Rev 12-2009 2 3 2" xfId="3712"/>
    <cellStyle name="_Fuel Prices 4-14_Leased Transformer &amp; Substation Plant &amp; Rev 12-2009 2 4" xfId="3713"/>
    <cellStyle name="_Fuel Prices 4-14_Leased Transformer &amp; Substation Plant &amp; Rev 12-2009 2 4 2" xfId="3714"/>
    <cellStyle name="_Fuel Prices 4-14_Leased Transformer &amp; Substation Plant &amp; Rev 12-2009 3" xfId="3715"/>
    <cellStyle name="_Fuel Prices 4-14_Leased Transformer &amp; Substation Plant &amp; Rev 12-2009 3 2" xfId="3716"/>
    <cellStyle name="_Fuel Prices 4-14_Leased Transformer &amp; Substation Plant &amp; Rev 12-2009 4" xfId="3717"/>
    <cellStyle name="_Fuel Prices 4-14_Leased Transformer &amp; Substation Plant &amp; Rev 12-2009 4 2" xfId="3718"/>
    <cellStyle name="_Fuel Prices 4-14_Leased Transformer &amp; Substation Plant &amp; Rev 12-2009 5" xfId="3719"/>
    <cellStyle name="_Fuel Prices 4-14_Leased Transformer &amp; Substation Plant &amp; Rev 12-2009 6" xfId="3720"/>
    <cellStyle name="_Fuel Prices 4-14_NIM Summary" xfId="3721"/>
    <cellStyle name="_Fuel Prices 4-14_NIM Summary 09GRC" xfId="3722"/>
    <cellStyle name="_Fuel Prices 4-14_NIM Summary 09GRC 2" xfId="3723"/>
    <cellStyle name="_Fuel Prices 4-14_NIM Summary 2" xfId="3724"/>
    <cellStyle name="_Fuel Prices 4-14_NIM Summary 3" xfId="3725"/>
    <cellStyle name="_Fuel Prices 4-14_NIM Summary 4" xfId="3726"/>
    <cellStyle name="_Fuel Prices 4-14_NIM Summary 5" xfId="3727"/>
    <cellStyle name="_Fuel Prices 4-14_NIM Summary 6" xfId="3728"/>
    <cellStyle name="_Fuel Prices 4-14_NIM Summary 7" xfId="3729"/>
    <cellStyle name="_Fuel Prices 4-14_NIM Summary 8" xfId="3730"/>
    <cellStyle name="_Fuel Prices 4-14_NIM Summary 9" xfId="3731"/>
    <cellStyle name="_Fuel Prices 4-14_PCA 10 -  Exhibit D from A Kellogg Jan 2011" xfId="3732"/>
    <cellStyle name="_Fuel Prices 4-14_PCA 10 -  Exhibit D from A Kellogg July 2011" xfId="3733"/>
    <cellStyle name="_Fuel Prices 4-14_PCA 10 -  Exhibit D from S Free Rcv'd 12-11" xfId="3734"/>
    <cellStyle name="_Fuel Prices 4-14_PCA 9 -  Exhibit D April 2010" xfId="3735"/>
    <cellStyle name="_Fuel Prices 4-14_PCA 9 -  Exhibit D April 2010 (3)" xfId="3736"/>
    <cellStyle name="_Fuel Prices 4-14_PCA 9 -  Exhibit D April 2010 (3) 2" xfId="3737"/>
    <cellStyle name="_Fuel Prices 4-14_PCA 9 -  Exhibit D Nov 2010" xfId="3738"/>
    <cellStyle name="_Fuel Prices 4-14_PCA 9 - Exhibit D at August 2010" xfId="3739"/>
    <cellStyle name="_Fuel Prices 4-14_PCA 9 - Exhibit D June 2010 GRC" xfId="3740"/>
    <cellStyle name="_Fuel Prices 4-14_Peak Credit Exhibits for 2009 GRC" xfId="3741"/>
    <cellStyle name="_Fuel Prices 4-14_Peak Credit Exhibits for 2009 GRC 2" xfId="3742"/>
    <cellStyle name="_Fuel Prices 4-14_Peak Credit Exhibits for 2009 GRC 2 2" xfId="3743"/>
    <cellStyle name="_Fuel Prices 4-14_Peak Credit Exhibits for 2009 GRC 2 2 2" xfId="3744"/>
    <cellStyle name="_Fuel Prices 4-14_Peak Credit Exhibits for 2009 GRC 2 3" xfId="3745"/>
    <cellStyle name="_Fuel Prices 4-14_Peak Credit Exhibits for 2009 GRC 2 3 2" xfId="3746"/>
    <cellStyle name="_Fuel Prices 4-14_Peak Credit Exhibits for 2009 GRC 2 4" xfId="3747"/>
    <cellStyle name="_Fuel Prices 4-14_Peak Credit Exhibits for 2009 GRC 2 4 2" xfId="3748"/>
    <cellStyle name="_Fuel Prices 4-14_Peak Credit Exhibits for 2009 GRC 3" xfId="3749"/>
    <cellStyle name="_Fuel Prices 4-14_Peak Credit Exhibits for 2009 GRC 3 2" xfId="3750"/>
    <cellStyle name="_Fuel Prices 4-14_Peak Credit Exhibits for 2009 GRC 4" xfId="3751"/>
    <cellStyle name="_Fuel Prices 4-14_Peak Credit Exhibits for 2009 GRC 4 2" xfId="3752"/>
    <cellStyle name="_Fuel Prices 4-14_Peak Credit Exhibits for 2009 GRC 5" xfId="3753"/>
    <cellStyle name="_Fuel Prices 4-14_Peak Credit Exhibits for 2009 GRC 6" xfId="3754"/>
    <cellStyle name="_Fuel Prices 4-14_Power Costs - Comparison bx Rbtl-Staff-Jt-PC" xfId="3755"/>
    <cellStyle name="_Fuel Prices 4-14_Power Costs - Comparison bx Rbtl-Staff-Jt-PC 2" xfId="3756"/>
    <cellStyle name="_Fuel Prices 4-14_Power Costs - Comparison bx Rbtl-Staff-Jt-PC 2 2" xfId="3757"/>
    <cellStyle name="_Fuel Prices 4-14_Power Costs - Comparison bx Rbtl-Staff-Jt-PC 3" xfId="3758"/>
    <cellStyle name="_Fuel Prices 4-14_Power Costs - Comparison bx Rbtl-Staff-Jt-PC_Adj Bench DR 3 for Initial Briefs (Electric)" xfId="3759"/>
    <cellStyle name="_Fuel Prices 4-14_Power Costs - Comparison bx Rbtl-Staff-Jt-PC_Adj Bench DR 3 for Initial Briefs (Electric) 2" xfId="3760"/>
    <cellStyle name="_Fuel Prices 4-14_Power Costs - Comparison bx Rbtl-Staff-Jt-PC_Adj Bench DR 3 for Initial Briefs (Electric) 2 2" xfId="3761"/>
    <cellStyle name="_Fuel Prices 4-14_Power Costs - Comparison bx Rbtl-Staff-Jt-PC_Adj Bench DR 3 for Initial Briefs (Electric) 3" xfId="3762"/>
    <cellStyle name="_Fuel Prices 4-14_Power Costs - Comparison bx Rbtl-Staff-Jt-PC_Electric Rev Req Model (2009 GRC) Rebuttal" xfId="3763"/>
    <cellStyle name="_Fuel Prices 4-14_Power Costs - Comparison bx Rbtl-Staff-Jt-PC_Electric Rev Req Model (2009 GRC) Rebuttal 2" xfId="3764"/>
    <cellStyle name="_Fuel Prices 4-14_Power Costs - Comparison bx Rbtl-Staff-Jt-PC_Electric Rev Req Model (2009 GRC) Rebuttal 2 2" xfId="3765"/>
    <cellStyle name="_Fuel Prices 4-14_Power Costs - Comparison bx Rbtl-Staff-Jt-PC_Electric Rev Req Model (2009 GRC) Rebuttal 3" xfId="3766"/>
    <cellStyle name="_Fuel Prices 4-14_Power Costs - Comparison bx Rbtl-Staff-Jt-PC_Electric Rev Req Model (2009 GRC) Rebuttal REmoval of New  WH Solar AdjustMI" xfId="3767"/>
    <cellStyle name="_Fuel Prices 4-14_Power Costs - Comparison bx Rbtl-Staff-Jt-PC_Electric Rev Req Model (2009 GRC) Rebuttal REmoval of New  WH Solar AdjustMI 2" xfId="3768"/>
    <cellStyle name="_Fuel Prices 4-14_Power Costs - Comparison bx Rbtl-Staff-Jt-PC_Electric Rev Req Model (2009 GRC) Rebuttal REmoval of New  WH Solar AdjustMI 2 2" xfId="3769"/>
    <cellStyle name="_Fuel Prices 4-14_Power Costs - Comparison bx Rbtl-Staff-Jt-PC_Electric Rev Req Model (2009 GRC) Rebuttal REmoval of New  WH Solar AdjustMI 3" xfId="3770"/>
    <cellStyle name="_Fuel Prices 4-14_Power Costs - Comparison bx Rbtl-Staff-Jt-PC_Electric Rev Req Model (2009 GRC) Revised 01-18-2010" xfId="3771"/>
    <cellStyle name="_Fuel Prices 4-14_Power Costs - Comparison bx Rbtl-Staff-Jt-PC_Electric Rev Req Model (2009 GRC) Revised 01-18-2010 2" xfId="3772"/>
    <cellStyle name="_Fuel Prices 4-14_Power Costs - Comparison bx Rbtl-Staff-Jt-PC_Electric Rev Req Model (2009 GRC) Revised 01-18-2010 2 2" xfId="3773"/>
    <cellStyle name="_Fuel Prices 4-14_Power Costs - Comparison bx Rbtl-Staff-Jt-PC_Electric Rev Req Model (2009 GRC) Revised 01-18-2010 3" xfId="3774"/>
    <cellStyle name="_Fuel Prices 4-14_Power Costs - Comparison bx Rbtl-Staff-Jt-PC_Final Order Electric EXHIBIT A-1" xfId="3775"/>
    <cellStyle name="_Fuel Prices 4-14_Power Costs - Comparison bx Rbtl-Staff-Jt-PC_Final Order Electric EXHIBIT A-1 2" xfId="3776"/>
    <cellStyle name="_Fuel Prices 4-14_Power Costs - Comparison bx Rbtl-Staff-Jt-PC_Final Order Electric EXHIBIT A-1 2 2" xfId="3777"/>
    <cellStyle name="_Fuel Prices 4-14_Power Costs - Comparison bx Rbtl-Staff-Jt-PC_Final Order Electric EXHIBIT A-1 3" xfId="3778"/>
    <cellStyle name="_Fuel Prices 4-14_Production Adj 4.37" xfId="3779"/>
    <cellStyle name="_Fuel Prices 4-14_Production Adj 4.37 2" xfId="3780"/>
    <cellStyle name="_Fuel Prices 4-14_Production Adj 4.37 2 2" xfId="3781"/>
    <cellStyle name="_Fuel Prices 4-14_Production Adj 4.37 3" xfId="3782"/>
    <cellStyle name="_Fuel Prices 4-14_Purchased Power Adj 4.03" xfId="3783"/>
    <cellStyle name="_Fuel Prices 4-14_Purchased Power Adj 4.03 2" xfId="3784"/>
    <cellStyle name="_Fuel Prices 4-14_Purchased Power Adj 4.03 2 2" xfId="3785"/>
    <cellStyle name="_Fuel Prices 4-14_Purchased Power Adj 4.03 3" xfId="3786"/>
    <cellStyle name="_Fuel Prices 4-14_Rate Design Sch 24" xfId="3787"/>
    <cellStyle name="_Fuel Prices 4-14_Rate Design Sch 24 2" xfId="3788"/>
    <cellStyle name="_Fuel Prices 4-14_Rate Design Sch 25" xfId="3789"/>
    <cellStyle name="_Fuel Prices 4-14_Rate Design Sch 25 2" xfId="3790"/>
    <cellStyle name="_Fuel Prices 4-14_Rate Design Sch 25 2 2" xfId="3791"/>
    <cellStyle name="_Fuel Prices 4-14_Rate Design Sch 25 3" xfId="3792"/>
    <cellStyle name="_Fuel Prices 4-14_Rate Design Sch 26" xfId="3793"/>
    <cellStyle name="_Fuel Prices 4-14_Rate Design Sch 26 2" xfId="3794"/>
    <cellStyle name="_Fuel Prices 4-14_Rate Design Sch 26 2 2" xfId="3795"/>
    <cellStyle name="_Fuel Prices 4-14_Rate Design Sch 26 3" xfId="3796"/>
    <cellStyle name="_Fuel Prices 4-14_Rate Design Sch 31" xfId="3797"/>
    <cellStyle name="_Fuel Prices 4-14_Rate Design Sch 31 2" xfId="3798"/>
    <cellStyle name="_Fuel Prices 4-14_Rate Design Sch 31 2 2" xfId="3799"/>
    <cellStyle name="_Fuel Prices 4-14_Rate Design Sch 31 3" xfId="3800"/>
    <cellStyle name="_Fuel Prices 4-14_Rate Design Sch 43" xfId="3801"/>
    <cellStyle name="_Fuel Prices 4-14_Rate Design Sch 43 2" xfId="3802"/>
    <cellStyle name="_Fuel Prices 4-14_Rate Design Sch 43 2 2" xfId="3803"/>
    <cellStyle name="_Fuel Prices 4-14_Rate Design Sch 43 3" xfId="3804"/>
    <cellStyle name="_Fuel Prices 4-14_Rate Design Sch 448-449" xfId="3805"/>
    <cellStyle name="_Fuel Prices 4-14_Rate Design Sch 448-449 2" xfId="3806"/>
    <cellStyle name="_Fuel Prices 4-14_Rate Design Sch 46" xfId="3807"/>
    <cellStyle name="_Fuel Prices 4-14_Rate Design Sch 46 2" xfId="3808"/>
    <cellStyle name="_Fuel Prices 4-14_Rate Design Sch 46 2 2" xfId="3809"/>
    <cellStyle name="_Fuel Prices 4-14_Rate Design Sch 46 3" xfId="3810"/>
    <cellStyle name="_Fuel Prices 4-14_Rate Spread" xfId="3811"/>
    <cellStyle name="_Fuel Prices 4-14_Rate Spread 2" xfId="3812"/>
    <cellStyle name="_Fuel Prices 4-14_Rate Spread 2 2" xfId="3813"/>
    <cellStyle name="_Fuel Prices 4-14_Rate Spread 3" xfId="3814"/>
    <cellStyle name="_Fuel Prices 4-14_Rebuttal Power Costs" xfId="3815"/>
    <cellStyle name="_Fuel Prices 4-14_Rebuttal Power Costs 2" xfId="3816"/>
    <cellStyle name="_Fuel Prices 4-14_Rebuttal Power Costs 2 2" xfId="3817"/>
    <cellStyle name="_Fuel Prices 4-14_Rebuttal Power Costs 3" xfId="3818"/>
    <cellStyle name="_Fuel Prices 4-14_Rebuttal Power Costs_Adj Bench DR 3 for Initial Briefs (Electric)" xfId="3819"/>
    <cellStyle name="_Fuel Prices 4-14_Rebuttal Power Costs_Adj Bench DR 3 for Initial Briefs (Electric) 2" xfId="3820"/>
    <cellStyle name="_Fuel Prices 4-14_Rebuttal Power Costs_Adj Bench DR 3 for Initial Briefs (Electric) 2 2" xfId="3821"/>
    <cellStyle name="_Fuel Prices 4-14_Rebuttal Power Costs_Adj Bench DR 3 for Initial Briefs (Electric) 3" xfId="3822"/>
    <cellStyle name="_Fuel Prices 4-14_Rebuttal Power Costs_Electric Rev Req Model (2009 GRC) Rebuttal" xfId="3823"/>
    <cellStyle name="_Fuel Prices 4-14_Rebuttal Power Costs_Electric Rev Req Model (2009 GRC) Rebuttal 2" xfId="3824"/>
    <cellStyle name="_Fuel Prices 4-14_Rebuttal Power Costs_Electric Rev Req Model (2009 GRC) Rebuttal 2 2" xfId="3825"/>
    <cellStyle name="_Fuel Prices 4-14_Rebuttal Power Costs_Electric Rev Req Model (2009 GRC) Rebuttal 3" xfId="3826"/>
    <cellStyle name="_Fuel Prices 4-14_Rebuttal Power Costs_Electric Rev Req Model (2009 GRC) Rebuttal REmoval of New  WH Solar AdjustMI" xfId="3827"/>
    <cellStyle name="_Fuel Prices 4-14_Rebuttal Power Costs_Electric Rev Req Model (2009 GRC) Rebuttal REmoval of New  WH Solar AdjustMI 2" xfId="3828"/>
    <cellStyle name="_Fuel Prices 4-14_Rebuttal Power Costs_Electric Rev Req Model (2009 GRC) Rebuttal REmoval of New  WH Solar AdjustMI 2 2" xfId="3829"/>
    <cellStyle name="_Fuel Prices 4-14_Rebuttal Power Costs_Electric Rev Req Model (2009 GRC) Rebuttal REmoval of New  WH Solar AdjustMI 3" xfId="3830"/>
    <cellStyle name="_Fuel Prices 4-14_Rebuttal Power Costs_Electric Rev Req Model (2009 GRC) Revised 01-18-2010" xfId="3831"/>
    <cellStyle name="_Fuel Prices 4-14_Rebuttal Power Costs_Electric Rev Req Model (2009 GRC) Revised 01-18-2010 2" xfId="3832"/>
    <cellStyle name="_Fuel Prices 4-14_Rebuttal Power Costs_Electric Rev Req Model (2009 GRC) Revised 01-18-2010 2 2" xfId="3833"/>
    <cellStyle name="_Fuel Prices 4-14_Rebuttal Power Costs_Electric Rev Req Model (2009 GRC) Revised 01-18-2010 3" xfId="3834"/>
    <cellStyle name="_Fuel Prices 4-14_Rebuttal Power Costs_Final Order Electric EXHIBIT A-1" xfId="3835"/>
    <cellStyle name="_Fuel Prices 4-14_Rebuttal Power Costs_Final Order Electric EXHIBIT A-1 2" xfId="3836"/>
    <cellStyle name="_Fuel Prices 4-14_Rebuttal Power Costs_Final Order Electric EXHIBIT A-1 2 2" xfId="3837"/>
    <cellStyle name="_Fuel Prices 4-14_Rebuttal Power Costs_Final Order Electric EXHIBIT A-1 3" xfId="3838"/>
    <cellStyle name="_Fuel Prices 4-14_ROR 5.02" xfId="3839"/>
    <cellStyle name="_Fuel Prices 4-14_ROR 5.02 2" xfId="3840"/>
    <cellStyle name="_Fuel Prices 4-14_ROR 5.02 2 2" xfId="3841"/>
    <cellStyle name="_Fuel Prices 4-14_ROR 5.02 3" xfId="3842"/>
    <cellStyle name="_Fuel Prices 4-14_Sch 40 Feeder OH 2008" xfId="3843"/>
    <cellStyle name="_Fuel Prices 4-14_Sch 40 Feeder OH 2008 2" xfId="3844"/>
    <cellStyle name="_Fuel Prices 4-14_Sch 40 Feeder OH 2008 2 2" xfId="3845"/>
    <cellStyle name="_Fuel Prices 4-14_Sch 40 Feeder OH 2008 3" xfId="3846"/>
    <cellStyle name="_Fuel Prices 4-14_Sch 40 Interim Energy Rates " xfId="3847"/>
    <cellStyle name="_Fuel Prices 4-14_Sch 40 Interim Energy Rates  2" xfId="3848"/>
    <cellStyle name="_Fuel Prices 4-14_Sch 40 Interim Energy Rates  2 2" xfId="3849"/>
    <cellStyle name="_Fuel Prices 4-14_Sch 40 Interim Energy Rates  3" xfId="3850"/>
    <cellStyle name="_Fuel Prices 4-14_Sch 40 Substation A&amp;G 2008" xfId="3851"/>
    <cellStyle name="_Fuel Prices 4-14_Sch 40 Substation A&amp;G 2008 2" xfId="3852"/>
    <cellStyle name="_Fuel Prices 4-14_Sch 40 Substation A&amp;G 2008 2 2" xfId="3853"/>
    <cellStyle name="_Fuel Prices 4-14_Sch 40 Substation A&amp;G 2008 3" xfId="3854"/>
    <cellStyle name="_Fuel Prices 4-14_Sch 40 Substation O&amp;M 2008" xfId="3855"/>
    <cellStyle name="_Fuel Prices 4-14_Sch 40 Substation O&amp;M 2008 2" xfId="3856"/>
    <cellStyle name="_Fuel Prices 4-14_Sch 40 Substation O&amp;M 2008 2 2" xfId="3857"/>
    <cellStyle name="_Fuel Prices 4-14_Sch 40 Substation O&amp;M 2008 3" xfId="3858"/>
    <cellStyle name="_Fuel Prices 4-14_Subs 2008" xfId="3859"/>
    <cellStyle name="_Fuel Prices 4-14_Subs 2008 2" xfId="3860"/>
    <cellStyle name="_Fuel Prices 4-14_Subs 2008 2 2" xfId="3861"/>
    <cellStyle name="_Fuel Prices 4-14_Subs 2008 3" xfId="3862"/>
    <cellStyle name="_Fuel Prices 4-14_Wind Integration 10GRC" xfId="3863"/>
    <cellStyle name="_Fuel Prices 4-14_Wind Integration 10GRC 2" xfId="3864"/>
    <cellStyle name="_Gas Pro Forma Rev CY 2007 Janet 4_8_08" xfId="3865"/>
    <cellStyle name="_Gas Transportation Charges_2009GRC_120308" xfId="3866"/>
    <cellStyle name="_Gas Transportation Charges_2009GRC_120308 2" xfId="3867"/>
    <cellStyle name="_Gas Transportation Charges_2009GRC_120308 2 2" xfId="3868"/>
    <cellStyle name="_Gas Transportation Charges_2009GRC_120308 3" xfId="3869"/>
    <cellStyle name="_Gas Transportation Charges_2009GRC_120308_Chelan PUD Power Costs (8-10)" xfId="3870"/>
    <cellStyle name="_Gas Transportation Charges_2009GRC_120308_DEM-WP(C) Costs Not In AURORA 2010GRC As Filed" xfId="3871"/>
    <cellStyle name="_Gas Transportation Charges_2009GRC_120308_DEM-WP(C) Costs Not In AURORA 2010GRC As Filed 2" xfId="3872"/>
    <cellStyle name="_Gas Transportation Charges_2009GRC_120308_NIM Summary" xfId="3873"/>
    <cellStyle name="_Gas Transportation Charges_2009GRC_120308_NIM Summary 09GRC" xfId="3874"/>
    <cellStyle name="_Gas Transportation Charges_2009GRC_120308_NIM Summary 09GRC 2" xfId="3875"/>
    <cellStyle name="_Gas Transportation Charges_2009GRC_120308_NIM Summary 2" xfId="3876"/>
    <cellStyle name="_Gas Transportation Charges_2009GRC_120308_NIM Summary 3" xfId="3877"/>
    <cellStyle name="_Gas Transportation Charges_2009GRC_120308_NIM Summary 4" xfId="3878"/>
    <cellStyle name="_Gas Transportation Charges_2009GRC_120308_NIM Summary 5" xfId="3879"/>
    <cellStyle name="_Gas Transportation Charges_2009GRC_120308_NIM Summary 6" xfId="3880"/>
    <cellStyle name="_Gas Transportation Charges_2009GRC_120308_NIM Summary 7" xfId="3881"/>
    <cellStyle name="_Gas Transportation Charges_2009GRC_120308_NIM Summary 8" xfId="3882"/>
    <cellStyle name="_Gas Transportation Charges_2009GRC_120308_NIM Summary 9" xfId="3883"/>
    <cellStyle name="_Gas Transportation Charges_2009GRC_120308_PCA 9 -  Exhibit D April 2010 (3)" xfId="3884"/>
    <cellStyle name="_Gas Transportation Charges_2009GRC_120308_PCA 9 -  Exhibit D April 2010 (3) 2" xfId="3885"/>
    <cellStyle name="_Gas Transportation Charges_2009GRC_120308_Reconciliation" xfId="3886"/>
    <cellStyle name="_Gas Transportation Charges_2009GRC_120308_Reconciliation 2" xfId="3887"/>
    <cellStyle name="_Gas Transportation Charges_2009GRC_120308_Wind Integration 10GRC" xfId="3888"/>
    <cellStyle name="_Gas Transportation Charges_2009GRC_120308_Wind Integration 10GRC 2" xfId="3889"/>
    <cellStyle name="_Mid C 09GRC" xfId="3890"/>
    <cellStyle name="_Monthly Fixed Input" xfId="3891"/>
    <cellStyle name="_Monthly Fixed Input 2" xfId="3892"/>
    <cellStyle name="_Monthly Fixed Input_NIM Summary" xfId="3893"/>
    <cellStyle name="_Monthly Fixed Input_NIM Summary 2" xfId="3894"/>
    <cellStyle name="_NIM 06 Base Case Current Trends" xfId="3895"/>
    <cellStyle name="_NIM 06 Base Case Current Trends 2" xfId="3896"/>
    <cellStyle name="_NIM 06 Base Case Current Trends 2 2" xfId="3897"/>
    <cellStyle name="_NIM 06 Base Case Current Trends 3" xfId="3898"/>
    <cellStyle name="_NIM 06 Base Case Current Trends_Adj Bench DR 3 for Initial Briefs (Electric)" xfId="3899"/>
    <cellStyle name="_NIM 06 Base Case Current Trends_Adj Bench DR 3 for Initial Briefs (Electric) 2" xfId="3900"/>
    <cellStyle name="_NIM 06 Base Case Current Trends_Adj Bench DR 3 for Initial Briefs (Electric) 2 2" xfId="3901"/>
    <cellStyle name="_NIM 06 Base Case Current Trends_Adj Bench DR 3 for Initial Briefs (Electric) 3" xfId="3902"/>
    <cellStyle name="_NIM 06 Base Case Current Trends_Book1" xfId="3903"/>
    <cellStyle name="_NIM 06 Base Case Current Trends_Book2" xfId="3904"/>
    <cellStyle name="_NIM 06 Base Case Current Trends_Book2 2" xfId="3905"/>
    <cellStyle name="_NIM 06 Base Case Current Trends_Book2 2 2" xfId="3906"/>
    <cellStyle name="_NIM 06 Base Case Current Trends_Book2 3" xfId="3907"/>
    <cellStyle name="_NIM 06 Base Case Current Trends_Book2_Adj Bench DR 3 for Initial Briefs (Electric)" xfId="3908"/>
    <cellStyle name="_NIM 06 Base Case Current Trends_Book2_Adj Bench DR 3 for Initial Briefs (Electric) 2" xfId="3909"/>
    <cellStyle name="_NIM 06 Base Case Current Trends_Book2_Adj Bench DR 3 for Initial Briefs (Electric) 2 2" xfId="3910"/>
    <cellStyle name="_NIM 06 Base Case Current Trends_Book2_Adj Bench DR 3 for Initial Briefs (Electric) 3" xfId="3911"/>
    <cellStyle name="_NIM 06 Base Case Current Trends_Book2_Electric Rev Req Model (2009 GRC) Rebuttal" xfId="3912"/>
    <cellStyle name="_NIM 06 Base Case Current Trends_Book2_Electric Rev Req Model (2009 GRC) Rebuttal 2" xfId="3913"/>
    <cellStyle name="_NIM 06 Base Case Current Trends_Book2_Electric Rev Req Model (2009 GRC) Rebuttal 2 2" xfId="3914"/>
    <cellStyle name="_NIM 06 Base Case Current Trends_Book2_Electric Rev Req Model (2009 GRC) Rebuttal 3" xfId="3915"/>
    <cellStyle name="_NIM 06 Base Case Current Trends_Book2_Electric Rev Req Model (2009 GRC) Rebuttal REmoval of New  WH Solar AdjustMI" xfId="3916"/>
    <cellStyle name="_NIM 06 Base Case Current Trends_Book2_Electric Rev Req Model (2009 GRC) Rebuttal REmoval of New  WH Solar AdjustMI 2" xfId="3917"/>
    <cellStyle name="_NIM 06 Base Case Current Trends_Book2_Electric Rev Req Model (2009 GRC) Rebuttal REmoval of New  WH Solar AdjustMI 2 2" xfId="3918"/>
    <cellStyle name="_NIM 06 Base Case Current Trends_Book2_Electric Rev Req Model (2009 GRC) Rebuttal REmoval of New  WH Solar AdjustMI 3" xfId="3919"/>
    <cellStyle name="_NIM 06 Base Case Current Trends_Book2_Electric Rev Req Model (2009 GRC) Revised 01-18-2010" xfId="3920"/>
    <cellStyle name="_NIM 06 Base Case Current Trends_Book2_Electric Rev Req Model (2009 GRC) Revised 01-18-2010 2" xfId="3921"/>
    <cellStyle name="_NIM 06 Base Case Current Trends_Book2_Electric Rev Req Model (2009 GRC) Revised 01-18-2010 2 2" xfId="3922"/>
    <cellStyle name="_NIM 06 Base Case Current Trends_Book2_Electric Rev Req Model (2009 GRC) Revised 01-18-2010 3" xfId="3923"/>
    <cellStyle name="_NIM 06 Base Case Current Trends_Book2_Final Order Electric EXHIBIT A-1" xfId="3924"/>
    <cellStyle name="_NIM 06 Base Case Current Trends_Book2_Final Order Electric EXHIBIT A-1 2" xfId="3925"/>
    <cellStyle name="_NIM 06 Base Case Current Trends_Book2_Final Order Electric EXHIBIT A-1 2 2" xfId="3926"/>
    <cellStyle name="_NIM 06 Base Case Current Trends_Book2_Final Order Electric EXHIBIT A-1 3" xfId="3927"/>
    <cellStyle name="_NIM 06 Base Case Current Trends_Chelan PUD Power Costs (8-10)" xfId="3928"/>
    <cellStyle name="_NIM 06 Base Case Current Trends_Confidential Material" xfId="3929"/>
    <cellStyle name="_NIM 06 Base Case Current Trends_DEM-WP(C) Colstrip 12 Coal Cost Forecast 2010GRC" xfId="3930"/>
    <cellStyle name="_NIM 06 Base Case Current Trends_DEM-WP(C) Production O&amp;M 2010GRC As-Filed" xfId="3931"/>
    <cellStyle name="_NIM 06 Base Case Current Trends_DEM-WP(C) Production O&amp;M 2010GRC As-Filed 2" xfId="3932"/>
    <cellStyle name="_NIM 06 Base Case Current Trends_Electric Rev Req Model (2009 GRC) " xfId="3933"/>
    <cellStyle name="_NIM 06 Base Case Current Trends_Electric Rev Req Model (2009 GRC)  2" xfId="3934"/>
    <cellStyle name="_NIM 06 Base Case Current Trends_Electric Rev Req Model (2009 GRC)  2 2" xfId="3935"/>
    <cellStyle name="_NIM 06 Base Case Current Trends_Electric Rev Req Model (2009 GRC)  3" xfId="3936"/>
    <cellStyle name="_NIM 06 Base Case Current Trends_Electric Rev Req Model (2009 GRC) Rebuttal" xfId="3937"/>
    <cellStyle name="_NIM 06 Base Case Current Trends_Electric Rev Req Model (2009 GRC) Rebuttal 2" xfId="3938"/>
    <cellStyle name="_NIM 06 Base Case Current Trends_Electric Rev Req Model (2009 GRC) Rebuttal 2 2" xfId="3939"/>
    <cellStyle name="_NIM 06 Base Case Current Trends_Electric Rev Req Model (2009 GRC) Rebuttal 3" xfId="3940"/>
    <cellStyle name="_NIM 06 Base Case Current Trends_Electric Rev Req Model (2009 GRC) Rebuttal REmoval of New  WH Solar AdjustMI" xfId="3941"/>
    <cellStyle name="_NIM 06 Base Case Current Trends_Electric Rev Req Model (2009 GRC) Rebuttal REmoval of New  WH Solar AdjustMI 2" xfId="3942"/>
    <cellStyle name="_NIM 06 Base Case Current Trends_Electric Rev Req Model (2009 GRC) Rebuttal REmoval of New  WH Solar AdjustMI 2 2" xfId="3943"/>
    <cellStyle name="_NIM 06 Base Case Current Trends_Electric Rev Req Model (2009 GRC) Rebuttal REmoval of New  WH Solar AdjustMI 3" xfId="3944"/>
    <cellStyle name="_NIM 06 Base Case Current Trends_Electric Rev Req Model (2009 GRC) Revised 01-18-2010" xfId="3945"/>
    <cellStyle name="_NIM 06 Base Case Current Trends_Electric Rev Req Model (2009 GRC) Revised 01-18-2010 2" xfId="3946"/>
    <cellStyle name="_NIM 06 Base Case Current Trends_Electric Rev Req Model (2009 GRC) Revised 01-18-2010 2 2" xfId="3947"/>
    <cellStyle name="_NIM 06 Base Case Current Trends_Electric Rev Req Model (2009 GRC) Revised 01-18-2010 3" xfId="3948"/>
    <cellStyle name="_NIM 06 Base Case Current Trends_Electric Rev Req Model (2010 GRC)" xfId="3949"/>
    <cellStyle name="_NIM 06 Base Case Current Trends_Electric Rev Req Model (2010 GRC) SF" xfId="3950"/>
    <cellStyle name="_NIM 06 Base Case Current Trends_Final Order Electric EXHIBIT A-1" xfId="3951"/>
    <cellStyle name="_NIM 06 Base Case Current Trends_Final Order Electric EXHIBIT A-1 2" xfId="3952"/>
    <cellStyle name="_NIM 06 Base Case Current Trends_Final Order Electric EXHIBIT A-1 2 2" xfId="3953"/>
    <cellStyle name="_NIM 06 Base Case Current Trends_Final Order Electric EXHIBIT A-1 3" xfId="3954"/>
    <cellStyle name="_NIM 06 Base Case Current Trends_NIM Summary" xfId="3955"/>
    <cellStyle name="_NIM 06 Base Case Current Trends_NIM Summary 2" xfId="3956"/>
    <cellStyle name="_NIM 06 Base Case Current Trends_Rebuttal Power Costs" xfId="3957"/>
    <cellStyle name="_NIM 06 Base Case Current Trends_Rebuttal Power Costs 2" xfId="3958"/>
    <cellStyle name="_NIM 06 Base Case Current Trends_Rebuttal Power Costs 2 2" xfId="3959"/>
    <cellStyle name="_NIM 06 Base Case Current Trends_Rebuttal Power Costs 3" xfId="3960"/>
    <cellStyle name="_NIM 06 Base Case Current Trends_Rebuttal Power Costs_Adj Bench DR 3 for Initial Briefs (Electric)" xfId="3961"/>
    <cellStyle name="_NIM 06 Base Case Current Trends_Rebuttal Power Costs_Adj Bench DR 3 for Initial Briefs (Electric) 2" xfId="3962"/>
    <cellStyle name="_NIM 06 Base Case Current Trends_Rebuttal Power Costs_Adj Bench DR 3 for Initial Briefs (Electric) 2 2" xfId="3963"/>
    <cellStyle name="_NIM 06 Base Case Current Trends_Rebuttal Power Costs_Adj Bench DR 3 for Initial Briefs (Electric) 3" xfId="3964"/>
    <cellStyle name="_NIM 06 Base Case Current Trends_Rebuttal Power Costs_Electric Rev Req Model (2009 GRC) Rebuttal" xfId="3965"/>
    <cellStyle name="_NIM 06 Base Case Current Trends_Rebuttal Power Costs_Electric Rev Req Model (2009 GRC) Rebuttal 2" xfId="3966"/>
    <cellStyle name="_NIM 06 Base Case Current Trends_Rebuttal Power Costs_Electric Rev Req Model (2009 GRC) Rebuttal 2 2" xfId="3967"/>
    <cellStyle name="_NIM 06 Base Case Current Trends_Rebuttal Power Costs_Electric Rev Req Model (2009 GRC) Rebuttal 3" xfId="3968"/>
    <cellStyle name="_NIM 06 Base Case Current Trends_Rebuttal Power Costs_Electric Rev Req Model (2009 GRC) Rebuttal REmoval of New  WH Solar AdjustMI" xfId="3969"/>
    <cellStyle name="_NIM 06 Base Case Current Trends_Rebuttal Power Costs_Electric Rev Req Model (2009 GRC) Rebuttal REmoval of New  WH Solar AdjustMI 2" xfId="3970"/>
    <cellStyle name="_NIM 06 Base Case Current Trends_Rebuttal Power Costs_Electric Rev Req Model (2009 GRC) Rebuttal REmoval of New  WH Solar AdjustMI 2 2" xfId="3971"/>
    <cellStyle name="_NIM 06 Base Case Current Trends_Rebuttal Power Costs_Electric Rev Req Model (2009 GRC) Rebuttal REmoval of New  WH Solar AdjustMI 3" xfId="3972"/>
    <cellStyle name="_NIM 06 Base Case Current Trends_Rebuttal Power Costs_Electric Rev Req Model (2009 GRC) Revised 01-18-2010" xfId="3973"/>
    <cellStyle name="_NIM 06 Base Case Current Trends_Rebuttal Power Costs_Electric Rev Req Model (2009 GRC) Revised 01-18-2010 2" xfId="3974"/>
    <cellStyle name="_NIM 06 Base Case Current Trends_Rebuttal Power Costs_Electric Rev Req Model (2009 GRC) Revised 01-18-2010 2 2" xfId="3975"/>
    <cellStyle name="_NIM 06 Base Case Current Trends_Rebuttal Power Costs_Electric Rev Req Model (2009 GRC) Revised 01-18-2010 3" xfId="3976"/>
    <cellStyle name="_NIM 06 Base Case Current Trends_Rebuttal Power Costs_Final Order Electric EXHIBIT A-1" xfId="3977"/>
    <cellStyle name="_NIM 06 Base Case Current Trends_Rebuttal Power Costs_Final Order Electric EXHIBIT A-1 2" xfId="3978"/>
    <cellStyle name="_NIM 06 Base Case Current Trends_Rebuttal Power Costs_Final Order Electric EXHIBIT A-1 2 2" xfId="3979"/>
    <cellStyle name="_NIM 06 Base Case Current Trends_Rebuttal Power Costs_Final Order Electric EXHIBIT A-1 3" xfId="3980"/>
    <cellStyle name="_NIM 06 Base Case Current Trends_TENASKA REGULATORY ASSET" xfId="3981"/>
    <cellStyle name="_NIM 06 Base Case Current Trends_TENASKA REGULATORY ASSET 2" xfId="3982"/>
    <cellStyle name="_NIM 06 Base Case Current Trends_TENASKA REGULATORY ASSET 2 2" xfId="3983"/>
    <cellStyle name="_NIM 06 Base Case Current Trends_TENASKA REGULATORY ASSET 3" xfId="3984"/>
    <cellStyle name="_NIM Summary 09GRC" xfId="3985"/>
    <cellStyle name="_NIM Summary 09GRC 2" xfId="3986"/>
    <cellStyle name="_NIM Summary 09GRC_NIM Summary" xfId="3987"/>
    <cellStyle name="_NIM Summary 09GRC_NIM Summary 2" xfId="3988"/>
    <cellStyle name="_PC DRAFT 10 15 07" xfId="3989"/>
    <cellStyle name="_PCA 7 - Exhibit D update 9_30_2008" xfId="3990"/>
    <cellStyle name="_PCA 7 - Exhibit D update 9_30_2008 2" xfId="3991"/>
    <cellStyle name="_PCA 7 - Exhibit D update 9_30_2008_Chelan PUD Power Costs (8-10)" xfId="3992"/>
    <cellStyle name="_PCA 7 - Exhibit D update 9_30_2008_NIM Summary" xfId="3993"/>
    <cellStyle name="_PCA 7 - Exhibit D update 9_30_2008_NIM Summary 2" xfId="3994"/>
    <cellStyle name="_PCA 7 - Exhibit D update 9_30_2008_Transmission Workbook for May BOD" xfId="3995"/>
    <cellStyle name="_PCA 7 - Exhibit D update 9_30_2008_Transmission Workbook for May BOD 2" xfId="3996"/>
    <cellStyle name="_PCA 7 - Exhibit D update 9_30_2008_Wind Integration 10GRC" xfId="3997"/>
    <cellStyle name="_PCA 7 - Exhibit D update 9_30_2008_Wind Integration 10GRC 2" xfId="3998"/>
    <cellStyle name="_Portfolio SPlan Base Case.xls Chart 1" xfId="3999"/>
    <cellStyle name="_Portfolio SPlan Base Case.xls Chart 1 2" xfId="4000"/>
    <cellStyle name="_Portfolio SPlan Base Case.xls Chart 1 2 2" xfId="4001"/>
    <cellStyle name="_Portfolio SPlan Base Case.xls Chart 1 3" xfId="4002"/>
    <cellStyle name="_Portfolio SPlan Base Case.xls Chart 1_Adj Bench DR 3 for Initial Briefs (Electric)" xfId="4003"/>
    <cellStyle name="_Portfolio SPlan Base Case.xls Chart 1_Adj Bench DR 3 for Initial Briefs (Electric) 2" xfId="4004"/>
    <cellStyle name="_Portfolio SPlan Base Case.xls Chart 1_Adj Bench DR 3 for Initial Briefs (Electric) 2 2" xfId="4005"/>
    <cellStyle name="_Portfolio SPlan Base Case.xls Chart 1_Adj Bench DR 3 for Initial Briefs (Electric) 3" xfId="4006"/>
    <cellStyle name="_Portfolio SPlan Base Case.xls Chart 1_Book1" xfId="4007"/>
    <cellStyle name="_Portfolio SPlan Base Case.xls Chart 1_Book2" xfId="4008"/>
    <cellStyle name="_Portfolio SPlan Base Case.xls Chart 1_Book2 2" xfId="4009"/>
    <cellStyle name="_Portfolio SPlan Base Case.xls Chart 1_Book2 2 2" xfId="4010"/>
    <cellStyle name="_Portfolio SPlan Base Case.xls Chart 1_Book2 3" xfId="4011"/>
    <cellStyle name="_Portfolio SPlan Base Case.xls Chart 1_Book2_Adj Bench DR 3 for Initial Briefs (Electric)" xfId="4012"/>
    <cellStyle name="_Portfolio SPlan Base Case.xls Chart 1_Book2_Adj Bench DR 3 for Initial Briefs (Electric) 2" xfId="4013"/>
    <cellStyle name="_Portfolio SPlan Base Case.xls Chart 1_Book2_Adj Bench DR 3 for Initial Briefs (Electric) 2 2" xfId="4014"/>
    <cellStyle name="_Portfolio SPlan Base Case.xls Chart 1_Book2_Adj Bench DR 3 for Initial Briefs (Electric) 3" xfId="4015"/>
    <cellStyle name="_Portfolio SPlan Base Case.xls Chart 1_Book2_Electric Rev Req Model (2009 GRC) Rebuttal" xfId="4016"/>
    <cellStyle name="_Portfolio SPlan Base Case.xls Chart 1_Book2_Electric Rev Req Model (2009 GRC) Rebuttal 2" xfId="4017"/>
    <cellStyle name="_Portfolio SPlan Base Case.xls Chart 1_Book2_Electric Rev Req Model (2009 GRC) Rebuttal 2 2" xfId="4018"/>
    <cellStyle name="_Portfolio SPlan Base Case.xls Chart 1_Book2_Electric Rev Req Model (2009 GRC) Rebuttal 3" xfId="4019"/>
    <cellStyle name="_Portfolio SPlan Base Case.xls Chart 1_Book2_Electric Rev Req Model (2009 GRC) Rebuttal REmoval of New  WH Solar AdjustMI" xfId="4020"/>
    <cellStyle name="_Portfolio SPlan Base Case.xls Chart 1_Book2_Electric Rev Req Model (2009 GRC) Rebuttal REmoval of New  WH Solar AdjustMI 2" xfId="4021"/>
    <cellStyle name="_Portfolio SPlan Base Case.xls Chart 1_Book2_Electric Rev Req Model (2009 GRC) Rebuttal REmoval of New  WH Solar AdjustMI 2 2" xfId="4022"/>
    <cellStyle name="_Portfolio SPlan Base Case.xls Chart 1_Book2_Electric Rev Req Model (2009 GRC) Rebuttal REmoval of New  WH Solar AdjustMI 3" xfId="4023"/>
    <cellStyle name="_Portfolio SPlan Base Case.xls Chart 1_Book2_Electric Rev Req Model (2009 GRC) Revised 01-18-2010" xfId="4024"/>
    <cellStyle name="_Portfolio SPlan Base Case.xls Chart 1_Book2_Electric Rev Req Model (2009 GRC) Revised 01-18-2010 2" xfId="4025"/>
    <cellStyle name="_Portfolio SPlan Base Case.xls Chart 1_Book2_Electric Rev Req Model (2009 GRC) Revised 01-18-2010 2 2" xfId="4026"/>
    <cellStyle name="_Portfolio SPlan Base Case.xls Chart 1_Book2_Electric Rev Req Model (2009 GRC) Revised 01-18-2010 3" xfId="4027"/>
    <cellStyle name="_Portfolio SPlan Base Case.xls Chart 1_Book2_Final Order Electric EXHIBIT A-1" xfId="4028"/>
    <cellStyle name="_Portfolio SPlan Base Case.xls Chart 1_Book2_Final Order Electric EXHIBIT A-1 2" xfId="4029"/>
    <cellStyle name="_Portfolio SPlan Base Case.xls Chart 1_Book2_Final Order Electric EXHIBIT A-1 2 2" xfId="4030"/>
    <cellStyle name="_Portfolio SPlan Base Case.xls Chart 1_Book2_Final Order Electric EXHIBIT A-1 3" xfId="4031"/>
    <cellStyle name="_Portfolio SPlan Base Case.xls Chart 1_Chelan PUD Power Costs (8-10)" xfId="4032"/>
    <cellStyle name="_Portfolio SPlan Base Case.xls Chart 1_Confidential Material" xfId="4033"/>
    <cellStyle name="_Portfolio SPlan Base Case.xls Chart 1_DEM-WP(C) Colstrip 12 Coal Cost Forecast 2010GRC" xfId="4034"/>
    <cellStyle name="_Portfolio SPlan Base Case.xls Chart 1_DEM-WP(C) Production O&amp;M 2010GRC As-Filed" xfId="4035"/>
    <cellStyle name="_Portfolio SPlan Base Case.xls Chart 1_DEM-WP(C) Production O&amp;M 2010GRC As-Filed 2" xfId="4036"/>
    <cellStyle name="_Portfolio SPlan Base Case.xls Chart 1_Electric Rev Req Model (2009 GRC) " xfId="4037"/>
    <cellStyle name="_Portfolio SPlan Base Case.xls Chart 1_Electric Rev Req Model (2009 GRC)  2" xfId="4038"/>
    <cellStyle name="_Portfolio SPlan Base Case.xls Chart 1_Electric Rev Req Model (2009 GRC)  2 2" xfId="4039"/>
    <cellStyle name="_Portfolio SPlan Base Case.xls Chart 1_Electric Rev Req Model (2009 GRC)  3" xfId="4040"/>
    <cellStyle name="_Portfolio SPlan Base Case.xls Chart 1_Electric Rev Req Model (2009 GRC) Rebuttal" xfId="4041"/>
    <cellStyle name="_Portfolio SPlan Base Case.xls Chart 1_Electric Rev Req Model (2009 GRC) Rebuttal 2" xfId="4042"/>
    <cellStyle name="_Portfolio SPlan Base Case.xls Chart 1_Electric Rev Req Model (2009 GRC) Rebuttal 2 2" xfId="4043"/>
    <cellStyle name="_Portfolio SPlan Base Case.xls Chart 1_Electric Rev Req Model (2009 GRC) Rebuttal 3" xfId="4044"/>
    <cellStyle name="_Portfolio SPlan Base Case.xls Chart 1_Electric Rev Req Model (2009 GRC) Rebuttal REmoval of New  WH Solar AdjustMI" xfId="4045"/>
    <cellStyle name="_Portfolio SPlan Base Case.xls Chart 1_Electric Rev Req Model (2009 GRC) Rebuttal REmoval of New  WH Solar AdjustMI 2" xfId="4046"/>
    <cellStyle name="_Portfolio SPlan Base Case.xls Chart 1_Electric Rev Req Model (2009 GRC) Rebuttal REmoval of New  WH Solar AdjustMI 2 2" xfId="4047"/>
    <cellStyle name="_Portfolio SPlan Base Case.xls Chart 1_Electric Rev Req Model (2009 GRC) Rebuttal REmoval of New  WH Solar AdjustMI 3" xfId="4048"/>
    <cellStyle name="_Portfolio SPlan Base Case.xls Chart 1_Electric Rev Req Model (2009 GRC) Revised 01-18-2010" xfId="4049"/>
    <cellStyle name="_Portfolio SPlan Base Case.xls Chart 1_Electric Rev Req Model (2009 GRC) Revised 01-18-2010 2" xfId="4050"/>
    <cellStyle name="_Portfolio SPlan Base Case.xls Chart 1_Electric Rev Req Model (2009 GRC) Revised 01-18-2010 2 2" xfId="4051"/>
    <cellStyle name="_Portfolio SPlan Base Case.xls Chart 1_Electric Rev Req Model (2009 GRC) Revised 01-18-2010 3" xfId="4052"/>
    <cellStyle name="_Portfolio SPlan Base Case.xls Chart 1_Electric Rev Req Model (2010 GRC)" xfId="4053"/>
    <cellStyle name="_Portfolio SPlan Base Case.xls Chart 1_Electric Rev Req Model (2010 GRC) SF" xfId="4054"/>
    <cellStyle name="_Portfolio SPlan Base Case.xls Chart 1_Final Order Electric EXHIBIT A-1" xfId="4055"/>
    <cellStyle name="_Portfolio SPlan Base Case.xls Chart 1_Final Order Electric EXHIBIT A-1 2" xfId="4056"/>
    <cellStyle name="_Portfolio SPlan Base Case.xls Chart 1_Final Order Electric EXHIBIT A-1 2 2" xfId="4057"/>
    <cellStyle name="_Portfolio SPlan Base Case.xls Chart 1_Final Order Electric EXHIBIT A-1 3" xfId="4058"/>
    <cellStyle name="_Portfolio SPlan Base Case.xls Chart 1_NIM Summary" xfId="4059"/>
    <cellStyle name="_Portfolio SPlan Base Case.xls Chart 1_NIM Summary 2" xfId="4060"/>
    <cellStyle name="_Portfolio SPlan Base Case.xls Chart 1_Rebuttal Power Costs" xfId="4061"/>
    <cellStyle name="_Portfolio SPlan Base Case.xls Chart 1_Rebuttal Power Costs 2" xfId="4062"/>
    <cellStyle name="_Portfolio SPlan Base Case.xls Chart 1_Rebuttal Power Costs 2 2" xfId="4063"/>
    <cellStyle name="_Portfolio SPlan Base Case.xls Chart 1_Rebuttal Power Costs 3" xfId="4064"/>
    <cellStyle name="_Portfolio SPlan Base Case.xls Chart 1_Rebuttal Power Costs_Adj Bench DR 3 for Initial Briefs (Electric)" xfId="4065"/>
    <cellStyle name="_Portfolio SPlan Base Case.xls Chart 1_Rebuttal Power Costs_Adj Bench DR 3 for Initial Briefs (Electric) 2" xfId="4066"/>
    <cellStyle name="_Portfolio SPlan Base Case.xls Chart 1_Rebuttal Power Costs_Adj Bench DR 3 for Initial Briefs (Electric) 2 2" xfId="4067"/>
    <cellStyle name="_Portfolio SPlan Base Case.xls Chart 1_Rebuttal Power Costs_Adj Bench DR 3 for Initial Briefs (Electric) 3" xfId="4068"/>
    <cellStyle name="_Portfolio SPlan Base Case.xls Chart 1_Rebuttal Power Costs_Electric Rev Req Model (2009 GRC) Rebuttal" xfId="4069"/>
    <cellStyle name="_Portfolio SPlan Base Case.xls Chart 1_Rebuttal Power Costs_Electric Rev Req Model (2009 GRC) Rebuttal 2" xfId="4070"/>
    <cellStyle name="_Portfolio SPlan Base Case.xls Chart 1_Rebuttal Power Costs_Electric Rev Req Model (2009 GRC) Rebuttal 2 2" xfId="4071"/>
    <cellStyle name="_Portfolio SPlan Base Case.xls Chart 1_Rebuttal Power Costs_Electric Rev Req Model (2009 GRC) Rebuttal 3" xfId="4072"/>
    <cellStyle name="_Portfolio SPlan Base Case.xls Chart 1_Rebuttal Power Costs_Electric Rev Req Model (2009 GRC) Rebuttal REmoval of New  WH Solar AdjustMI" xfId="4073"/>
    <cellStyle name="_Portfolio SPlan Base Case.xls Chart 1_Rebuttal Power Costs_Electric Rev Req Model (2009 GRC) Rebuttal REmoval of New  WH Solar AdjustMI 2" xfId="4074"/>
    <cellStyle name="_Portfolio SPlan Base Case.xls Chart 1_Rebuttal Power Costs_Electric Rev Req Model (2009 GRC) Rebuttal REmoval of New  WH Solar AdjustMI 2 2" xfId="4075"/>
    <cellStyle name="_Portfolio SPlan Base Case.xls Chart 1_Rebuttal Power Costs_Electric Rev Req Model (2009 GRC) Rebuttal REmoval of New  WH Solar AdjustMI 3" xfId="4076"/>
    <cellStyle name="_Portfolio SPlan Base Case.xls Chart 1_Rebuttal Power Costs_Electric Rev Req Model (2009 GRC) Revised 01-18-2010" xfId="4077"/>
    <cellStyle name="_Portfolio SPlan Base Case.xls Chart 1_Rebuttal Power Costs_Electric Rev Req Model (2009 GRC) Revised 01-18-2010 2" xfId="4078"/>
    <cellStyle name="_Portfolio SPlan Base Case.xls Chart 1_Rebuttal Power Costs_Electric Rev Req Model (2009 GRC) Revised 01-18-2010 2 2" xfId="4079"/>
    <cellStyle name="_Portfolio SPlan Base Case.xls Chart 1_Rebuttal Power Costs_Electric Rev Req Model (2009 GRC) Revised 01-18-2010 3" xfId="4080"/>
    <cellStyle name="_Portfolio SPlan Base Case.xls Chart 1_Rebuttal Power Costs_Final Order Electric EXHIBIT A-1" xfId="4081"/>
    <cellStyle name="_Portfolio SPlan Base Case.xls Chart 1_Rebuttal Power Costs_Final Order Electric EXHIBIT A-1 2" xfId="4082"/>
    <cellStyle name="_Portfolio SPlan Base Case.xls Chart 1_Rebuttal Power Costs_Final Order Electric EXHIBIT A-1 2 2" xfId="4083"/>
    <cellStyle name="_Portfolio SPlan Base Case.xls Chart 1_Rebuttal Power Costs_Final Order Electric EXHIBIT A-1 3" xfId="4084"/>
    <cellStyle name="_Portfolio SPlan Base Case.xls Chart 1_TENASKA REGULATORY ASSET" xfId="4085"/>
    <cellStyle name="_Portfolio SPlan Base Case.xls Chart 1_TENASKA REGULATORY ASSET 2" xfId="4086"/>
    <cellStyle name="_Portfolio SPlan Base Case.xls Chart 1_TENASKA REGULATORY ASSET 2 2" xfId="4087"/>
    <cellStyle name="_Portfolio SPlan Base Case.xls Chart 1_TENASKA REGULATORY ASSET 3" xfId="4088"/>
    <cellStyle name="_Portfolio SPlan Base Case.xls Chart 2" xfId="4089"/>
    <cellStyle name="_Portfolio SPlan Base Case.xls Chart 2 2" xfId="4090"/>
    <cellStyle name="_Portfolio SPlan Base Case.xls Chart 2 2 2" xfId="4091"/>
    <cellStyle name="_Portfolio SPlan Base Case.xls Chart 2 3" xfId="4092"/>
    <cellStyle name="_Portfolio SPlan Base Case.xls Chart 2_Adj Bench DR 3 for Initial Briefs (Electric)" xfId="4093"/>
    <cellStyle name="_Portfolio SPlan Base Case.xls Chart 2_Adj Bench DR 3 for Initial Briefs (Electric) 2" xfId="4094"/>
    <cellStyle name="_Portfolio SPlan Base Case.xls Chart 2_Adj Bench DR 3 for Initial Briefs (Electric) 2 2" xfId="4095"/>
    <cellStyle name="_Portfolio SPlan Base Case.xls Chart 2_Adj Bench DR 3 for Initial Briefs (Electric) 3" xfId="4096"/>
    <cellStyle name="_Portfolio SPlan Base Case.xls Chart 2_Book1" xfId="4097"/>
    <cellStyle name="_Portfolio SPlan Base Case.xls Chart 2_Book2" xfId="4098"/>
    <cellStyle name="_Portfolio SPlan Base Case.xls Chart 2_Book2 2" xfId="4099"/>
    <cellStyle name="_Portfolio SPlan Base Case.xls Chart 2_Book2 2 2" xfId="4100"/>
    <cellStyle name="_Portfolio SPlan Base Case.xls Chart 2_Book2 3" xfId="4101"/>
    <cellStyle name="_Portfolio SPlan Base Case.xls Chart 2_Book2_Adj Bench DR 3 for Initial Briefs (Electric)" xfId="4102"/>
    <cellStyle name="_Portfolio SPlan Base Case.xls Chart 2_Book2_Adj Bench DR 3 for Initial Briefs (Electric) 2" xfId="4103"/>
    <cellStyle name="_Portfolio SPlan Base Case.xls Chart 2_Book2_Adj Bench DR 3 for Initial Briefs (Electric) 2 2" xfId="4104"/>
    <cellStyle name="_Portfolio SPlan Base Case.xls Chart 2_Book2_Adj Bench DR 3 for Initial Briefs (Electric) 3" xfId="4105"/>
    <cellStyle name="_Portfolio SPlan Base Case.xls Chart 2_Book2_Electric Rev Req Model (2009 GRC) Rebuttal" xfId="4106"/>
    <cellStyle name="_Portfolio SPlan Base Case.xls Chart 2_Book2_Electric Rev Req Model (2009 GRC) Rebuttal 2" xfId="4107"/>
    <cellStyle name="_Portfolio SPlan Base Case.xls Chart 2_Book2_Electric Rev Req Model (2009 GRC) Rebuttal 2 2" xfId="4108"/>
    <cellStyle name="_Portfolio SPlan Base Case.xls Chart 2_Book2_Electric Rev Req Model (2009 GRC) Rebuttal 3" xfId="4109"/>
    <cellStyle name="_Portfolio SPlan Base Case.xls Chart 2_Book2_Electric Rev Req Model (2009 GRC) Rebuttal REmoval of New  WH Solar AdjustMI" xfId="4110"/>
    <cellStyle name="_Portfolio SPlan Base Case.xls Chart 2_Book2_Electric Rev Req Model (2009 GRC) Rebuttal REmoval of New  WH Solar AdjustMI 2" xfId="4111"/>
    <cellStyle name="_Portfolio SPlan Base Case.xls Chart 2_Book2_Electric Rev Req Model (2009 GRC) Rebuttal REmoval of New  WH Solar AdjustMI 2 2" xfId="4112"/>
    <cellStyle name="_Portfolio SPlan Base Case.xls Chart 2_Book2_Electric Rev Req Model (2009 GRC) Rebuttal REmoval of New  WH Solar AdjustMI 3" xfId="4113"/>
    <cellStyle name="_Portfolio SPlan Base Case.xls Chart 2_Book2_Electric Rev Req Model (2009 GRC) Revised 01-18-2010" xfId="4114"/>
    <cellStyle name="_Portfolio SPlan Base Case.xls Chart 2_Book2_Electric Rev Req Model (2009 GRC) Revised 01-18-2010 2" xfId="4115"/>
    <cellStyle name="_Portfolio SPlan Base Case.xls Chart 2_Book2_Electric Rev Req Model (2009 GRC) Revised 01-18-2010 2 2" xfId="4116"/>
    <cellStyle name="_Portfolio SPlan Base Case.xls Chart 2_Book2_Electric Rev Req Model (2009 GRC) Revised 01-18-2010 3" xfId="4117"/>
    <cellStyle name="_Portfolio SPlan Base Case.xls Chart 2_Book2_Final Order Electric EXHIBIT A-1" xfId="4118"/>
    <cellStyle name="_Portfolio SPlan Base Case.xls Chart 2_Book2_Final Order Electric EXHIBIT A-1 2" xfId="4119"/>
    <cellStyle name="_Portfolio SPlan Base Case.xls Chart 2_Book2_Final Order Electric EXHIBIT A-1 2 2" xfId="4120"/>
    <cellStyle name="_Portfolio SPlan Base Case.xls Chart 2_Book2_Final Order Electric EXHIBIT A-1 3" xfId="4121"/>
    <cellStyle name="_Portfolio SPlan Base Case.xls Chart 2_Chelan PUD Power Costs (8-10)" xfId="4122"/>
    <cellStyle name="_Portfolio SPlan Base Case.xls Chart 2_Confidential Material" xfId="4123"/>
    <cellStyle name="_Portfolio SPlan Base Case.xls Chart 2_DEM-WP(C) Colstrip 12 Coal Cost Forecast 2010GRC" xfId="4124"/>
    <cellStyle name="_Portfolio SPlan Base Case.xls Chart 2_DEM-WP(C) Production O&amp;M 2010GRC As-Filed" xfId="4125"/>
    <cellStyle name="_Portfolio SPlan Base Case.xls Chart 2_DEM-WP(C) Production O&amp;M 2010GRC As-Filed 2" xfId="4126"/>
    <cellStyle name="_Portfolio SPlan Base Case.xls Chart 2_Electric Rev Req Model (2009 GRC) " xfId="4127"/>
    <cellStyle name="_Portfolio SPlan Base Case.xls Chart 2_Electric Rev Req Model (2009 GRC)  2" xfId="4128"/>
    <cellStyle name="_Portfolio SPlan Base Case.xls Chart 2_Electric Rev Req Model (2009 GRC)  2 2" xfId="4129"/>
    <cellStyle name="_Portfolio SPlan Base Case.xls Chart 2_Electric Rev Req Model (2009 GRC)  3" xfId="4130"/>
    <cellStyle name="_Portfolio SPlan Base Case.xls Chart 2_Electric Rev Req Model (2009 GRC)  4" xfId="4131"/>
    <cellStyle name="_Portfolio SPlan Base Case.xls Chart 2_Electric Rev Req Model (2009 GRC) Rebuttal" xfId="4132"/>
    <cellStyle name="_Portfolio SPlan Base Case.xls Chart 2_Electric Rev Req Model (2009 GRC) Rebuttal 2" xfId="4133"/>
    <cellStyle name="_Portfolio SPlan Base Case.xls Chart 2_Electric Rev Req Model (2009 GRC) Rebuttal 2 2" xfId="4134"/>
    <cellStyle name="_Portfolio SPlan Base Case.xls Chart 2_Electric Rev Req Model (2009 GRC) Rebuttal 3" xfId="4135"/>
    <cellStyle name="_Portfolio SPlan Base Case.xls Chart 2_Electric Rev Req Model (2009 GRC) Rebuttal 4" xfId="4136"/>
    <cellStyle name="_Portfolio SPlan Base Case.xls Chart 2_Electric Rev Req Model (2009 GRC) Rebuttal REmoval of New  WH Solar AdjustMI" xfId="4137"/>
    <cellStyle name="_Portfolio SPlan Base Case.xls Chart 2_Electric Rev Req Model (2009 GRC) Rebuttal REmoval of New  WH Solar AdjustMI 2" xfId="4138"/>
    <cellStyle name="_Portfolio SPlan Base Case.xls Chart 2_Electric Rev Req Model (2009 GRC) Rebuttal REmoval of New  WH Solar AdjustMI 2 2" xfId="4139"/>
    <cellStyle name="_Portfolio SPlan Base Case.xls Chart 2_Electric Rev Req Model (2009 GRC) Rebuttal REmoval of New  WH Solar AdjustMI 3" xfId="4140"/>
    <cellStyle name="_Portfolio SPlan Base Case.xls Chart 2_Electric Rev Req Model (2009 GRC) Rebuttal REmoval of New  WH Solar AdjustMI 4" xfId="4141"/>
    <cellStyle name="_Portfolio SPlan Base Case.xls Chart 2_Electric Rev Req Model (2009 GRC) Revised 01-18-2010" xfId="4142"/>
    <cellStyle name="_Portfolio SPlan Base Case.xls Chart 2_Electric Rev Req Model (2009 GRC) Revised 01-18-2010 2" xfId="4143"/>
    <cellStyle name="_Portfolio SPlan Base Case.xls Chart 2_Electric Rev Req Model (2009 GRC) Revised 01-18-2010 2 2" xfId="4144"/>
    <cellStyle name="_Portfolio SPlan Base Case.xls Chart 2_Electric Rev Req Model (2009 GRC) Revised 01-18-2010 3" xfId="4145"/>
    <cellStyle name="_Portfolio SPlan Base Case.xls Chart 2_Electric Rev Req Model (2009 GRC) Revised 01-18-2010 4" xfId="4146"/>
    <cellStyle name="_Portfolio SPlan Base Case.xls Chart 2_Electric Rev Req Model (2010 GRC)" xfId="4147"/>
    <cellStyle name="_Portfolio SPlan Base Case.xls Chart 2_Electric Rev Req Model (2010 GRC) SF" xfId="4148"/>
    <cellStyle name="_Portfolio SPlan Base Case.xls Chart 2_Final Order Electric EXHIBIT A-1" xfId="4149"/>
    <cellStyle name="_Portfolio SPlan Base Case.xls Chart 2_Final Order Electric EXHIBIT A-1 2" xfId="4150"/>
    <cellStyle name="_Portfolio SPlan Base Case.xls Chart 2_Final Order Electric EXHIBIT A-1 2 2" xfId="4151"/>
    <cellStyle name="_Portfolio SPlan Base Case.xls Chart 2_Final Order Electric EXHIBIT A-1 3" xfId="4152"/>
    <cellStyle name="_Portfolio SPlan Base Case.xls Chart 2_Final Order Electric EXHIBIT A-1 4" xfId="4153"/>
    <cellStyle name="_Portfolio SPlan Base Case.xls Chart 2_NIM Summary" xfId="4154"/>
    <cellStyle name="_Portfolio SPlan Base Case.xls Chart 2_NIM Summary 2" xfId="4155"/>
    <cellStyle name="_Portfolio SPlan Base Case.xls Chart 2_Rebuttal Power Costs" xfId="4156"/>
    <cellStyle name="_Portfolio SPlan Base Case.xls Chart 2_Rebuttal Power Costs 2" xfId="4157"/>
    <cellStyle name="_Portfolio SPlan Base Case.xls Chart 2_Rebuttal Power Costs 2 2" xfId="4158"/>
    <cellStyle name="_Portfolio SPlan Base Case.xls Chart 2_Rebuttal Power Costs 3" xfId="4159"/>
    <cellStyle name="_Portfolio SPlan Base Case.xls Chart 2_Rebuttal Power Costs 4" xfId="4160"/>
    <cellStyle name="_Portfolio SPlan Base Case.xls Chart 2_Rebuttal Power Costs_Adj Bench DR 3 for Initial Briefs (Electric)" xfId="4161"/>
    <cellStyle name="_Portfolio SPlan Base Case.xls Chart 2_Rebuttal Power Costs_Adj Bench DR 3 for Initial Briefs (Electric) 2" xfId="4162"/>
    <cellStyle name="_Portfolio SPlan Base Case.xls Chart 2_Rebuttal Power Costs_Adj Bench DR 3 for Initial Briefs (Electric) 2 2" xfId="4163"/>
    <cellStyle name="_Portfolio SPlan Base Case.xls Chart 2_Rebuttal Power Costs_Adj Bench DR 3 for Initial Briefs (Electric) 3" xfId="4164"/>
    <cellStyle name="_Portfolio SPlan Base Case.xls Chart 2_Rebuttal Power Costs_Adj Bench DR 3 for Initial Briefs (Electric) 4" xfId="4165"/>
    <cellStyle name="_Portfolio SPlan Base Case.xls Chart 2_Rebuttal Power Costs_Electric Rev Req Model (2009 GRC) Rebuttal" xfId="4166"/>
    <cellStyle name="_Portfolio SPlan Base Case.xls Chart 2_Rebuttal Power Costs_Electric Rev Req Model (2009 GRC) Rebuttal 2" xfId="4167"/>
    <cellStyle name="_Portfolio SPlan Base Case.xls Chart 2_Rebuttal Power Costs_Electric Rev Req Model (2009 GRC) Rebuttal 2 2" xfId="4168"/>
    <cellStyle name="_Portfolio SPlan Base Case.xls Chart 2_Rebuttal Power Costs_Electric Rev Req Model (2009 GRC) Rebuttal 3" xfId="4169"/>
    <cellStyle name="_Portfolio SPlan Base Case.xls Chart 2_Rebuttal Power Costs_Electric Rev Req Model (2009 GRC) Rebuttal 4" xfId="4170"/>
    <cellStyle name="_Portfolio SPlan Base Case.xls Chart 2_Rebuttal Power Costs_Electric Rev Req Model (2009 GRC) Rebuttal REmoval of New  WH Solar AdjustMI" xfId="4171"/>
    <cellStyle name="_Portfolio SPlan Base Case.xls Chart 2_Rebuttal Power Costs_Electric Rev Req Model (2009 GRC) Rebuttal REmoval of New  WH Solar AdjustMI 2" xfId="4172"/>
    <cellStyle name="_Portfolio SPlan Base Case.xls Chart 2_Rebuttal Power Costs_Electric Rev Req Model (2009 GRC) Rebuttal REmoval of New  WH Solar AdjustMI 2 2" xfId="4173"/>
    <cellStyle name="_Portfolio SPlan Base Case.xls Chart 2_Rebuttal Power Costs_Electric Rev Req Model (2009 GRC) Rebuttal REmoval of New  WH Solar AdjustMI 3" xfId="4174"/>
    <cellStyle name="_Portfolio SPlan Base Case.xls Chart 2_Rebuttal Power Costs_Electric Rev Req Model (2009 GRC) Rebuttal REmoval of New  WH Solar AdjustMI 4" xfId="4175"/>
    <cellStyle name="_Portfolio SPlan Base Case.xls Chart 2_Rebuttal Power Costs_Electric Rev Req Model (2009 GRC) Revised 01-18-2010" xfId="4176"/>
    <cellStyle name="_Portfolio SPlan Base Case.xls Chart 2_Rebuttal Power Costs_Electric Rev Req Model (2009 GRC) Revised 01-18-2010 2" xfId="4177"/>
    <cellStyle name="_Portfolio SPlan Base Case.xls Chart 2_Rebuttal Power Costs_Electric Rev Req Model (2009 GRC) Revised 01-18-2010 2 2" xfId="4178"/>
    <cellStyle name="_Portfolio SPlan Base Case.xls Chart 2_Rebuttal Power Costs_Electric Rev Req Model (2009 GRC) Revised 01-18-2010 3" xfId="4179"/>
    <cellStyle name="_Portfolio SPlan Base Case.xls Chart 2_Rebuttal Power Costs_Electric Rev Req Model (2009 GRC) Revised 01-18-2010 4" xfId="4180"/>
    <cellStyle name="_Portfolio SPlan Base Case.xls Chart 2_Rebuttal Power Costs_Final Order Electric EXHIBIT A-1" xfId="4181"/>
    <cellStyle name="_Portfolio SPlan Base Case.xls Chart 2_Rebuttal Power Costs_Final Order Electric EXHIBIT A-1 2" xfId="4182"/>
    <cellStyle name="_Portfolio SPlan Base Case.xls Chart 2_Rebuttal Power Costs_Final Order Electric EXHIBIT A-1 2 2" xfId="4183"/>
    <cellStyle name="_Portfolio SPlan Base Case.xls Chart 2_Rebuttal Power Costs_Final Order Electric EXHIBIT A-1 3" xfId="4184"/>
    <cellStyle name="_Portfolio SPlan Base Case.xls Chart 2_Rebuttal Power Costs_Final Order Electric EXHIBIT A-1 4" xfId="4185"/>
    <cellStyle name="_Portfolio SPlan Base Case.xls Chart 2_TENASKA REGULATORY ASSET" xfId="4186"/>
    <cellStyle name="_Portfolio SPlan Base Case.xls Chart 2_TENASKA REGULATORY ASSET 2" xfId="4187"/>
    <cellStyle name="_Portfolio SPlan Base Case.xls Chart 2_TENASKA REGULATORY ASSET 2 2" xfId="4188"/>
    <cellStyle name="_Portfolio SPlan Base Case.xls Chart 2_TENASKA REGULATORY ASSET 3" xfId="4189"/>
    <cellStyle name="_Portfolio SPlan Base Case.xls Chart 2_TENASKA REGULATORY ASSET 4" xfId="4190"/>
    <cellStyle name="_Portfolio SPlan Base Case.xls Chart 3" xfId="4191"/>
    <cellStyle name="_Portfolio SPlan Base Case.xls Chart 3 2" xfId="4192"/>
    <cellStyle name="_Portfolio SPlan Base Case.xls Chart 3 2 2" xfId="4193"/>
    <cellStyle name="_Portfolio SPlan Base Case.xls Chart 3 3" xfId="4194"/>
    <cellStyle name="_Portfolio SPlan Base Case.xls Chart 3 4" xfId="4195"/>
    <cellStyle name="_Portfolio SPlan Base Case.xls Chart 3_Adj Bench DR 3 for Initial Briefs (Electric)" xfId="4196"/>
    <cellStyle name="_Portfolio SPlan Base Case.xls Chart 3_Adj Bench DR 3 for Initial Briefs (Electric) 2" xfId="4197"/>
    <cellStyle name="_Portfolio SPlan Base Case.xls Chart 3_Adj Bench DR 3 for Initial Briefs (Electric) 2 2" xfId="4198"/>
    <cellStyle name="_Portfolio SPlan Base Case.xls Chart 3_Adj Bench DR 3 for Initial Briefs (Electric) 3" xfId="4199"/>
    <cellStyle name="_Portfolio SPlan Base Case.xls Chart 3_Adj Bench DR 3 for Initial Briefs (Electric) 4" xfId="4200"/>
    <cellStyle name="_Portfolio SPlan Base Case.xls Chart 3_Book1" xfId="4201"/>
    <cellStyle name="_Portfolio SPlan Base Case.xls Chart 3_Book2" xfId="4202"/>
    <cellStyle name="_Portfolio SPlan Base Case.xls Chart 3_Book2 2" xfId="4203"/>
    <cellStyle name="_Portfolio SPlan Base Case.xls Chart 3_Book2 2 2" xfId="4204"/>
    <cellStyle name="_Portfolio SPlan Base Case.xls Chart 3_Book2 3" xfId="4205"/>
    <cellStyle name="_Portfolio SPlan Base Case.xls Chart 3_Book2 4" xfId="4206"/>
    <cellStyle name="_Portfolio SPlan Base Case.xls Chart 3_Book2_Adj Bench DR 3 for Initial Briefs (Electric)" xfId="4207"/>
    <cellStyle name="_Portfolio SPlan Base Case.xls Chart 3_Book2_Adj Bench DR 3 for Initial Briefs (Electric) 2" xfId="4208"/>
    <cellStyle name="_Portfolio SPlan Base Case.xls Chart 3_Book2_Adj Bench DR 3 for Initial Briefs (Electric) 2 2" xfId="4209"/>
    <cellStyle name="_Portfolio SPlan Base Case.xls Chart 3_Book2_Adj Bench DR 3 for Initial Briefs (Electric) 3" xfId="4210"/>
    <cellStyle name="_Portfolio SPlan Base Case.xls Chart 3_Book2_Adj Bench DR 3 for Initial Briefs (Electric) 4" xfId="4211"/>
    <cellStyle name="_Portfolio SPlan Base Case.xls Chart 3_Book2_Electric Rev Req Model (2009 GRC) Rebuttal" xfId="4212"/>
    <cellStyle name="_Portfolio SPlan Base Case.xls Chart 3_Book2_Electric Rev Req Model (2009 GRC) Rebuttal 2" xfId="4213"/>
    <cellStyle name="_Portfolio SPlan Base Case.xls Chart 3_Book2_Electric Rev Req Model (2009 GRC) Rebuttal 2 2" xfId="4214"/>
    <cellStyle name="_Portfolio SPlan Base Case.xls Chart 3_Book2_Electric Rev Req Model (2009 GRC) Rebuttal 3" xfId="4215"/>
    <cellStyle name="_Portfolio SPlan Base Case.xls Chart 3_Book2_Electric Rev Req Model (2009 GRC) Rebuttal 4" xfId="4216"/>
    <cellStyle name="_Portfolio SPlan Base Case.xls Chart 3_Book2_Electric Rev Req Model (2009 GRC) Rebuttal REmoval of New  WH Solar AdjustMI" xfId="4217"/>
    <cellStyle name="_Portfolio SPlan Base Case.xls Chart 3_Book2_Electric Rev Req Model (2009 GRC) Rebuttal REmoval of New  WH Solar AdjustMI 2" xfId="4218"/>
    <cellStyle name="_Portfolio SPlan Base Case.xls Chart 3_Book2_Electric Rev Req Model (2009 GRC) Rebuttal REmoval of New  WH Solar AdjustMI 2 2" xfId="4219"/>
    <cellStyle name="_Portfolio SPlan Base Case.xls Chart 3_Book2_Electric Rev Req Model (2009 GRC) Rebuttal REmoval of New  WH Solar AdjustMI 3" xfId="4220"/>
    <cellStyle name="_Portfolio SPlan Base Case.xls Chart 3_Book2_Electric Rev Req Model (2009 GRC) Rebuttal REmoval of New  WH Solar AdjustMI 4" xfId="4221"/>
    <cellStyle name="_Portfolio SPlan Base Case.xls Chart 3_Book2_Electric Rev Req Model (2009 GRC) Revised 01-18-2010" xfId="4222"/>
    <cellStyle name="_Portfolio SPlan Base Case.xls Chart 3_Book2_Electric Rev Req Model (2009 GRC) Revised 01-18-2010 2" xfId="4223"/>
    <cellStyle name="_Portfolio SPlan Base Case.xls Chart 3_Book2_Electric Rev Req Model (2009 GRC) Revised 01-18-2010 2 2" xfId="4224"/>
    <cellStyle name="_Portfolio SPlan Base Case.xls Chart 3_Book2_Electric Rev Req Model (2009 GRC) Revised 01-18-2010 3" xfId="4225"/>
    <cellStyle name="_Portfolio SPlan Base Case.xls Chart 3_Book2_Electric Rev Req Model (2009 GRC) Revised 01-18-2010 4" xfId="4226"/>
    <cellStyle name="_Portfolio SPlan Base Case.xls Chart 3_Book2_Final Order Electric EXHIBIT A-1" xfId="4227"/>
    <cellStyle name="_Portfolio SPlan Base Case.xls Chart 3_Book2_Final Order Electric EXHIBIT A-1 2" xfId="4228"/>
    <cellStyle name="_Portfolio SPlan Base Case.xls Chart 3_Book2_Final Order Electric EXHIBIT A-1 2 2" xfId="4229"/>
    <cellStyle name="_Portfolio SPlan Base Case.xls Chart 3_Book2_Final Order Electric EXHIBIT A-1 3" xfId="4230"/>
    <cellStyle name="_Portfolio SPlan Base Case.xls Chart 3_Book2_Final Order Electric EXHIBIT A-1 4" xfId="4231"/>
    <cellStyle name="_Portfolio SPlan Base Case.xls Chart 3_Chelan PUD Power Costs (8-10)" xfId="4232"/>
    <cellStyle name="_Portfolio SPlan Base Case.xls Chart 3_Confidential Material" xfId="4233"/>
    <cellStyle name="_Portfolio SPlan Base Case.xls Chart 3_DEM-WP(C) Colstrip 12 Coal Cost Forecast 2010GRC" xfId="4234"/>
    <cellStyle name="_Portfolio SPlan Base Case.xls Chart 3_DEM-WP(C) Production O&amp;M 2010GRC As-Filed" xfId="4235"/>
    <cellStyle name="_Portfolio SPlan Base Case.xls Chart 3_DEM-WP(C) Production O&amp;M 2010GRC As-Filed 2" xfId="4236"/>
    <cellStyle name="_Portfolio SPlan Base Case.xls Chart 3_Electric Rev Req Model (2009 GRC) " xfId="4237"/>
    <cellStyle name="_Portfolio SPlan Base Case.xls Chart 3_Electric Rev Req Model (2009 GRC)  2" xfId="4238"/>
    <cellStyle name="_Portfolio SPlan Base Case.xls Chart 3_Electric Rev Req Model (2009 GRC)  2 2" xfId="4239"/>
    <cellStyle name="_Portfolio SPlan Base Case.xls Chart 3_Electric Rev Req Model (2009 GRC)  3" xfId="4240"/>
    <cellStyle name="_Portfolio SPlan Base Case.xls Chart 3_Electric Rev Req Model (2009 GRC)  4" xfId="4241"/>
    <cellStyle name="_Portfolio SPlan Base Case.xls Chart 3_Electric Rev Req Model (2009 GRC) Rebuttal" xfId="4242"/>
    <cellStyle name="_Portfolio SPlan Base Case.xls Chart 3_Electric Rev Req Model (2009 GRC) Rebuttal 2" xfId="4243"/>
    <cellStyle name="_Portfolio SPlan Base Case.xls Chart 3_Electric Rev Req Model (2009 GRC) Rebuttal 2 2" xfId="4244"/>
    <cellStyle name="_Portfolio SPlan Base Case.xls Chart 3_Electric Rev Req Model (2009 GRC) Rebuttal 3" xfId="4245"/>
    <cellStyle name="_Portfolio SPlan Base Case.xls Chart 3_Electric Rev Req Model (2009 GRC) Rebuttal 4" xfId="4246"/>
    <cellStyle name="_Portfolio SPlan Base Case.xls Chart 3_Electric Rev Req Model (2009 GRC) Rebuttal REmoval of New  WH Solar AdjustMI" xfId="4247"/>
    <cellStyle name="_Portfolio SPlan Base Case.xls Chart 3_Electric Rev Req Model (2009 GRC) Rebuttal REmoval of New  WH Solar AdjustMI 2" xfId="4248"/>
    <cellStyle name="_Portfolio SPlan Base Case.xls Chart 3_Electric Rev Req Model (2009 GRC) Rebuttal REmoval of New  WH Solar AdjustMI 2 2" xfId="4249"/>
    <cellStyle name="_Portfolio SPlan Base Case.xls Chart 3_Electric Rev Req Model (2009 GRC) Rebuttal REmoval of New  WH Solar AdjustMI 3" xfId="4250"/>
    <cellStyle name="_Portfolio SPlan Base Case.xls Chart 3_Electric Rev Req Model (2009 GRC) Rebuttal REmoval of New  WH Solar AdjustMI 4" xfId="4251"/>
    <cellStyle name="_Portfolio SPlan Base Case.xls Chart 3_Electric Rev Req Model (2009 GRC) Revised 01-18-2010" xfId="4252"/>
    <cellStyle name="_Portfolio SPlan Base Case.xls Chart 3_Electric Rev Req Model (2009 GRC) Revised 01-18-2010 2" xfId="4253"/>
    <cellStyle name="_Portfolio SPlan Base Case.xls Chart 3_Electric Rev Req Model (2009 GRC) Revised 01-18-2010 2 2" xfId="4254"/>
    <cellStyle name="_Portfolio SPlan Base Case.xls Chart 3_Electric Rev Req Model (2009 GRC) Revised 01-18-2010 3" xfId="4255"/>
    <cellStyle name="_Portfolio SPlan Base Case.xls Chart 3_Electric Rev Req Model (2009 GRC) Revised 01-18-2010 4" xfId="4256"/>
    <cellStyle name="_Portfolio SPlan Base Case.xls Chart 3_Electric Rev Req Model (2010 GRC)" xfId="4257"/>
    <cellStyle name="_Portfolio SPlan Base Case.xls Chart 3_Electric Rev Req Model (2010 GRC) SF" xfId="4258"/>
    <cellStyle name="_Portfolio SPlan Base Case.xls Chart 3_Final Order Electric EXHIBIT A-1" xfId="4259"/>
    <cellStyle name="_Portfolio SPlan Base Case.xls Chart 3_Final Order Electric EXHIBIT A-1 2" xfId="4260"/>
    <cellStyle name="_Portfolio SPlan Base Case.xls Chart 3_Final Order Electric EXHIBIT A-1 2 2" xfId="4261"/>
    <cellStyle name="_Portfolio SPlan Base Case.xls Chart 3_Final Order Electric EXHIBIT A-1 3" xfId="4262"/>
    <cellStyle name="_Portfolio SPlan Base Case.xls Chart 3_Final Order Electric EXHIBIT A-1 4" xfId="4263"/>
    <cellStyle name="_Portfolio SPlan Base Case.xls Chart 3_NIM Summary" xfId="4264"/>
    <cellStyle name="_Portfolio SPlan Base Case.xls Chart 3_NIM Summary 2" xfId="4265"/>
    <cellStyle name="_Portfolio SPlan Base Case.xls Chart 3_Rebuttal Power Costs" xfId="4266"/>
    <cellStyle name="_Portfolio SPlan Base Case.xls Chart 3_Rebuttal Power Costs 2" xfId="4267"/>
    <cellStyle name="_Portfolio SPlan Base Case.xls Chart 3_Rebuttal Power Costs 2 2" xfId="4268"/>
    <cellStyle name="_Portfolio SPlan Base Case.xls Chart 3_Rebuttal Power Costs 3" xfId="4269"/>
    <cellStyle name="_Portfolio SPlan Base Case.xls Chart 3_Rebuttal Power Costs 4" xfId="4270"/>
    <cellStyle name="_Portfolio SPlan Base Case.xls Chart 3_Rebuttal Power Costs_Adj Bench DR 3 for Initial Briefs (Electric)" xfId="4271"/>
    <cellStyle name="_Portfolio SPlan Base Case.xls Chart 3_Rebuttal Power Costs_Adj Bench DR 3 for Initial Briefs (Electric) 2" xfId="4272"/>
    <cellStyle name="_Portfolio SPlan Base Case.xls Chart 3_Rebuttal Power Costs_Adj Bench DR 3 for Initial Briefs (Electric) 2 2" xfId="4273"/>
    <cellStyle name="_Portfolio SPlan Base Case.xls Chart 3_Rebuttal Power Costs_Adj Bench DR 3 for Initial Briefs (Electric) 3" xfId="4274"/>
    <cellStyle name="_Portfolio SPlan Base Case.xls Chart 3_Rebuttal Power Costs_Adj Bench DR 3 for Initial Briefs (Electric) 4" xfId="4275"/>
    <cellStyle name="_Portfolio SPlan Base Case.xls Chart 3_Rebuttal Power Costs_Electric Rev Req Model (2009 GRC) Rebuttal" xfId="4276"/>
    <cellStyle name="_Portfolio SPlan Base Case.xls Chart 3_Rebuttal Power Costs_Electric Rev Req Model (2009 GRC) Rebuttal 2" xfId="4277"/>
    <cellStyle name="_Portfolio SPlan Base Case.xls Chart 3_Rebuttal Power Costs_Electric Rev Req Model (2009 GRC) Rebuttal 2 2" xfId="4278"/>
    <cellStyle name="_Portfolio SPlan Base Case.xls Chart 3_Rebuttal Power Costs_Electric Rev Req Model (2009 GRC) Rebuttal 3" xfId="4279"/>
    <cellStyle name="_Portfolio SPlan Base Case.xls Chart 3_Rebuttal Power Costs_Electric Rev Req Model (2009 GRC) Rebuttal 4" xfId="4280"/>
    <cellStyle name="_Portfolio SPlan Base Case.xls Chart 3_Rebuttal Power Costs_Electric Rev Req Model (2009 GRC) Rebuttal REmoval of New  WH Solar AdjustMI" xfId="4281"/>
    <cellStyle name="_Portfolio SPlan Base Case.xls Chart 3_Rebuttal Power Costs_Electric Rev Req Model (2009 GRC) Rebuttal REmoval of New  WH Solar AdjustMI 2" xfId="4282"/>
    <cellStyle name="_Portfolio SPlan Base Case.xls Chart 3_Rebuttal Power Costs_Electric Rev Req Model (2009 GRC) Rebuttal REmoval of New  WH Solar AdjustMI 2 2" xfId="4283"/>
    <cellStyle name="_Portfolio SPlan Base Case.xls Chart 3_Rebuttal Power Costs_Electric Rev Req Model (2009 GRC) Rebuttal REmoval of New  WH Solar AdjustMI 3" xfId="4284"/>
    <cellStyle name="_Portfolio SPlan Base Case.xls Chart 3_Rebuttal Power Costs_Electric Rev Req Model (2009 GRC) Rebuttal REmoval of New  WH Solar AdjustMI 4" xfId="4285"/>
    <cellStyle name="_Portfolio SPlan Base Case.xls Chart 3_Rebuttal Power Costs_Electric Rev Req Model (2009 GRC) Revised 01-18-2010" xfId="4286"/>
    <cellStyle name="_Portfolio SPlan Base Case.xls Chart 3_Rebuttal Power Costs_Electric Rev Req Model (2009 GRC) Revised 01-18-2010 2" xfId="4287"/>
    <cellStyle name="_Portfolio SPlan Base Case.xls Chart 3_Rebuttal Power Costs_Electric Rev Req Model (2009 GRC) Revised 01-18-2010 2 2" xfId="4288"/>
    <cellStyle name="_Portfolio SPlan Base Case.xls Chart 3_Rebuttal Power Costs_Electric Rev Req Model (2009 GRC) Revised 01-18-2010 3" xfId="4289"/>
    <cellStyle name="_Portfolio SPlan Base Case.xls Chart 3_Rebuttal Power Costs_Electric Rev Req Model (2009 GRC) Revised 01-18-2010 4" xfId="4290"/>
    <cellStyle name="_Portfolio SPlan Base Case.xls Chart 3_Rebuttal Power Costs_Final Order Electric EXHIBIT A-1" xfId="4291"/>
    <cellStyle name="_Portfolio SPlan Base Case.xls Chart 3_Rebuttal Power Costs_Final Order Electric EXHIBIT A-1 2" xfId="4292"/>
    <cellStyle name="_Portfolio SPlan Base Case.xls Chart 3_Rebuttal Power Costs_Final Order Electric EXHIBIT A-1 2 2" xfId="4293"/>
    <cellStyle name="_Portfolio SPlan Base Case.xls Chart 3_Rebuttal Power Costs_Final Order Electric EXHIBIT A-1 3" xfId="4294"/>
    <cellStyle name="_Portfolio SPlan Base Case.xls Chart 3_Rebuttal Power Costs_Final Order Electric EXHIBIT A-1 4" xfId="4295"/>
    <cellStyle name="_Portfolio SPlan Base Case.xls Chart 3_TENASKA REGULATORY ASSET" xfId="4296"/>
    <cellStyle name="_Portfolio SPlan Base Case.xls Chart 3_TENASKA REGULATORY ASSET 2" xfId="4297"/>
    <cellStyle name="_Portfolio SPlan Base Case.xls Chart 3_TENASKA REGULATORY ASSET 2 2" xfId="4298"/>
    <cellStyle name="_Portfolio SPlan Base Case.xls Chart 3_TENASKA REGULATORY ASSET 3" xfId="4299"/>
    <cellStyle name="_Portfolio SPlan Base Case.xls Chart 3_TENASKA REGULATORY ASSET 4" xfId="4300"/>
    <cellStyle name="_Power Cost Value Copy 11.30.05 gas 1.09.06 AURORA at 1.10.06" xfId="4301"/>
    <cellStyle name="_Power Cost Value Copy 11.30.05 gas 1.09.06 AURORA at 1.10.06 2" xfId="4302"/>
    <cellStyle name="_Power Cost Value Copy 11.30.05 gas 1.09.06 AURORA at 1.10.06 2 2" xfId="4303"/>
    <cellStyle name="_Power Cost Value Copy 11.30.05 gas 1.09.06 AURORA at 1.10.06 2 2 2" xfId="4304"/>
    <cellStyle name="_Power Cost Value Copy 11.30.05 gas 1.09.06 AURORA at 1.10.06 2 3" xfId="4305"/>
    <cellStyle name="_Power Cost Value Copy 11.30.05 gas 1.09.06 AURORA at 1.10.06 3" xfId="4306"/>
    <cellStyle name="_Power Cost Value Copy 11.30.05 gas 1.09.06 AURORA at 1.10.06 3 2" xfId="4307"/>
    <cellStyle name="_Power Cost Value Copy 11.30.05 gas 1.09.06 AURORA at 1.10.06 4" xfId="4308"/>
    <cellStyle name="_Power Cost Value Copy 11.30.05 gas 1.09.06 AURORA at 1.10.06 4 2" xfId="4309"/>
    <cellStyle name="_Power Cost Value Copy 11.30.05 gas 1.09.06 AURORA at 1.10.06 5" xfId="4310"/>
    <cellStyle name="_Power Cost Value Copy 11.30.05 gas 1.09.06 AURORA at 1.10.06_04 07E Wild Horse Wind Expansion (C) (2)" xfId="4311"/>
    <cellStyle name="_Power Cost Value Copy 11.30.05 gas 1.09.06 AURORA at 1.10.06_04 07E Wild Horse Wind Expansion (C) (2) 2" xfId="4312"/>
    <cellStyle name="_Power Cost Value Copy 11.30.05 gas 1.09.06 AURORA at 1.10.06_04 07E Wild Horse Wind Expansion (C) (2) 2 2" xfId="4313"/>
    <cellStyle name="_Power Cost Value Copy 11.30.05 gas 1.09.06 AURORA at 1.10.06_04 07E Wild Horse Wind Expansion (C) (2) 3" xfId="4314"/>
    <cellStyle name="_Power Cost Value Copy 11.30.05 gas 1.09.06 AURORA at 1.10.06_04 07E Wild Horse Wind Expansion (C) (2) 4" xfId="4315"/>
    <cellStyle name="_Power Cost Value Copy 11.30.05 gas 1.09.06 AURORA at 1.10.06_04 07E Wild Horse Wind Expansion (C) (2)_Adj Bench DR 3 for Initial Briefs (Electric)" xfId="4316"/>
    <cellStyle name="_Power Cost Value Copy 11.30.05 gas 1.09.06 AURORA at 1.10.06_04 07E Wild Horse Wind Expansion (C) (2)_Adj Bench DR 3 for Initial Briefs (Electric) 2" xfId="4317"/>
    <cellStyle name="_Power Cost Value Copy 11.30.05 gas 1.09.06 AURORA at 1.10.06_04 07E Wild Horse Wind Expansion (C) (2)_Adj Bench DR 3 for Initial Briefs (Electric) 2 2" xfId="4318"/>
    <cellStyle name="_Power Cost Value Copy 11.30.05 gas 1.09.06 AURORA at 1.10.06_04 07E Wild Horse Wind Expansion (C) (2)_Adj Bench DR 3 for Initial Briefs (Electric) 3" xfId="4319"/>
    <cellStyle name="_Power Cost Value Copy 11.30.05 gas 1.09.06 AURORA at 1.10.06_04 07E Wild Horse Wind Expansion (C) (2)_Adj Bench DR 3 for Initial Briefs (Electric) 4" xfId="4320"/>
    <cellStyle name="_Power Cost Value Copy 11.30.05 gas 1.09.06 AURORA at 1.10.06_04 07E Wild Horse Wind Expansion (C) (2)_Book1" xfId="4321"/>
    <cellStyle name="_Power Cost Value Copy 11.30.05 gas 1.09.06 AURORA at 1.10.06_04 07E Wild Horse Wind Expansion (C) (2)_Electric Rev Req Model (2009 GRC) " xfId="4322"/>
    <cellStyle name="_Power Cost Value Copy 11.30.05 gas 1.09.06 AURORA at 1.10.06_04 07E Wild Horse Wind Expansion (C) (2)_Electric Rev Req Model (2009 GRC)  2" xfId="4323"/>
    <cellStyle name="_Power Cost Value Copy 11.30.05 gas 1.09.06 AURORA at 1.10.06_04 07E Wild Horse Wind Expansion (C) (2)_Electric Rev Req Model (2009 GRC)  2 2" xfId="4324"/>
    <cellStyle name="_Power Cost Value Copy 11.30.05 gas 1.09.06 AURORA at 1.10.06_04 07E Wild Horse Wind Expansion (C) (2)_Electric Rev Req Model (2009 GRC)  3" xfId="4325"/>
    <cellStyle name="_Power Cost Value Copy 11.30.05 gas 1.09.06 AURORA at 1.10.06_04 07E Wild Horse Wind Expansion (C) (2)_Electric Rev Req Model (2009 GRC)  4" xfId="4326"/>
    <cellStyle name="_Power Cost Value Copy 11.30.05 gas 1.09.06 AURORA at 1.10.06_04 07E Wild Horse Wind Expansion (C) (2)_Electric Rev Req Model (2009 GRC) Rebuttal" xfId="4327"/>
    <cellStyle name="_Power Cost Value Copy 11.30.05 gas 1.09.06 AURORA at 1.10.06_04 07E Wild Horse Wind Expansion (C) (2)_Electric Rev Req Model (2009 GRC) Rebuttal 2" xfId="4328"/>
    <cellStyle name="_Power Cost Value Copy 11.30.05 gas 1.09.06 AURORA at 1.10.06_04 07E Wild Horse Wind Expansion (C) (2)_Electric Rev Req Model (2009 GRC) Rebuttal 2 2" xfId="4329"/>
    <cellStyle name="_Power Cost Value Copy 11.30.05 gas 1.09.06 AURORA at 1.10.06_04 07E Wild Horse Wind Expansion (C) (2)_Electric Rev Req Model (2009 GRC) Rebuttal 3" xfId="4330"/>
    <cellStyle name="_Power Cost Value Copy 11.30.05 gas 1.09.06 AURORA at 1.10.06_04 07E Wild Horse Wind Expansion (C) (2)_Electric Rev Req Model (2009 GRC) Rebuttal 4" xfId="4331"/>
    <cellStyle name="_Power Cost Value Copy 11.30.05 gas 1.09.06 AURORA at 1.10.06_04 07E Wild Horse Wind Expansion (C) (2)_Electric Rev Req Model (2009 GRC) Rebuttal REmoval of New  WH Solar AdjustMI" xfId="4332"/>
    <cellStyle name="_Power Cost Value Copy 11.30.05 gas 1.09.06 AURORA at 1.10.06_04 07E Wild Horse Wind Expansion (C) (2)_Electric Rev Req Model (2009 GRC) Rebuttal REmoval of New  WH Solar AdjustMI 2" xfId="4333"/>
    <cellStyle name="_Power Cost Value Copy 11.30.05 gas 1.09.06 AURORA at 1.10.06_04 07E Wild Horse Wind Expansion (C) (2)_Electric Rev Req Model (2009 GRC) Rebuttal REmoval of New  WH Solar AdjustMI 2 2" xfId="4334"/>
    <cellStyle name="_Power Cost Value Copy 11.30.05 gas 1.09.06 AURORA at 1.10.06_04 07E Wild Horse Wind Expansion (C) (2)_Electric Rev Req Model (2009 GRC) Rebuttal REmoval of New  WH Solar AdjustMI 3" xfId="4335"/>
    <cellStyle name="_Power Cost Value Copy 11.30.05 gas 1.09.06 AURORA at 1.10.06_04 07E Wild Horse Wind Expansion (C) (2)_Electric Rev Req Model (2009 GRC) Rebuttal REmoval of New  WH Solar AdjustMI 4" xfId="4336"/>
    <cellStyle name="_Power Cost Value Copy 11.30.05 gas 1.09.06 AURORA at 1.10.06_04 07E Wild Horse Wind Expansion (C) (2)_Electric Rev Req Model (2009 GRC) Revised 01-18-2010" xfId="4337"/>
    <cellStyle name="_Power Cost Value Copy 11.30.05 gas 1.09.06 AURORA at 1.10.06_04 07E Wild Horse Wind Expansion (C) (2)_Electric Rev Req Model (2009 GRC) Revised 01-18-2010 2" xfId="4338"/>
    <cellStyle name="_Power Cost Value Copy 11.30.05 gas 1.09.06 AURORA at 1.10.06_04 07E Wild Horse Wind Expansion (C) (2)_Electric Rev Req Model (2009 GRC) Revised 01-18-2010 2 2" xfId="4339"/>
    <cellStyle name="_Power Cost Value Copy 11.30.05 gas 1.09.06 AURORA at 1.10.06_04 07E Wild Horse Wind Expansion (C) (2)_Electric Rev Req Model (2009 GRC) Revised 01-18-2010 3" xfId="4340"/>
    <cellStyle name="_Power Cost Value Copy 11.30.05 gas 1.09.06 AURORA at 1.10.06_04 07E Wild Horse Wind Expansion (C) (2)_Electric Rev Req Model (2009 GRC) Revised 01-18-2010 4" xfId="4341"/>
    <cellStyle name="_Power Cost Value Copy 11.30.05 gas 1.09.06 AURORA at 1.10.06_04 07E Wild Horse Wind Expansion (C) (2)_Electric Rev Req Model (2010 GRC)" xfId="4342"/>
    <cellStyle name="_Power Cost Value Copy 11.30.05 gas 1.09.06 AURORA at 1.10.06_04 07E Wild Horse Wind Expansion (C) (2)_Electric Rev Req Model (2010 GRC) SF" xfId="4343"/>
    <cellStyle name="_Power Cost Value Copy 11.30.05 gas 1.09.06 AURORA at 1.10.06_04 07E Wild Horse Wind Expansion (C) (2)_Final Order Electric EXHIBIT A-1" xfId="4344"/>
    <cellStyle name="_Power Cost Value Copy 11.30.05 gas 1.09.06 AURORA at 1.10.06_04 07E Wild Horse Wind Expansion (C) (2)_Final Order Electric EXHIBIT A-1 2" xfId="4345"/>
    <cellStyle name="_Power Cost Value Copy 11.30.05 gas 1.09.06 AURORA at 1.10.06_04 07E Wild Horse Wind Expansion (C) (2)_Final Order Electric EXHIBIT A-1 2 2" xfId="4346"/>
    <cellStyle name="_Power Cost Value Copy 11.30.05 gas 1.09.06 AURORA at 1.10.06_04 07E Wild Horse Wind Expansion (C) (2)_Final Order Electric EXHIBIT A-1 3" xfId="4347"/>
    <cellStyle name="_Power Cost Value Copy 11.30.05 gas 1.09.06 AURORA at 1.10.06_04 07E Wild Horse Wind Expansion (C) (2)_Final Order Electric EXHIBIT A-1 4" xfId="4348"/>
    <cellStyle name="_Power Cost Value Copy 11.30.05 gas 1.09.06 AURORA at 1.10.06_04 07E Wild Horse Wind Expansion (C) (2)_TENASKA REGULATORY ASSET" xfId="4349"/>
    <cellStyle name="_Power Cost Value Copy 11.30.05 gas 1.09.06 AURORA at 1.10.06_04 07E Wild Horse Wind Expansion (C) (2)_TENASKA REGULATORY ASSET 2" xfId="4350"/>
    <cellStyle name="_Power Cost Value Copy 11.30.05 gas 1.09.06 AURORA at 1.10.06_04 07E Wild Horse Wind Expansion (C) (2)_TENASKA REGULATORY ASSET 2 2" xfId="4351"/>
    <cellStyle name="_Power Cost Value Copy 11.30.05 gas 1.09.06 AURORA at 1.10.06_04 07E Wild Horse Wind Expansion (C) (2)_TENASKA REGULATORY ASSET 3" xfId="4352"/>
    <cellStyle name="_Power Cost Value Copy 11.30.05 gas 1.09.06 AURORA at 1.10.06_04 07E Wild Horse Wind Expansion (C) (2)_TENASKA REGULATORY ASSET 4" xfId="4353"/>
    <cellStyle name="_Power Cost Value Copy 11.30.05 gas 1.09.06 AURORA at 1.10.06_16.37E Wild Horse Expansion DeferralRevwrkingfile SF" xfId="4354"/>
    <cellStyle name="_Power Cost Value Copy 11.30.05 gas 1.09.06 AURORA at 1.10.06_16.37E Wild Horse Expansion DeferralRevwrkingfile SF 2" xfId="4355"/>
    <cellStyle name="_Power Cost Value Copy 11.30.05 gas 1.09.06 AURORA at 1.10.06_16.37E Wild Horse Expansion DeferralRevwrkingfile SF 2 2" xfId="4356"/>
    <cellStyle name="_Power Cost Value Copy 11.30.05 gas 1.09.06 AURORA at 1.10.06_16.37E Wild Horse Expansion DeferralRevwrkingfile SF 3" xfId="4357"/>
    <cellStyle name="_Power Cost Value Copy 11.30.05 gas 1.09.06 AURORA at 1.10.06_16.37E Wild Horse Expansion DeferralRevwrkingfile SF 4" xfId="4358"/>
    <cellStyle name="_Power Cost Value Copy 11.30.05 gas 1.09.06 AURORA at 1.10.06_2009 Compliance Filing PCA Exhibits for GRC" xfId="4359"/>
    <cellStyle name="_Power Cost Value Copy 11.30.05 gas 1.09.06 AURORA at 1.10.06_2009 Compliance Filing PCA Exhibits for GRC 2" xfId="4360"/>
    <cellStyle name="_Power Cost Value Copy 11.30.05 gas 1.09.06 AURORA at 1.10.06_2009 GRC Compl Filing - Exhibit D" xfId="4361"/>
    <cellStyle name="_Power Cost Value Copy 11.30.05 gas 1.09.06 AURORA at 1.10.06_2009 GRC Compl Filing - Exhibit D 2" xfId="4362"/>
    <cellStyle name="_Power Cost Value Copy 11.30.05 gas 1.09.06 AURORA at 1.10.06_3.01 Income Statement" xfId="4363"/>
    <cellStyle name="_Power Cost Value Copy 11.30.05 gas 1.09.06 AURORA at 1.10.06_4 31 Regulatory Assets and Liabilities  7 06- Exhibit D" xfId="4364"/>
    <cellStyle name="_Power Cost Value Copy 11.30.05 gas 1.09.06 AURORA at 1.10.06_4 31 Regulatory Assets and Liabilities  7 06- Exhibit D 2" xfId="4365"/>
    <cellStyle name="_Power Cost Value Copy 11.30.05 gas 1.09.06 AURORA at 1.10.06_4 31 Regulatory Assets and Liabilities  7 06- Exhibit D 2 2" xfId="4366"/>
    <cellStyle name="_Power Cost Value Copy 11.30.05 gas 1.09.06 AURORA at 1.10.06_4 31 Regulatory Assets and Liabilities  7 06- Exhibit D 3" xfId="4367"/>
    <cellStyle name="_Power Cost Value Copy 11.30.05 gas 1.09.06 AURORA at 1.10.06_4 31 Regulatory Assets and Liabilities  7 06- Exhibit D 4" xfId="4368"/>
    <cellStyle name="_Power Cost Value Copy 11.30.05 gas 1.09.06 AURORA at 1.10.06_4 31 Regulatory Assets and Liabilities  7 06- Exhibit D_NIM Summary" xfId="4369"/>
    <cellStyle name="_Power Cost Value Copy 11.30.05 gas 1.09.06 AURORA at 1.10.06_4 31 Regulatory Assets and Liabilities  7 06- Exhibit D_NIM Summary 2" xfId="4370"/>
    <cellStyle name="_Power Cost Value Copy 11.30.05 gas 1.09.06 AURORA at 1.10.06_4 32 Regulatory Assets and Liabilities  7 06- Exhibit D" xfId="4371"/>
    <cellStyle name="_Power Cost Value Copy 11.30.05 gas 1.09.06 AURORA at 1.10.06_4 32 Regulatory Assets and Liabilities  7 06- Exhibit D 2" xfId="4372"/>
    <cellStyle name="_Power Cost Value Copy 11.30.05 gas 1.09.06 AURORA at 1.10.06_4 32 Regulatory Assets and Liabilities  7 06- Exhibit D 2 2" xfId="4373"/>
    <cellStyle name="_Power Cost Value Copy 11.30.05 gas 1.09.06 AURORA at 1.10.06_4 32 Regulatory Assets and Liabilities  7 06- Exhibit D 3" xfId="4374"/>
    <cellStyle name="_Power Cost Value Copy 11.30.05 gas 1.09.06 AURORA at 1.10.06_4 32 Regulatory Assets and Liabilities  7 06- Exhibit D 4" xfId="4375"/>
    <cellStyle name="_Power Cost Value Copy 11.30.05 gas 1.09.06 AURORA at 1.10.06_4 32 Regulatory Assets and Liabilities  7 06- Exhibit D_NIM Summary" xfId="4376"/>
    <cellStyle name="_Power Cost Value Copy 11.30.05 gas 1.09.06 AURORA at 1.10.06_4 32 Regulatory Assets and Liabilities  7 06- Exhibit D_NIM Summary 2" xfId="4377"/>
    <cellStyle name="_Power Cost Value Copy 11.30.05 gas 1.09.06 AURORA at 1.10.06_ACCOUNTS" xfId="4378"/>
    <cellStyle name="_Power Cost Value Copy 11.30.05 gas 1.09.06 AURORA at 1.10.06_AURORA Total New" xfId="4379"/>
    <cellStyle name="_Power Cost Value Copy 11.30.05 gas 1.09.06 AURORA at 1.10.06_AURORA Total New 2" xfId="4380"/>
    <cellStyle name="_Power Cost Value Copy 11.30.05 gas 1.09.06 AURORA at 1.10.06_Book2" xfId="4381"/>
    <cellStyle name="_Power Cost Value Copy 11.30.05 gas 1.09.06 AURORA at 1.10.06_Book2 2" xfId="4382"/>
    <cellStyle name="_Power Cost Value Copy 11.30.05 gas 1.09.06 AURORA at 1.10.06_Book2 2 2" xfId="4383"/>
    <cellStyle name="_Power Cost Value Copy 11.30.05 gas 1.09.06 AURORA at 1.10.06_Book2 3" xfId="4384"/>
    <cellStyle name="_Power Cost Value Copy 11.30.05 gas 1.09.06 AURORA at 1.10.06_Book2 4" xfId="4385"/>
    <cellStyle name="_Power Cost Value Copy 11.30.05 gas 1.09.06 AURORA at 1.10.06_Book2_Adj Bench DR 3 for Initial Briefs (Electric)" xfId="4386"/>
    <cellStyle name="_Power Cost Value Copy 11.30.05 gas 1.09.06 AURORA at 1.10.06_Book2_Adj Bench DR 3 for Initial Briefs (Electric) 2" xfId="4387"/>
    <cellStyle name="_Power Cost Value Copy 11.30.05 gas 1.09.06 AURORA at 1.10.06_Book2_Adj Bench DR 3 for Initial Briefs (Electric) 2 2" xfId="4388"/>
    <cellStyle name="_Power Cost Value Copy 11.30.05 gas 1.09.06 AURORA at 1.10.06_Book2_Adj Bench DR 3 for Initial Briefs (Electric) 3" xfId="4389"/>
    <cellStyle name="_Power Cost Value Copy 11.30.05 gas 1.09.06 AURORA at 1.10.06_Book2_Adj Bench DR 3 for Initial Briefs (Electric) 4" xfId="4390"/>
    <cellStyle name="_Power Cost Value Copy 11.30.05 gas 1.09.06 AURORA at 1.10.06_Book2_Electric Rev Req Model (2009 GRC) Rebuttal" xfId="4391"/>
    <cellStyle name="_Power Cost Value Copy 11.30.05 gas 1.09.06 AURORA at 1.10.06_Book2_Electric Rev Req Model (2009 GRC) Rebuttal 2" xfId="4392"/>
    <cellStyle name="_Power Cost Value Copy 11.30.05 gas 1.09.06 AURORA at 1.10.06_Book2_Electric Rev Req Model (2009 GRC) Rebuttal 2 2" xfId="4393"/>
    <cellStyle name="_Power Cost Value Copy 11.30.05 gas 1.09.06 AURORA at 1.10.06_Book2_Electric Rev Req Model (2009 GRC) Rebuttal 3" xfId="4394"/>
    <cellStyle name="_Power Cost Value Copy 11.30.05 gas 1.09.06 AURORA at 1.10.06_Book2_Electric Rev Req Model (2009 GRC) Rebuttal 4" xfId="4395"/>
    <cellStyle name="_Power Cost Value Copy 11.30.05 gas 1.09.06 AURORA at 1.10.06_Book2_Electric Rev Req Model (2009 GRC) Rebuttal REmoval of New  WH Solar AdjustMI" xfId="4396"/>
    <cellStyle name="_Power Cost Value Copy 11.30.05 gas 1.09.06 AURORA at 1.10.06_Book2_Electric Rev Req Model (2009 GRC) Rebuttal REmoval of New  WH Solar AdjustMI 2" xfId="4397"/>
    <cellStyle name="_Power Cost Value Copy 11.30.05 gas 1.09.06 AURORA at 1.10.06_Book2_Electric Rev Req Model (2009 GRC) Rebuttal REmoval of New  WH Solar AdjustMI 2 2" xfId="4398"/>
    <cellStyle name="_Power Cost Value Copy 11.30.05 gas 1.09.06 AURORA at 1.10.06_Book2_Electric Rev Req Model (2009 GRC) Rebuttal REmoval of New  WH Solar AdjustMI 3" xfId="4399"/>
    <cellStyle name="_Power Cost Value Copy 11.30.05 gas 1.09.06 AURORA at 1.10.06_Book2_Electric Rev Req Model (2009 GRC) Rebuttal REmoval of New  WH Solar AdjustMI 4" xfId="4400"/>
    <cellStyle name="_Power Cost Value Copy 11.30.05 gas 1.09.06 AURORA at 1.10.06_Book2_Electric Rev Req Model (2009 GRC) Revised 01-18-2010" xfId="4401"/>
    <cellStyle name="_Power Cost Value Copy 11.30.05 gas 1.09.06 AURORA at 1.10.06_Book2_Electric Rev Req Model (2009 GRC) Revised 01-18-2010 2" xfId="4402"/>
    <cellStyle name="_Power Cost Value Copy 11.30.05 gas 1.09.06 AURORA at 1.10.06_Book2_Electric Rev Req Model (2009 GRC) Revised 01-18-2010 2 2" xfId="4403"/>
    <cellStyle name="_Power Cost Value Copy 11.30.05 gas 1.09.06 AURORA at 1.10.06_Book2_Electric Rev Req Model (2009 GRC) Revised 01-18-2010 3" xfId="4404"/>
    <cellStyle name="_Power Cost Value Copy 11.30.05 gas 1.09.06 AURORA at 1.10.06_Book2_Electric Rev Req Model (2009 GRC) Revised 01-18-2010 4" xfId="4405"/>
    <cellStyle name="_Power Cost Value Copy 11.30.05 gas 1.09.06 AURORA at 1.10.06_Book2_Final Order Electric EXHIBIT A-1" xfId="4406"/>
    <cellStyle name="_Power Cost Value Copy 11.30.05 gas 1.09.06 AURORA at 1.10.06_Book2_Final Order Electric EXHIBIT A-1 2" xfId="4407"/>
    <cellStyle name="_Power Cost Value Copy 11.30.05 gas 1.09.06 AURORA at 1.10.06_Book2_Final Order Electric EXHIBIT A-1 2 2" xfId="4408"/>
    <cellStyle name="_Power Cost Value Copy 11.30.05 gas 1.09.06 AURORA at 1.10.06_Book2_Final Order Electric EXHIBIT A-1 3" xfId="4409"/>
    <cellStyle name="_Power Cost Value Copy 11.30.05 gas 1.09.06 AURORA at 1.10.06_Book2_Final Order Electric EXHIBIT A-1 4" xfId="4410"/>
    <cellStyle name="_Power Cost Value Copy 11.30.05 gas 1.09.06 AURORA at 1.10.06_Book4" xfId="4411"/>
    <cellStyle name="_Power Cost Value Copy 11.30.05 gas 1.09.06 AURORA at 1.10.06_Book4 2" xfId="4412"/>
    <cellStyle name="_Power Cost Value Copy 11.30.05 gas 1.09.06 AURORA at 1.10.06_Book4 2 2" xfId="4413"/>
    <cellStyle name="_Power Cost Value Copy 11.30.05 gas 1.09.06 AURORA at 1.10.06_Book4 3" xfId="4414"/>
    <cellStyle name="_Power Cost Value Copy 11.30.05 gas 1.09.06 AURORA at 1.10.06_Book4 4" xfId="4415"/>
    <cellStyle name="_Power Cost Value Copy 11.30.05 gas 1.09.06 AURORA at 1.10.06_Book9" xfId="4416"/>
    <cellStyle name="_Power Cost Value Copy 11.30.05 gas 1.09.06 AURORA at 1.10.06_Book9 2" xfId="4417"/>
    <cellStyle name="_Power Cost Value Copy 11.30.05 gas 1.09.06 AURORA at 1.10.06_Book9 2 2" xfId="4418"/>
    <cellStyle name="_Power Cost Value Copy 11.30.05 gas 1.09.06 AURORA at 1.10.06_Book9 3" xfId="4419"/>
    <cellStyle name="_Power Cost Value Copy 11.30.05 gas 1.09.06 AURORA at 1.10.06_Book9 4" xfId="4420"/>
    <cellStyle name="_Power Cost Value Copy 11.30.05 gas 1.09.06 AURORA at 1.10.06_Check the Interest Calculation" xfId="4421"/>
    <cellStyle name="_Power Cost Value Copy 11.30.05 gas 1.09.06 AURORA at 1.10.06_Check the Interest Calculation_Scenario 1 REC vs PTC Offset" xfId="4422"/>
    <cellStyle name="_Power Cost Value Copy 11.30.05 gas 1.09.06 AURORA at 1.10.06_Check the Interest Calculation_Scenario 3" xfId="4423"/>
    <cellStyle name="_Power Cost Value Copy 11.30.05 gas 1.09.06 AURORA at 1.10.06_Chelan PUD Power Costs (8-10)" xfId="4424"/>
    <cellStyle name="_Power Cost Value Copy 11.30.05 gas 1.09.06 AURORA at 1.10.06_Direct Assignment Distribution Plant 2008" xfId="4425"/>
    <cellStyle name="_Power Cost Value Copy 11.30.05 gas 1.09.06 AURORA at 1.10.06_Direct Assignment Distribution Plant 2008 2" xfId="4426"/>
    <cellStyle name="_Power Cost Value Copy 11.30.05 gas 1.09.06 AURORA at 1.10.06_Direct Assignment Distribution Plant 2008 2 2" xfId="4427"/>
    <cellStyle name="_Power Cost Value Copy 11.30.05 gas 1.09.06 AURORA at 1.10.06_Direct Assignment Distribution Plant 2008 2 2 2" xfId="4428"/>
    <cellStyle name="_Power Cost Value Copy 11.30.05 gas 1.09.06 AURORA at 1.10.06_Direct Assignment Distribution Plant 2008 2 3" xfId="4429"/>
    <cellStyle name="_Power Cost Value Copy 11.30.05 gas 1.09.06 AURORA at 1.10.06_Direct Assignment Distribution Plant 2008 2 3 2" xfId="4430"/>
    <cellStyle name="_Power Cost Value Copy 11.30.05 gas 1.09.06 AURORA at 1.10.06_Direct Assignment Distribution Plant 2008 2 4" xfId="4431"/>
    <cellStyle name="_Power Cost Value Copy 11.30.05 gas 1.09.06 AURORA at 1.10.06_Direct Assignment Distribution Plant 2008 2 4 2" xfId="4432"/>
    <cellStyle name="_Power Cost Value Copy 11.30.05 gas 1.09.06 AURORA at 1.10.06_Direct Assignment Distribution Plant 2008 3" xfId="4433"/>
    <cellStyle name="_Power Cost Value Copy 11.30.05 gas 1.09.06 AURORA at 1.10.06_Direct Assignment Distribution Plant 2008 3 2" xfId="4434"/>
    <cellStyle name="_Power Cost Value Copy 11.30.05 gas 1.09.06 AURORA at 1.10.06_Direct Assignment Distribution Plant 2008 4" xfId="4435"/>
    <cellStyle name="_Power Cost Value Copy 11.30.05 gas 1.09.06 AURORA at 1.10.06_Direct Assignment Distribution Plant 2008 4 2" xfId="4436"/>
    <cellStyle name="_Power Cost Value Copy 11.30.05 gas 1.09.06 AURORA at 1.10.06_Direct Assignment Distribution Plant 2008 5" xfId="4437"/>
    <cellStyle name="_Power Cost Value Copy 11.30.05 gas 1.09.06 AURORA at 1.10.06_Direct Assignment Distribution Plant 2008 6" xfId="4438"/>
    <cellStyle name="_Power Cost Value Copy 11.30.05 gas 1.09.06 AURORA at 1.10.06_Electric COS Inputs" xfId="4439"/>
    <cellStyle name="_Power Cost Value Copy 11.30.05 gas 1.09.06 AURORA at 1.10.06_Electric COS Inputs 2" xfId="4440"/>
    <cellStyle name="_Power Cost Value Copy 11.30.05 gas 1.09.06 AURORA at 1.10.06_Electric COS Inputs 2 2" xfId="4441"/>
    <cellStyle name="_Power Cost Value Copy 11.30.05 gas 1.09.06 AURORA at 1.10.06_Electric COS Inputs 2 2 2" xfId="4442"/>
    <cellStyle name="_Power Cost Value Copy 11.30.05 gas 1.09.06 AURORA at 1.10.06_Electric COS Inputs 2 3" xfId="4443"/>
    <cellStyle name="_Power Cost Value Copy 11.30.05 gas 1.09.06 AURORA at 1.10.06_Electric COS Inputs 2 3 2" xfId="4444"/>
    <cellStyle name="_Power Cost Value Copy 11.30.05 gas 1.09.06 AURORA at 1.10.06_Electric COS Inputs 2 4" xfId="4445"/>
    <cellStyle name="_Power Cost Value Copy 11.30.05 gas 1.09.06 AURORA at 1.10.06_Electric COS Inputs 2 4 2" xfId="4446"/>
    <cellStyle name="_Power Cost Value Copy 11.30.05 gas 1.09.06 AURORA at 1.10.06_Electric COS Inputs 3" xfId="4447"/>
    <cellStyle name="_Power Cost Value Copy 11.30.05 gas 1.09.06 AURORA at 1.10.06_Electric COS Inputs 3 2" xfId="4448"/>
    <cellStyle name="_Power Cost Value Copy 11.30.05 gas 1.09.06 AURORA at 1.10.06_Electric COS Inputs 4" xfId="4449"/>
    <cellStyle name="_Power Cost Value Copy 11.30.05 gas 1.09.06 AURORA at 1.10.06_Electric COS Inputs 4 2" xfId="4450"/>
    <cellStyle name="_Power Cost Value Copy 11.30.05 gas 1.09.06 AURORA at 1.10.06_Electric COS Inputs 5" xfId="4451"/>
    <cellStyle name="_Power Cost Value Copy 11.30.05 gas 1.09.06 AURORA at 1.10.06_Electric COS Inputs 6" xfId="4452"/>
    <cellStyle name="_Power Cost Value Copy 11.30.05 gas 1.09.06 AURORA at 1.10.06_Electric Rate Spread and Rate Design 3.23.09" xfId="4453"/>
    <cellStyle name="_Power Cost Value Copy 11.30.05 gas 1.09.06 AURORA at 1.10.06_Electric Rate Spread and Rate Design 3.23.09 2" xfId="4454"/>
    <cellStyle name="_Power Cost Value Copy 11.30.05 gas 1.09.06 AURORA at 1.10.06_Electric Rate Spread and Rate Design 3.23.09 2 2" xfId="4455"/>
    <cellStyle name="_Power Cost Value Copy 11.30.05 gas 1.09.06 AURORA at 1.10.06_Electric Rate Spread and Rate Design 3.23.09 2 2 2" xfId="4456"/>
    <cellStyle name="_Power Cost Value Copy 11.30.05 gas 1.09.06 AURORA at 1.10.06_Electric Rate Spread and Rate Design 3.23.09 2 3" xfId="4457"/>
    <cellStyle name="_Power Cost Value Copy 11.30.05 gas 1.09.06 AURORA at 1.10.06_Electric Rate Spread and Rate Design 3.23.09 2 3 2" xfId="4458"/>
    <cellStyle name="_Power Cost Value Copy 11.30.05 gas 1.09.06 AURORA at 1.10.06_Electric Rate Spread and Rate Design 3.23.09 2 4" xfId="4459"/>
    <cellStyle name="_Power Cost Value Copy 11.30.05 gas 1.09.06 AURORA at 1.10.06_Electric Rate Spread and Rate Design 3.23.09 2 4 2" xfId="4460"/>
    <cellStyle name="_Power Cost Value Copy 11.30.05 gas 1.09.06 AURORA at 1.10.06_Electric Rate Spread and Rate Design 3.23.09 3" xfId="4461"/>
    <cellStyle name="_Power Cost Value Copy 11.30.05 gas 1.09.06 AURORA at 1.10.06_Electric Rate Spread and Rate Design 3.23.09 3 2" xfId="4462"/>
    <cellStyle name="_Power Cost Value Copy 11.30.05 gas 1.09.06 AURORA at 1.10.06_Electric Rate Spread and Rate Design 3.23.09 4" xfId="4463"/>
    <cellStyle name="_Power Cost Value Copy 11.30.05 gas 1.09.06 AURORA at 1.10.06_Electric Rate Spread and Rate Design 3.23.09 4 2" xfId="4464"/>
    <cellStyle name="_Power Cost Value Copy 11.30.05 gas 1.09.06 AURORA at 1.10.06_Electric Rate Spread and Rate Design 3.23.09 5" xfId="4465"/>
    <cellStyle name="_Power Cost Value Copy 11.30.05 gas 1.09.06 AURORA at 1.10.06_Electric Rate Spread and Rate Design 3.23.09 6" xfId="4466"/>
    <cellStyle name="_Power Cost Value Copy 11.30.05 gas 1.09.06 AURORA at 1.10.06_Exhibit D fr R Gho 12-31-08" xfId="4467"/>
    <cellStyle name="_Power Cost Value Copy 11.30.05 gas 1.09.06 AURORA at 1.10.06_Exhibit D fr R Gho 12-31-08 2" xfId="4468"/>
    <cellStyle name="_Power Cost Value Copy 11.30.05 gas 1.09.06 AURORA at 1.10.06_Exhibit D fr R Gho 12-31-08 3" xfId="4469"/>
    <cellStyle name="_Power Cost Value Copy 11.30.05 gas 1.09.06 AURORA at 1.10.06_Exhibit D fr R Gho 12-31-08 v2" xfId="4470"/>
    <cellStyle name="_Power Cost Value Copy 11.30.05 gas 1.09.06 AURORA at 1.10.06_Exhibit D fr R Gho 12-31-08 v2 2" xfId="4471"/>
    <cellStyle name="_Power Cost Value Copy 11.30.05 gas 1.09.06 AURORA at 1.10.06_Exhibit D fr R Gho 12-31-08 v2 3" xfId="4472"/>
    <cellStyle name="_Power Cost Value Copy 11.30.05 gas 1.09.06 AURORA at 1.10.06_Exhibit D fr R Gho 12-31-08 v2_NIM Summary" xfId="4473"/>
    <cellStyle name="_Power Cost Value Copy 11.30.05 gas 1.09.06 AURORA at 1.10.06_Exhibit D fr R Gho 12-31-08 v2_NIM Summary 2" xfId="4474"/>
    <cellStyle name="_Power Cost Value Copy 11.30.05 gas 1.09.06 AURORA at 1.10.06_Exhibit D fr R Gho 12-31-08_NIM Summary" xfId="4475"/>
    <cellStyle name="_Power Cost Value Copy 11.30.05 gas 1.09.06 AURORA at 1.10.06_Exhibit D fr R Gho 12-31-08_NIM Summary 2" xfId="4476"/>
    <cellStyle name="_Power Cost Value Copy 11.30.05 gas 1.09.06 AURORA at 1.10.06_Gas Rev Req Model (2010 GRC)" xfId="4477"/>
    <cellStyle name="_Power Cost Value Copy 11.30.05 gas 1.09.06 AURORA at 1.10.06_Hopkins Ridge Prepaid Tran - Interest Earned RY 12ME Feb  '11" xfId="4478"/>
    <cellStyle name="_Power Cost Value Copy 11.30.05 gas 1.09.06 AURORA at 1.10.06_Hopkins Ridge Prepaid Tran - Interest Earned RY 12ME Feb  '11 2" xfId="4479"/>
    <cellStyle name="_Power Cost Value Copy 11.30.05 gas 1.09.06 AURORA at 1.10.06_Hopkins Ridge Prepaid Tran - Interest Earned RY 12ME Feb  '11_NIM Summary" xfId="4480"/>
    <cellStyle name="_Power Cost Value Copy 11.30.05 gas 1.09.06 AURORA at 1.10.06_Hopkins Ridge Prepaid Tran - Interest Earned RY 12ME Feb  '11_NIM Summary 2" xfId="4481"/>
    <cellStyle name="_Power Cost Value Copy 11.30.05 gas 1.09.06 AURORA at 1.10.06_Hopkins Ridge Prepaid Tran - Interest Earned RY 12ME Feb  '11_Transmission Workbook for May BOD" xfId="4482"/>
    <cellStyle name="_Power Cost Value Copy 11.30.05 gas 1.09.06 AURORA at 1.10.06_Hopkins Ridge Prepaid Tran - Interest Earned RY 12ME Feb  '11_Transmission Workbook for May BOD 2" xfId="4483"/>
    <cellStyle name="_Power Cost Value Copy 11.30.05 gas 1.09.06 AURORA at 1.10.06_INPUTS" xfId="4484"/>
    <cellStyle name="_Power Cost Value Copy 11.30.05 gas 1.09.06 AURORA at 1.10.06_INPUTS 2" xfId="4485"/>
    <cellStyle name="_Power Cost Value Copy 11.30.05 gas 1.09.06 AURORA at 1.10.06_INPUTS 2 2" xfId="4486"/>
    <cellStyle name="_Power Cost Value Copy 11.30.05 gas 1.09.06 AURORA at 1.10.06_INPUTS 2 2 2" xfId="4487"/>
    <cellStyle name="_Power Cost Value Copy 11.30.05 gas 1.09.06 AURORA at 1.10.06_INPUTS 2 3" xfId="4488"/>
    <cellStyle name="_Power Cost Value Copy 11.30.05 gas 1.09.06 AURORA at 1.10.06_INPUTS 2 3 2" xfId="4489"/>
    <cellStyle name="_Power Cost Value Copy 11.30.05 gas 1.09.06 AURORA at 1.10.06_INPUTS 2 4" xfId="4490"/>
    <cellStyle name="_Power Cost Value Copy 11.30.05 gas 1.09.06 AURORA at 1.10.06_INPUTS 2 4 2" xfId="4491"/>
    <cellStyle name="_Power Cost Value Copy 11.30.05 gas 1.09.06 AURORA at 1.10.06_INPUTS 3" xfId="4492"/>
    <cellStyle name="_Power Cost Value Copy 11.30.05 gas 1.09.06 AURORA at 1.10.06_INPUTS 3 2" xfId="4493"/>
    <cellStyle name="_Power Cost Value Copy 11.30.05 gas 1.09.06 AURORA at 1.10.06_INPUTS 4" xfId="4494"/>
    <cellStyle name="_Power Cost Value Copy 11.30.05 gas 1.09.06 AURORA at 1.10.06_INPUTS 4 2" xfId="4495"/>
    <cellStyle name="_Power Cost Value Copy 11.30.05 gas 1.09.06 AURORA at 1.10.06_INPUTS 5" xfId="4496"/>
    <cellStyle name="_Power Cost Value Copy 11.30.05 gas 1.09.06 AURORA at 1.10.06_INPUTS 6" xfId="4497"/>
    <cellStyle name="_Power Cost Value Copy 11.30.05 gas 1.09.06 AURORA at 1.10.06_Leased Transformer &amp; Substation Plant &amp; Rev 12-2009" xfId="4498"/>
    <cellStyle name="_Power Cost Value Copy 11.30.05 gas 1.09.06 AURORA at 1.10.06_Leased Transformer &amp; Substation Plant &amp; Rev 12-2009 2" xfId="4499"/>
    <cellStyle name="_Power Cost Value Copy 11.30.05 gas 1.09.06 AURORA at 1.10.06_Leased Transformer &amp; Substation Plant &amp; Rev 12-2009 2 2" xfId="4500"/>
    <cellStyle name="_Power Cost Value Copy 11.30.05 gas 1.09.06 AURORA at 1.10.06_Leased Transformer &amp; Substation Plant &amp; Rev 12-2009 2 2 2" xfId="4501"/>
    <cellStyle name="_Power Cost Value Copy 11.30.05 gas 1.09.06 AURORA at 1.10.06_Leased Transformer &amp; Substation Plant &amp; Rev 12-2009 2 3" xfId="4502"/>
    <cellStyle name="_Power Cost Value Copy 11.30.05 gas 1.09.06 AURORA at 1.10.06_Leased Transformer &amp; Substation Plant &amp; Rev 12-2009 2 3 2" xfId="4503"/>
    <cellStyle name="_Power Cost Value Copy 11.30.05 gas 1.09.06 AURORA at 1.10.06_Leased Transformer &amp; Substation Plant &amp; Rev 12-2009 2 4" xfId="4504"/>
    <cellStyle name="_Power Cost Value Copy 11.30.05 gas 1.09.06 AURORA at 1.10.06_Leased Transformer &amp; Substation Plant &amp; Rev 12-2009 2 4 2" xfId="4505"/>
    <cellStyle name="_Power Cost Value Copy 11.30.05 gas 1.09.06 AURORA at 1.10.06_Leased Transformer &amp; Substation Plant &amp; Rev 12-2009 3" xfId="4506"/>
    <cellStyle name="_Power Cost Value Copy 11.30.05 gas 1.09.06 AURORA at 1.10.06_Leased Transformer &amp; Substation Plant &amp; Rev 12-2009 3 2" xfId="4507"/>
    <cellStyle name="_Power Cost Value Copy 11.30.05 gas 1.09.06 AURORA at 1.10.06_Leased Transformer &amp; Substation Plant &amp; Rev 12-2009 4" xfId="4508"/>
    <cellStyle name="_Power Cost Value Copy 11.30.05 gas 1.09.06 AURORA at 1.10.06_Leased Transformer &amp; Substation Plant &amp; Rev 12-2009 4 2" xfId="4509"/>
    <cellStyle name="_Power Cost Value Copy 11.30.05 gas 1.09.06 AURORA at 1.10.06_Leased Transformer &amp; Substation Plant &amp; Rev 12-2009 5" xfId="4510"/>
    <cellStyle name="_Power Cost Value Copy 11.30.05 gas 1.09.06 AURORA at 1.10.06_Leased Transformer &amp; Substation Plant &amp; Rev 12-2009 6" xfId="4511"/>
    <cellStyle name="_Power Cost Value Copy 11.30.05 gas 1.09.06 AURORA at 1.10.06_NIM Summary" xfId="4512"/>
    <cellStyle name="_Power Cost Value Copy 11.30.05 gas 1.09.06 AURORA at 1.10.06_NIM Summary 09GRC" xfId="4513"/>
    <cellStyle name="_Power Cost Value Copy 11.30.05 gas 1.09.06 AURORA at 1.10.06_NIM Summary 09GRC 2" xfId="4514"/>
    <cellStyle name="_Power Cost Value Copy 11.30.05 gas 1.09.06 AURORA at 1.10.06_NIM Summary 2" xfId="4515"/>
    <cellStyle name="_Power Cost Value Copy 11.30.05 gas 1.09.06 AURORA at 1.10.06_NIM Summary 3" xfId="4516"/>
    <cellStyle name="_Power Cost Value Copy 11.30.05 gas 1.09.06 AURORA at 1.10.06_NIM Summary 4" xfId="4517"/>
    <cellStyle name="_Power Cost Value Copy 11.30.05 gas 1.09.06 AURORA at 1.10.06_NIM Summary 5" xfId="4518"/>
    <cellStyle name="_Power Cost Value Copy 11.30.05 gas 1.09.06 AURORA at 1.10.06_NIM Summary 6" xfId="4519"/>
    <cellStyle name="_Power Cost Value Copy 11.30.05 gas 1.09.06 AURORA at 1.10.06_NIM Summary 7" xfId="4520"/>
    <cellStyle name="_Power Cost Value Copy 11.30.05 gas 1.09.06 AURORA at 1.10.06_NIM Summary 8" xfId="4521"/>
    <cellStyle name="_Power Cost Value Copy 11.30.05 gas 1.09.06 AURORA at 1.10.06_NIM Summary 9" xfId="4522"/>
    <cellStyle name="_Power Cost Value Copy 11.30.05 gas 1.09.06 AURORA at 1.10.06_PCA 10 -  Exhibit D from A Kellogg Jan 2011" xfId="4523"/>
    <cellStyle name="_Power Cost Value Copy 11.30.05 gas 1.09.06 AURORA at 1.10.06_PCA 10 -  Exhibit D from A Kellogg July 2011" xfId="4524"/>
    <cellStyle name="_Power Cost Value Copy 11.30.05 gas 1.09.06 AURORA at 1.10.06_PCA 10 -  Exhibit D from S Free Rcv'd 12-11" xfId="4525"/>
    <cellStyle name="_Power Cost Value Copy 11.30.05 gas 1.09.06 AURORA at 1.10.06_PCA 7 - Exhibit D update 11_30_08 (2)" xfId="4526"/>
    <cellStyle name="_Power Cost Value Copy 11.30.05 gas 1.09.06 AURORA at 1.10.06_PCA 7 - Exhibit D update 11_30_08 (2) 2" xfId="4527"/>
    <cellStyle name="_Power Cost Value Copy 11.30.05 gas 1.09.06 AURORA at 1.10.06_PCA 7 - Exhibit D update 11_30_08 (2) 2 2" xfId="4528"/>
    <cellStyle name="_Power Cost Value Copy 11.30.05 gas 1.09.06 AURORA at 1.10.06_PCA 7 - Exhibit D update 11_30_08 (2) 3" xfId="4529"/>
    <cellStyle name="_Power Cost Value Copy 11.30.05 gas 1.09.06 AURORA at 1.10.06_PCA 7 - Exhibit D update 11_30_08 (2) 4" xfId="4530"/>
    <cellStyle name="_Power Cost Value Copy 11.30.05 gas 1.09.06 AURORA at 1.10.06_PCA 7 - Exhibit D update 11_30_08 (2)_NIM Summary" xfId="4531"/>
    <cellStyle name="_Power Cost Value Copy 11.30.05 gas 1.09.06 AURORA at 1.10.06_PCA 7 - Exhibit D update 11_30_08 (2)_NIM Summary 2" xfId="4532"/>
    <cellStyle name="_Power Cost Value Copy 11.30.05 gas 1.09.06 AURORA at 1.10.06_PCA 8 - Exhibit D update 12_31_09" xfId="4533"/>
    <cellStyle name="_Power Cost Value Copy 11.30.05 gas 1.09.06 AURORA at 1.10.06_PCA 8 - Exhibit D update 12_31_09 2" xfId="4534"/>
    <cellStyle name="_Power Cost Value Copy 11.30.05 gas 1.09.06 AURORA at 1.10.06_PCA 9 -  Exhibit D April 2010" xfId="4535"/>
    <cellStyle name="_Power Cost Value Copy 11.30.05 gas 1.09.06 AURORA at 1.10.06_PCA 9 -  Exhibit D April 2010 (3)" xfId="4536"/>
    <cellStyle name="_Power Cost Value Copy 11.30.05 gas 1.09.06 AURORA at 1.10.06_PCA 9 -  Exhibit D April 2010 (3) 2" xfId="4537"/>
    <cellStyle name="_Power Cost Value Copy 11.30.05 gas 1.09.06 AURORA at 1.10.06_PCA 9 -  Exhibit D April 2010 2" xfId="4538"/>
    <cellStyle name="_Power Cost Value Copy 11.30.05 gas 1.09.06 AURORA at 1.10.06_PCA 9 -  Exhibit D April 2010 3" xfId="4539"/>
    <cellStyle name="_Power Cost Value Copy 11.30.05 gas 1.09.06 AURORA at 1.10.06_PCA 9 -  Exhibit D Feb 2010" xfId="4540"/>
    <cellStyle name="_Power Cost Value Copy 11.30.05 gas 1.09.06 AURORA at 1.10.06_PCA 9 -  Exhibit D Feb 2010 2" xfId="4541"/>
    <cellStyle name="_Power Cost Value Copy 11.30.05 gas 1.09.06 AURORA at 1.10.06_PCA 9 -  Exhibit D Feb 2010 v2" xfId="4542"/>
    <cellStyle name="_Power Cost Value Copy 11.30.05 gas 1.09.06 AURORA at 1.10.06_PCA 9 -  Exhibit D Feb 2010 v2 2" xfId="4543"/>
    <cellStyle name="_Power Cost Value Copy 11.30.05 gas 1.09.06 AURORA at 1.10.06_PCA 9 -  Exhibit D Feb 2010 WF" xfId="4544"/>
    <cellStyle name="_Power Cost Value Copy 11.30.05 gas 1.09.06 AURORA at 1.10.06_PCA 9 -  Exhibit D Feb 2010 WF 2" xfId="4545"/>
    <cellStyle name="_Power Cost Value Copy 11.30.05 gas 1.09.06 AURORA at 1.10.06_PCA 9 -  Exhibit D Jan 2010" xfId="4546"/>
    <cellStyle name="_Power Cost Value Copy 11.30.05 gas 1.09.06 AURORA at 1.10.06_PCA 9 -  Exhibit D Jan 2010 2" xfId="4547"/>
    <cellStyle name="_Power Cost Value Copy 11.30.05 gas 1.09.06 AURORA at 1.10.06_PCA 9 -  Exhibit D March 2010 (2)" xfId="4548"/>
    <cellStyle name="_Power Cost Value Copy 11.30.05 gas 1.09.06 AURORA at 1.10.06_PCA 9 -  Exhibit D March 2010 (2) 2" xfId="4549"/>
    <cellStyle name="_Power Cost Value Copy 11.30.05 gas 1.09.06 AURORA at 1.10.06_PCA 9 -  Exhibit D Nov 2010" xfId="4550"/>
    <cellStyle name="_Power Cost Value Copy 11.30.05 gas 1.09.06 AURORA at 1.10.06_PCA 9 -  Exhibit D Nov 2010 2" xfId="4551"/>
    <cellStyle name="_Power Cost Value Copy 11.30.05 gas 1.09.06 AURORA at 1.10.06_PCA 9 - Exhibit D at August 2010" xfId="4552"/>
    <cellStyle name="_Power Cost Value Copy 11.30.05 gas 1.09.06 AURORA at 1.10.06_PCA 9 - Exhibit D at August 2010 2" xfId="4553"/>
    <cellStyle name="_Power Cost Value Copy 11.30.05 gas 1.09.06 AURORA at 1.10.06_PCA 9 - Exhibit D June 2010 GRC" xfId="4554"/>
    <cellStyle name="_Power Cost Value Copy 11.30.05 gas 1.09.06 AURORA at 1.10.06_PCA 9 - Exhibit D June 2010 GRC 2" xfId="4555"/>
    <cellStyle name="_Power Cost Value Copy 11.30.05 gas 1.09.06 AURORA at 1.10.06_Power Costs - Comparison bx Rbtl-Staff-Jt-PC" xfId="4556"/>
    <cellStyle name="_Power Cost Value Copy 11.30.05 gas 1.09.06 AURORA at 1.10.06_Power Costs - Comparison bx Rbtl-Staff-Jt-PC 2" xfId="4557"/>
    <cellStyle name="_Power Cost Value Copy 11.30.05 gas 1.09.06 AURORA at 1.10.06_Power Costs - Comparison bx Rbtl-Staff-Jt-PC 2 2" xfId="4558"/>
    <cellStyle name="_Power Cost Value Copy 11.30.05 gas 1.09.06 AURORA at 1.10.06_Power Costs - Comparison bx Rbtl-Staff-Jt-PC 3" xfId="4559"/>
    <cellStyle name="_Power Cost Value Copy 11.30.05 gas 1.09.06 AURORA at 1.10.06_Power Costs - Comparison bx Rbtl-Staff-Jt-PC 4" xfId="4560"/>
    <cellStyle name="_Power Cost Value Copy 11.30.05 gas 1.09.06 AURORA at 1.10.06_Power Costs - Comparison bx Rbtl-Staff-Jt-PC_Adj Bench DR 3 for Initial Briefs (Electric)" xfId="4561"/>
    <cellStyle name="_Power Cost Value Copy 11.30.05 gas 1.09.06 AURORA at 1.10.06_Power Costs - Comparison bx Rbtl-Staff-Jt-PC_Adj Bench DR 3 for Initial Briefs (Electric) 2" xfId="4562"/>
    <cellStyle name="_Power Cost Value Copy 11.30.05 gas 1.09.06 AURORA at 1.10.06_Power Costs - Comparison bx Rbtl-Staff-Jt-PC_Adj Bench DR 3 for Initial Briefs (Electric) 2 2" xfId="4563"/>
    <cellStyle name="_Power Cost Value Copy 11.30.05 gas 1.09.06 AURORA at 1.10.06_Power Costs - Comparison bx Rbtl-Staff-Jt-PC_Adj Bench DR 3 for Initial Briefs (Electric) 3" xfId="4564"/>
    <cellStyle name="_Power Cost Value Copy 11.30.05 gas 1.09.06 AURORA at 1.10.06_Power Costs - Comparison bx Rbtl-Staff-Jt-PC_Adj Bench DR 3 for Initial Briefs (Electric) 4" xfId="4565"/>
    <cellStyle name="_Power Cost Value Copy 11.30.05 gas 1.09.06 AURORA at 1.10.06_Power Costs - Comparison bx Rbtl-Staff-Jt-PC_Electric Rev Req Model (2009 GRC) Rebuttal" xfId="4566"/>
    <cellStyle name="_Power Cost Value Copy 11.30.05 gas 1.09.06 AURORA at 1.10.06_Power Costs - Comparison bx Rbtl-Staff-Jt-PC_Electric Rev Req Model (2009 GRC) Rebuttal 2" xfId="4567"/>
    <cellStyle name="_Power Cost Value Copy 11.30.05 gas 1.09.06 AURORA at 1.10.06_Power Costs - Comparison bx Rbtl-Staff-Jt-PC_Electric Rev Req Model (2009 GRC) Rebuttal 2 2" xfId="4568"/>
    <cellStyle name="_Power Cost Value Copy 11.30.05 gas 1.09.06 AURORA at 1.10.06_Power Costs - Comparison bx Rbtl-Staff-Jt-PC_Electric Rev Req Model (2009 GRC) Rebuttal 3" xfId="4569"/>
    <cellStyle name="_Power Cost Value Copy 11.30.05 gas 1.09.06 AURORA at 1.10.06_Power Costs - Comparison bx Rbtl-Staff-Jt-PC_Electric Rev Req Model (2009 GRC) Rebuttal 4" xfId="4570"/>
    <cellStyle name="_Power Cost Value Copy 11.30.05 gas 1.09.06 AURORA at 1.10.06_Power Costs - Comparison bx Rbtl-Staff-Jt-PC_Electric Rev Req Model (2009 GRC) Rebuttal REmoval of New  WH Solar AdjustMI" xfId="4571"/>
    <cellStyle name="_Power Cost Value Copy 11.30.05 gas 1.09.06 AURORA at 1.10.06_Power Costs - Comparison bx Rbtl-Staff-Jt-PC_Electric Rev Req Model (2009 GRC) Rebuttal REmoval of New  WH Solar AdjustMI 2" xfId="4572"/>
    <cellStyle name="_Power Cost Value Copy 11.30.05 gas 1.09.06 AURORA at 1.10.06_Power Costs - Comparison bx Rbtl-Staff-Jt-PC_Electric Rev Req Model (2009 GRC) Rebuttal REmoval of New  WH Solar AdjustMI 2 2" xfId="4573"/>
    <cellStyle name="_Power Cost Value Copy 11.30.05 gas 1.09.06 AURORA at 1.10.06_Power Costs - Comparison bx Rbtl-Staff-Jt-PC_Electric Rev Req Model (2009 GRC) Rebuttal REmoval of New  WH Solar AdjustMI 3" xfId="4574"/>
    <cellStyle name="_Power Cost Value Copy 11.30.05 gas 1.09.06 AURORA at 1.10.06_Power Costs - Comparison bx Rbtl-Staff-Jt-PC_Electric Rev Req Model (2009 GRC) Rebuttal REmoval of New  WH Solar AdjustMI 4" xfId="4575"/>
    <cellStyle name="_Power Cost Value Copy 11.30.05 gas 1.09.06 AURORA at 1.10.06_Power Costs - Comparison bx Rbtl-Staff-Jt-PC_Electric Rev Req Model (2009 GRC) Revised 01-18-2010" xfId="4576"/>
    <cellStyle name="_Power Cost Value Copy 11.30.05 gas 1.09.06 AURORA at 1.10.06_Power Costs - Comparison bx Rbtl-Staff-Jt-PC_Electric Rev Req Model (2009 GRC) Revised 01-18-2010 2" xfId="4577"/>
    <cellStyle name="_Power Cost Value Copy 11.30.05 gas 1.09.06 AURORA at 1.10.06_Power Costs - Comparison bx Rbtl-Staff-Jt-PC_Electric Rev Req Model (2009 GRC) Revised 01-18-2010 2 2" xfId="4578"/>
    <cellStyle name="_Power Cost Value Copy 11.30.05 gas 1.09.06 AURORA at 1.10.06_Power Costs - Comparison bx Rbtl-Staff-Jt-PC_Electric Rev Req Model (2009 GRC) Revised 01-18-2010 3" xfId="4579"/>
    <cellStyle name="_Power Cost Value Copy 11.30.05 gas 1.09.06 AURORA at 1.10.06_Power Costs - Comparison bx Rbtl-Staff-Jt-PC_Electric Rev Req Model (2009 GRC) Revised 01-18-2010 4" xfId="4580"/>
    <cellStyle name="_Power Cost Value Copy 11.30.05 gas 1.09.06 AURORA at 1.10.06_Power Costs - Comparison bx Rbtl-Staff-Jt-PC_Final Order Electric EXHIBIT A-1" xfId="4581"/>
    <cellStyle name="_Power Cost Value Copy 11.30.05 gas 1.09.06 AURORA at 1.10.06_Power Costs - Comparison bx Rbtl-Staff-Jt-PC_Final Order Electric EXHIBIT A-1 2" xfId="4582"/>
    <cellStyle name="_Power Cost Value Copy 11.30.05 gas 1.09.06 AURORA at 1.10.06_Power Costs - Comparison bx Rbtl-Staff-Jt-PC_Final Order Electric EXHIBIT A-1 2 2" xfId="4583"/>
    <cellStyle name="_Power Cost Value Copy 11.30.05 gas 1.09.06 AURORA at 1.10.06_Power Costs - Comparison bx Rbtl-Staff-Jt-PC_Final Order Electric EXHIBIT A-1 3" xfId="4584"/>
    <cellStyle name="_Power Cost Value Copy 11.30.05 gas 1.09.06 AURORA at 1.10.06_Power Costs - Comparison bx Rbtl-Staff-Jt-PC_Final Order Electric EXHIBIT A-1 4" xfId="4585"/>
    <cellStyle name="_Power Cost Value Copy 11.30.05 gas 1.09.06 AURORA at 1.10.06_Production Adj 4.37" xfId="4586"/>
    <cellStyle name="_Power Cost Value Copy 11.30.05 gas 1.09.06 AURORA at 1.10.06_Production Adj 4.37 2" xfId="4587"/>
    <cellStyle name="_Power Cost Value Copy 11.30.05 gas 1.09.06 AURORA at 1.10.06_Production Adj 4.37 2 2" xfId="4588"/>
    <cellStyle name="_Power Cost Value Copy 11.30.05 gas 1.09.06 AURORA at 1.10.06_Production Adj 4.37 3" xfId="4589"/>
    <cellStyle name="_Power Cost Value Copy 11.30.05 gas 1.09.06 AURORA at 1.10.06_Purchased Power Adj 4.03" xfId="4590"/>
    <cellStyle name="_Power Cost Value Copy 11.30.05 gas 1.09.06 AURORA at 1.10.06_Purchased Power Adj 4.03 2" xfId="4591"/>
    <cellStyle name="_Power Cost Value Copy 11.30.05 gas 1.09.06 AURORA at 1.10.06_Purchased Power Adj 4.03 2 2" xfId="4592"/>
    <cellStyle name="_Power Cost Value Copy 11.30.05 gas 1.09.06 AURORA at 1.10.06_Purchased Power Adj 4.03 3" xfId="4593"/>
    <cellStyle name="_Power Cost Value Copy 11.30.05 gas 1.09.06 AURORA at 1.10.06_Rate Design Sch 24" xfId="4594"/>
    <cellStyle name="_Power Cost Value Copy 11.30.05 gas 1.09.06 AURORA at 1.10.06_Rate Design Sch 24 2" xfId="4595"/>
    <cellStyle name="_Power Cost Value Copy 11.30.05 gas 1.09.06 AURORA at 1.10.06_Rate Design Sch 25" xfId="4596"/>
    <cellStyle name="_Power Cost Value Copy 11.30.05 gas 1.09.06 AURORA at 1.10.06_Rate Design Sch 25 2" xfId="4597"/>
    <cellStyle name="_Power Cost Value Copy 11.30.05 gas 1.09.06 AURORA at 1.10.06_Rate Design Sch 25 2 2" xfId="4598"/>
    <cellStyle name="_Power Cost Value Copy 11.30.05 gas 1.09.06 AURORA at 1.10.06_Rate Design Sch 25 3" xfId="4599"/>
    <cellStyle name="_Power Cost Value Copy 11.30.05 gas 1.09.06 AURORA at 1.10.06_Rate Design Sch 26" xfId="4600"/>
    <cellStyle name="_Power Cost Value Copy 11.30.05 gas 1.09.06 AURORA at 1.10.06_Rate Design Sch 26 2" xfId="4601"/>
    <cellStyle name="_Power Cost Value Copy 11.30.05 gas 1.09.06 AURORA at 1.10.06_Rate Design Sch 26 2 2" xfId="4602"/>
    <cellStyle name="_Power Cost Value Copy 11.30.05 gas 1.09.06 AURORA at 1.10.06_Rate Design Sch 26 3" xfId="4603"/>
    <cellStyle name="_Power Cost Value Copy 11.30.05 gas 1.09.06 AURORA at 1.10.06_Rate Design Sch 31" xfId="4604"/>
    <cellStyle name="_Power Cost Value Copy 11.30.05 gas 1.09.06 AURORA at 1.10.06_Rate Design Sch 31 2" xfId="4605"/>
    <cellStyle name="_Power Cost Value Copy 11.30.05 gas 1.09.06 AURORA at 1.10.06_Rate Design Sch 31 2 2" xfId="4606"/>
    <cellStyle name="_Power Cost Value Copy 11.30.05 gas 1.09.06 AURORA at 1.10.06_Rate Design Sch 31 3" xfId="4607"/>
    <cellStyle name="_Power Cost Value Copy 11.30.05 gas 1.09.06 AURORA at 1.10.06_Rate Design Sch 43" xfId="4608"/>
    <cellStyle name="_Power Cost Value Copy 11.30.05 gas 1.09.06 AURORA at 1.10.06_Rate Design Sch 43 2" xfId="4609"/>
    <cellStyle name="_Power Cost Value Copy 11.30.05 gas 1.09.06 AURORA at 1.10.06_Rate Design Sch 43 2 2" xfId="4610"/>
    <cellStyle name="_Power Cost Value Copy 11.30.05 gas 1.09.06 AURORA at 1.10.06_Rate Design Sch 43 3" xfId="4611"/>
    <cellStyle name="_Power Cost Value Copy 11.30.05 gas 1.09.06 AURORA at 1.10.06_Rate Design Sch 448-449" xfId="4612"/>
    <cellStyle name="_Power Cost Value Copy 11.30.05 gas 1.09.06 AURORA at 1.10.06_Rate Design Sch 448-449 2" xfId="4613"/>
    <cellStyle name="_Power Cost Value Copy 11.30.05 gas 1.09.06 AURORA at 1.10.06_Rate Design Sch 46" xfId="4614"/>
    <cellStyle name="_Power Cost Value Copy 11.30.05 gas 1.09.06 AURORA at 1.10.06_Rate Design Sch 46 2" xfId="4615"/>
    <cellStyle name="_Power Cost Value Copy 11.30.05 gas 1.09.06 AURORA at 1.10.06_Rate Design Sch 46 2 2" xfId="4616"/>
    <cellStyle name="_Power Cost Value Copy 11.30.05 gas 1.09.06 AURORA at 1.10.06_Rate Design Sch 46 3" xfId="4617"/>
    <cellStyle name="_Power Cost Value Copy 11.30.05 gas 1.09.06 AURORA at 1.10.06_Rate Spread" xfId="4618"/>
    <cellStyle name="_Power Cost Value Copy 11.30.05 gas 1.09.06 AURORA at 1.10.06_Rate Spread 2" xfId="4619"/>
    <cellStyle name="_Power Cost Value Copy 11.30.05 gas 1.09.06 AURORA at 1.10.06_Rate Spread 2 2" xfId="4620"/>
    <cellStyle name="_Power Cost Value Copy 11.30.05 gas 1.09.06 AURORA at 1.10.06_Rate Spread 3" xfId="4621"/>
    <cellStyle name="_Power Cost Value Copy 11.30.05 gas 1.09.06 AURORA at 1.10.06_Rebuttal Power Costs" xfId="4622"/>
    <cellStyle name="_Power Cost Value Copy 11.30.05 gas 1.09.06 AURORA at 1.10.06_Rebuttal Power Costs 2" xfId="4623"/>
    <cellStyle name="_Power Cost Value Copy 11.30.05 gas 1.09.06 AURORA at 1.10.06_Rebuttal Power Costs 2 2" xfId="4624"/>
    <cellStyle name="_Power Cost Value Copy 11.30.05 gas 1.09.06 AURORA at 1.10.06_Rebuttal Power Costs 3" xfId="4625"/>
    <cellStyle name="_Power Cost Value Copy 11.30.05 gas 1.09.06 AURORA at 1.10.06_Rebuttal Power Costs 4" xfId="4626"/>
    <cellStyle name="_Power Cost Value Copy 11.30.05 gas 1.09.06 AURORA at 1.10.06_Rebuttal Power Costs_Adj Bench DR 3 for Initial Briefs (Electric)" xfId="4627"/>
    <cellStyle name="_Power Cost Value Copy 11.30.05 gas 1.09.06 AURORA at 1.10.06_Rebuttal Power Costs_Adj Bench DR 3 for Initial Briefs (Electric) 2" xfId="4628"/>
    <cellStyle name="_Power Cost Value Copy 11.30.05 gas 1.09.06 AURORA at 1.10.06_Rebuttal Power Costs_Adj Bench DR 3 for Initial Briefs (Electric) 2 2" xfId="4629"/>
    <cellStyle name="_Power Cost Value Copy 11.30.05 gas 1.09.06 AURORA at 1.10.06_Rebuttal Power Costs_Adj Bench DR 3 for Initial Briefs (Electric) 3" xfId="4630"/>
    <cellStyle name="_Power Cost Value Copy 11.30.05 gas 1.09.06 AURORA at 1.10.06_Rebuttal Power Costs_Adj Bench DR 3 for Initial Briefs (Electric) 4" xfId="4631"/>
    <cellStyle name="_Power Cost Value Copy 11.30.05 gas 1.09.06 AURORA at 1.10.06_Rebuttal Power Costs_Electric Rev Req Model (2009 GRC) Rebuttal" xfId="4632"/>
    <cellStyle name="_Power Cost Value Copy 11.30.05 gas 1.09.06 AURORA at 1.10.06_Rebuttal Power Costs_Electric Rev Req Model (2009 GRC) Rebuttal 2" xfId="4633"/>
    <cellStyle name="_Power Cost Value Copy 11.30.05 gas 1.09.06 AURORA at 1.10.06_Rebuttal Power Costs_Electric Rev Req Model (2009 GRC) Rebuttal 2 2" xfId="4634"/>
    <cellStyle name="_Power Cost Value Copy 11.30.05 gas 1.09.06 AURORA at 1.10.06_Rebuttal Power Costs_Electric Rev Req Model (2009 GRC) Rebuttal 3" xfId="4635"/>
    <cellStyle name="_Power Cost Value Copy 11.30.05 gas 1.09.06 AURORA at 1.10.06_Rebuttal Power Costs_Electric Rev Req Model (2009 GRC) Rebuttal 4" xfId="4636"/>
    <cellStyle name="_Power Cost Value Copy 11.30.05 gas 1.09.06 AURORA at 1.10.06_Rebuttal Power Costs_Electric Rev Req Model (2009 GRC) Rebuttal REmoval of New  WH Solar AdjustMI" xfId="4637"/>
    <cellStyle name="_Power Cost Value Copy 11.30.05 gas 1.09.06 AURORA at 1.10.06_Rebuttal Power Costs_Electric Rev Req Model (2009 GRC) Rebuttal REmoval of New  WH Solar AdjustMI 2" xfId="4638"/>
    <cellStyle name="_Power Cost Value Copy 11.30.05 gas 1.09.06 AURORA at 1.10.06_Rebuttal Power Costs_Electric Rev Req Model (2009 GRC) Rebuttal REmoval of New  WH Solar AdjustMI 2 2" xfId="4639"/>
    <cellStyle name="_Power Cost Value Copy 11.30.05 gas 1.09.06 AURORA at 1.10.06_Rebuttal Power Costs_Electric Rev Req Model (2009 GRC) Rebuttal REmoval of New  WH Solar AdjustMI 3" xfId="4640"/>
    <cellStyle name="_Power Cost Value Copy 11.30.05 gas 1.09.06 AURORA at 1.10.06_Rebuttal Power Costs_Electric Rev Req Model (2009 GRC) Rebuttal REmoval of New  WH Solar AdjustMI 4" xfId="4641"/>
    <cellStyle name="_Power Cost Value Copy 11.30.05 gas 1.09.06 AURORA at 1.10.06_Rebuttal Power Costs_Electric Rev Req Model (2009 GRC) Revised 01-18-2010" xfId="4642"/>
    <cellStyle name="_Power Cost Value Copy 11.30.05 gas 1.09.06 AURORA at 1.10.06_Rebuttal Power Costs_Electric Rev Req Model (2009 GRC) Revised 01-18-2010 2" xfId="4643"/>
    <cellStyle name="_Power Cost Value Copy 11.30.05 gas 1.09.06 AURORA at 1.10.06_Rebuttal Power Costs_Electric Rev Req Model (2009 GRC) Revised 01-18-2010 2 2" xfId="4644"/>
    <cellStyle name="_Power Cost Value Copy 11.30.05 gas 1.09.06 AURORA at 1.10.06_Rebuttal Power Costs_Electric Rev Req Model (2009 GRC) Revised 01-18-2010 3" xfId="4645"/>
    <cellStyle name="_Power Cost Value Copy 11.30.05 gas 1.09.06 AURORA at 1.10.06_Rebuttal Power Costs_Electric Rev Req Model (2009 GRC) Revised 01-18-2010 4" xfId="4646"/>
    <cellStyle name="_Power Cost Value Copy 11.30.05 gas 1.09.06 AURORA at 1.10.06_Rebuttal Power Costs_Final Order Electric EXHIBIT A-1" xfId="4647"/>
    <cellStyle name="_Power Cost Value Copy 11.30.05 gas 1.09.06 AURORA at 1.10.06_Rebuttal Power Costs_Final Order Electric EXHIBIT A-1 2" xfId="4648"/>
    <cellStyle name="_Power Cost Value Copy 11.30.05 gas 1.09.06 AURORA at 1.10.06_Rebuttal Power Costs_Final Order Electric EXHIBIT A-1 2 2" xfId="4649"/>
    <cellStyle name="_Power Cost Value Copy 11.30.05 gas 1.09.06 AURORA at 1.10.06_Rebuttal Power Costs_Final Order Electric EXHIBIT A-1 3" xfId="4650"/>
    <cellStyle name="_Power Cost Value Copy 11.30.05 gas 1.09.06 AURORA at 1.10.06_Rebuttal Power Costs_Final Order Electric EXHIBIT A-1 4" xfId="4651"/>
    <cellStyle name="_Power Cost Value Copy 11.30.05 gas 1.09.06 AURORA at 1.10.06_ROR 5.02" xfId="4652"/>
    <cellStyle name="_Power Cost Value Copy 11.30.05 gas 1.09.06 AURORA at 1.10.06_ROR 5.02 2" xfId="4653"/>
    <cellStyle name="_Power Cost Value Copy 11.30.05 gas 1.09.06 AURORA at 1.10.06_ROR 5.02 2 2" xfId="4654"/>
    <cellStyle name="_Power Cost Value Copy 11.30.05 gas 1.09.06 AURORA at 1.10.06_ROR 5.02 3" xfId="4655"/>
    <cellStyle name="_Power Cost Value Copy 11.30.05 gas 1.09.06 AURORA at 1.10.06_Sch 40 Feeder OH 2008" xfId="4656"/>
    <cellStyle name="_Power Cost Value Copy 11.30.05 gas 1.09.06 AURORA at 1.10.06_Sch 40 Feeder OH 2008 2" xfId="4657"/>
    <cellStyle name="_Power Cost Value Copy 11.30.05 gas 1.09.06 AURORA at 1.10.06_Sch 40 Feeder OH 2008 2 2" xfId="4658"/>
    <cellStyle name="_Power Cost Value Copy 11.30.05 gas 1.09.06 AURORA at 1.10.06_Sch 40 Feeder OH 2008 3" xfId="4659"/>
    <cellStyle name="_Power Cost Value Copy 11.30.05 gas 1.09.06 AURORA at 1.10.06_Sch 40 Interim Energy Rates " xfId="4660"/>
    <cellStyle name="_Power Cost Value Copy 11.30.05 gas 1.09.06 AURORA at 1.10.06_Sch 40 Interim Energy Rates  2" xfId="4661"/>
    <cellStyle name="_Power Cost Value Copy 11.30.05 gas 1.09.06 AURORA at 1.10.06_Sch 40 Interim Energy Rates  2 2" xfId="4662"/>
    <cellStyle name="_Power Cost Value Copy 11.30.05 gas 1.09.06 AURORA at 1.10.06_Sch 40 Interim Energy Rates  3" xfId="4663"/>
    <cellStyle name="_Power Cost Value Copy 11.30.05 gas 1.09.06 AURORA at 1.10.06_Sch 40 Substation A&amp;G 2008" xfId="4664"/>
    <cellStyle name="_Power Cost Value Copy 11.30.05 gas 1.09.06 AURORA at 1.10.06_Sch 40 Substation A&amp;G 2008 2" xfId="4665"/>
    <cellStyle name="_Power Cost Value Copy 11.30.05 gas 1.09.06 AURORA at 1.10.06_Sch 40 Substation A&amp;G 2008 2 2" xfId="4666"/>
    <cellStyle name="_Power Cost Value Copy 11.30.05 gas 1.09.06 AURORA at 1.10.06_Sch 40 Substation A&amp;G 2008 3" xfId="4667"/>
    <cellStyle name="_Power Cost Value Copy 11.30.05 gas 1.09.06 AURORA at 1.10.06_Sch 40 Substation O&amp;M 2008" xfId="4668"/>
    <cellStyle name="_Power Cost Value Copy 11.30.05 gas 1.09.06 AURORA at 1.10.06_Sch 40 Substation O&amp;M 2008 2" xfId="4669"/>
    <cellStyle name="_Power Cost Value Copy 11.30.05 gas 1.09.06 AURORA at 1.10.06_Sch 40 Substation O&amp;M 2008 2 2" xfId="4670"/>
    <cellStyle name="_Power Cost Value Copy 11.30.05 gas 1.09.06 AURORA at 1.10.06_Sch 40 Substation O&amp;M 2008 3" xfId="4671"/>
    <cellStyle name="_Power Cost Value Copy 11.30.05 gas 1.09.06 AURORA at 1.10.06_Subs 2008" xfId="4672"/>
    <cellStyle name="_Power Cost Value Copy 11.30.05 gas 1.09.06 AURORA at 1.10.06_Subs 2008 2" xfId="4673"/>
    <cellStyle name="_Power Cost Value Copy 11.30.05 gas 1.09.06 AURORA at 1.10.06_Subs 2008 2 2" xfId="4674"/>
    <cellStyle name="_Power Cost Value Copy 11.30.05 gas 1.09.06 AURORA at 1.10.06_Subs 2008 3" xfId="4675"/>
    <cellStyle name="_Power Cost Value Copy 11.30.05 gas 1.09.06 AURORA at 1.10.06_Transmission Workbook for May BOD" xfId="4676"/>
    <cellStyle name="_Power Cost Value Copy 11.30.05 gas 1.09.06 AURORA at 1.10.06_Transmission Workbook for May BOD 2" xfId="4677"/>
    <cellStyle name="_Power Cost Value Copy 11.30.05 gas 1.09.06 AURORA at 1.10.06_Wind Integration 10GRC" xfId="4678"/>
    <cellStyle name="_Power Cost Value Copy 11.30.05 gas 1.09.06 AURORA at 1.10.06_Wind Integration 10GRC 2" xfId="4679"/>
    <cellStyle name="_Power Costs Rate Year 11-13-07" xfId="4680"/>
    <cellStyle name="_Price Output" xfId="4681"/>
    <cellStyle name="_Price Output 2" xfId="4682"/>
    <cellStyle name="_Price Output_NIM Summary" xfId="4683"/>
    <cellStyle name="_Price Output_NIM Summary 2" xfId="4684"/>
    <cellStyle name="_Price Output_Wind Integration 10GRC" xfId="4685"/>
    <cellStyle name="_Price Output_Wind Integration 10GRC 2" xfId="4686"/>
    <cellStyle name="_Prices" xfId="4687"/>
    <cellStyle name="_Prices 2" xfId="4688"/>
    <cellStyle name="_Prices_NIM Summary" xfId="4689"/>
    <cellStyle name="_Prices_NIM Summary 2" xfId="4690"/>
    <cellStyle name="_Prices_Wind Integration 10GRC" xfId="4691"/>
    <cellStyle name="_Prices_Wind Integration 10GRC 2" xfId="4692"/>
    <cellStyle name="_Pro Forma Rev 07 GRC" xfId="4693"/>
    <cellStyle name="_x0013__Rebuttal Power Costs" xfId="4694"/>
    <cellStyle name="_x0013__Rebuttal Power Costs 2" xfId="4695"/>
    <cellStyle name="_x0013__Rebuttal Power Costs 2 2" xfId="4696"/>
    <cellStyle name="_x0013__Rebuttal Power Costs 3" xfId="4697"/>
    <cellStyle name="_x0013__Rebuttal Power Costs 4" xfId="4698"/>
    <cellStyle name="_x0013__Rebuttal Power Costs_Adj Bench DR 3 for Initial Briefs (Electric)" xfId="4699"/>
    <cellStyle name="_x0013__Rebuttal Power Costs_Adj Bench DR 3 for Initial Briefs (Electric) 2" xfId="4700"/>
    <cellStyle name="_x0013__Rebuttal Power Costs_Adj Bench DR 3 for Initial Briefs (Electric) 2 2" xfId="4701"/>
    <cellStyle name="_x0013__Rebuttal Power Costs_Adj Bench DR 3 for Initial Briefs (Electric) 3" xfId="4702"/>
    <cellStyle name="_x0013__Rebuttal Power Costs_Adj Bench DR 3 for Initial Briefs (Electric) 4" xfId="4703"/>
    <cellStyle name="_x0013__Rebuttal Power Costs_Electric Rev Req Model (2009 GRC) Rebuttal" xfId="4704"/>
    <cellStyle name="_x0013__Rebuttal Power Costs_Electric Rev Req Model (2009 GRC) Rebuttal 2" xfId="4705"/>
    <cellStyle name="_x0013__Rebuttal Power Costs_Electric Rev Req Model (2009 GRC) Rebuttal 2 2" xfId="4706"/>
    <cellStyle name="_x0013__Rebuttal Power Costs_Electric Rev Req Model (2009 GRC) Rebuttal 3" xfId="4707"/>
    <cellStyle name="_x0013__Rebuttal Power Costs_Electric Rev Req Model (2009 GRC) Rebuttal 4" xfId="4708"/>
    <cellStyle name="_x0013__Rebuttal Power Costs_Electric Rev Req Model (2009 GRC) Rebuttal REmoval of New  WH Solar AdjustMI" xfId="4709"/>
    <cellStyle name="_x0013__Rebuttal Power Costs_Electric Rev Req Model (2009 GRC) Rebuttal REmoval of New  WH Solar AdjustMI 2" xfId="4710"/>
    <cellStyle name="_x0013__Rebuttal Power Costs_Electric Rev Req Model (2009 GRC) Rebuttal REmoval of New  WH Solar AdjustMI 2 2" xfId="4711"/>
    <cellStyle name="_x0013__Rebuttal Power Costs_Electric Rev Req Model (2009 GRC) Rebuttal REmoval of New  WH Solar AdjustMI 3" xfId="4712"/>
    <cellStyle name="_x0013__Rebuttal Power Costs_Electric Rev Req Model (2009 GRC) Rebuttal REmoval of New  WH Solar AdjustMI 4" xfId="4713"/>
    <cellStyle name="_x0013__Rebuttal Power Costs_Electric Rev Req Model (2009 GRC) Revised 01-18-2010" xfId="4714"/>
    <cellStyle name="_x0013__Rebuttal Power Costs_Electric Rev Req Model (2009 GRC) Revised 01-18-2010 2" xfId="4715"/>
    <cellStyle name="_x0013__Rebuttal Power Costs_Electric Rev Req Model (2009 GRC) Revised 01-18-2010 2 2" xfId="4716"/>
    <cellStyle name="_x0013__Rebuttal Power Costs_Electric Rev Req Model (2009 GRC) Revised 01-18-2010 3" xfId="4717"/>
    <cellStyle name="_x0013__Rebuttal Power Costs_Electric Rev Req Model (2009 GRC) Revised 01-18-2010 4" xfId="4718"/>
    <cellStyle name="_x0013__Rebuttal Power Costs_Final Order Electric EXHIBIT A-1" xfId="4719"/>
    <cellStyle name="_x0013__Rebuttal Power Costs_Final Order Electric EXHIBIT A-1 2" xfId="4720"/>
    <cellStyle name="_x0013__Rebuttal Power Costs_Final Order Electric EXHIBIT A-1 2 2" xfId="4721"/>
    <cellStyle name="_x0013__Rebuttal Power Costs_Final Order Electric EXHIBIT A-1 3" xfId="4722"/>
    <cellStyle name="_x0013__Rebuttal Power Costs_Final Order Electric EXHIBIT A-1 4" xfId="4723"/>
    <cellStyle name="_recommendation" xfId="4724"/>
    <cellStyle name="_recommendation 2" xfId="4725"/>
    <cellStyle name="_recommendation_DEM-WP(C) Wind Integration Summary 2010GRC" xfId="4726"/>
    <cellStyle name="_recommendation_DEM-WP(C) Wind Integration Summary 2010GRC 2" xfId="4727"/>
    <cellStyle name="_recommendation_NIM Summary" xfId="4728"/>
    <cellStyle name="_recommendation_NIM Summary 2" xfId="4729"/>
    <cellStyle name="_Recon to Darrin's 5.11.05 proforma" xfId="4730"/>
    <cellStyle name="_Recon to Darrin's 5.11.05 proforma 2" xfId="4731"/>
    <cellStyle name="_Recon to Darrin's 5.11.05 proforma 2 2" xfId="4732"/>
    <cellStyle name="_Recon to Darrin's 5.11.05 proforma 2 2 2" xfId="4733"/>
    <cellStyle name="_Recon to Darrin's 5.11.05 proforma 2 3" xfId="4734"/>
    <cellStyle name="_Recon to Darrin's 5.11.05 proforma 3" xfId="4735"/>
    <cellStyle name="_Recon to Darrin's 5.11.05 proforma 3 2" xfId="4736"/>
    <cellStyle name="_Recon to Darrin's 5.11.05 proforma 3 2 2" xfId="4737"/>
    <cellStyle name="_Recon to Darrin's 5.11.05 proforma 3 3" xfId="4738"/>
    <cellStyle name="_Recon to Darrin's 5.11.05 proforma 3 3 2" xfId="4739"/>
    <cellStyle name="_Recon to Darrin's 5.11.05 proforma 3 4" xfId="4740"/>
    <cellStyle name="_Recon to Darrin's 5.11.05 proforma 3 4 2" xfId="4741"/>
    <cellStyle name="_Recon to Darrin's 5.11.05 proforma 4" xfId="4742"/>
    <cellStyle name="_Recon to Darrin's 5.11.05 proforma 4 2" xfId="4743"/>
    <cellStyle name="_Recon to Darrin's 5.11.05 proforma 5" xfId="4744"/>
    <cellStyle name="_Recon to Darrin's 5.11.05 proforma 6" xfId="4745"/>
    <cellStyle name="_Recon to Darrin's 5.11.05 proforma 7" xfId="4746"/>
    <cellStyle name="_Recon to Darrin's 5.11.05 proforma_(C) WHE Proforma with ITC cash grant 10 Yr Amort_for deferral_102809" xfId="4747"/>
    <cellStyle name="_Recon to Darrin's 5.11.05 proforma_(C) WHE Proforma with ITC cash grant 10 Yr Amort_for deferral_102809 2" xfId="4748"/>
    <cellStyle name="_Recon to Darrin's 5.11.05 proforma_(C) WHE Proforma with ITC cash grant 10 Yr Amort_for deferral_102809 2 2" xfId="4749"/>
    <cellStyle name="_Recon to Darrin's 5.11.05 proforma_(C) WHE Proforma with ITC cash grant 10 Yr Amort_for deferral_102809 3" xfId="4750"/>
    <cellStyle name="_Recon to Darrin's 5.11.05 proforma_(C) WHE Proforma with ITC cash grant 10 Yr Amort_for deferral_102809 4" xfId="4751"/>
    <cellStyle name="_Recon to Darrin's 5.11.05 proforma_(C) WHE Proforma with ITC cash grant 10 Yr Amort_for deferral_102809_16.07E Wild Horse Wind Expansionwrkingfile" xfId="4752"/>
    <cellStyle name="_Recon to Darrin's 5.11.05 proforma_(C) WHE Proforma with ITC cash grant 10 Yr Amort_for deferral_102809_16.07E Wild Horse Wind Expansionwrkingfile 2" xfId="4753"/>
    <cellStyle name="_Recon to Darrin's 5.11.05 proforma_(C) WHE Proforma with ITC cash grant 10 Yr Amort_for deferral_102809_16.07E Wild Horse Wind Expansionwrkingfile 2 2" xfId="4754"/>
    <cellStyle name="_Recon to Darrin's 5.11.05 proforma_(C) WHE Proforma with ITC cash grant 10 Yr Amort_for deferral_102809_16.07E Wild Horse Wind Expansionwrkingfile 3" xfId="4755"/>
    <cellStyle name="_Recon to Darrin's 5.11.05 proforma_(C) WHE Proforma with ITC cash grant 10 Yr Amort_for deferral_102809_16.07E Wild Horse Wind Expansionwrkingfile 4" xfId="4756"/>
    <cellStyle name="_Recon to Darrin's 5.11.05 proforma_(C) WHE Proforma with ITC cash grant 10 Yr Amort_for deferral_102809_16.07E Wild Horse Wind Expansionwrkingfile SF" xfId="4757"/>
    <cellStyle name="_Recon to Darrin's 5.11.05 proforma_(C) WHE Proforma with ITC cash grant 10 Yr Amort_for deferral_102809_16.07E Wild Horse Wind Expansionwrkingfile SF 2" xfId="4758"/>
    <cellStyle name="_Recon to Darrin's 5.11.05 proforma_(C) WHE Proforma with ITC cash grant 10 Yr Amort_for deferral_102809_16.07E Wild Horse Wind Expansionwrkingfile SF 2 2" xfId="4759"/>
    <cellStyle name="_Recon to Darrin's 5.11.05 proforma_(C) WHE Proforma with ITC cash grant 10 Yr Amort_for deferral_102809_16.07E Wild Horse Wind Expansionwrkingfile SF 3" xfId="4760"/>
    <cellStyle name="_Recon to Darrin's 5.11.05 proforma_(C) WHE Proforma with ITC cash grant 10 Yr Amort_for deferral_102809_16.07E Wild Horse Wind Expansionwrkingfile SF 4" xfId="4761"/>
    <cellStyle name="_Recon to Darrin's 5.11.05 proforma_(C) WHE Proforma with ITC cash grant 10 Yr Amort_for deferral_102809_16.37E Wild Horse Expansion DeferralRevwrkingfile SF" xfId="4762"/>
    <cellStyle name="_Recon to Darrin's 5.11.05 proforma_(C) WHE Proforma with ITC cash grant 10 Yr Amort_for deferral_102809_16.37E Wild Horse Expansion DeferralRevwrkingfile SF 2" xfId="4763"/>
    <cellStyle name="_Recon to Darrin's 5.11.05 proforma_(C) WHE Proforma with ITC cash grant 10 Yr Amort_for deferral_102809_16.37E Wild Horse Expansion DeferralRevwrkingfile SF 2 2" xfId="4764"/>
    <cellStyle name="_Recon to Darrin's 5.11.05 proforma_(C) WHE Proforma with ITC cash grant 10 Yr Amort_for deferral_102809_16.37E Wild Horse Expansion DeferralRevwrkingfile SF 3" xfId="4765"/>
    <cellStyle name="_Recon to Darrin's 5.11.05 proforma_(C) WHE Proforma with ITC cash grant 10 Yr Amort_for deferral_102809_16.37E Wild Horse Expansion DeferralRevwrkingfile SF 4" xfId="4766"/>
    <cellStyle name="_Recon to Darrin's 5.11.05 proforma_(C) WHE Proforma with ITC cash grant 10 Yr Amort_for rebuttal_120709" xfId="4767"/>
    <cellStyle name="_Recon to Darrin's 5.11.05 proforma_(C) WHE Proforma with ITC cash grant 10 Yr Amort_for rebuttal_120709 2" xfId="4768"/>
    <cellStyle name="_Recon to Darrin's 5.11.05 proforma_(C) WHE Proforma with ITC cash grant 10 Yr Amort_for rebuttal_120709 2 2" xfId="4769"/>
    <cellStyle name="_Recon to Darrin's 5.11.05 proforma_(C) WHE Proforma with ITC cash grant 10 Yr Amort_for rebuttal_120709 3" xfId="4770"/>
    <cellStyle name="_Recon to Darrin's 5.11.05 proforma_(C) WHE Proforma with ITC cash grant 10 Yr Amort_for rebuttal_120709 4" xfId="4771"/>
    <cellStyle name="_Recon to Darrin's 5.11.05 proforma_04.07E Wild Horse Wind Expansion" xfId="4772"/>
    <cellStyle name="_Recon to Darrin's 5.11.05 proforma_04.07E Wild Horse Wind Expansion 2" xfId="4773"/>
    <cellStyle name="_Recon to Darrin's 5.11.05 proforma_04.07E Wild Horse Wind Expansion 2 2" xfId="4774"/>
    <cellStyle name="_Recon to Darrin's 5.11.05 proforma_04.07E Wild Horse Wind Expansion 3" xfId="4775"/>
    <cellStyle name="_Recon to Darrin's 5.11.05 proforma_04.07E Wild Horse Wind Expansion 4" xfId="4776"/>
    <cellStyle name="_Recon to Darrin's 5.11.05 proforma_04.07E Wild Horse Wind Expansion_16.07E Wild Horse Wind Expansionwrkingfile" xfId="4777"/>
    <cellStyle name="_Recon to Darrin's 5.11.05 proforma_04.07E Wild Horse Wind Expansion_16.07E Wild Horse Wind Expansionwrkingfile 2" xfId="4778"/>
    <cellStyle name="_Recon to Darrin's 5.11.05 proforma_04.07E Wild Horse Wind Expansion_16.07E Wild Horse Wind Expansionwrkingfile 2 2" xfId="4779"/>
    <cellStyle name="_Recon to Darrin's 5.11.05 proforma_04.07E Wild Horse Wind Expansion_16.07E Wild Horse Wind Expansionwrkingfile 3" xfId="4780"/>
    <cellStyle name="_Recon to Darrin's 5.11.05 proforma_04.07E Wild Horse Wind Expansion_16.07E Wild Horse Wind Expansionwrkingfile 4" xfId="4781"/>
    <cellStyle name="_Recon to Darrin's 5.11.05 proforma_04.07E Wild Horse Wind Expansion_16.07E Wild Horse Wind Expansionwrkingfile SF" xfId="4782"/>
    <cellStyle name="_Recon to Darrin's 5.11.05 proforma_04.07E Wild Horse Wind Expansion_16.07E Wild Horse Wind Expansionwrkingfile SF 2" xfId="4783"/>
    <cellStyle name="_Recon to Darrin's 5.11.05 proforma_04.07E Wild Horse Wind Expansion_16.07E Wild Horse Wind Expansionwrkingfile SF 2 2" xfId="4784"/>
    <cellStyle name="_Recon to Darrin's 5.11.05 proforma_04.07E Wild Horse Wind Expansion_16.07E Wild Horse Wind Expansionwrkingfile SF 3" xfId="4785"/>
    <cellStyle name="_Recon to Darrin's 5.11.05 proforma_04.07E Wild Horse Wind Expansion_16.07E Wild Horse Wind Expansionwrkingfile SF 4" xfId="4786"/>
    <cellStyle name="_Recon to Darrin's 5.11.05 proforma_04.07E Wild Horse Wind Expansion_16.37E Wild Horse Expansion DeferralRevwrkingfile SF" xfId="4787"/>
    <cellStyle name="_Recon to Darrin's 5.11.05 proforma_04.07E Wild Horse Wind Expansion_16.37E Wild Horse Expansion DeferralRevwrkingfile SF 2" xfId="4788"/>
    <cellStyle name="_Recon to Darrin's 5.11.05 proforma_04.07E Wild Horse Wind Expansion_16.37E Wild Horse Expansion DeferralRevwrkingfile SF 2 2" xfId="4789"/>
    <cellStyle name="_Recon to Darrin's 5.11.05 proforma_04.07E Wild Horse Wind Expansion_16.37E Wild Horse Expansion DeferralRevwrkingfile SF 3" xfId="4790"/>
    <cellStyle name="_Recon to Darrin's 5.11.05 proforma_04.07E Wild Horse Wind Expansion_16.37E Wild Horse Expansion DeferralRevwrkingfile SF 4" xfId="4791"/>
    <cellStyle name="_Recon to Darrin's 5.11.05 proforma_16.07E Wild Horse Wind Expansionwrkingfile" xfId="4792"/>
    <cellStyle name="_Recon to Darrin's 5.11.05 proforma_16.07E Wild Horse Wind Expansionwrkingfile 2" xfId="4793"/>
    <cellStyle name="_Recon to Darrin's 5.11.05 proforma_16.07E Wild Horse Wind Expansionwrkingfile 2 2" xfId="4794"/>
    <cellStyle name="_Recon to Darrin's 5.11.05 proforma_16.07E Wild Horse Wind Expansionwrkingfile 3" xfId="4795"/>
    <cellStyle name="_Recon to Darrin's 5.11.05 proforma_16.07E Wild Horse Wind Expansionwrkingfile 4" xfId="4796"/>
    <cellStyle name="_Recon to Darrin's 5.11.05 proforma_16.07E Wild Horse Wind Expansionwrkingfile SF" xfId="4797"/>
    <cellStyle name="_Recon to Darrin's 5.11.05 proforma_16.07E Wild Horse Wind Expansionwrkingfile SF 2" xfId="4798"/>
    <cellStyle name="_Recon to Darrin's 5.11.05 proforma_16.07E Wild Horse Wind Expansionwrkingfile SF 2 2" xfId="4799"/>
    <cellStyle name="_Recon to Darrin's 5.11.05 proforma_16.07E Wild Horse Wind Expansionwrkingfile SF 3" xfId="4800"/>
    <cellStyle name="_Recon to Darrin's 5.11.05 proforma_16.07E Wild Horse Wind Expansionwrkingfile SF 4" xfId="4801"/>
    <cellStyle name="_Recon to Darrin's 5.11.05 proforma_16.37E Wild Horse Expansion DeferralRevwrkingfile SF" xfId="4802"/>
    <cellStyle name="_Recon to Darrin's 5.11.05 proforma_16.37E Wild Horse Expansion DeferralRevwrkingfile SF 2" xfId="4803"/>
    <cellStyle name="_Recon to Darrin's 5.11.05 proforma_16.37E Wild Horse Expansion DeferralRevwrkingfile SF 2 2" xfId="4804"/>
    <cellStyle name="_Recon to Darrin's 5.11.05 proforma_16.37E Wild Horse Expansion DeferralRevwrkingfile SF 3" xfId="4805"/>
    <cellStyle name="_Recon to Darrin's 5.11.05 proforma_16.37E Wild Horse Expansion DeferralRevwrkingfile SF 4" xfId="4806"/>
    <cellStyle name="_Recon to Darrin's 5.11.05 proforma_2009 Compliance Filing PCA Exhibits for GRC" xfId="4807"/>
    <cellStyle name="_Recon to Darrin's 5.11.05 proforma_2009 Compliance Filing PCA Exhibits for GRC 2" xfId="4808"/>
    <cellStyle name="_Recon to Darrin's 5.11.05 proforma_2009 GRC Compl Filing - Exhibit D" xfId="4809"/>
    <cellStyle name="_Recon to Darrin's 5.11.05 proforma_2009 GRC Compl Filing - Exhibit D 2" xfId="4810"/>
    <cellStyle name="_Recon to Darrin's 5.11.05 proforma_3.01 Income Statement" xfId="4811"/>
    <cellStyle name="_Recon to Darrin's 5.11.05 proforma_4 31 Regulatory Assets and Liabilities  7 06- Exhibit D" xfId="4812"/>
    <cellStyle name="_Recon to Darrin's 5.11.05 proforma_4 31 Regulatory Assets and Liabilities  7 06- Exhibit D 2" xfId="4813"/>
    <cellStyle name="_Recon to Darrin's 5.11.05 proforma_4 31 Regulatory Assets and Liabilities  7 06- Exhibit D 2 2" xfId="4814"/>
    <cellStyle name="_Recon to Darrin's 5.11.05 proforma_4 31 Regulatory Assets and Liabilities  7 06- Exhibit D 3" xfId="4815"/>
    <cellStyle name="_Recon to Darrin's 5.11.05 proforma_4 31 Regulatory Assets and Liabilities  7 06- Exhibit D 4" xfId="4816"/>
    <cellStyle name="_Recon to Darrin's 5.11.05 proforma_4 31 Regulatory Assets and Liabilities  7 06- Exhibit D_NIM Summary" xfId="4817"/>
    <cellStyle name="_Recon to Darrin's 5.11.05 proforma_4 31 Regulatory Assets and Liabilities  7 06- Exhibit D_NIM Summary 2" xfId="4818"/>
    <cellStyle name="_Recon to Darrin's 5.11.05 proforma_4 32 Regulatory Assets and Liabilities  7 06- Exhibit D" xfId="4819"/>
    <cellStyle name="_Recon to Darrin's 5.11.05 proforma_4 32 Regulatory Assets and Liabilities  7 06- Exhibit D 2" xfId="4820"/>
    <cellStyle name="_Recon to Darrin's 5.11.05 proforma_4 32 Regulatory Assets and Liabilities  7 06- Exhibit D 2 2" xfId="4821"/>
    <cellStyle name="_Recon to Darrin's 5.11.05 proforma_4 32 Regulatory Assets and Liabilities  7 06- Exhibit D 3" xfId="4822"/>
    <cellStyle name="_Recon to Darrin's 5.11.05 proforma_4 32 Regulatory Assets and Liabilities  7 06- Exhibit D 4" xfId="4823"/>
    <cellStyle name="_Recon to Darrin's 5.11.05 proforma_4 32 Regulatory Assets and Liabilities  7 06- Exhibit D_NIM Summary" xfId="4824"/>
    <cellStyle name="_Recon to Darrin's 5.11.05 proforma_4 32 Regulatory Assets and Liabilities  7 06- Exhibit D_NIM Summary 2" xfId="4825"/>
    <cellStyle name="_Recon to Darrin's 5.11.05 proforma_ACCOUNTS" xfId="4826"/>
    <cellStyle name="_Recon to Darrin's 5.11.05 proforma_AURORA Total New" xfId="4827"/>
    <cellStyle name="_Recon to Darrin's 5.11.05 proforma_AURORA Total New 2" xfId="4828"/>
    <cellStyle name="_Recon to Darrin's 5.11.05 proforma_Book2" xfId="4829"/>
    <cellStyle name="_Recon to Darrin's 5.11.05 proforma_Book2 2" xfId="4830"/>
    <cellStyle name="_Recon to Darrin's 5.11.05 proforma_Book2 2 2" xfId="4831"/>
    <cellStyle name="_Recon to Darrin's 5.11.05 proforma_Book2 3" xfId="4832"/>
    <cellStyle name="_Recon to Darrin's 5.11.05 proforma_Book2 4" xfId="4833"/>
    <cellStyle name="_Recon to Darrin's 5.11.05 proforma_Book2_Adj Bench DR 3 for Initial Briefs (Electric)" xfId="4834"/>
    <cellStyle name="_Recon to Darrin's 5.11.05 proforma_Book2_Adj Bench DR 3 for Initial Briefs (Electric) 2" xfId="4835"/>
    <cellStyle name="_Recon to Darrin's 5.11.05 proforma_Book2_Adj Bench DR 3 for Initial Briefs (Electric) 2 2" xfId="4836"/>
    <cellStyle name="_Recon to Darrin's 5.11.05 proforma_Book2_Adj Bench DR 3 for Initial Briefs (Electric) 3" xfId="4837"/>
    <cellStyle name="_Recon to Darrin's 5.11.05 proforma_Book2_Adj Bench DR 3 for Initial Briefs (Electric) 4" xfId="4838"/>
    <cellStyle name="_Recon to Darrin's 5.11.05 proforma_Book2_Electric Rev Req Model (2009 GRC) Rebuttal" xfId="4839"/>
    <cellStyle name="_Recon to Darrin's 5.11.05 proforma_Book2_Electric Rev Req Model (2009 GRC) Rebuttal 2" xfId="4840"/>
    <cellStyle name="_Recon to Darrin's 5.11.05 proforma_Book2_Electric Rev Req Model (2009 GRC) Rebuttal 2 2" xfId="4841"/>
    <cellStyle name="_Recon to Darrin's 5.11.05 proforma_Book2_Electric Rev Req Model (2009 GRC) Rebuttal 3" xfId="4842"/>
    <cellStyle name="_Recon to Darrin's 5.11.05 proforma_Book2_Electric Rev Req Model (2009 GRC) Rebuttal 4" xfId="4843"/>
    <cellStyle name="_Recon to Darrin's 5.11.05 proforma_Book2_Electric Rev Req Model (2009 GRC) Rebuttal REmoval of New  WH Solar AdjustMI" xfId="4844"/>
    <cellStyle name="_Recon to Darrin's 5.11.05 proforma_Book2_Electric Rev Req Model (2009 GRC) Rebuttal REmoval of New  WH Solar AdjustMI 2" xfId="4845"/>
    <cellStyle name="_Recon to Darrin's 5.11.05 proforma_Book2_Electric Rev Req Model (2009 GRC) Rebuttal REmoval of New  WH Solar AdjustMI 2 2" xfId="4846"/>
    <cellStyle name="_Recon to Darrin's 5.11.05 proforma_Book2_Electric Rev Req Model (2009 GRC) Rebuttal REmoval of New  WH Solar AdjustMI 3" xfId="4847"/>
    <cellStyle name="_Recon to Darrin's 5.11.05 proforma_Book2_Electric Rev Req Model (2009 GRC) Rebuttal REmoval of New  WH Solar AdjustMI 4" xfId="4848"/>
    <cellStyle name="_Recon to Darrin's 5.11.05 proforma_Book2_Electric Rev Req Model (2009 GRC) Revised 01-18-2010" xfId="4849"/>
    <cellStyle name="_Recon to Darrin's 5.11.05 proforma_Book2_Electric Rev Req Model (2009 GRC) Revised 01-18-2010 2" xfId="4850"/>
    <cellStyle name="_Recon to Darrin's 5.11.05 proforma_Book2_Electric Rev Req Model (2009 GRC) Revised 01-18-2010 2 2" xfId="4851"/>
    <cellStyle name="_Recon to Darrin's 5.11.05 proforma_Book2_Electric Rev Req Model (2009 GRC) Revised 01-18-2010 3" xfId="4852"/>
    <cellStyle name="_Recon to Darrin's 5.11.05 proforma_Book2_Electric Rev Req Model (2009 GRC) Revised 01-18-2010 4" xfId="4853"/>
    <cellStyle name="_Recon to Darrin's 5.11.05 proforma_Book2_Final Order Electric EXHIBIT A-1" xfId="4854"/>
    <cellStyle name="_Recon to Darrin's 5.11.05 proforma_Book2_Final Order Electric EXHIBIT A-1 2" xfId="4855"/>
    <cellStyle name="_Recon to Darrin's 5.11.05 proforma_Book2_Final Order Electric EXHIBIT A-1 2 2" xfId="4856"/>
    <cellStyle name="_Recon to Darrin's 5.11.05 proforma_Book2_Final Order Electric EXHIBIT A-1 3" xfId="4857"/>
    <cellStyle name="_Recon to Darrin's 5.11.05 proforma_Book2_Final Order Electric EXHIBIT A-1 4" xfId="4858"/>
    <cellStyle name="_Recon to Darrin's 5.11.05 proforma_Book4" xfId="4859"/>
    <cellStyle name="_Recon to Darrin's 5.11.05 proforma_Book4 2" xfId="4860"/>
    <cellStyle name="_Recon to Darrin's 5.11.05 proforma_Book4 2 2" xfId="4861"/>
    <cellStyle name="_Recon to Darrin's 5.11.05 proforma_Book4 3" xfId="4862"/>
    <cellStyle name="_Recon to Darrin's 5.11.05 proforma_Book4 4" xfId="4863"/>
    <cellStyle name="_Recon to Darrin's 5.11.05 proforma_Book9" xfId="4864"/>
    <cellStyle name="_Recon to Darrin's 5.11.05 proforma_Book9 2" xfId="4865"/>
    <cellStyle name="_Recon to Darrin's 5.11.05 proforma_Book9 2 2" xfId="4866"/>
    <cellStyle name="_Recon to Darrin's 5.11.05 proforma_Book9 3" xfId="4867"/>
    <cellStyle name="_Recon to Darrin's 5.11.05 proforma_Book9 4" xfId="4868"/>
    <cellStyle name="_Recon to Darrin's 5.11.05 proforma_Check the Interest Calculation" xfId="4869"/>
    <cellStyle name="_Recon to Darrin's 5.11.05 proforma_Check the Interest Calculation_Scenario 1 REC vs PTC Offset" xfId="4870"/>
    <cellStyle name="_Recon to Darrin's 5.11.05 proforma_Check the Interest Calculation_Scenario 3" xfId="4871"/>
    <cellStyle name="_Recon to Darrin's 5.11.05 proforma_Chelan PUD Power Costs (8-10)" xfId="4872"/>
    <cellStyle name="_Recon to Darrin's 5.11.05 proforma_Exhibit D fr R Gho 12-31-08" xfId="4873"/>
    <cellStyle name="_Recon to Darrin's 5.11.05 proforma_Exhibit D fr R Gho 12-31-08 2" xfId="4874"/>
    <cellStyle name="_Recon to Darrin's 5.11.05 proforma_Exhibit D fr R Gho 12-31-08 3" xfId="4875"/>
    <cellStyle name="_Recon to Darrin's 5.11.05 proforma_Exhibit D fr R Gho 12-31-08 v2" xfId="4876"/>
    <cellStyle name="_Recon to Darrin's 5.11.05 proforma_Exhibit D fr R Gho 12-31-08 v2 2" xfId="4877"/>
    <cellStyle name="_Recon to Darrin's 5.11.05 proforma_Exhibit D fr R Gho 12-31-08 v2 3" xfId="4878"/>
    <cellStyle name="_Recon to Darrin's 5.11.05 proforma_Exhibit D fr R Gho 12-31-08 v2_NIM Summary" xfId="4879"/>
    <cellStyle name="_Recon to Darrin's 5.11.05 proforma_Exhibit D fr R Gho 12-31-08 v2_NIM Summary 2" xfId="4880"/>
    <cellStyle name="_Recon to Darrin's 5.11.05 proforma_Exhibit D fr R Gho 12-31-08_NIM Summary" xfId="4881"/>
    <cellStyle name="_Recon to Darrin's 5.11.05 proforma_Exhibit D fr R Gho 12-31-08_NIM Summary 2" xfId="4882"/>
    <cellStyle name="_Recon to Darrin's 5.11.05 proforma_Gas Rev Req Model (2010 GRC)" xfId="4883"/>
    <cellStyle name="_Recon to Darrin's 5.11.05 proforma_Hopkins Ridge Prepaid Tran - Interest Earned RY 12ME Feb  '11" xfId="4884"/>
    <cellStyle name="_Recon to Darrin's 5.11.05 proforma_Hopkins Ridge Prepaid Tran - Interest Earned RY 12ME Feb  '11 2" xfId="4885"/>
    <cellStyle name="_Recon to Darrin's 5.11.05 proforma_Hopkins Ridge Prepaid Tran - Interest Earned RY 12ME Feb  '11_NIM Summary" xfId="4886"/>
    <cellStyle name="_Recon to Darrin's 5.11.05 proforma_Hopkins Ridge Prepaid Tran - Interest Earned RY 12ME Feb  '11_NIM Summary 2" xfId="4887"/>
    <cellStyle name="_Recon to Darrin's 5.11.05 proforma_Hopkins Ridge Prepaid Tran - Interest Earned RY 12ME Feb  '11_Transmission Workbook for May BOD" xfId="4888"/>
    <cellStyle name="_Recon to Darrin's 5.11.05 proforma_Hopkins Ridge Prepaid Tran - Interest Earned RY 12ME Feb  '11_Transmission Workbook for May BOD 2" xfId="4889"/>
    <cellStyle name="_Recon to Darrin's 5.11.05 proforma_INPUTS" xfId="4890"/>
    <cellStyle name="_Recon to Darrin's 5.11.05 proforma_INPUTS 2" xfId="4891"/>
    <cellStyle name="_Recon to Darrin's 5.11.05 proforma_INPUTS 2 2" xfId="4892"/>
    <cellStyle name="_Recon to Darrin's 5.11.05 proforma_INPUTS 3" xfId="4893"/>
    <cellStyle name="_Recon to Darrin's 5.11.05 proforma_NIM Summary" xfId="4894"/>
    <cellStyle name="_Recon to Darrin's 5.11.05 proforma_NIM Summary 09GRC" xfId="4895"/>
    <cellStyle name="_Recon to Darrin's 5.11.05 proforma_NIM Summary 09GRC 2" xfId="4896"/>
    <cellStyle name="_Recon to Darrin's 5.11.05 proforma_NIM Summary 2" xfId="4897"/>
    <cellStyle name="_Recon to Darrin's 5.11.05 proforma_NIM Summary 3" xfId="4898"/>
    <cellStyle name="_Recon to Darrin's 5.11.05 proforma_NIM Summary 4" xfId="4899"/>
    <cellStyle name="_Recon to Darrin's 5.11.05 proforma_NIM Summary 5" xfId="4900"/>
    <cellStyle name="_Recon to Darrin's 5.11.05 proforma_NIM Summary 6" xfId="4901"/>
    <cellStyle name="_Recon to Darrin's 5.11.05 proforma_NIM Summary 7" xfId="4902"/>
    <cellStyle name="_Recon to Darrin's 5.11.05 proforma_NIM Summary 8" xfId="4903"/>
    <cellStyle name="_Recon to Darrin's 5.11.05 proforma_NIM Summary 9" xfId="4904"/>
    <cellStyle name="_Recon to Darrin's 5.11.05 proforma_PCA 10 -  Exhibit D from A Kellogg Jan 2011" xfId="4905"/>
    <cellStyle name="_Recon to Darrin's 5.11.05 proforma_PCA 10 -  Exhibit D from A Kellogg July 2011" xfId="4906"/>
    <cellStyle name="_Recon to Darrin's 5.11.05 proforma_PCA 10 -  Exhibit D from S Free Rcv'd 12-11" xfId="4907"/>
    <cellStyle name="_Recon to Darrin's 5.11.05 proforma_PCA 7 - Exhibit D update 11_30_08 (2)" xfId="4908"/>
    <cellStyle name="_Recon to Darrin's 5.11.05 proforma_PCA 7 - Exhibit D update 11_30_08 (2) 2" xfId="4909"/>
    <cellStyle name="_Recon to Darrin's 5.11.05 proforma_PCA 7 - Exhibit D update 11_30_08 (2) 2 2" xfId="4910"/>
    <cellStyle name="_Recon to Darrin's 5.11.05 proforma_PCA 7 - Exhibit D update 11_30_08 (2) 3" xfId="4911"/>
    <cellStyle name="_Recon to Darrin's 5.11.05 proforma_PCA 7 - Exhibit D update 11_30_08 (2) 4" xfId="4912"/>
    <cellStyle name="_Recon to Darrin's 5.11.05 proforma_PCA 7 - Exhibit D update 11_30_08 (2)_NIM Summary" xfId="4913"/>
    <cellStyle name="_Recon to Darrin's 5.11.05 proforma_PCA 7 - Exhibit D update 11_30_08 (2)_NIM Summary 2" xfId="4914"/>
    <cellStyle name="_Recon to Darrin's 5.11.05 proforma_PCA 8 - Exhibit D update 12_31_09" xfId="4915"/>
    <cellStyle name="_Recon to Darrin's 5.11.05 proforma_PCA 8 - Exhibit D update 12_31_09 2" xfId="4916"/>
    <cellStyle name="_Recon to Darrin's 5.11.05 proforma_PCA 9 -  Exhibit D April 2010" xfId="4917"/>
    <cellStyle name="_Recon to Darrin's 5.11.05 proforma_PCA 9 -  Exhibit D April 2010 (3)" xfId="4918"/>
    <cellStyle name="_Recon to Darrin's 5.11.05 proforma_PCA 9 -  Exhibit D April 2010 (3) 2" xfId="4919"/>
    <cellStyle name="_Recon to Darrin's 5.11.05 proforma_PCA 9 -  Exhibit D April 2010 2" xfId="4920"/>
    <cellStyle name="_Recon to Darrin's 5.11.05 proforma_PCA 9 -  Exhibit D April 2010 3" xfId="4921"/>
    <cellStyle name="_Recon to Darrin's 5.11.05 proforma_PCA 9 -  Exhibit D Feb 2010" xfId="4922"/>
    <cellStyle name="_Recon to Darrin's 5.11.05 proforma_PCA 9 -  Exhibit D Feb 2010 2" xfId="4923"/>
    <cellStyle name="_Recon to Darrin's 5.11.05 proforma_PCA 9 -  Exhibit D Feb 2010 v2" xfId="4924"/>
    <cellStyle name="_Recon to Darrin's 5.11.05 proforma_PCA 9 -  Exhibit D Feb 2010 v2 2" xfId="4925"/>
    <cellStyle name="_Recon to Darrin's 5.11.05 proforma_PCA 9 -  Exhibit D Feb 2010 WF" xfId="4926"/>
    <cellStyle name="_Recon to Darrin's 5.11.05 proforma_PCA 9 -  Exhibit D Feb 2010 WF 2" xfId="4927"/>
    <cellStyle name="_Recon to Darrin's 5.11.05 proforma_PCA 9 -  Exhibit D Jan 2010" xfId="4928"/>
    <cellStyle name="_Recon to Darrin's 5.11.05 proforma_PCA 9 -  Exhibit D Jan 2010 2" xfId="4929"/>
    <cellStyle name="_Recon to Darrin's 5.11.05 proforma_PCA 9 -  Exhibit D March 2010 (2)" xfId="4930"/>
    <cellStyle name="_Recon to Darrin's 5.11.05 proforma_PCA 9 -  Exhibit D March 2010 (2) 2" xfId="4931"/>
    <cellStyle name="_Recon to Darrin's 5.11.05 proforma_PCA 9 -  Exhibit D Nov 2010" xfId="4932"/>
    <cellStyle name="_Recon to Darrin's 5.11.05 proforma_PCA 9 -  Exhibit D Nov 2010 2" xfId="4933"/>
    <cellStyle name="_Recon to Darrin's 5.11.05 proforma_PCA 9 - Exhibit D at August 2010" xfId="4934"/>
    <cellStyle name="_Recon to Darrin's 5.11.05 proforma_PCA 9 - Exhibit D at August 2010 2" xfId="4935"/>
    <cellStyle name="_Recon to Darrin's 5.11.05 proforma_PCA 9 - Exhibit D June 2010 GRC" xfId="4936"/>
    <cellStyle name="_Recon to Darrin's 5.11.05 proforma_PCA 9 - Exhibit D June 2010 GRC 2" xfId="4937"/>
    <cellStyle name="_Recon to Darrin's 5.11.05 proforma_Power Costs - Comparison bx Rbtl-Staff-Jt-PC" xfId="4938"/>
    <cellStyle name="_Recon to Darrin's 5.11.05 proforma_Power Costs - Comparison bx Rbtl-Staff-Jt-PC 2" xfId="4939"/>
    <cellStyle name="_Recon to Darrin's 5.11.05 proforma_Power Costs - Comparison bx Rbtl-Staff-Jt-PC 2 2" xfId="4940"/>
    <cellStyle name="_Recon to Darrin's 5.11.05 proforma_Power Costs - Comparison bx Rbtl-Staff-Jt-PC 3" xfId="4941"/>
    <cellStyle name="_Recon to Darrin's 5.11.05 proforma_Power Costs - Comparison bx Rbtl-Staff-Jt-PC 4" xfId="4942"/>
    <cellStyle name="_Recon to Darrin's 5.11.05 proforma_Power Costs - Comparison bx Rbtl-Staff-Jt-PC_Adj Bench DR 3 for Initial Briefs (Electric)" xfId="4943"/>
    <cellStyle name="_Recon to Darrin's 5.11.05 proforma_Power Costs - Comparison bx Rbtl-Staff-Jt-PC_Adj Bench DR 3 for Initial Briefs (Electric) 2" xfId="4944"/>
    <cellStyle name="_Recon to Darrin's 5.11.05 proforma_Power Costs - Comparison bx Rbtl-Staff-Jt-PC_Adj Bench DR 3 for Initial Briefs (Electric) 2 2" xfId="4945"/>
    <cellStyle name="_Recon to Darrin's 5.11.05 proforma_Power Costs - Comparison bx Rbtl-Staff-Jt-PC_Adj Bench DR 3 for Initial Briefs (Electric) 3" xfId="4946"/>
    <cellStyle name="_Recon to Darrin's 5.11.05 proforma_Power Costs - Comparison bx Rbtl-Staff-Jt-PC_Adj Bench DR 3 for Initial Briefs (Electric) 4" xfId="4947"/>
    <cellStyle name="_Recon to Darrin's 5.11.05 proforma_Power Costs - Comparison bx Rbtl-Staff-Jt-PC_Electric Rev Req Model (2009 GRC) Rebuttal" xfId="4948"/>
    <cellStyle name="_Recon to Darrin's 5.11.05 proforma_Power Costs - Comparison bx Rbtl-Staff-Jt-PC_Electric Rev Req Model (2009 GRC) Rebuttal 2" xfId="4949"/>
    <cellStyle name="_Recon to Darrin's 5.11.05 proforma_Power Costs - Comparison bx Rbtl-Staff-Jt-PC_Electric Rev Req Model (2009 GRC) Rebuttal 2 2" xfId="4950"/>
    <cellStyle name="_Recon to Darrin's 5.11.05 proforma_Power Costs - Comparison bx Rbtl-Staff-Jt-PC_Electric Rev Req Model (2009 GRC) Rebuttal 3" xfId="4951"/>
    <cellStyle name="_Recon to Darrin's 5.11.05 proforma_Power Costs - Comparison bx Rbtl-Staff-Jt-PC_Electric Rev Req Model (2009 GRC) Rebuttal 4" xfId="4952"/>
    <cellStyle name="_Recon to Darrin's 5.11.05 proforma_Power Costs - Comparison bx Rbtl-Staff-Jt-PC_Electric Rev Req Model (2009 GRC) Rebuttal REmoval of New  WH Solar AdjustMI" xfId="4953"/>
    <cellStyle name="_Recon to Darrin's 5.11.05 proforma_Power Costs - Comparison bx Rbtl-Staff-Jt-PC_Electric Rev Req Model (2009 GRC) Rebuttal REmoval of New  WH Solar AdjustMI 2" xfId="4954"/>
    <cellStyle name="_Recon to Darrin's 5.11.05 proforma_Power Costs - Comparison bx Rbtl-Staff-Jt-PC_Electric Rev Req Model (2009 GRC) Rebuttal REmoval of New  WH Solar AdjustMI 2 2" xfId="4955"/>
    <cellStyle name="_Recon to Darrin's 5.11.05 proforma_Power Costs - Comparison bx Rbtl-Staff-Jt-PC_Electric Rev Req Model (2009 GRC) Rebuttal REmoval of New  WH Solar AdjustMI 3" xfId="4956"/>
    <cellStyle name="_Recon to Darrin's 5.11.05 proforma_Power Costs - Comparison bx Rbtl-Staff-Jt-PC_Electric Rev Req Model (2009 GRC) Rebuttal REmoval of New  WH Solar AdjustMI 4" xfId="4957"/>
    <cellStyle name="_Recon to Darrin's 5.11.05 proforma_Power Costs - Comparison bx Rbtl-Staff-Jt-PC_Electric Rev Req Model (2009 GRC) Revised 01-18-2010" xfId="4958"/>
    <cellStyle name="_Recon to Darrin's 5.11.05 proforma_Power Costs - Comparison bx Rbtl-Staff-Jt-PC_Electric Rev Req Model (2009 GRC) Revised 01-18-2010 2" xfId="4959"/>
    <cellStyle name="_Recon to Darrin's 5.11.05 proforma_Power Costs - Comparison bx Rbtl-Staff-Jt-PC_Electric Rev Req Model (2009 GRC) Revised 01-18-2010 2 2" xfId="4960"/>
    <cellStyle name="_Recon to Darrin's 5.11.05 proforma_Power Costs - Comparison bx Rbtl-Staff-Jt-PC_Electric Rev Req Model (2009 GRC) Revised 01-18-2010 3" xfId="4961"/>
    <cellStyle name="_Recon to Darrin's 5.11.05 proforma_Power Costs - Comparison bx Rbtl-Staff-Jt-PC_Electric Rev Req Model (2009 GRC) Revised 01-18-2010 4" xfId="4962"/>
    <cellStyle name="_Recon to Darrin's 5.11.05 proforma_Power Costs - Comparison bx Rbtl-Staff-Jt-PC_Final Order Electric EXHIBIT A-1" xfId="4963"/>
    <cellStyle name="_Recon to Darrin's 5.11.05 proforma_Power Costs - Comparison bx Rbtl-Staff-Jt-PC_Final Order Electric EXHIBIT A-1 2" xfId="4964"/>
    <cellStyle name="_Recon to Darrin's 5.11.05 proforma_Power Costs - Comparison bx Rbtl-Staff-Jt-PC_Final Order Electric EXHIBIT A-1 2 2" xfId="4965"/>
    <cellStyle name="_Recon to Darrin's 5.11.05 proforma_Power Costs - Comparison bx Rbtl-Staff-Jt-PC_Final Order Electric EXHIBIT A-1 3" xfId="4966"/>
    <cellStyle name="_Recon to Darrin's 5.11.05 proforma_Power Costs - Comparison bx Rbtl-Staff-Jt-PC_Final Order Electric EXHIBIT A-1 4" xfId="4967"/>
    <cellStyle name="_Recon to Darrin's 5.11.05 proforma_Production Adj 4.37" xfId="4968"/>
    <cellStyle name="_Recon to Darrin's 5.11.05 proforma_Production Adj 4.37 2" xfId="4969"/>
    <cellStyle name="_Recon to Darrin's 5.11.05 proforma_Production Adj 4.37 2 2" xfId="4970"/>
    <cellStyle name="_Recon to Darrin's 5.11.05 proforma_Production Adj 4.37 3" xfId="4971"/>
    <cellStyle name="_Recon to Darrin's 5.11.05 proforma_Purchased Power Adj 4.03" xfId="4972"/>
    <cellStyle name="_Recon to Darrin's 5.11.05 proforma_Purchased Power Adj 4.03 2" xfId="4973"/>
    <cellStyle name="_Recon to Darrin's 5.11.05 proforma_Purchased Power Adj 4.03 2 2" xfId="4974"/>
    <cellStyle name="_Recon to Darrin's 5.11.05 proforma_Purchased Power Adj 4.03 3" xfId="4975"/>
    <cellStyle name="_Recon to Darrin's 5.11.05 proforma_Rebuttal Power Costs" xfId="4976"/>
    <cellStyle name="_Recon to Darrin's 5.11.05 proforma_Rebuttal Power Costs 2" xfId="4977"/>
    <cellStyle name="_Recon to Darrin's 5.11.05 proforma_Rebuttal Power Costs 2 2" xfId="4978"/>
    <cellStyle name="_Recon to Darrin's 5.11.05 proforma_Rebuttal Power Costs 3" xfId="4979"/>
    <cellStyle name="_Recon to Darrin's 5.11.05 proforma_Rebuttal Power Costs 4" xfId="4980"/>
    <cellStyle name="_Recon to Darrin's 5.11.05 proforma_Rebuttal Power Costs_Adj Bench DR 3 for Initial Briefs (Electric)" xfId="4981"/>
    <cellStyle name="_Recon to Darrin's 5.11.05 proforma_Rebuttal Power Costs_Adj Bench DR 3 for Initial Briefs (Electric) 2" xfId="4982"/>
    <cellStyle name="_Recon to Darrin's 5.11.05 proforma_Rebuttal Power Costs_Adj Bench DR 3 for Initial Briefs (Electric) 2 2" xfId="4983"/>
    <cellStyle name="_Recon to Darrin's 5.11.05 proforma_Rebuttal Power Costs_Adj Bench DR 3 for Initial Briefs (Electric) 3" xfId="4984"/>
    <cellStyle name="_Recon to Darrin's 5.11.05 proforma_Rebuttal Power Costs_Adj Bench DR 3 for Initial Briefs (Electric) 4" xfId="4985"/>
    <cellStyle name="_Recon to Darrin's 5.11.05 proforma_Rebuttal Power Costs_Electric Rev Req Model (2009 GRC) Rebuttal" xfId="4986"/>
    <cellStyle name="_Recon to Darrin's 5.11.05 proforma_Rebuttal Power Costs_Electric Rev Req Model (2009 GRC) Rebuttal 2" xfId="4987"/>
    <cellStyle name="_Recon to Darrin's 5.11.05 proforma_Rebuttal Power Costs_Electric Rev Req Model (2009 GRC) Rebuttal 2 2" xfId="4988"/>
    <cellStyle name="_Recon to Darrin's 5.11.05 proforma_Rebuttal Power Costs_Electric Rev Req Model (2009 GRC) Rebuttal 3" xfId="4989"/>
    <cellStyle name="_Recon to Darrin's 5.11.05 proforma_Rebuttal Power Costs_Electric Rev Req Model (2009 GRC) Rebuttal 4" xfId="4990"/>
    <cellStyle name="_Recon to Darrin's 5.11.05 proforma_Rebuttal Power Costs_Electric Rev Req Model (2009 GRC) Rebuttal REmoval of New  WH Solar AdjustMI" xfId="4991"/>
    <cellStyle name="_Recon to Darrin's 5.11.05 proforma_Rebuttal Power Costs_Electric Rev Req Model (2009 GRC) Rebuttal REmoval of New  WH Solar AdjustMI 2" xfId="4992"/>
    <cellStyle name="_Recon to Darrin's 5.11.05 proforma_Rebuttal Power Costs_Electric Rev Req Model (2009 GRC) Rebuttal REmoval of New  WH Solar AdjustMI 2 2" xfId="4993"/>
    <cellStyle name="_Recon to Darrin's 5.11.05 proforma_Rebuttal Power Costs_Electric Rev Req Model (2009 GRC) Rebuttal REmoval of New  WH Solar AdjustMI 3" xfId="4994"/>
    <cellStyle name="_Recon to Darrin's 5.11.05 proforma_Rebuttal Power Costs_Electric Rev Req Model (2009 GRC) Rebuttal REmoval of New  WH Solar AdjustMI 4" xfId="4995"/>
    <cellStyle name="_Recon to Darrin's 5.11.05 proforma_Rebuttal Power Costs_Electric Rev Req Model (2009 GRC) Revised 01-18-2010" xfId="4996"/>
    <cellStyle name="_Recon to Darrin's 5.11.05 proforma_Rebuttal Power Costs_Electric Rev Req Model (2009 GRC) Revised 01-18-2010 2" xfId="4997"/>
    <cellStyle name="_Recon to Darrin's 5.11.05 proforma_Rebuttal Power Costs_Electric Rev Req Model (2009 GRC) Revised 01-18-2010 2 2" xfId="4998"/>
    <cellStyle name="_Recon to Darrin's 5.11.05 proforma_Rebuttal Power Costs_Electric Rev Req Model (2009 GRC) Revised 01-18-2010 3" xfId="4999"/>
    <cellStyle name="_Recon to Darrin's 5.11.05 proforma_Rebuttal Power Costs_Electric Rev Req Model (2009 GRC) Revised 01-18-2010 4" xfId="5000"/>
    <cellStyle name="_Recon to Darrin's 5.11.05 proforma_Rebuttal Power Costs_Final Order Electric EXHIBIT A-1" xfId="5001"/>
    <cellStyle name="_Recon to Darrin's 5.11.05 proforma_Rebuttal Power Costs_Final Order Electric EXHIBIT A-1 2" xfId="5002"/>
    <cellStyle name="_Recon to Darrin's 5.11.05 proforma_Rebuttal Power Costs_Final Order Electric EXHIBIT A-1 2 2" xfId="5003"/>
    <cellStyle name="_Recon to Darrin's 5.11.05 proforma_Rebuttal Power Costs_Final Order Electric EXHIBIT A-1 3" xfId="5004"/>
    <cellStyle name="_Recon to Darrin's 5.11.05 proforma_Rebuttal Power Costs_Final Order Electric EXHIBIT A-1 4" xfId="5005"/>
    <cellStyle name="_Recon to Darrin's 5.11.05 proforma_ROR &amp; CONV FACTOR" xfId="5006"/>
    <cellStyle name="_Recon to Darrin's 5.11.05 proforma_ROR &amp; CONV FACTOR 2" xfId="5007"/>
    <cellStyle name="_Recon to Darrin's 5.11.05 proforma_ROR &amp; CONV FACTOR 2 2" xfId="5008"/>
    <cellStyle name="_Recon to Darrin's 5.11.05 proforma_ROR &amp; CONV FACTOR 3" xfId="5009"/>
    <cellStyle name="_Recon to Darrin's 5.11.05 proforma_ROR 5.02" xfId="5010"/>
    <cellStyle name="_Recon to Darrin's 5.11.05 proforma_ROR 5.02 2" xfId="5011"/>
    <cellStyle name="_Recon to Darrin's 5.11.05 proforma_ROR 5.02 2 2" xfId="5012"/>
    <cellStyle name="_Recon to Darrin's 5.11.05 proforma_ROR 5.02 3" xfId="5013"/>
    <cellStyle name="_Recon to Darrin's 5.11.05 proforma_Transmission Workbook for May BOD" xfId="5014"/>
    <cellStyle name="_Recon to Darrin's 5.11.05 proforma_Transmission Workbook for May BOD 2" xfId="5015"/>
    <cellStyle name="_Recon to Darrin's 5.11.05 proforma_Wind Integration 10GRC" xfId="5016"/>
    <cellStyle name="_Recon to Darrin's 5.11.05 proforma_Wind Integration 10GRC 2" xfId="5017"/>
    <cellStyle name="_Revenue" xfId="5018"/>
    <cellStyle name="_Revenue_2.01G Temp Normalization(C) NEW WAY DM" xfId="5019"/>
    <cellStyle name="_Revenue_2.02G Revenues and Expenses NEW WAY DM" xfId="5020"/>
    <cellStyle name="_Revenue_4.01G Temp Normalization (C)" xfId="5021"/>
    <cellStyle name="_Revenue_4.01G Temp Normalization(HC)" xfId="5022"/>
    <cellStyle name="_Revenue_4.01G Temp Normalization(HC)new" xfId="5023"/>
    <cellStyle name="_Revenue_4.01G Temp Normalization(not used)" xfId="5024"/>
    <cellStyle name="_Revenue_Book1" xfId="5025"/>
    <cellStyle name="_Revenue_Data" xfId="5026"/>
    <cellStyle name="_Revenue_Data_1" xfId="5027"/>
    <cellStyle name="_Revenue_Data_Pro Forma Rev 09 GRC" xfId="5028"/>
    <cellStyle name="_Revenue_Data_Pro Forma Rev 2010 GRC" xfId="5029"/>
    <cellStyle name="_Revenue_Data_Pro Forma Rev 2010 GRC_Preliminary" xfId="5030"/>
    <cellStyle name="_Revenue_Data_Revenue (Feb 09 - Jan 10)" xfId="5031"/>
    <cellStyle name="_Revenue_Data_Revenue (Jan 09 - Dec 09)" xfId="5032"/>
    <cellStyle name="_Revenue_Data_Revenue (Mar 09 - Feb 10)" xfId="5033"/>
    <cellStyle name="_Revenue_Data_Volume Exhibit (Jan09 - Dec09)" xfId="5034"/>
    <cellStyle name="_Revenue_Mins" xfId="5035"/>
    <cellStyle name="_Revenue_Pro Forma Rev 07 GRC" xfId="5036"/>
    <cellStyle name="_Revenue_Pro Forma Rev 08 GRC" xfId="5037"/>
    <cellStyle name="_Revenue_Pro Forma Rev 09 GRC" xfId="5038"/>
    <cellStyle name="_Revenue_Pro Forma Rev 2010 GRC" xfId="5039"/>
    <cellStyle name="_Revenue_Pro Forma Rev 2010 GRC_Preliminary" xfId="5040"/>
    <cellStyle name="_Revenue_Revenue (Feb 09 - Jan 10)" xfId="5041"/>
    <cellStyle name="_Revenue_Revenue (Jan 09 - Dec 09)" xfId="5042"/>
    <cellStyle name="_Revenue_Revenue (Mar 09 - Feb 10)" xfId="5043"/>
    <cellStyle name="_Revenue_Revenue Proforma_Restating Gas 11-16-07" xfId="5044"/>
    <cellStyle name="_Revenue_Sheet2" xfId="5045"/>
    <cellStyle name="_Revenue_Therms Data" xfId="5046"/>
    <cellStyle name="_Revenue_Therms Data Rerun" xfId="5047"/>
    <cellStyle name="_Revenue_Volume Exhibit (Jan09 - Dec09)" xfId="5048"/>
    <cellStyle name="_x0013__Scenario 1 REC vs PTC Offset" xfId="5049"/>
    <cellStyle name="_x0013__Scenario 3" xfId="5050"/>
    <cellStyle name="_Sumas Proforma - 11-09-07" xfId="5051"/>
    <cellStyle name="_Sumas Proforma - 11-09-07 2" xfId="5052"/>
    <cellStyle name="_Sumas Property Taxes v1" xfId="5053"/>
    <cellStyle name="_Sumas Property Taxes v1 2" xfId="5054"/>
    <cellStyle name="_Tenaska Comparison" xfId="5055"/>
    <cellStyle name="_Tenaska Comparison 2" xfId="5056"/>
    <cellStyle name="_Tenaska Comparison 2 2" xfId="5057"/>
    <cellStyle name="_Tenaska Comparison 2 2 2" xfId="5058"/>
    <cellStyle name="_Tenaska Comparison 2 3" xfId="5059"/>
    <cellStyle name="_Tenaska Comparison 3" xfId="5060"/>
    <cellStyle name="_Tenaska Comparison 3 2" xfId="5061"/>
    <cellStyle name="_Tenaska Comparison 4" xfId="5062"/>
    <cellStyle name="_Tenaska Comparison 4 2" xfId="5063"/>
    <cellStyle name="_Tenaska Comparison 5" xfId="5064"/>
    <cellStyle name="_Tenaska Comparison_(C) WHE Proforma with ITC cash grant 10 Yr Amort_for deferral_102809" xfId="5065"/>
    <cellStyle name="_Tenaska Comparison_(C) WHE Proforma with ITC cash grant 10 Yr Amort_for deferral_102809 2" xfId="5066"/>
    <cellStyle name="_Tenaska Comparison_(C) WHE Proforma with ITC cash grant 10 Yr Amort_for deferral_102809 2 2" xfId="5067"/>
    <cellStyle name="_Tenaska Comparison_(C) WHE Proforma with ITC cash grant 10 Yr Amort_for deferral_102809 3" xfId="5068"/>
    <cellStyle name="_Tenaska Comparison_(C) WHE Proforma with ITC cash grant 10 Yr Amort_for deferral_102809 4" xfId="5069"/>
    <cellStyle name="_Tenaska Comparison_(C) WHE Proforma with ITC cash grant 10 Yr Amort_for deferral_102809_16.07E Wild Horse Wind Expansionwrkingfile" xfId="5070"/>
    <cellStyle name="_Tenaska Comparison_(C) WHE Proforma with ITC cash grant 10 Yr Amort_for deferral_102809_16.07E Wild Horse Wind Expansionwrkingfile 2" xfId="5071"/>
    <cellStyle name="_Tenaska Comparison_(C) WHE Proforma with ITC cash grant 10 Yr Amort_for deferral_102809_16.07E Wild Horse Wind Expansionwrkingfile 2 2" xfId="5072"/>
    <cellStyle name="_Tenaska Comparison_(C) WHE Proforma with ITC cash grant 10 Yr Amort_for deferral_102809_16.07E Wild Horse Wind Expansionwrkingfile 3" xfId="5073"/>
    <cellStyle name="_Tenaska Comparison_(C) WHE Proforma with ITC cash grant 10 Yr Amort_for deferral_102809_16.07E Wild Horse Wind Expansionwrkingfile 4" xfId="5074"/>
    <cellStyle name="_Tenaska Comparison_(C) WHE Proforma with ITC cash grant 10 Yr Amort_for deferral_102809_16.07E Wild Horse Wind Expansionwrkingfile SF" xfId="5075"/>
    <cellStyle name="_Tenaska Comparison_(C) WHE Proforma with ITC cash grant 10 Yr Amort_for deferral_102809_16.07E Wild Horse Wind Expansionwrkingfile SF 2" xfId="5076"/>
    <cellStyle name="_Tenaska Comparison_(C) WHE Proforma with ITC cash grant 10 Yr Amort_for deferral_102809_16.07E Wild Horse Wind Expansionwrkingfile SF 2 2" xfId="5077"/>
    <cellStyle name="_Tenaska Comparison_(C) WHE Proforma with ITC cash grant 10 Yr Amort_for deferral_102809_16.07E Wild Horse Wind Expansionwrkingfile SF 3" xfId="5078"/>
    <cellStyle name="_Tenaska Comparison_(C) WHE Proforma with ITC cash grant 10 Yr Amort_for deferral_102809_16.07E Wild Horse Wind Expansionwrkingfile SF 4" xfId="5079"/>
    <cellStyle name="_Tenaska Comparison_(C) WHE Proforma with ITC cash grant 10 Yr Amort_for deferral_102809_16.37E Wild Horse Expansion DeferralRevwrkingfile SF" xfId="5080"/>
    <cellStyle name="_Tenaska Comparison_(C) WHE Proforma with ITC cash grant 10 Yr Amort_for deferral_102809_16.37E Wild Horse Expansion DeferralRevwrkingfile SF 2" xfId="5081"/>
    <cellStyle name="_Tenaska Comparison_(C) WHE Proforma with ITC cash grant 10 Yr Amort_for deferral_102809_16.37E Wild Horse Expansion DeferralRevwrkingfile SF 2 2" xfId="5082"/>
    <cellStyle name="_Tenaska Comparison_(C) WHE Proforma with ITC cash grant 10 Yr Amort_for deferral_102809_16.37E Wild Horse Expansion DeferralRevwrkingfile SF 3" xfId="5083"/>
    <cellStyle name="_Tenaska Comparison_(C) WHE Proforma with ITC cash grant 10 Yr Amort_for deferral_102809_16.37E Wild Horse Expansion DeferralRevwrkingfile SF 4" xfId="5084"/>
    <cellStyle name="_Tenaska Comparison_(C) WHE Proforma with ITC cash grant 10 Yr Amort_for rebuttal_120709" xfId="5085"/>
    <cellStyle name="_Tenaska Comparison_(C) WHE Proforma with ITC cash grant 10 Yr Amort_for rebuttal_120709 2" xfId="5086"/>
    <cellStyle name="_Tenaska Comparison_(C) WHE Proforma with ITC cash grant 10 Yr Amort_for rebuttal_120709 2 2" xfId="5087"/>
    <cellStyle name="_Tenaska Comparison_(C) WHE Proforma with ITC cash grant 10 Yr Amort_for rebuttal_120709 3" xfId="5088"/>
    <cellStyle name="_Tenaska Comparison_(C) WHE Proforma with ITC cash grant 10 Yr Amort_for rebuttal_120709 4" xfId="5089"/>
    <cellStyle name="_Tenaska Comparison_04.07E Wild Horse Wind Expansion" xfId="5090"/>
    <cellStyle name="_Tenaska Comparison_04.07E Wild Horse Wind Expansion 2" xfId="5091"/>
    <cellStyle name="_Tenaska Comparison_04.07E Wild Horse Wind Expansion 2 2" xfId="5092"/>
    <cellStyle name="_Tenaska Comparison_04.07E Wild Horse Wind Expansion 3" xfId="5093"/>
    <cellStyle name="_Tenaska Comparison_04.07E Wild Horse Wind Expansion 4" xfId="5094"/>
    <cellStyle name="_Tenaska Comparison_04.07E Wild Horse Wind Expansion_16.07E Wild Horse Wind Expansionwrkingfile" xfId="5095"/>
    <cellStyle name="_Tenaska Comparison_04.07E Wild Horse Wind Expansion_16.07E Wild Horse Wind Expansionwrkingfile 2" xfId="5096"/>
    <cellStyle name="_Tenaska Comparison_04.07E Wild Horse Wind Expansion_16.07E Wild Horse Wind Expansionwrkingfile 2 2" xfId="5097"/>
    <cellStyle name="_Tenaska Comparison_04.07E Wild Horse Wind Expansion_16.07E Wild Horse Wind Expansionwrkingfile 3" xfId="5098"/>
    <cellStyle name="_Tenaska Comparison_04.07E Wild Horse Wind Expansion_16.07E Wild Horse Wind Expansionwrkingfile 4" xfId="5099"/>
    <cellStyle name="_Tenaska Comparison_04.07E Wild Horse Wind Expansion_16.07E Wild Horse Wind Expansionwrkingfile SF" xfId="5100"/>
    <cellStyle name="_Tenaska Comparison_04.07E Wild Horse Wind Expansion_16.07E Wild Horse Wind Expansionwrkingfile SF 2" xfId="5101"/>
    <cellStyle name="_Tenaska Comparison_04.07E Wild Horse Wind Expansion_16.07E Wild Horse Wind Expansionwrkingfile SF 2 2" xfId="5102"/>
    <cellStyle name="_Tenaska Comparison_04.07E Wild Horse Wind Expansion_16.07E Wild Horse Wind Expansionwrkingfile SF 3" xfId="5103"/>
    <cellStyle name="_Tenaska Comparison_04.07E Wild Horse Wind Expansion_16.07E Wild Horse Wind Expansionwrkingfile SF 4" xfId="5104"/>
    <cellStyle name="_Tenaska Comparison_04.07E Wild Horse Wind Expansion_16.37E Wild Horse Expansion DeferralRevwrkingfile SF" xfId="5105"/>
    <cellStyle name="_Tenaska Comparison_04.07E Wild Horse Wind Expansion_16.37E Wild Horse Expansion DeferralRevwrkingfile SF 2" xfId="5106"/>
    <cellStyle name="_Tenaska Comparison_04.07E Wild Horse Wind Expansion_16.37E Wild Horse Expansion DeferralRevwrkingfile SF 2 2" xfId="5107"/>
    <cellStyle name="_Tenaska Comparison_04.07E Wild Horse Wind Expansion_16.37E Wild Horse Expansion DeferralRevwrkingfile SF 3" xfId="5108"/>
    <cellStyle name="_Tenaska Comparison_04.07E Wild Horse Wind Expansion_16.37E Wild Horse Expansion DeferralRevwrkingfile SF 4" xfId="5109"/>
    <cellStyle name="_Tenaska Comparison_16.07E Wild Horse Wind Expansionwrkingfile" xfId="5110"/>
    <cellStyle name="_Tenaska Comparison_16.07E Wild Horse Wind Expansionwrkingfile 2" xfId="5111"/>
    <cellStyle name="_Tenaska Comparison_16.07E Wild Horse Wind Expansionwrkingfile 2 2" xfId="5112"/>
    <cellStyle name="_Tenaska Comparison_16.07E Wild Horse Wind Expansionwrkingfile 3" xfId="5113"/>
    <cellStyle name="_Tenaska Comparison_16.07E Wild Horse Wind Expansionwrkingfile 4" xfId="5114"/>
    <cellStyle name="_Tenaska Comparison_16.07E Wild Horse Wind Expansionwrkingfile SF" xfId="5115"/>
    <cellStyle name="_Tenaska Comparison_16.07E Wild Horse Wind Expansionwrkingfile SF 2" xfId="5116"/>
    <cellStyle name="_Tenaska Comparison_16.07E Wild Horse Wind Expansionwrkingfile SF 2 2" xfId="5117"/>
    <cellStyle name="_Tenaska Comparison_16.07E Wild Horse Wind Expansionwrkingfile SF 3" xfId="5118"/>
    <cellStyle name="_Tenaska Comparison_16.07E Wild Horse Wind Expansionwrkingfile SF 4" xfId="5119"/>
    <cellStyle name="_Tenaska Comparison_16.37E Wild Horse Expansion DeferralRevwrkingfile SF" xfId="5120"/>
    <cellStyle name="_Tenaska Comparison_16.37E Wild Horse Expansion DeferralRevwrkingfile SF 2" xfId="5121"/>
    <cellStyle name="_Tenaska Comparison_16.37E Wild Horse Expansion DeferralRevwrkingfile SF 2 2" xfId="5122"/>
    <cellStyle name="_Tenaska Comparison_16.37E Wild Horse Expansion DeferralRevwrkingfile SF 3" xfId="5123"/>
    <cellStyle name="_Tenaska Comparison_16.37E Wild Horse Expansion DeferralRevwrkingfile SF 4" xfId="5124"/>
    <cellStyle name="_Tenaska Comparison_2009 Compliance Filing PCA Exhibits for GRC" xfId="5125"/>
    <cellStyle name="_Tenaska Comparison_2009 Compliance Filing PCA Exhibits for GRC 2" xfId="5126"/>
    <cellStyle name="_Tenaska Comparison_2009 GRC Compl Filing - Exhibit D" xfId="5127"/>
    <cellStyle name="_Tenaska Comparison_2009 GRC Compl Filing - Exhibit D 2" xfId="5128"/>
    <cellStyle name="_Tenaska Comparison_2009 GRC Compl Filing - Exhibit D 3" xfId="5129"/>
    <cellStyle name="_Tenaska Comparison_3.01 Income Statement" xfId="5130"/>
    <cellStyle name="_Tenaska Comparison_4 31 Regulatory Assets and Liabilities  7 06- Exhibit D" xfId="5131"/>
    <cellStyle name="_Tenaska Comparison_4 31 Regulatory Assets and Liabilities  7 06- Exhibit D 2" xfId="5132"/>
    <cellStyle name="_Tenaska Comparison_4 31 Regulatory Assets and Liabilities  7 06- Exhibit D 2 2" xfId="5133"/>
    <cellStyle name="_Tenaska Comparison_4 31 Regulatory Assets and Liabilities  7 06- Exhibit D 3" xfId="5134"/>
    <cellStyle name="_Tenaska Comparison_4 31 Regulatory Assets and Liabilities  7 06- Exhibit D 4" xfId="5135"/>
    <cellStyle name="_Tenaska Comparison_4 31 Regulatory Assets and Liabilities  7 06- Exhibit D_NIM Summary" xfId="5136"/>
    <cellStyle name="_Tenaska Comparison_4 31 Regulatory Assets and Liabilities  7 06- Exhibit D_NIM Summary 2" xfId="5137"/>
    <cellStyle name="_Tenaska Comparison_4 32 Regulatory Assets and Liabilities  7 06- Exhibit D" xfId="5138"/>
    <cellStyle name="_Tenaska Comparison_4 32 Regulatory Assets and Liabilities  7 06- Exhibit D 2" xfId="5139"/>
    <cellStyle name="_Tenaska Comparison_4 32 Regulatory Assets and Liabilities  7 06- Exhibit D 2 2" xfId="5140"/>
    <cellStyle name="_Tenaska Comparison_4 32 Regulatory Assets and Liabilities  7 06- Exhibit D 3" xfId="5141"/>
    <cellStyle name="_Tenaska Comparison_4 32 Regulatory Assets and Liabilities  7 06- Exhibit D 4" xfId="5142"/>
    <cellStyle name="_Tenaska Comparison_4 32 Regulatory Assets and Liabilities  7 06- Exhibit D_NIM Summary" xfId="5143"/>
    <cellStyle name="_Tenaska Comparison_4 32 Regulatory Assets and Liabilities  7 06- Exhibit D_NIM Summary 2" xfId="5144"/>
    <cellStyle name="_Tenaska Comparison_AURORA Total New" xfId="5145"/>
    <cellStyle name="_Tenaska Comparison_AURORA Total New 2" xfId="5146"/>
    <cellStyle name="_Tenaska Comparison_Book2" xfId="5147"/>
    <cellStyle name="_Tenaska Comparison_Book2 2" xfId="5148"/>
    <cellStyle name="_Tenaska Comparison_Book2 2 2" xfId="5149"/>
    <cellStyle name="_Tenaska Comparison_Book2 3" xfId="5150"/>
    <cellStyle name="_Tenaska Comparison_Book2 4" xfId="5151"/>
    <cellStyle name="_Tenaska Comparison_Book2_Adj Bench DR 3 for Initial Briefs (Electric)" xfId="5152"/>
    <cellStyle name="_Tenaska Comparison_Book2_Adj Bench DR 3 for Initial Briefs (Electric) 2" xfId="5153"/>
    <cellStyle name="_Tenaska Comparison_Book2_Adj Bench DR 3 for Initial Briefs (Electric) 2 2" xfId="5154"/>
    <cellStyle name="_Tenaska Comparison_Book2_Adj Bench DR 3 for Initial Briefs (Electric) 3" xfId="5155"/>
    <cellStyle name="_Tenaska Comparison_Book2_Adj Bench DR 3 for Initial Briefs (Electric) 4" xfId="5156"/>
    <cellStyle name="_Tenaska Comparison_Book2_Electric Rev Req Model (2009 GRC) Rebuttal" xfId="5157"/>
    <cellStyle name="_Tenaska Comparison_Book2_Electric Rev Req Model (2009 GRC) Rebuttal 2" xfId="5158"/>
    <cellStyle name="_Tenaska Comparison_Book2_Electric Rev Req Model (2009 GRC) Rebuttal 2 2" xfId="5159"/>
    <cellStyle name="_Tenaska Comparison_Book2_Electric Rev Req Model (2009 GRC) Rebuttal 3" xfId="5160"/>
    <cellStyle name="_Tenaska Comparison_Book2_Electric Rev Req Model (2009 GRC) Rebuttal 4" xfId="5161"/>
    <cellStyle name="_Tenaska Comparison_Book2_Electric Rev Req Model (2009 GRC) Rebuttal REmoval of New  WH Solar AdjustMI" xfId="5162"/>
    <cellStyle name="_Tenaska Comparison_Book2_Electric Rev Req Model (2009 GRC) Rebuttal REmoval of New  WH Solar AdjustMI 2" xfId="5163"/>
    <cellStyle name="_Tenaska Comparison_Book2_Electric Rev Req Model (2009 GRC) Rebuttal REmoval of New  WH Solar AdjustMI 2 2" xfId="5164"/>
    <cellStyle name="_Tenaska Comparison_Book2_Electric Rev Req Model (2009 GRC) Rebuttal REmoval of New  WH Solar AdjustMI 3" xfId="5165"/>
    <cellStyle name="_Tenaska Comparison_Book2_Electric Rev Req Model (2009 GRC) Rebuttal REmoval of New  WH Solar AdjustMI 4" xfId="5166"/>
    <cellStyle name="_Tenaska Comparison_Book2_Electric Rev Req Model (2009 GRC) Revised 01-18-2010" xfId="5167"/>
    <cellStyle name="_Tenaska Comparison_Book2_Electric Rev Req Model (2009 GRC) Revised 01-18-2010 2" xfId="5168"/>
    <cellStyle name="_Tenaska Comparison_Book2_Electric Rev Req Model (2009 GRC) Revised 01-18-2010 2 2" xfId="5169"/>
    <cellStyle name="_Tenaska Comparison_Book2_Electric Rev Req Model (2009 GRC) Revised 01-18-2010 3" xfId="5170"/>
    <cellStyle name="_Tenaska Comparison_Book2_Electric Rev Req Model (2009 GRC) Revised 01-18-2010 4" xfId="5171"/>
    <cellStyle name="_Tenaska Comparison_Book2_Final Order Electric EXHIBIT A-1" xfId="5172"/>
    <cellStyle name="_Tenaska Comparison_Book2_Final Order Electric EXHIBIT A-1 2" xfId="5173"/>
    <cellStyle name="_Tenaska Comparison_Book2_Final Order Electric EXHIBIT A-1 2 2" xfId="5174"/>
    <cellStyle name="_Tenaska Comparison_Book2_Final Order Electric EXHIBIT A-1 3" xfId="5175"/>
    <cellStyle name="_Tenaska Comparison_Book2_Final Order Electric EXHIBIT A-1 4" xfId="5176"/>
    <cellStyle name="_Tenaska Comparison_Book4" xfId="5177"/>
    <cellStyle name="_Tenaska Comparison_Book4 2" xfId="5178"/>
    <cellStyle name="_Tenaska Comparison_Book4 2 2" xfId="5179"/>
    <cellStyle name="_Tenaska Comparison_Book4 3" xfId="5180"/>
    <cellStyle name="_Tenaska Comparison_Book4 4" xfId="5181"/>
    <cellStyle name="_Tenaska Comparison_Book9" xfId="5182"/>
    <cellStyle name="_Tenaska Comparison_Book9 2" xfId="5183"/>
    <cellStyle name="_Tenaska Comparison_Book9 2 2" xfId="5184"/>
    <cellStyle name="_Tenaska Comparison_Book9 3" xfId="5185"/>
    <cellStyle name="_Tenaska Comparison_Book9 4" xfId="5186"/>
    <cellStyle name="_Tenaska Comparison_Chelan PUD Power Costs (8-10)" xfId="5187"/>
    <cellStyle name="_Tenaska Comparison_Electric COS Inputs" xfId="5188"/>
    <cellStyle name="_Tenaska Comparison_Electric COS Inputs 2" xfId="5189"/>
    <cellStyle name="_Tenaska Comparison_Electric COS Inputs 2 2" xfId="5190"/>
    <cellStyle name="_Tenaska Comparison_Electric COS Inputs 2 2 2" xfId="5191"/>
    <cellStyle name="_Tenaska Comparison_Electric COS Inputs 2 3" xfId="5192"/>
    <cellStyle name="_Tenaska Comparison_Electric COS Inputs 2 3 2" xfId="5193"/>
    <cellStyle name="_Tenaska Comparison_Electric COS Inputs 2 4" xfId="5194"/>
    <cellStyle name="_Tenaska Comparison_Electric COS Inputs 2 4 2" xfId="5195"/>
    <cellStyle name="_Tenaska Comparison_Electric COS Inputs 3" xfId="5196"/>
    <cellStyle name="_Tenaska Comparison_Electric COS Inputs 3 2" xfId="5197"/>
    <cellStyle name="_Tenaska Comparison_Electric COS Inputs 4" xfId="5198"/>
    <cellStyle name="_Tenaska Comparison_Electric COS Inputs 4 2" xfId="5199"/>
    <cellStyle name="_Tenaska Comparison_Electric COS Inputs 5" xfId="5200"/>
    <cellStyle name="_Tenaska Comparison_Electric COS Inputs 6" xfId="5201"/>
    <cellStyle name="_Tenaska Comparison_NIM Summary" xfId="5202"/>
    <cellStyle name="_Tenaska Comparison_NIM Summary 09GRC" xfId="5203"/>
    <cellStyle name="_Tenaska Comparison_NIM Summary 09GRC 2" xfId="5204"/>
    <cellStyle name="_Tenaska Comparison_NIM Summary 2" xfId="5205"/>
    <cellStyle name="_Tenaska Comparison_NIM Summary 3" xfId="5206"/>
    <cellStyle name="_Tenaska Comparison_NIM Summary 4" xfId="5207"/>
    <cellStyle name="_Tenaska Comparison_NIM Summary 5" xfId="5208"/>
    <cellStyle name="_Tenaska Comparison_NIM Summary 6" xfId="5209"/>
    <cellStyle name="_Tenaska Comparison_NIM Summary 7" xfId="5210"/>
    <cellStyle name="_Tenaska Comparison_NIM Summary 8" xfId="5211"/>
    <cellStyle name="_Tenaska Comparison_NIM Summary 9" xfId="5212"/>
    <cellStyle name="_Tenaska Comparison_PCA 10 -  Exhibit D from A Kellogg Jan 2011" xfId="5213"/>
    <cellStyle name="_Tenaska Comparison_PCA 10 -  Exhibit D from A Kellogg July 2011" xfId="5214"/>
    <cellStyle name="_Tenaska Comparison_PCA 10 -  Exhibit D from S Free Rcv'd 12-11" xfId="5215"/>
    <cellStyle name="_Tenaska Comparison_PCA 9 -  Exhibit D April 2010" xfId="5216"/>
    <cellStyle name="_Tenaska Comparison_PCA 9 -  Exhibit D April 2010 (3)" xfId="5217"/>
    <cellStyle name="_Tenaska Comparison_PCA 9 -  Exhibit D April 2010 (3) 2" xfId="5218"/>
    <cellStyle name="_Tenaska Comparison_PCA 9 -  Exhibit D April 2010 2" xfId="5219"/>
    <cellStyle name="_Tenaska Comparison_PCA 9 -  Exhibit D April 2010 3" xfId="5220"/>
    <cellStyle name="_Tenaska Comparison_PCA 9 -  Exhibit D Nov 2010" xfId="5221"/>
    <cellStyle name="_Tenaska Comparison_PCA 9 -  Exhibit D Nov 2010 2" xfId="5222"/>
    <cellStyle name="_Tenaska Comparison_PCA 9 - Exhibit D at August 2010" xfId="5223"/>
    <cellStyle name="_Tenaska Comparison_PCA 9 - Exhibit D at August 2010 2" xfId="5224"/>
    <cellStyle name="_Tenaska Comparison_PCA 9 - Exhibit D June 2010 GRC" xfId="5225"/>
    <cellStyle name="_Tenaska Comparison_PCA 9 - Exhibit D June 2010 GRC 2" xfId="5226"/>
    <cellStyle name="_Tenaska Comparison_Power Costs - Comparison bx Rbtl-Staff-Jt-PC" xfId="5227"/>
    <cellStyle name="_Tenaska Comparison_Power Costs - Comparison bx Rbtl-Staff-Jt-PC 2" xfId="5228"/>
    <cellStyle name="_Tenaska Comparison_Power Costs - Comparison bx Rbtl-Staff-Jt-PC 2 2" xfId="5229"/>
    <cellStyle name="_Tenaska Comparison_Power Costs - Comparison bx Rbtl-Staff-Jt-PC 3" xfId="5230"/>
    <cellStyle name="_Tenaska Comparison_Power Costs - Comparison bx Rbtl-Staff-Jt-PC 4" xfId="5231"/>
    <cellStyle name="_Tenaska Comparison_Power Costs - Comparison bx Rbtl-Staff-Jt-PC_Adj Bench DR 3 for Initial Briefs (Electric)" xfId="5232"/>
    <cellStyle name="_Tenaska Comparison_Power Costs - Comparison bx Rbtl-Staff-Jt-PC_Adj Bench DR 3 for Initial Briefs (Electric) 2" xfId="5233"/>
    <cellStyle name="_Tenaska Comparison_Power Costs - Comparison bx Rbtl-Staff-Jt-PC_Adj Bench DR 3 for Initial Briefs (Electric) 2 2" xfId="5234"/>
    <cellStyle name="_Tenaska Comparison_Power Costs - Comparison bx Rbtl-Staff-Jt-PC_Adj Bench DR 3 for Initial Briefs (Electric) 3" xfId="5235"/>
    <cellStyle name="_Tenaska Comparison_Power Costs - Comparison bx Rbtl-Staff-Jt-PC_Adj Bench DR 3 for Initial Briefs (Electric) 4" xfId="5236"/>
    <cellStyle name="_Tenaska Comparison_Power Costs - Comparison bx Rbtl-Staff-Jt-PC_Electric Rev Req Model (2009 GRC) Rebuttal" xfId="5237"/>
    <cellStyle name="_Tenaska Comparison_Power Costs - Comparison bx Rbtl-Staff-Jt-PC_Electric Rev Req Model (2009 GRC) Rebuttal 2" xfId="5238"/>
    <cellStyle name="_Tenaska Comparison_Power Costs - Comparison bx Rbtl-Staff-Jt-PC_Electric Rev Req Model (2009 GRC) Rebuttal 2 2" xfId="5239"/>
    <cellStyle name="_Tenaska Comparison_Power Costs - Comparison bx Rbtl-Staff-Jt-PC_Electric Rev Req Model (2009 GRC) Rebuttal 3" xfId="5240"/>
    <cellStyle name="_Tenaska Comparison_Power Costs - Comparison bx Rbtl-Staff-Jt-PC_Electric Rev Req Model (2009 GRC) Rebuttal 4" xfId="5241"/>
    <cellStyle name="_Tenaska Comparison_Power Costs - Comparison bx Rbtl-Staff-Jt-PC_Electric Rev Req Model (2009 GRC) Rebuttal REmoval of New  WH Solar AdjustMI" xfId="5242"/>
    <cellStyle name="_Tenaska Comparison_Power Costs - Comparison bx Rbtl-Staff-Jt-PC_Electric Rev Req Model (2009 GRC) Rebuttal REmoval of New  WH Solar AdjustMI 2" xfId="5243"/>
    <cellStyle name="_Tenaska Comparison_Power Costs - Comparison bx Rbtl-Staff-Jt-PC_Electric Rev Req Model (2009 GRC) Rebuttal REmoval of New  WH Solar AdjustMI 2 2" xfId="5244"/>
    <cellStyle name="_Tenaska Comparison_Power Costs - Comparison bx Rbtl-Staff-Jt-PC_Electric Rev Req Model (2009 GRC) Rebuttal REmoval of New  WH Solar AdjustMI 3" xfId="5245"/>
    <cellStyle name="_Tenaska Comparison_Power Costs - Comparison bx Rbtl-Staff-Jt-PC_Electric Rev Req Model (2009 GRC) Rebuttal REmoval of New  WH Solar AdjustMI 4" xfId="5246"/>
    <cellStyle name="_Tenaska Comparison_Power Costs - Comparison bx Rbtl-Staff-Jt-PC_Electric Rev Req Model (2009 GRC) Revised 01-18-2010" xfId="5247"/>
    <cellStyle name="_Tenaska Comparison_Power Costs - Comparison bx Rbtl-Staff-Jt-PC_Electric Rev Req Model (2009 GRC) Revised 01-18-2010 2" xfId="5248"/>
    <cellStyle name="_Tenaska Comparison_Power Costs - Comparison bx Rbtl-Staff-Jt-PC_Electric Rev Req Model (2009 GRC) Revised 01-18-2010 2 2" xfId="5249"/>
    <cellStyle name="_Tenaska Comparison_Power Costs - Comparison bx Rbtl-Staff-Jt-PC_Electric Rev Req Model (2009 GRC) Revised 01-18-2010 3" xfId="5250"/>
    <cellStyle name="_Tenaska Comparison_Power Costs - Comparison bx Rbtl-Staff-Jt-PC_Electric Rev Req Model (2009 GRC) Revised 01-18-2010 4" xfId="5251"/>
    <cellStyle name="_Tenaska Comparison_Power Costs - Comparison bx Rbtl-Staff-Jt-PC_Final Order Electric EXHIBIT A-1" xfId="5252"/>
    <cellStyle name="_Tenaska Comparison_Power Costs - Comparison bx Rbtl-Staff-Jt-PC_Final Order Electric EXHIBIT A-1 2" xfId="5253"/>
    <cellStyle name="_Tenaska Comparison_Power Costs - Comparison bx Rbtl-Staff-Jt-PC_Final Order Electric EXHIBIT A-1 2 2" xfId="5254"/>
    <cellStyle name="_Tenaska Comparison_Power Costs - Comparison bx Rbtl-Staff-Jt-PC_Final Order Electric EXHIBIT A-1 3" xfId="5255"/>
    <cellStyle name="_Tenaska Comparison_Power Costs - Comparison bx Rbtl-Staff-Jt-PC_Final Order Electric EXHIBIT A-1 4" xfId="5256"/>
    <cellStyle name="_Tenaska Comparison_Production Adj 4.37" xfId="5257"/>
    <cellStyle name="_Tenaska Comparison_Production Adj 4.37 2" xfId="5258"/>
    <cellStyle name="_Tenaska Comparison_Production Adj 4.37 2 2" xfId="5259"/>
    <cellStyle name="_Tenaska Comparison_Production Adj 4.37 3" xfId="5260"/>
    <cellStyle name="_Tenaska Comparison_Purchased Power Adj 4.03" xfId="5261"/>
    <cellStyle name="_Tenaska Comparison_Purchased Power Adj 4.03 2" xfId="5262"/>
    <cellStyle name="_Tenaska Comparison_Purchased Power Adj 4.03 2 2" xfId="5263"/>
    <cellStyle name="_Tenaska Comparison_Purchased Power Adj 4.03 3" xfId="5264"/>
    <cellStyle name="_Tenaska Comparison_Rebuttal Power Costs" xfId="5265"/>
    <cellStyle name="_Tenaska Comparison_Rebuttal Power Costs 2" xfId="5266"/>
    <cellStyle name="_Tenaska Comparison_Rebuttal Power Costs 2 2" xfId="5267"/>
    <cellStyle name="_Tenaska Comparison_Rebuttal Power Costs 3" xfId="5268"/>
    <cellStyle name="_Tenaska Comparison_Rebuttal Power Costs 4" xfId="5269"/>
    <cellStyle name="_Tenaska Comparison_Rebuttal Power Costs_Adj Bench DR 3 for Initial Briefs (Electric)" xfId="5270"/>
    <cellStyle name="_Tenaska Comparison_Rebuttal Power Costs_Adj Bench DR 3 for Initial Briefs (Electric) 2" xfId="5271"/>
    <cellStyle name="_Tenaska Comparison_Rebuttal Power Costs_Adj Bench DR 3 for Initial Briefs (Electric) 2 2" xfId="5272"/>
    <cellStyle name="_Tenaska Comparison_Rebuttal Power Costs_Adj Bench DR 3 for Initial Briefs (Electric) 3" xfId="5273"/>
    <cellStyle name="_Tenaska Comparison_Rebuttal Power Costs_Adj Bench DR 3 for Initial Briefs (Electric) 4" xfId="5274"/>
    <cellStyle name="_Tenaska Comparison_Rebuttal Power Costs_Electric Rev Req Model (2009 GRC) Rebuttal" xfId="5275"/>
    <cellStyle name="_Tenaska Comparison_Rebuttal Power Costs_Electric Rev Req Model (2009 GRC) Rebuttal 2" xfId="5276"/>
    <cellStyle name="_Tenaska Comparison_Rebuttal Power Costs_Electric Rev Req Model (2009 GRC) Rebuttal 2 2" xfId="5277"/>
    <cellStyle name="_Tenaska Comparison_Rebuttal Power Costs_Electric Rev Req Model (2009 GRC) Rebuttal 3" xfId="5278"/>
    <cellStyle name="_Tenaska Comparison_Rebuttal Power Costs_Electric Rev Req Model (2009 GRC) Rebuttal 4" xfId="5279"/>
    <cellStyle name="_Tenaska Comparison_Rebuttal Power Costs_Electric Rev Req Model (2009 GRC) Rebuttal REmoval of New  WH Solar AdjustMI" xfId="5280"/>
    <cellStyle name="_Tenaska Comparison_Rebuttal Power Costs_Electric Rev Req Model (2009 GRC) Rebuttal REmoval of New  WH Solar AdjustMI 2" xfId="5281"/>
    <cellStyle name="_Tenaska Comparison_Rebuttal Power Costs_Electric Rev Req Model (2009 GRC) Rebuttal REmoval of New  WH Solar AdjustMI 2 2" xfId="5282"/>
    <cellStyle name="_Tenaska Comparison_Rebuttal Power Costs_Electric Rev Req Model (2009 GRC) Rebuttal REmoval of New  WH Solar AdjustMI 3" xfId="5283"/>
    <cellStyle name="_Tenaska Comparison_Rebuttal Power Costs_Electric Rev Req Model (2009 GRC) Rebuttal REmoval of New  WH Solar AdjustMI 4" xfId="5284"/>
    <cellStyle name="_Tenaska Comparison_Rebuttal Power Costs_Electric Rev Req Model (2009 GRC) Revised 01-18-2010" xfId="5285"/>
    <cellStyle name="_Tenaska Comparison_Rebuttal Power Costs_Electric Rev Req Model (2009 GRC) Revised 01-18-2010 2" xfId="5286"/>
    <cellStyle name="_Tenaska Comparison_Rebuttal Power Costs_Electric Rev Req Model (2009 GRC) Revised 01-18-2010 2 2" xfId="5287"/>
    <cellStyle name="_Tenaska Comparison_Rebuttal Power Costs_Electric Rev Req Model (2009 GRC) Revised 01-18-2010 3" xfId="5288"/>
    <cellStyle name="_Tenaska Comparison_Rebuttal Power Costs_Electric Rev Req Model (2009 GRC) Revised 01-18-2010 4" xfId="5289"/>
    <cellStyle name="_Tenaska Comparison_Rebuttal Power Costs_Final Order Electric EXHIBIT A-1" xfId="5290"/>
    <cellStyle name="_Tenaska Comparison_Rebuttal Power Costs_Final Order Electric EXHIBIT A-1 2" xfId="5291"/>
    <cellStyle name="_Tenaska Comparison_Rebuttal Power Costs_Final Order Electric EXHIBIT A-1 2 2" xfId="5292"/>
    <cellStyle name="_Tenaska Comparison_Rebuttal Power Costs_Final Order Electric EXHIBIT A-1 3" xfId="5293"/>
    <cellStyle name="_Tenaska Comparison_Rebuttal Power Costs_Final Order Electric EXHIBIT A-1 4" xfId="5294"/>
    <cellStyle name="_Tenaska Comparison_ROR 5.02" xfId="5295"/>
    <cellStyle name="_Tenaska Comparison_ROR 5.02 2" xfId="5296"/>
    <cellStyle name="_Tenaska Comparison_ROR 5.02 2 2" xfId="5297"/>
    <cellStyle name="_Tenaska Comparison_ROR 5.02 3" xfId="5298"/>
    <cellStyle name="_Tenaska Comparison_Transmission Workbook for May BOD" xfId="5299"/>
    <cellStyle name="_Tenaska Comparison_Transmission Workbook for May BOD 2" xfId="5300"/>
    <cellStyle name="_Tenaska Comparison_Wind Integration 10GRC" xfId="5301"/>
    <cellStyle name="_Tenaska Comparison_Wind Integration 10GRC 2" xfId="5302"/>
    <cellStyle name="_x0013__TENASKA REGULATORY ASSET" xfId="5303"/>
    <cellStyle name="_x0013__TENASKA REGULATORY ASSET 2" xfId="5304"/>
    <cellStyle name="_x0013__TENASKA REGULATORY ASSET 2 2" xfId="5305"/>
    <cellStyle name="_x0013__TENASKA REGULATORY ASSET 3" xfId="5306"/>
    <cellStyle name="_x0013__TENASKA REGULATORY ASSET 4" xfId="5307"/>
    <cellStyle name="_Therms Data" xfId="5308"/>
    <cellStyle name="_Therms Data_Pro Forma Rev 09 GRC" xfId="5309"/>
    <cellStyle name="_Therms Data_Pro Forma Rev 2010 GRC" xfId="5310"/>
    <cellStyle name="_Therms Data_Pro Forma Rev 2010 GRC_Preliminary" xfId="5311"/>
    <cellStyle name="_Therms Data_Revenue (Feb 09 - Jan 10)" xfId="5312"/>
    <cellStyle name="_Therms Data_Revenue (Jan 09 - Dec 09)" xfId="5313"/>
    <cellStyle name="_Therms Data_Revenue (Mar 09 - Feb 10)" xfId="5314"/>
    <cellStyle name="_Therms Data_Volume Exhibit (Jan09 - Dec09)" xfId="5315"/>
    <cellStyle name="_Value Copy 11 30 05 gas 12 09 05 AURORA at 12 14 05" xfId="5316"/>
    <cellStyle name="_Value Copy 11 30 05 gas 12 09 05 AURORA at 12 14 05 2" xfId="5317"/>
    <cellStyle name="_Value Copy 11 30 05 gas 12 09 05 AURORA at 12 14 05 2 2" xfId="5318"/>
    <cellStyle name="_Value Copy 11 30 05 gas 12 09 05 AURORA at 12 14 05 2 2 2" xfId="5319"/>
    <cellStyle name="_Value Copy 11 30 05 gas 12 09 05 AURORA at 12 14 05 2 3" xfId="5320"/>
    <cellStyle name="_Value Copy 11 30 05 gas 12 09 05 AURORA at 12 14 05 3" xfId="5321"/>
    <cellStyle name="_Value Copy 11 30 05 gas 12 09 05 AURORA at 12 14 05 3 2" xfId="5322"/>
    <cellStyle name="_Value Copy 11 30 05 gas 12 09 05 AURORA at 12 14 05 4" xfId="5323"/>
    <cellStyle name="_Value Copy 11 30 05 gas 12 09 05 AURORA at 12 14 05 4 2" xfId="5324"/>
    <cellStyle name="_Value Copy 11 30 05 gas 12 09 05 AURORA at 12 14 05 5" xfId="5325"/>
    <cellStyle name="_Value Copy 11 30 05 gas 12 09 05 AURORA at 12 14 05_04 07E Wild Horse Wind Expansion (C) (2)" xfId="5326"/>
    <cellStyle name="_Value Copy 11 30 05 gas 12 09 05 AURORA at 12 14 05_04 07E Wild Horse Wind Expansion (C) (2) 2" xfId="5327"/>
    <cellStyle name="_Value Copy 11 30 05 gas 12 09 05 AURORA at 12 14 05_04 07E Wild Horse Wind Expansion (C) (2) 2 2" xfId="5328"/>
    <cellStyle name="_Value Copy 11 30 05 gas 12 09 05 AURORA at 12 14 05_04 07E Wild Horse Wind Expansion (C) (2) 3" xfId="5329"/>
    <cellStyle name="_Value Copy 11 30 05 gas 12 09 05 AURORA at 12 14 05_04 07E Wild Horse Wind Expansion (C) (2) 4" xfId="5330"/>
    <cellStyle name="_Value Copy 11 30 05 gas 12 09 05 AURORA at 12 14 05_04 07E Wild Horse Wind Expansion (C) (2)_Adj Bench DR 3 for Initial Briefs (Electric)" xfId="5331"/>
    <cellStyle name="_Value Copy 11 30 05 gas 12 09 05 AURORA at 12 14 05_04 07E Wild Horse Wind Expansion (C) (2)_Adj Bench DR 3 for Initial Briefs (Electric) 2" xfId="5332"/>
    <cellStyle name="_Value Copy 11 30 05 gas 12 09 05 AURORA at 12 14 05_04 07E Wild Horse Wind Expansion (C) (2)_Adj Bench DR 3 for Initial Briefs (Electric) 2 2" xfId="5333"/>
    <cellStyle name="_Value Copy 11 30 05 gas 12 09 05 AURORA at 12 14 05_04 07E Wild Horse Wind Expansion (C) (2)_Adj Bench DR 3 for Initial Briefs (Electric) 3" xfId="5334"/>
    <cellStyle name="_Value Copy 11 30 05 gas 12 09 05 AURORA at 12 14 05_04 07E Wild Horse Wind Expansion (C) (2)_Adj Bench DR 3 for Initial Briefs (Electric) 4" xfId="5335"/>
    <cellStyle name="_Value Copy 11 30 05 gas 12 09 05 AURORA at 12 14 05_04 07E Wild Horse Wind Expansion (C) (2)_Book1" xfId="5336"/>
    <cellStyle name="_Value Copy 11 30 05 gas 12 09 05 AURORA at 12 14 05_04 07E Wild Horse Wind Expansion (C) (2)_Electric Rev Req Model (2009 GRC) " xfId="5337"/>
    <cellStyle name="_Value Copy 11 30 05 gas 12 09 05 AURORA at 12 14 05_04 07E Wild Horse Wind Expansion (C) (2)_Electric Rev Req Model (2009 GRC)  2" xfId="5338"/>
    <cellStyle name="_Value Copy 11 30 05 gas 12 09 05 AURORA at 12 14 05_04 07E Wild Horse Wind Expansion (C) (2)_Electric Rev Req Model (2009 GRC)  2 2" xfId="5339"/>
    <cellStyle name="_Value Copy 11 30 05 gas 12 09 05 AURORA at 12 14 05_04 07E Wild Horse Wind Expansion (C) (2)_Electric Rev Req Model (2009 GRC)  3" xfId="5340"/>
    <cellStyle name="_Value Copy 11 30 05 gas 12 09 05 AURORA at 12 14 05_04 07E Wild Horse Wind Expansion (C) (2)_Electric Rev Req Model (2009 GRC)  4" xfId="5341"/>
    <cellStyle name="_Value Copy 11 30 05 gas 12 09 05 AURORA at 12 14 05_04 07E Wild Horse Wind Expansion (C) (2)_Electric Rev Req Model (2009 GRC) Rebuttal" xfId="5342"/>
    <cellStyle name="_Value Copy 11 30 05 gas 12 09 05 AURORA at 12 14 05_04 07E Wild Horse Wind Expansion (C) (2)_Electric Rev Req Model (2009 GRC) Rebuttal 2" xfId="5343"/>
    <cellStyle name="_Value Copy 11 30 05 gas 12 09 05 AURORA at 12 14 05_04 07E Wild Horse Wind Expansion (C) (2)_Electric Rev Req Model (2009 GRC) Rebuttal 2 2" xfId="5344"/>
    <cellStyle name="_Value Copy 11 30 05 gas 12 09 05 AURORA at 12 14 05_04 07E Wild Horse Wind Expansion (C) (2)_Electric Rev Req Model (2009 GRC) Rebuttal 3" xfId="5345"/>
    <cellStyle name="_Value Copy 11 30 05 gas 12 09 05 AURORA at 12 14 05_04 07E Wild Horse Wind Expansion (C) (2)_Electric Rev Req Model (2009 GRC) Rebuttal 4" xfId="5346"/>
    <cellStyle name="_Value Copy 11 30 05 gas 12 09 05 AURORA at 12 14 05_04 07E Wild Horse Wind Expansion (C) (2)_Electric Rev Req Model (2009 GRC) Rebuttal REmoval of New  WH Solar AdjustMI" xfId="5347"/>
    <cellStyle name="_Value Copy 11 30 05 gas 12 09 05 AURORA at 12 14 05_04 07E Wild Horse Wind Expansion (C) (2)_Electric Rev Req Model (2009 GRC) Rebuttal REmoval of New  WH Solar AdjustMI 2" xfId="5348"/>
    <cellStyle name="_Value Copy 11 30 05 gas 12 09 05 AURORA at 12 14 05_04 07E Wild Horse Wind Expansion (C) (2)_Electric Rev Req Model (2009 GRC) Rebuttal REmoval of New  WH Solar AdjustMI 2 2" xfId="5349"/>
    <cellStyle name="_Value Copy 11 30 05 gas 12 09 05 AURORA at 12 14 05_04 07E Wild Horse Wind Expansion (C) (2)_Electric Rev Req Model (2009 GRC) Rebuttal REmoval of New  WH Solar AdjustMI 3" xfId="5350"/>
    <cellStyle name="_Value Copy 11 30 05 gas 12 09 05 AURORA at 12 14 05_04 07E Wild Horse Wind Expansion (C) (2)_Electric Rev Req Model (2009 GRC) Rebuttal REmoval of New  WH Solar AdjustMI 4" xfId="5351"/>
    <cellStyle name="_Value Copy 11 30 05 gas 12 09 05 AURORA at 12 14 05_04 07E Wild Horse Wind Expansion (C) (2)_Electric Rev Req Model (2009 GRC) Revised 01-18-2010" xfId="5352"/>
    <cellStyle name="_Value Copy 11 30 05 gas 12 09 05 AURORA at 12 14 05_04 07E Wild Horse Wind Expansion (C) (2)_Electric Rev Req Model (2009 GRC) Revised 01-18-2010 2" xfId="5353"/>
    <cellStyle name="_Value Copy 11 30 05 gas 12 09 05 AURORA at 12 14 05_04 07E Wild Horse Wind Expansion (C) (2)_Electric Rev Req Model (2009 GRC) Revised 01-18-2010 2 2" xfId="5354"/>
    <cellStyle name="_Value Copy 11 30 05 gas 12 09 05 AURORA at 12 14 05_04 07E Wild Horse Wind Expansion (C) (2)_Electric Rev Req Model (2009 GRC) Revised 01-18-2010 3" xfId="5355"/>
    <cellStyle name="_Value Copy 11 30 05 gas 12 09 05 AURORA at 12 14 05_04 07E Wild Horse Wind Expansion (C) (2)_Electric Rev Req Model (2009 GRC) Revised 01-18-2010 4" xfId="5356"/>
    <cellStyle name="_Value Copy 11 30 05 gas 12 09 05 AURORA at 12 14 05_04 07E Wild Horse Wind Expansion (C) (2)_Electric Rev Req Model (2010 GRC)" xfId="5357"/>
    <cellStyle name="_Value Copy 11 30 05 gas 12 09 05 AURORA at 12 14 05_04 07E Wild Horse Wind Expansion (C) (2)_Electric Rev Req Model (2010 GRC) SF" xfId="5358"/>
    <cellStyle name="_Value Copy 11 30 05 gas 12 09 05 AURORA at 12 14 05_04 07E Wild Horse Wind Expansion (C) (2)_Final Order Electric EXHIBIT A-1" xfId="5359"/>
    <cellStyle name="_Value Copy 11 30 05 gas 12 09 05 AURORA at 12 14 05_04 07E Wild Horse Wind Expansion (C) (2)_Final Order Electric EXHIBIT A-1 2" xfId="5360"/>
    <cellStyle name="_Value Copy 11 30 05 gas 12 09 05 AURORA at 12 14 05_04 07E Wild Horse Wind Expansion (C) (2)_Final Order Electric EXHIBIT A-1 2 2" xfId="5361"/>
    <cellStyle name="_Value Copy 11 30 05 gas 12 09 05 AURORA at 12 14 05_04 07E Wild Horse Wind Expansion (C) (2)_Final Order Electric EXHIBIT A-1 3" xfId="5362"/>
    <cellStyle name="_Value Copy 11 30 05 gas 12 09 05 AURORA at 12 14 05_04 07E Wild Horse Wind Expansion (C) (2)_Final Order Electric EXHIBIT A-1 4" xfId="5363"/>
    <cellStyle name="_Value Copy 11 30 05 gas 12 09 05 AURORA at 12 14 05_04 07E Wild Horse Wind Expansion (C) (2)_TENASKA REGULATORY ASSET" xfId="5364"/>
    <cellStyle name="_Value Copy 11 30 05 gas 12 09 05 AURORA at 12 14 05_04 07E Wild Horse Wind Expansion (C) (2)_TENASKA REGULATORY ASSET 2" xfId="5365"/>
    <cellStyle name="_Value Copy 11 30 05 gas 12 09 05 AURORA at 12 14 05_04 07E Wild Horse Wind Expansion (C) (2)_TENASKA REGULATORY ASSET 2 2" xfId="5366"/>
    <cellStyle name="_Value Copy 11 30 05 gas 12 09 05 AURORA at 12 14 05_04 07E Wild Horse Wind Expansion (C) (2)_TENASKA REGULATORY ASSET 3" xfId="5367"/>
    <cellStyle name="_Value Copy 11 30 05 gas 12 09 05 AURORA at 12 14 05_04 07E Wild Horse Wind Expansion (C) (2)_TENASKA REGULATORY ASSET 4" xfId="5368"/>
    <cellStyle name="_Value Copy 11 30 05 gas 12 09 05 AURORA at 12 14 05_16.37E Wild Horse Expansion DeferralRevwrkingfile SF" xfId="5369"/>
    <cellStyle name="_Value Copy 11 30 05 gas 12 09 05 AURORA at 12 14 05_16.37E Wild Horse Expansion DeferralRevwrkingfile SF 2" xfId="5370"/>
    <cellStyle name="_Value Copy 11 30 05 gas 12 09 05 AURORA at 12 14 05_16.37E Wild Horse Expansion DeferralRevwrkingfile SF 2 2" xfId="5371"/>
    <cellStyle name="_Value Copy 11 30 05 gas 12 09 05 AURORA at 12 14 05_16.37E Wild Horse Expansion DeferralRevwrkingfile SF 3" xfId="5372"/>
    <cellStyle name="_Value Copy 11 30 05 gas 12 09 05 AURORA at 12 14 05_16.37E Wild Horse Expansion DeferralRevwrkingfile SF 4" xfId="5373"/>
    <cellStyle name="_Value Copy 11 30 05 gas 12 09 05 AURORA at 12 14 05_2009 Compliance Filing PCA Exhibits for GRC" xfId="5374"/>
    <cellStyle name="_Value Copy 11 30 05 gas 12 09 05 AURORA at 12 14 05_2009 Compliance Filing PCA Exhibits for GRC 2" xfId="5375"/>
    <cellStyle name="_Value Copy 11 30 05 gas 12 09 05 AURORA at 12 14 05_2009 GRC Compl Filing - Exhibit D" xfId="5376"/>
    <cellStyle name="_Value Copy 11 30 05 gas 12 09 05 AURORA at 12 14 05_2009 GRC Compl Filing - Exhibit D 2" xfId="5377"/>
    <cellStyle name="_Value Copy 11 30 05 gas 12 09 05 AURORA at 12 14 05_3.01 Income Statement" xfId="5378"/>
    <cellStyle name="_Value Copy 11 30 05 gas 12 09 05 AURORA at 12 14 05_4 31 Regulatory Assets and Liabilities  7 06- Exhibit D" xfId="5379"/>
    <cellStyle name="_Value Copy 11 30 05 gas 12 09 05 AURORA at 12 14 05_4 31 Regulatory Assets and Liabilities  7 06- Exhibit D 2" xfId="5380"/>
    <cellStyle name="_Value Copy 11 30 05 gas 12 09 05 AURORA at 12 14 05_4 31 Regulatory Assets and Liabilities  7 06- Exhibit D 2 2" xfId="5381"/>
    <cellStyle name="_Value Copy 11 30 05 gas 12 09 05 AURORA at 12 14 05_4 31 Regulatory Assets and Liabilities  7 06- Exhibit D 3" xfId="5382"/>
    <cellStyle name="_Value Copy 11 30 05 gas 12 09 05 AURORA at 12 14 05_4 31 Regulatory Assets and Liabilities  7 06- Exhibit D 4" xfId="5383"/>
    <cellStyle name="_Value Copy 11 30 05 gas 12 09 05 AURORA at 12 14 05_4 31 Regulatory Assets and Liabilities  7 06- Exhibit D_NIM Summary" xfId="5384"/>
    <cellStyle name="_Value Copy 11 30 05 gas 12 09 05 AURORA at 12 14 05_4 31 Regulatory Assets and Liabilities  7 06- Exhibit D_NIM Summary 2" xfId="5385"/>
    <cellStyle name="_Value Copy 11 30 05 gas 12 09 05 AURORA at 12 14 05_4 32 Regulatory Assets and Liabilities  7 06- Exhibit D" xfId="5386"/>
    <cellStyle name="_Value Copy 11 30 05 gas 12 09 05 AURORA at 12 14 05_4 32 Regulatory Assets and Liabilities  7 06- Exhibit D 2" xfId="5387"/>
    <cellStyle name="_Value Copy 11 30 05 gas 12 09 05 AURORA at 12 14 05_4 32 Regulatory Assets and Liabilities  7 06- Exhibit D 2 2" xfId="5388"/>
    <cellStyle name="_Value Copy 11 30 05 gas 12 09 05 AURORA at 12 14 05_4 32 Regulatory Assets and Liabilities  7 06- Exhibit D 3" xfId="5389"/>
    <cellStyle name="_Value Copy 11 30 05 gas 12 09 05 AURORA at 12 14 05_4 32 Regulatory Assets and Liabilities  7 06- Exhibit D 4" xfId="5390"/>
    <cellStyle name="_Value Copy 11 30 05 gas 12 09 05 AURORA at 12 14 05_4 32 Regulatory Assets and Liabilities  7 06- Exhibit D_NIM Summary" xfId="5391"/>
    <cellStyle name="_Value Copy 11 30 05 gas 12 09 05 AURORA at 12 14 05_4 32 Regulatory Assets and Liabilities  7 06- Exhibit D_NIM Summary 2" xfId="5392"/>
    <cellStyle name="_Value Copy 11 30 05 gas 12 09 05 AURORA at 12 14 05_ACCOUNTS" xfId="5393"/>
    <cellStyle name="_Value Copy 11 30 05 gas 12 09 05 AURORA at 12 14 05_AURORA Total New" xfId="5394"/>
    <cellStyle name="_Value Copy 11 30 05 gas 12 09 05 AURORA at 12 14 05_AURORA Total New 2" xfId="5395"/>
    <cellStyle name="_Value Copy 11 30 05 gas 12 09 05 AURORA at 12 14 05_Book2" xfId="5396"/>
    <cellStyle name="_Value Copy 11 30 05 gas 12 09 05 AURORA at 12 14 05_Book2 2" xfId="5397"/>
    <cellStyle name="_Value Copy 11 30 05 gas 12 09 05 AURORA at 12 14 05_Book2 2 2" xfId="5398"/>
    <cellStyle name="_Value Copy 11 30 05 gas 12 09 05 AURORA at 12 14 05_Book2 3" xfId="5399"/>
    <cellStyle name="_Value Copy 11 30 05 gas 12 09 05 AURORA at 12 14 05_Book2 4" xfId="5400"/>
    <cellStyle name="_Value Copy 11 30 05 gas 12 09 05 AURORA at 12 14 05_Book2_Adj Bench DR 3 for Initial Briefs (Electric)" xfId="5401"/>
    <cellStyle name="_Value Copy 11 30 05 gas 12 09 05 AURORA at 12 14 05_Book2_Adj Bench DR 3 for Initial Briefs (Electric) 2" xfId="5402"/>
    <cellStyle name="_Value Copy 11 30 05 gas 12 09 05 AURORA at 12 14 05_Book2_Adj Bench DR 3 for Initial Briefs (Electric) 2 2" xfId="5403"/>
    <cellStyle name="_Value Copy 11 30 05 gas 12 09 05 AURORA at 12 14 05_Book2_Adj Bench DR 3 for Initial Briefs (Electric) 3" xfId="5404"/>
    <cellStyle name="_Value Copy 11 30 05 gas 12 09 05 AURORA at 12 14 05_Book2_Adj Bench DR 3 for Initial Briefs (Electric) 4" xfId="5405"/>
    <cellStyle name="_Value Copy 11 30 05 gas 12 09 05 AURORA at 12 14 05_Book2_Electric Rev Req Model (2009 GRC) Rebuttal" xfId="5406"/>
    <cellStyle name="_Value Copy 11 30 05 gas 12 09 05 AURORA at 12 14 05_Book2_Electric Rev Req Model (2009 GRC) Rebuttal 2" xfId="5407"/>
    <cellStyle name="_Value Copy 11 30 05 gas 12 09 05 AURORA at 12 14 05_Book2_Electric Rev Req Model (2009 GRC) Rebuttal 2 2" xfId="5408"/>
    <cellStyle name="_Value Copy 11 30 05 gas 12 09 05 AURORA at 12 14 05_Book2_Electric Rev Req Model (2009 GRC) Rebuttal 3" xfId="5409"/>
    <cellStyle name="_Value Copy 11 30 05 gas 12 09 05 AURORA at 12 14 05_Book2_Electric Rev Req Model (2009 GRC) Rebuttal 4" xfId="5410"/>
    <cellStyle name="_Value Copy 11 30 05 gas 12 09 05 AURORA at 12 14 05_Book2_Electric Rev Req Model (2009 GRC) Rebuttal REmoval of New  WH Solar AdjustMI" xfId="5411"/>
    <cellStyle name="_Value Copy 11 30 05 gas 12 09 05 AURORA at 12 14 05_Book2_Electric Rev Req Model (2009 GRC) Rebuttal REmoval of New  WH Solar AdjustMI 2" xfId="5412"/>
    <cellStyle name="_Value Copy 11 30 05 gas 12 09 05 AURORA at 12 14 05_Book2_Electric Rev Req Model (2009 GRC) Rebuttal REmoval of New  WH Solar AdjustMI 2 2" xfId="5413"/>
    <cellStyle name="_Value Copy 11 30 05 gas 12 09 05 AURORA at 12 14 05_Book2_Electric Rev Req Model (2009 GRC) Rebuttal REmoval of New  WH Solar AdjustMI 3" xfId="5414"/>
    <cellStyle name="_Value Copy 11 30 05 gas 12 09 05 AURORA at 12 14 05_Book2_Electric Rev Req Model (2009 GRC) Rebuttal REmoval of New  WH Solar AdjustMI 4" xfId="5415"/>
    <cellStyle name="_Value Copy 11 30 05 gas 12 09 05 AURORA at 12 14 05_Book2_Electric Rev Req Model (2009 GRC) Revised 01-18-2010" xfId="5416"/>
    <cellStyle name="_Value Copy 11 30 05 gas 12 09 05 AURORA at 12 14 05_Book2_Electric Rev Req Model (2009 GRC) Revised 01-18-2010 2" xfId="5417"/>
    <cellStyle name="_Value Copy 11 30 05 gas 12 09 05 AURORA at 12 14 05_Book2_Electric Rev Req Model (2009 GRC) Revised 01-18-2010 2 2" xfId="5418"/>
    <cellStyle name="_Value Copy 11 30 05 gas 12 09 05 AURORA at 12 14 05_Book2_Electric Rev Req Model (2009 GRC) Revised 01-18-2010 3" xfId="5419"/>
    <cellStyle name="_Value Copy 11 30 05 gas 12 09 05 AURORA at 12 14 05_Book2_Electric Rev Req Model (2009 GRC) Revised 01-18-2010 4" xfId="5420"/>
    <cellStyle name="_Value Copy 11 30 05 gas 12 09 05 AURORA at 12 14 05_Book2_Final Order Electric EXHIBIT A-1" xfId="5421"/>
    <cellStyle name="_Value Copy 11 30 05 gas 12 09 05 AURORA at 12 14 05_Book2_Final Order Electric EXHIBIT A-1 2" xfId="5422"/>
    <cellStyle name="_Value Copy 11 30 05 gas 12 09 05 AURORA at 12 14 05_Book2_Final Order Electric EXHIBIT A-1 2 2" xfId="5423"/>
    <cellStyle name="_Value Copy 11 30 05 gas 12 09 05 AURORA at 12 14 05_Book2_Final Order Electric EXHIBIT A-1 3" xfId="5424"/>
    <cellStyle name="_Value Copy 11 30 05 gas 12 09 05 AURORA at 12 14 05_Book2_Final Order Electric EXHIBIT A-1 4" xfId="5425"/>
    <cellStyle name="_Value Copy 11 30 05 gas 12 09 05 AURORA at 12 14 05_Book4" xfId="5426"/>
    <cellStyle name="_Value Copy 11 30 05 gas 12 09 05 AURORA at 12 14 05_Book4 2" xfId="5427"/>
    <cellStyle name="_Value Copy 11 30 05 gas 12 09 05 AURORA at 12 14 05_Book4 2 2" xfId="5428"/>
    <cellStyle name="_Value Copy 11 30 05 gas 12 09 05 AURORA at 12 14 05_Book4 3" xfId="5429"/>
    <cellStyle name="_Value Copy 11 30 05 gas 12 09 05 AURORA at 12 14 05_Book4 4" xfId="5430"/>
    <cellStyle name="_Value Copy 11 30 05 gas 12 09 05 AURORA at 12 14 05_Book9" xfId="5431"/>
    <cellStyle name="_Value Copy 11 30 05 gas 12 09 05 AURORA at 12 14 05_Book9 2" xfId="5432"/>
    <cellStyle name="_Value Copy 11 30 05 gas 12 09 05 AURORA at 12 14 05_Book9 2 2" xfId="5433"/>
    <cellStyle name="_Value Copy 11 30 05 gas 12 09 05 AURORA at 12 14 05_Book9 3" xfId="5434"/>
    <cellStyle name="_Value Copy 11 30 05 gas 12 09 05 AURORA at 12 14 05_Book9 4" xfId="5435"/>
    <cellStyle name="_Value Copy 11 30 05 gas 12 09 05 AURORA at 12 14 05_Check the Interest Calculation" xfId="5436"/>
    <cellStyle name="_Value Copy 11 30 05 gas 12 09 05 AURORA at 12 14 05_Check the Interest Calculation_Scenario 1 REC vs PTC Offset" xfId="5437"/>
    <cellStyle name="_Value Copy 11 30 05 gas 12 09 05 AURORA at 12 14 05_Check the Interest Calculation_Scenario 3" xfId="5438"/>
    <cellStyle name="_Value Copy 11 30 05 gas 12 09 05 AURORA at 12 14 05_Chelan PUD Power Costs (8-10)" xfId="5439"/>
    <cellStyle name="_Value Copy 11 30 05 gas 12 09 05 AURORA at 12 14 05_Direct Assignment Distribution Plant 2008" xfId="5440"/>
    <cellStyle name="_Value Copy 11 30 05 gas 12 09 05 AURORA at 12 14 05_Direct Assignment Distribution Plant 2008 2" xfId="5441"/>
    <cellStyle name="_Value Copy 11 30 05 gas 12 09 05 AURORA at 12 14 05_Direct Assignment Distribution Plant 2008 2 2" xfId="5442"/>
    <cellStyle name="_Value Copy 11 30 05 gas 12 09 05 AURORA at 12 14 05_Direct Assignment Distribution Plant 2008 2 2 2" xfId="5443"/>
    <cellStyle name="_Value Copy 11 30 05 gas 12 09 05 AURORA at 12 14 05_Direct Assignment Distribution Plant 2008 2 3" xfId="5444"/>
    <cellStyle name="_Value Copy 11 30 05 gas 12 09 05 AURORA at 12 14 05_Direct Assignment Distribution Plant 2008 2 3 2" xfId="5445"/>
    <cellStyle name="_Value Copy 11 30 05 gas 12 09 05 AURORA at 12 14 05_Direct Assignment Distribution Plant 2008 2 4" xfId="5446"/>
    <cellStyle name="_Value Copy 11 30 05 gas 12 09 05 AURORA at 12 14 05_Direct Assignment Distribution Plant 2008 2 4 2" xfId="5447"/>
    <cellStyle name="_Value Copy 11 30 05 gas 12 09 05 AURORA at 12 14 05_Direct Assignment Distribution Plant 2008 3" xfId="5448"/>
    <cellStyle name="_Value Copy 11 30 05 gas 12 09 05 AURORA at 12 14 05_Direct Assignment Distribution Plant 2008 3 2" xfId="5449"/>
    <cellStyle name="_Value Copy 11 30 05 gas 12 09 05 AURORA at 12 14 05_Direct Assignment Distribution Plant 2008 4" xfId="5450"/>
    <cellStyle name="_Value Copy 11 30 05 gas 12 09 05 AURORA at 12 14 05_Direct Assignment Distribution Plant 2008 4 2" xfId="5451"/>
    <cellStyle name="_Value Copy 11 30 05 gas 12 09 05 AURORA at 12 14 05_Direct Assignment Distribution Plant 2008 5" xfId="5452"/>
    <cellStyle name="_Value Copy 11 30 05 gas 12 09 05 AURORA at 12 14 05_Direct Assignment Distribution Plant 2008 6" xfId="5453"/>
    <cellStyle name="_Value Copy 11 30 05 gas 12 09 05 AURORA at 12 14 05_Electric COS Inputs" xfId="5454"/>
    <cellStyle name="_Value Copy 11 30 05 gas 12 09 05 AURORA at 12 14 05_Electric COS Inputs 2" xfId="5455"/>
    <cellStyle name="_Value Copy 11 30 05 gas 12 09 05 AURORA at 12 14 05_Electric COS Inputs 2 2" xfId="5456"/>
    <cellStyle name="_Value Copy 11 30 05 gas 12 09 05 AURORA at 12 14 05_Electric COS Inputs 2 2 2" xfId="5457"/>
    <cellStyle name="_Value Copy 11 30 05 gas 12 09 05 AURORA at 12 14 05_Electric COS Inputs 2 3" xfId="5458"/>
    <cellStyle name="_Value Copy 11 30 05 gas 12 09 05 AURORA at 12 14 05_Electric COS Inputs 2 3 2" xfId="5459"/>
    <cellStyle name="_Value Copy 11 30 05 gas 12 09 05 AURORA at 12 14 05_Electric COS Inputs 2 4" xfId="5460"/>
    <cellStyle name="_Value Copy 11 30 05 gas 12 09 05 AURORA at 12 14 05_Electric COS Inputs 2 4 2" xfId="5461"/>
    <cellStyle name="_Value Copy 11 30 05 gas 12 09 05 AURORA at 12 14 05_Electric COS Inputs 3" xfId="5462"/>
    <cellStyle name="_Value Copy 11 30 05 gas 12 09 05 AURORA at 12 14 05_Electric COS Inputs 3 2" xfId="5463"/>
    <cellStyle name="_Value Copy 11 30 05 gas 12 09 05 AURORA at 12 14 05_Electric COS Inputs 4" xfId="5464"/>
    <cellStyle name="_Value Copy 11 30 05 gas 12 09 05 AURORA at 12 14 05_Electric COS Inputs 4 2" xfId="5465"/>
    <cellStyle name="_Value Copy 11 30 05 gas 12 09 05 AURORA at 12 14 05_Electric COS Inputs 5" xfId="5466"/>
    <cellStyle name="_Value Copy 11 30 05 gas 12 09 05 AURORA at 12 14 05_Electric COS Inputs 6" xfId="5467"/>
    <cellStyle name="_Value Copy 11 30 05 gas 12 09 05 AURORA at 12 14 05_Electric Rate Spread and Rate Design 3.23.09" xfId="5468"/>
    <cellStyle name="_Value Copy 11 30 05 gas 12 09 05 AURORA at 12 14 05_Electric Rate Spread and Rate Design 3.23.09 2" xfId="5469"/>
    <cellStyle name="_Value Copy 11 30 05 gas 12 09 05 AURORA at 12 14 05_Electric Rate Spread and Rate Design 3.23.09 2 2" xfId="5470"/>
    <cellStyle name="_Value Copy 11 30 05 gas 12 09 05 AURORA at 12 14 05_Electric Rate Spread and Rate Design 3.23.09 2 2 2" xfId="5471"/>
    <cellStyle name="_Value Copy 11 30 05 gas 12 09 05 AURORA at 12 14 05_Electric Rate Spread and Rate Design 3.23.09 2 3" xfId="5472"/>
    <cellStyle name="_Value Copy 11 30 05 gas 12 09 05 AURORA at 12 14 05_Electric Rate Spread and Rate Design 3.23.09 2 3 2" xfId="5473"/>
    <cellStyle name="_Value Copy 11 30 05 gas 12 09 05 AURORA at 12 14 05_Electric Rate Spread and Rate Design 3.23.09 2 4" xfId="5474"/>
    <cellStyle name="_Value Copy 11 30 05 gas 12 09 05 AURORA at 12 14 05_Electric Rate Spread and Rate Design 3.23.09 2 4 2" xfId="5475"/>
    <cellStyle name="_Value Copy 11 30 05 gas 12 09 05 AURORA at 12 14 05_Electric Rate Spread and Rate Design 3.23.09 3" xfId="5476"/>
    <cellStyle name="_Value Copy 11 30 05 gas 12 09 05 AURORA at 12 14 05_Electric Rate Spread and Rate Design 3.23.09 3 2" xfId="5477"/>
    <cellStyle name="_Value Copy 11 30 05 gas 12 09 05 AURORA at 12 14 05_Electric Rate Spread and Rate Design 3.23.09 4" xfId="5478"/>
    <cellStyle name="_Value Copy 11 30 05 gas 12 09 05 AURORA at 12 14 05_Electric Rate Spread and Rate Design 3.23.09 4 2" xfId="5479"/>
    <cellStyle name="_Value Copy 11 30 05 gas 12 09 05 AURORA at 12 14 05_Electric Rate Spread and Rate Design 3.23.09 5" xfId="5480"/>
    <cellStyle name="_Value Copy 11 30 05 gas 12 09 05 AURORA at 12 14 05_Electric Rate Spread and Rate Design 3.23.09 6" xfId="5481"/>
    <cellStyle name="_Value Copy 11 30 05 gas 12 09 05 AURORA at 12 14 05_Exhibit D fr R Gho 12-31-08" xfId="5482"/>
    <cellStyle name="_Value Copy 11 30 05 gas 12 09 05 AURORA at 12 14 05_Exhibit D fr R Gho 12-31-08 2" xfId="5483"/>
    <cellStyle name="_Value Copy 11 30 05 gas 12 09 05 AURORA at 12 14 05_Exhibit D fr R Gho 12-31-08 3" xfId="5484"/>
    <cellStyle name="_Value Copy 11 30 05 gas 12 09 05 AURORA at 12 14 05_Exhibit D fr R Gho 12-31-08 v2" xfId="5485"/>
    <cellStyle name="_Value Copy 11 30 05 gas 12 09 05 AURORA at 12 14 05_Exhibit D fr R Gho 12-31-08 v2 2" xfId="5486"/>
    <cellStyle name="_Value Copy 11 30 05 gas 12 09 05 AURORA at 12 14 05_Exhibit D fr R Gho 12-31-08 v2 3" xfId="5487"/>
    <cellStyle name="_Value Copy 11 30 05 gas 12 09 05 AURORA at 12 14 05_Exhibit D fr R Gho 12-31-08 v2_NIM Summary" xfId="5488"/>
    <cellStyle name="_Value Copy 11 30 05 gas 12 09 05 AURORA at 12 14 05_Exhibit D fr R Gho 12-31-08 v2_NIM Summary 2" xfId="5489"/>
    <cellStyle name="_Value Copy 11 30 05 gas 12 09 05 AURORA at 12 14 05_Exhibit D fr R Gho 12-31-08_NIM Summary" xfId="5490"/>
    <cellStyle name="_Value Copy 11 30 05 gas 12 09 05 AURORA at 12 14 05_Exhibit D fr R Gho 12-31-08_NIM Summary 2" xfId="5491"/>
    <cellStyle name="_Value Copy 11 30 05 gas 12 09 05 AURORA at 12 14 05_Gas Rev Req Model (2010 GRC)" xfId="5492"/>
    <cellStyle name="_Value Copy 11 30 05 gas 12 09 05 AURORA at 12 14 05_Hopkins Ridge Prepaid Tran - Interest Earned RY 12ME Feb  '11" xfId="5493"/>
    <cellStyle name="_Value Copy 11 30 05 gas 12 09 05 AURORA at 12 14 05_Hopkins Ridge Prepaid Tran - Interest Earned RY 12ME Feb  '11 2" xfId="5494"/>
    <cellStyle name="_Value Copy 11 30 05 gas 12 09 05 AURORA at 12 14 05_Hopkins Ridge Prepaid Tran - Interest Earned RY 12ME Feb  '11_NIM Summary" xfId="5495"/>
    <cellStyle name="_Value Copy 11 30 05 gas 12 09 05 AURORA at 12 14 05_Hopkins Ridge Prepaid Tran - Interest Earned RY 12ME Feb  '11_NIM Summary 2" xfId="5496"/>
    <cellStyle name="_Value Copy 11 30 05 gas 12 09 05 AURORA at 12 14 05_Hopkins Ridge Prepaid Tran - Interest Earned RY 12ME Feb  '11_Transmission Workbook for May BOD" xfId="5497"/>
    <cellStyle name="_Value Copy 11 30 05 gas 12 09 05 AURORA at 12 14 05_Hopkins Ridge Prepaid Tran - Interest Earned RY 12ME Feb  '11_Transmission Workbook for May BOD 2" xfId="5498"/>
    <cellStyle name="_Value Copy 11 30 05 gas 12 09 05 AURORA at 12 14 05_INPUTS" xfId="5499"/>
    <cellStyle name="_Value Copy 11 30 05 gas 12 09 05 AURORA at 12 14 05_INPUTS 2" xfId="5500"/>
    <cellStyle name="_Value Copy 11 30 05 gas 12 09 05 AURORA at 12 14 05_INPUTS 2 2" xfId="5501"/>
    <cellStyle name="_Value Copy 11 30 05 gas 12 09 05 AURORA at 12 14 05_INPUTS 2 2 2" xfId="5502"/>
    <cellStyle name="_Value Copy 11 30 05 gas 12 09 05 AURORA at 12 14 05_INPUTS 2 3" xfId="5503"/>
    <cellStyle name="_Value Copy 11 30 05 gas 12 09 05 AURORA at 12 14 05_INPUTS 2 3 2" xfId="5504"/>
    <cellStyle name="_Value Copy 11 30 05 gas 12 09 05 AURORA at 12 14 05_INPUTS 2 4" xfId="5505"/>
    <cellStyle name="_Value Copy 11 30 05 gas 12 09 05 AURORA at 12 14 05_INPUTS 2 4 2" xfId="5506"/>
    <cellStyle name="_Value Copy 11 30 05 gas 12 09 05 AURORA at 12 14 05_INPUTS 3" xfId="5507"/>
    <cellStyle name="_Value Copy 11 30 05 gas 12 09 05 AURORA at 12 14 05_INPUTS 3 2" xfId="5508"/>
    <cellStyle name="_Value Copy 11 30 05 gas 12 09 05 AURORA at 12 14 05_INPUTS 4" xfId="5509"/>
    <cellStyle name="_Value Copy 11 30 05 gas 12 09 05 AURORA at 12 14 05_INPUTS 4 2" xfId="5510"/>
    <cellStyle name="_Value Copy 11 30 05 gas 12 09 05 AURORA at 12 14 05_INPUTS 5" xfId="5511"/>
    <cellStyle name="_Value Copy 11 30 05 gas 12 09 05 AURORA at 12 14 05_INPUTS 6" xfId="5512"/>
    <cellStyle name="_Value Copy 11 30 05 gas 12 09 05 AURORA at 12 14 05_Leased Transformer &amp; Substation Plant &amp; Rev 12-2009" xfId="5513"/>
    <cellStyle name="_Value Copy 11 30 05 gas 12 09 05 AURORA at 12 14 05_Leased Transformer &amp; Substation Plant &amp; Rev 12-2009 2" xfId="5514"/>
    <cellStyle name="_Value Copy 11 30 05 gas 12 09 05 AURORA at 12 14 05_Leased Transformer &amp; Substation Plant &amp; Rev 12-2009 2 2" xfId="5515"/>
    <cellStyle name="_Value Copy 11 30 05 gas 12 09 05 AURORA at 12 14 05_Leased Transformer &amp; Substation Plant &amp; Rev 12-2009 2 2 2" xfId="5516"/>
    <cellStyle name="_Value Copy 11 30 05 gas 12 09 05 AURORA at 12 14 05_Leased Transformer &amp; Substation Plant &amp; Rev 12-2009 2 3" xfId="5517"/>
    <cellStyle name="_Value Copy 11 30 05 gas 12 09 05 AURORA at 12 14 05_Leased Transformer &amp; Substation Plant &amp; Rev 12-2009 2 3 2" xfId="5518"/>
    <cellStyle name="_Value Copy 11 30 05 gas 12 09 05 AURORA at 12 14 05_Leased Transformer &amp; Substation Plant &amp; Rev 12-2009 2 4" xfId="5519"/>
    <cellStyle name="_Value Copy 11 30 05 gas 12 09 05 AURORA at 12 14 05_Leased Transformer &amp; Substation Plant &amp; Rev 12-2009 2 4 2" xfId="5520"/>
    <cellStyle name="_Value Copy 11 30 05 gas 12 09 05 AURORA at 12 14 05_Leased Transformer &amp; Substation Plant &amp; Rev 12-2009 3" xfId="5521"/>
    <cellStyle name="_Value Copy 11 30 05 gas 12 09 05 AURORA at 12 14 05_Leased Transformer &amp; Substation Plant &amp; Rev 12-2009 3 2" xfId="5522"/>
    <cellStyle name="_Value Copy 11 30 05 gas 12 09 05 AURORA at 12 14 05_Leased Transformer &amp; Substation Plant &amp; Rev 12-2009 4" xfId="5523"/>
    <cellStyle name="_Value Copy 11 30 05 gas 12 09 05 AURORA at 12 14 05_Leased Transformer &amp; Substation Plant &amp; Rev 12-2009 4 2" xfId="5524"/>
    <cellStyle name="_Value Copy 11 30 05 gas 12 09 05 AURORA at 12 14 05_Leased Transformer &amp; Substation Plant &amp; Rev 12-2009 5" xfId="5525"/>
    <cellStyle name="_Value Copy 11 30 05 gas 12 09 05 AURORA at 12 14 05_Leased Transformer &amp; Substation Plant &amp; Rev 12-2009 6" xfId="5526"/>
    <cellStyle name="_Value Copy 11 30 05 gas 12 09 05 AURORA at 12 14 05_NIM Summary" xfId="5527"/>
    <cellStyle name="_Value Copy 11 30 05 gas 12 09 05 AURORA at 12 14 05_NIM Summary 09GRC" xfId="5528"/>
    <cellStyle name="_Value Copy 11 30 05 gas 12 09 05 AURORA at 12 14 05_NIM Summary 09GRC 2" xfId="5529"/>
    <cellStyle name="_Value Copy 11 30 05 gas 12 09 05 AURORA at 12 14 05_NIM Summary 2" xfId="5530"/>
    <cellStyle name="_Value Copy 11 30 05 gas 12 09 05 AURORA at 12 14 05_NIM Summary 3" xfId="5531"/>
    <cellStyle name="_Value Copy 11 30 05 gas 12 09 05 AURORA at 12 14 05_NIM Summary 4" xfId="5532"/>
    <cellStyle name="_Value Copy 11 30 05 gas 12 09 05 AURORA at 12 14 05_NIM Summary 5" xfId="5533"/>
    <cellStyle name="_Value Copy 11 30 05 gas 12 09 05 AURORA at 12 14 05_NIM Summary 6" xfId="5534"/>
    <cellStyle name="_Value Copy 11 30 05 gas 12 09 05 AURORA at 12 14 05_NIM Summary 7" xfId="5535"/>
    <cellStyle name="_Value Copy 11 30 05 gas 12 09 05 AURORA at 12 14 05_NIM Summary 8" xfId="5536"/>
    <cellStyle name="_Value Copy 11 30 05 gas 12 09 05 AURORA at 12 14 05_NIM Summary 9" xfId="5537"/>
    <cellStyle name="_Value Copy 11 30 05 gas 12 09 05 AURORA at 12 14 05_PCA 10 -  Exhibit D from A Kellogg Jan 2011" xfId="5538"/>
    <cellStyle name="_Value Copy 11 30 05 gas 12 09 05 AURORA at 12 14 05_PCA 10 -  Exhibit D from A Kellogg July 2011" xfId="5539"/>
    <cellStyle name="_Value Copy 11 30 05 gas 12 09 05 AURORA at 12 14 05_PCA 10 -  Exhibit D from S Free Rcv'd 12-11" xfId="5540"/>
    <cellStyle name="_Value Copy 11 30 05 gas 12 09 05 AURORA at 12 14 05_PCA 7 - Exhibit D update 11_30_08 (2)" xfId="5541"/>
    <cellStyle name="_Value Copy 11 30 05 gas 12 09 05 AURORA at 12 14 05_PCA 7 - Exhibit D update 11_30_08 (2) 2" xfId="5542"/>
    <cellStyle name="_Value Copy 11 30 05 gas 12 09 05 AURORA at 12 14 05_PCA 7 - Exhibit D update 11_30_08 (2) 2 2" xfId="5543"/>
    <cellStyle name="_Value Copy 11 30 05 gas 12 09 05 AURORA at 12 14 05_PCA 7 - Exhibit D update 11_30_08 (2) 3" xfId="5544"/>
    <cellStyle name="_Value Copy 11 30 05 gas 12 09 05 AURORA at 12 14 05_PCA 7 - Exhibit D update 11_30_08 (2) 4" xfId="5545"/>
    <cellStyle name="_Value Copy 11 30 05 gas 12 09 05 AURORA at 12 14 05_PCA 7 - Exhibit D update 11_30_08 (2)_NIM Summary" xfId="5546"/>
    <cellStyle name="_Value Copy 11 30 05 gas 12 09 05 AURORA at 12 14 05_PCA 7 - Exhibit D update 11_30_08 (2)_NIM Summary 2" xfId="5547"/>
    <cellStyle name="_Value Copy 11 30 05 gas 12 09 05 AURORA at 12 14 05_PCA 8 - Exhibit D update 12_31_09" xfId="5548"/>
    <cellStyle name="_Value Copy 11 30 05 gas 12 09 05 AURORA at 12 14 05_PCA 8 - Exhibit D update 12_31_09 2" xfId="5549"/>
    <cellStyle name="_Value Copy 11 30 05 gas 12 09 05 AURORA at 12 14 05_PCA 9 -  Exhibit D April 2010" xfId="5550"/>
    <cellStyle name="_Value Copy 11 30 05 gas 12 09 05 AURORA at 12 14 05_PCA 9 -  Exhibit D April 2010 (3)" xfId="5551"/>
    <cellStyle name="_Value Copy 11 30 05 gas 12 09 05 AURORA at 12 14 05_PCA 9 -  Exhibit D April 2010 (3) 2" xfId="5552"/>
    <cellStyle name="_Value Copy 11 30 05 gas 12 09 05 AURORA at 12 14 05_PCA 9 -  Exhibit D April 2010 2" xfId="5553"/>
    <cellStyle name="_Value Copy 11 30 05 gas 12 09 05 AURORA at 12 14 05_PCA 9 -  Exhibit D April 2010 3" xfId="5554"/>
    <cellStyle name="_Value Copy 11 30 05 gas 12 09 05 AURORA at 12 14 05_PCA 9 -  Exhibit D Feb 2010" xfId="5555"/>
    <cellStyle name="_Value Copy 11 30 05 gas 12 09 05 AURORA at 12 14 05_PCA 9 -  Exhibit D Feb 2010 2" xfId="5556"/>
    <cellStyle name="_Value Copy 11 30 05 gas 12 09 05 AURORA at 12 14 05_PCA 9 -  Exhibit D Feb 2010 v2" xfId="5557"/>
    <cellStyle name="_Value Copy 11 30 05 gas 12 09 05 AURORA at 12 14 05_PCA 9 -  Exhibit D Feb 2010 v2 2" xfId="5558"/>
    <cellStyle name="_Value Copy 11 30 05 gas 12 09 05 AURORA at 12 14 05_PCA 9 -  Exhibit D Feb 2010 WF" xfId="5559"/>
    <cellStyle name="_Value Copy 11 30 05 gas 12 09 05 AURORA at 12 14 05_PCA 9 -  Exhibit D Feb 2010 WF 2" xfId="5560"/>
    <cellStyle name="_Value Copy 11 30 05 gas 12 09 05 AURORA at 12 14 05_PCA 9 -  Exhibit D Jan 2010" xfId="5561"/>
    <cellStyle name="_Value Copy 11 30 05 gas 12 09 05 AURORA at 12 14 05_PCA 9 -  Exhibit D Jan 2010 2" xfId="5562"/>
    <cellStyle name="_Value Copy 11 30 05 gas 12 09 05 AURORA at 12 14 05_PCA 9 -  Exhibit D March 2010 (2)" xfId="5563"/>
    <cellStyle name="_Value Copy 11 30 05 gas 12 09 05 AURORA at 12 14 05_PCA 9 -  Exhibit D March 2010 (2) 2" xfId="5564"/>
    <cellStyle name="_Value Copy 11 30 05 gas 12 09 05 AURORA at 12 14 05_PCA 9 -  Exhibit D Nov 2010" xfId="5565"/>
    <cellStyle name="_Value Copy 11 30 05 gas 12 09 05 AURORA at 12 14 05_PCA 9 -  Exhibit D Nov 2010 2" xfId="5566"/>
    <cellStyle name="_Value Copy 11 30 05 gas 12 09 05 AURORA at 12 14 05_PCA 9 - Exhibit D at August 2010" xfId="5567"/>
    <cellStyle name="_Value Copy 11 30 05 gas 12 09 05 AURORA at 12 14 05_PCA 9 - Exhibit D at August 2010 2" xfId="5568"/>
    <cellStyle name="_Value Copy 11 30 05 gas 12 09 05 AURORA at 12 14 05_PCA 9 - Exhibit D June 2010 GRC" xfId="5569"/>
    <cellStyle name="_Value Copy 11 30 05 gas 12 09 05 AURORA at 12 14 05_PCA 9 - Exhibit D June 2010 GRC 2" xfId="5570"/>
    <cellStyle name="_Value Copy 11 30 05 gas 12 09 05 AURORA at 12 14 05_Power Costs - Comparison bx Rbtl-Staff-Jt-PC" xfId="5571"/>
    <cellStyle name="_Value Copy 11 30 05 gas 12 09 05 AURORA at 12 14 05_Power Costs - Comparison bx Rbtl-Staff-Jt-PC 2" xfId="5572"/>
    <cellStyle name="_Value Copy 11 30 05 gas 12 09 05 AURORA at 12 14 05_Power Costs - Comparison bx Rbtl-Staff-Jt-PC 2 2" xfId="5573"/>
    <cellStyle name="_Value Copy 11 30 05 gas 12 09 05 AURORA at 12 14 05_Power Costs - Comparison bx Rbtl-Staff-Jt-PC 3" xfId="5574"/>
    <cellStyle name="_Value Copy 11 30 05 gas 12 09 05 AURORA at 12 14 05_Power Costs - Comparison bx Rbtl-Staff-Jt-PC 4" xfId="5575"/>
    <cellStyle name="_Value Copy 11 30 05 gas 12 09 05 AURORA at 12 14 05_Power Costs - Comparison bx Rbtl-Staff-Jt-PC_Adj Bench DR 3 for Initial Briefs (Electric)" xfId="5576"/>
    <cellStyle name="_Value Copy 11 30 05 gas 12 09 05 AURORA at 12 14 05_Power Costs - Comparison bx Rbtl-Staff-Jt-PC_Adj Bench DR 3 for Initial Briefs (Electric) 2" xfId="5577"/>
    <cellStyle name="_Value Copy 11 30 05 gas 12 09 05 AURORA at 12 14 05_Power Costs - Comparison bx Rbtl-Staff-Jt-PC_Adj Bench DR 3 for Initial Briefs (Electric) 2 2" xfId="5578"/>
    <cellStyle name="_Value Copy 11 30 05 gas 12 09 05 AURORA at 12 14 05_Power Costs - Comparison bx Rbtl-Staff-Jt-PC_Adj Bench DR 3 for Initial Briefs (Electric) 3" xfId="5579"/>
    <cellStyle name="_Value Copy 11 30 05 gas 12 09 05 AURORA at 12 14 05_Power Costs - Comparison bx Rbtl-Staff-Jt-PC_Adj Bench DR 3 for Initial Briefs (Electric) 4" xfId="5580"/>
    <cellStyle name="_Value Copy 11 30 05 gas 12 09 05 AURORA at 12 14 05_Power Costs - Comparison bx Rbtl-Staff-Jt-PC_Electric Rev Req Model (2009 GRC) Rebuttal" xfId="5581"/>
    <cellStyle name="_Value Copy 11 30 05 gas 12 09 05 AURORA at 12 14 05_Power Costs - Comparison bx Rbtl-Staff-Jt-PC_Electric Rev Req Model (2009 GRC) Rebuttal 2" xfId="5582"/>
    <cellStyle name="_Value Copy 11 30 05 gas 12 09 05 AURORA at 12 14 05_Power Costs - Comparison bx Rbtl-Staff-Jt-PC_Electric Rev Req Model (2009 GRC) Rebuttal 2 2" xfId="5583"/>
    <cellStyle name="_Value Copy 11 30 05 gas 12 09 05 AURORA at 12 14 05_Power Costs - Comparison bx Rbtl-Staff-Jt-PC_Electric Rev Req Model (2009 GRC) Rebuttal 3" xfId="5584"/>
    <cellStyle name="_Value Copy 11 30 05 gas 12 09 05 AURORA at 12 14 05_Power Costs - Comparison bx Rbtl-Staff-Jt-PC_Electric Rev Req Model (2009 GRC) Rebuttal 4" xfId="5585"/>
    <cellStyle name="_Value Copy 11 30 05 gas 12 09 05 AURORA at 12 14 05_Power Costs - Comparison bx Rbtl-Staff-Jt-PC_Electric Rev Req Model (2009 GRC) Rebuttal REmoval of New  WH Solar AdjustMI" xfId="5586"/>
    <cellStyle name="_Value Copy 11 30 05 gas 12 09 05 AURORA at 12 14 05_Power Costs - Comparison bx Rbtl-Staff-Jt-PC_Electric Rev Req Model (2009 GRC) Rebuttal REmoval of New  WH Solar AdjustMI 2" xfId="5587"/>
    <cellStyle name="_Value Copy 11 30 05 gas 12 09 05 AURORA at 12 14 05_Power Costs - Comparison bx Rbtl-Staff-Jt-PC_Electric Rev Req Model (2009 GRC) Rebuttal REmoval of New  WH Solar AdjustMI 2 2" xfId="5588"/>
    <cellStyle name="_Value Copy 11 30 05 gas 12 09 05 AURORA at 12 14 05_Power Costs - Comparison bx Rbtl-Staff-Jt-PC_Electric Rev Req Model (2009 GRC) Rebuttal REmoval of New  WH Solar AdjustMI 3" xfId="5589"/>
    <cellStyle name="_Value Copy 11 30 05 gas 12 09 05 AURORA at 12 14 05_Power Costs - Comparison bx Rbtl-Staff-Jt-PC_Electric Rev Req Model (2009 GRC) Rebuttal REmoval of New  WH Solar AdjustMI 4" xfId="5590"/>
    <cellStyle name="_Value Copy 11 30 05 gas 12 09 05 AURORA at 12 14 05_Power Costs - Comparison bx Rbtl-Staff-Jt-PC_Electric Rev Req Model (2009 GRC) Revised 01-18-2010" xfId="5591"/>
    <cellStyle name="_Value Copy 11 30 05 gas 12 09 05 AURORA at 12 14 05_Power Costs - Comparison bx Rbtl-Staff-Jt-PC_Electric Rev Req Model (2009 GRC) Revised 01-18-2010 2" xfId="5592"/>
    <cellStyle name="_Value Copy 11 30 05 gas 12 09 05 AURORA at 12 14 05_Power Costs - Comparison bx Rbtl-Staff-Jt-PC_Electric Rev Req Model (2009 GRC) Revised 01-18-2010 2 2" xfId="5593"/>
    <cellStyle name="_Value Copy 11 30 05 gas 12 09 05 AURORA at 12 14 05_Power Costs - Comparison bx Rbtl-Staff-Jt-PC_Electric Rev Req Model (2009 GRC) Revised 01-18-2010 3" xfId="5594"/>
    <cellStyle name="_Value Copy 11 30 05 gas 12 09 05 AURORA at 12 14 05_Power Costs - Comparison bx Rbtl-Staff-Jt-PC_Electric Rev Req Model (2009 GRC) Revised 01-18-2010 4" xfId="5595"/>
    <cellStyle name="_Value Copy 11 30 05 gas 12 09 05 AURORA at 12 14 05_Power Costs - Comparison bx Rbtl-Staff-Jt-PC_Final Order Electric EXHIBIT A-1" xfId="5596"/>
    <cellStyle name="_Value Copy 11 30 05 gas 12 09 05 AURORA at 12 14 05_Power Costs - Comparison bx Rbtl-Staff-Jt-PC_Final Order Electric EXHIBIT A-1 2" xfId="5597"/>
    <cellStyle name="_Value Copy 11 30 05 gas 12 09 05 AURORA at 12 14 05_Power Costs - Comparison bx Rbtl-Staff-Jt-PC_Final Order Electric EXHIBIT A-1 2 2" xfId="5598"/>
    <cellStyle name="_Value Copy 11 30 05 gas 12 09 05 AURORA at 12 14 05_Power Costs - Comparison bx Rbtl-Staff-Jt-PC_Final Order Electric EXHIBIT A-1 3" xfId="5599"/>
    <cellStyle name="_Value Copy 11 30 05 gas 12 09 05 AURORA at 12 14 05_Power Costs - Comparison bx Rbtl-Staff-Jt-PC_Final Order Electric EXHIBIT A-1 4" xfId="5600"/>
    <cellStyle name="_Value Copy 11 30 05 gas 12 09 05 AURORA at 12 14 05_Production Adj 4.37" xfId="5601"/>
    <cellStyle name="_Value Copy 11 30 05 gas 12 09 05 AURORA at 12 14 05_Production Adj 4.37 2" xfId="5602"/>
    <cellStyle name="_Value Copy 11 30 05 gas 12 09 05 AURORA at 12 14 05_Production Adj 4.37 2 2" xfId="5603"/>
    <cellStyle name="_Value Copy 11 30 05 gas 12 09 05 AURORA at 12 14 05_Production Adj 4.37 3" xfId="5604"/>
    <cellStyle name="_Value Copy 11 30 05 gas 12 09 05 AURORA at 12 14 05_Purchased Power Adj 4.03" xfId="5605"/>
    <cellStyle name="_Value Copy 11 30 05 gas 12 09 05 AURORA at 12 14 05_Purchased Power Adj 4.03 2" xfId="5606"/>
    <cellStyle name="_Value Copy 11 30 05 gas 12 09 05 AURORA at 12 14 05_Purchased Power Adj 4.03 2 2" xfId="5607"/>
    <cellStyle name="_Value Copy 11 30 05 gas 12 09 05 AURORA at 12 14 05_Purchased Power Adj 4.03 3" xfId="5608"/>
    <cellStyle name="_Value Copy 11 30 05 gas 12 09 05 AURORA at 12 14 05_Rate Design Sch 24" xfId="5609"/>
    <cellStyle name="_Value Copy 11 30 05 gas 12 09 05 AURORA at 12 14 05_Rate Design Sch 24 2" xfId="5610"/>
    <cellStyle name="_Value Copy 11 30 05 gas 12 09 05 AURORA at 12 14 05_Rate Design Sch 25" xfId="5611"/>
    <cellStyle name="_Value Copy 11 30 05 gas 12 09 05 AURORA at 12 14 05_Rate Design Sch 25 2" xfId="5612"/>
    <cellStyle name="_Value Copy 11 30 05 gas 12 09 05 AURORA at 12 14 05_Rate Design Sch 25 2 2" xfId="5613"/>
    <cellStyle name="_Value Copy 11 30 05 gas 12 09 05 AURORA at 12 14 05_Rate Design Sch 25 3" xfId="5614"/>
    <cellStyle name="_Value Copy 11 30 05 gas 12 09 05 AURORA at 12 14 05_Rate Design Sch 26" xfId="5615"/>
    <cellStyle name="_Value Copy 11 30 05 gas 12 09 05 AURORA at 12 14 05_Rate Design Sch 26 2" xfId="5616"/>
    <cellStyle name="_Value Copy 11 30 05 gas 12 09 05 AURORA at 12 14 05_Rate Design Sch 26 2 2" xfId="5617"/>
    <cellStyle name="_Value Copy 11 30 05 gas 12 09 05 AURORA at 12 14 05_Rate Design Sch 26 3" xfId="5618"/>
    <cellStyle name="_Value Copy 11 30 05 gas 12 09 05 AURORA at 12 14 05_Rate Design Sch 31" xfId="5619"/>
    <cellStyle name="_Value Copy 11 30 05 gas 12 09 05 AURORA at 12 14 05_Rate Design Sch 31 2" xfId="5620"/>
    <cellStyle name="_Value Copy 11 30 05 gas 12 09 05 AURORA at 12 14 05_Rate Design Sch 31 2 2" xfId="5621"/>
    <cellStyle name="_Value Copy 11 30 05 gas 12 09 05 AURORA at 12 14 05_Rate Design Sch 31 3" xfId="5622"/>
    <cellStyle name="_Value Copy 11 30 05 gas 12 09 05 AURORA at 12 14 05_Rate Design Sch 43" xfId="5623"/>
    <cellStyle name="_Value Copy 11 30 05 gas 12 09 05 AURORA at 12 14 05_Rate Design Sch 43 2" xfId="5624"/>
    <cellStyle name="_Value Copy 11 30 05 gas 12 09 05 AURORA at 12 14 05_Rate Design Sch 43 2 2" xfId="5625"/>
    <cellStyle name="_Value Copy 11 30 05 gas 12 09 05 AURORA at 12 14 05_Rate Design Sch 43 3" xfId="5626"/>
    <cellStyle name="_Value Copy 11 30 05 gas 12 09 05 AURORA at 12 14 05_Rate Design Sch 448-449" xfId="5627"/>
    <cellStyle name="_Value Copy 11 30 05 gas 12 09 05 AURORA at 12 14 05_Rate Design Sch 448-449 2" xfId="5628"/>
    <cellStyle name="_Value Copy 11 30 05 gas 12 09 05 AURORA at 12 14 05_Rate Design Sch 46" xfId="5629"/>
    <cellStyle name="_Value Copy 11 30 05 gas 12 09 05 AURORA at 12 14 05_Rate Design Sch 46 2" xfId="5630"/>
    <cellStyle name="_Value Copy 11 30 05 gas 12 09 05 AURORA at 12 14 05_Rate Design Sch 46 2 2" xfId="5631"/>
    <cellStyle name="_Value Copy 11 30 05 gas 12 09 05 AURORA at 12 14 05_Rate Design Sch 46 3" xfId="5632"/>
    <cellStyle name="_Value Copy 11 30 05 gas 12 09 05 AURORA at 12 14 05_Rate Spread" xfId="5633"/>
    <cellStyle name="_Value Copy 11 30 05 gas 12 09 05 AURORA at 12 14 05_Rate Spread 2" xfId="5634"/>
    <cellStyle name="_Value Copy 11 30 05 gas 12 09 05 AURORA at 12 14 05_Rate Spread 2 2" xfId="5635"/>
    <cellStyle name="_Value Copy 11 30 05 gas 12 09 05 AURORA at 12 14 05_Rate Spread 3" xfId="5636"/>
    <cellStyle name="_Value Copy 11 30 05 gas 12 09 05 AURORA at 12 14 05_Rebuttal Power Costs" xfId="5637"/>
    <cellStyle name="_Value Copy 11 30 05 gas 12 09 05 AURORA at 12 14 05_Rebuttal Power Costs 2" xfId="5638"/>
    <cellStyle name="_Value Copy 11 30 05 gas 12 09 05 AURORA at 12 14 05_Rebuttal Power Costs 2 2" xfId="5639"/>
    <cellStyle name="_Value Copy 11 30 05 gas 12 09 05 AURORA at 12 14 05_Rebuttal Power Costs 3" xfId="5640"/>
    <cellStyle name="_Value Copy 11 30 05 gas 12 09 05 AURORA at 12 14 05_Rebuttal Power Costs 4" xfId="5641"/>
    <cellStyle name="_Value Copy 11 30 05 gas 12 09 05 AURORA at 12 14 05_Rebuttal Power Costs_Adj Bench DR 3 for Initial Briefs (Electric)" xfId="5642"/>
    <cellStyle name="_Value Copy 11 30 05 gas 12 09 05 AURORA at 12 14 05_Rebuttal Power Costs_Adj Bench DR 3 for Initial Briefs (Electric) 2" xfId="5643"/>
    <cellStyle name="_Value Copy 11 30 05 gas 12 09 05 AURORA at 12 14 05_Rebuttal Power Costs_Adj Bench DR 3 for Initial Briefs (Electric) 2 2" xfId="5644"/>
    <cellStyle name="_Value Copy 11 30 05 gas 12 09 05 AURORA at 12 14 05_Rebuttal Power Costs_Adj Bench DR 3 for Initial Briefs (Electric) 3" xfId="5645"/>
    <cellStyle name="_Value Copy 11 30 05 gas 12 09 05 AURORA at 12 14 05_Rebuttal Power Costs_Adj Bench DR 3 for Initial Briefs (Electric) 4" xfId="5646"/>
    <cellStyle name="_Value Copy 11 30 05 gas 12 09 05 AURORA at 12 14 05_Rebuttal Power Costs_Electric Rev Req Model (2009 GRC) Rebuttal" xfId="5647"/>
    <cellStyle name="_Value Copy 11 30 05 gas 12 09 05 AURORA at 12 14 05_Rebuttal Power Costs_Electric Rev Req Model (2009 GRC) Rebuttal 2" xfId="5648"/>
    <cellStyle name="_Value Copy 11 30 05 gas 12 09 05 AURORA at 12 14 05_Rebuttal Power Costs_Electric Rev Req Model (2009 GRC) Rebuttal 2 2" xfId="5649"/>
    <cellStyle name="_Value Copy 11 30 05 gas 12 09 05 AURORA at 12 14 05_Rebuttal Power Costs_Electric Rev Req Model (2009 GRC) Rebuttal 3" xfId="5650"/>
    <cellStyle name="_Value Copy 11 30 05 gas 12 09 05 AURORA at 12 14 05_Rebuttal Power Costs_Electric Rev Req Model (2009 GRC) Rebuttal 4" xfId="5651"/>
    <cellStyle name="_Value Copy 11 30 05 gas 12 09 05 AURORA at 12 14 05_Rebuttal Power Costs_Electric Rev Req Model (2009 GRC) Rebuttal REmoval of New  WH Solar AdjustMI" xfId="5652"/>
    <cellStyle name="_Value Copy 11 30 05 gas 12 09 05 AURORA at 12 14 05_Rebuttal Power Costs_Electric Rev Req Model (2009 GRC) Rebuttal REmoval of New  WH Solar AdjustMI 2" xfId="5653"/>
    <cellStyle name="_Value Copy 11 30 05 gas 12 09 05 AURORA at 12 14 05_Rebuttal Power Costs_Electric Rev Req Model (2009 GRC) Rebuttal REmoval of New  WH Solar AdjustMI 2 2" xfId="5654"/>
    <cellStyle name="_Value Copy 11 30 05 gas 12 09 05 AURORA at 12 14 05_Rebuttal Power Costs_Electric Rev Req Model (2009 GRC) Rebuttal REmoval of New  WH Solar AdjustMI 3" xfId="5655"/>
    <cellStyle name="_Value Copy 11 30 05 gas 12 09 05 AURORA at 12 14 05_Rebuttal Power Costs_Electric Rev Req Model (2009 GRC) Rebuttal REmoval of New  WH Solar AdjustMI 4" xfId="5656"/>
    <cellStyle name="_Value Copy 11 30 05 gas 12 09 05 AURORA at 12 14 05_Rebuttal Power Costs_Electric Rev Req Model (2009 GRC) Revised 01-18-2010" xfId="5657"/>
    <cellStyle name="_Value Copy 11 30 05 gas 12 09 05 AURORA at 12 14 05_Rebuttal Power Costs_Electric Rev Req Model (2009 GRC) Revised 01-18-2010 2" xfId="5658"/>
    <cellStyle name="_Value Copy 11 30 05 gas 12 09 05 AURORA at 12 14 05_Rebuttal Power Costs_Electric Rev Req Model (2009 GRC) Revised 01-18-2010 2 2" xfId="5659"/>
    <cellStyle name="_Value Copy 11 30 05 gas 12 09 05 AURORA at 12 14 05_Rebuttal Power Costs_Electric Rev Req Model (2009 GRC) Revised 01-18-2010 3" xfId="5660"/>
    <cellStyle name="_Value Copy 11 30 05 gas 12 09 05 AURORA at 12 14 05_Rebuttal Power Costs_Electric Rev Req Model (2009 GRC) Revised 01-18-2010 4" xfId="5661"/>
    <cellStyle name="_Value Copy 11 30 05 gas 12 09 05 AURORA at 12 14 05_Rebuttal Power Costs_Final Order Electric EXHIBIT A-1" xfId="5662"/>
    <cellStyle name="_Value Copy 11 30 05 gas 12 09 05 AURORA at 12 14 05_Rebuttal Power Costs_Final Order Electric EXHIBIT A-1 2" xfId="5663"/>
    <cellStyle name="_Value Copy 11 30 05 gas 12 09 05 AURORA at 12 14 05_Rebuttal Power Costs_Final Order Electric EXHIBIT A-1 2 2" xfId="5664"/>
    <cellStyle name="_Value Copy 11 30 05 gas 12 09 05 AURORA at 12 14 05_Rebuttal Power Costs_Final Order Electric EXHIBIT A-1 3" xfId="5665"/>
    <cellStyle name="_Value Copy 11 30 05 gas 12 09 05 AURORA at 12 14 05_Rebuttal Power Costs_Final Order Electric EXHIBIT A-1 4" xfId="5666"/>
    <cellStyle name="_Value Copy 11 30 05 gas 12 09 05 AURORA at 12 14 05_ROR 5.02" xfId="5667"/>
    <cellStyle name="_Value Copy 11 30 05 gas 12 09 05 AURORA at 12 14 05_ROR 5.02 2" xfId="5668"/>
    <cellStyle name="_Value Copy 11 30 05 gas 12 09 05 AURORA at 12 14 05_ROR 5.02 2 2" xfId="5669"/>
    <cellStyle name="_Value Copy 11 30 05 gas 12 09 05 AURORA at 12 14 05_ROR 5.02 3" xfId="5670"/>
    <cellStyle name="_Value Copy 11 30 05 gas 12 09 05 AURORA at 12 14 05_Sch 40 Feeder OH 2008" xfId="5671"/>
    <cellStyle name="_Value Copy 11 30 05 gas 12 09 05 AURORA at 12 14 05_Sch 40 Feeder OH 2008 2" xfId="5672"/>
    <cellStyle name="_Value Copy 11 30 05 gas 12 09 05 AURORA at 12 14 05_Sch 40 Feeder OH 2008 2 2" xfId="5673"/>
    <cellStyle name="_Value Copy 11 30 05 gas 12 09 05 AURORA at 12 14 05_Sch 40 Feeder OH 2008 3" xfId="5674"/>
    <cellStyle name="_Value Copy 11 30 05 gas 12 09 05 AURORA at 12 14 05_Sch 40 Interim Energy Rates " xfId="5675"/>
    <cellStyle name="_Value Copy 11 30 05 gas 12 09 05 AURORA at 12 14 05_Sch 40 Interim Energy Rates  2" xfId="5676"/>
    <cellStyle name="_Value Copy 11 30 05 gas 12 09 05 AURORA at 12 14 05_Sch 40 Interim Energy Rates  2 2" xfId="5677"/>
    <cellStyle name="_Value Copy 11 30 05 gas 12 09 05 AURORA at 12 14 05_Sch 40 Interim Energy Rates  3" xfId="5678"/>
    <cellStyle name="_Value Copy 11 30 05 gas 12 09 05 AURORA at 12 14 05_Sch 40 Substation A&amp;G 2008" xfId="5679"/>
    <cellStyle name="_Value Copy 11 30 05 gas 12 09 05 AURORA at 12 14 05_Sch 40 Substation A&amp;G 2008 2" xfId="5680"/>
    <cellStyle name="_Value Copy 11 30 05 gas 12 09 05 AURORA at 12 14 05_Sch 40 Substation A&amp;G 2008 2 2" xfId="5681"/>
    <cellStyle name="_Value Copy 11 30 05 gas 12 09 05 AURORA at 12 14 05_Sch 40 Substation A&amp;G 2008 3" xfId="5682"/>
    <cellStyle name="_Value Copy 11 30 05 gas 12 09 05 AURORA at 12 14 05_Sch 40 Substation O&amp;M 2008" xfId="5683"/>
    <cellStyle name="_Value Copy 11 30 05 gas 12 09 05 AURORA at 12 14 05_Sch 40 Substation O&amp;M 2008 2" xfId="5684"/>
    <cellStyle name="_Value Copy 11 30 05 gas 12 09 05 AURORA at 12 14 05_Sch 40 Substation O&amp;M 2008 2 2" xfId="5685"/>
    <cellStyle name="_Value Copy 11 30 05 gas 12 09 05 AURORA at 12 14 05_Sch 40 Substation O&amp;M 2008 3" xfId="5686"/>
    <cellStyle name="_Value Copy 11 30 05 gas 12 09 05 AURORA at 12 14 05_Subs 2008" xfId="5687"/>
    <cellStyle name="_Value Copy 11 30 05 gas 12 09 05 AURORA at 12 14 05_Subs 2008 2" xfId="5688"/>
    <cellStyle name="_Value Copy 11 30 05 gas 12 09 05 AURORA at 12 14 05_Subs 2008 2 2" xfId="5689"/>
    <cellStyle name="_Value Copy 11 30 05 gas 12 09 05 AURORA at 12 14 05_Subs 2008 3" xfId="5690"/>
    <cellStyle name="_Value Copy 11 30 05 gas 12 09 05 AURORA at 12 14 05_Transmission Workbook for May BOD" xfId="5691"/>
    <cellStyle name="_Value Copy 11 30 05 gas 12 09 05 AURORA at 12 14 05_Transmission Workbook for May BOD 2" xfId="5692"/>
    <cellStyle name="_Value Copy 11 30 05 gas 12 09 05 AURORA at 12 14 05_Wind Integration 10GRC" xfId="5693"/>
    <cellStyle name="_Value Copy 11 30 05 gas 12 09 05 AURORA at 12 14 05_Wind Integration 10GRC 2" xfId="5694"/>
    <cellStyle name="_VC 2007GRC PC 10312007" xfId="5695"/>
    <cellStyle name="_VC 6.15.06 update on 06GRC power costs.xls Chart 1" xfId="5696"/>
    <cellStyle name="_VC 6.15.06 update on 06GRC power costs.xls Chart 1 2" xfId="5697"/>
    <cellStyle name="_VC 6.15.06 update on 06GRC power costs.xls Chart 1 2 2" xfId="5698"/>
    <cellStyle name="_VC 6.15.06 update on 06GRC power costs.xls Chart 1 2 2 2" xfId="5699"/>
    <cellStyle name="_VC 6.15.06 update on 06GRC power costs.xls Chart 1 2 3" xfId="5700"/>
    <cellStyle name="_VC 6.15.06 update on 06GRC power costs.xls Chart 1 3" xfId="5701"/>
    <cellStyle name="_VC 6.15.06 update on 06GRC power costs.xls Chart 1 3 2" xfId="5702"/>
    <cellStyle name="_VC 6.15.06 update on 06GRC power costs.xls Chart 1 3 2 2" xfId="5703"/>
    <cellStyle name="_VC 6.15.06 update on 06GRC power costs.xls Chart 1 3 3" xfId="5704"/>
    <cellStyle name="_VC 6.15.06 update on 06GRC power costs.xls Chart 1 3 3 2" xfId="5705"/>
    <cellStyle name="_VC 6.15.06 update on 06GRC power costs.xls Chart 1 3 4" xfId="5706"/>
    <cellStyle name="_VC 6.15.06 update on 06GRC power costs.xls Chart 1 3 4 2" xfId="5707"/>
    <cellStyle name="_VC 6.15.06 update on 06GRC power costs.xls Chart 1 4" xfId="5708"/>
    <cellStyle name="_VC 6.15.06 update on 06GRC power costs.xls Chart 1 4 2" xfId="5709"/>
    <cellStyle name="_VC 6.15.06 update on 06GRC power costs.xls Chart 1 5" xfId="5710"/>
    <cellStyle name="_VC 6.15.06 update on 06GRC power costs.xls Chart 1 6" xfId="5711"/>
    <cellStyle name="_VC 6.15.06 update on 06GRC power costs.xls Chart 1 7" xfId="5712"/>
    <cellStyle name="_VC 6.15.06 update on 06GRC power costs.xls Chart 1_04 07E Wild Horse Wind Expansion (C) (2)" xfId="5713"/>
    <cellStyle name="_VC 6.15.06 update on 06GRC power costs.xls Chart 1_04 07E Wild Horse Wind Expansion (C) (2) 2" xfId="5714"/>
    <cellStyle name="_VC 6.15.06 update on 06GRC power costs.xls Chart 1_04 07E Wild Horse Wind Expansion (C) (2) 2 2" xfId="5715"/>
    <cellStyle name="_VC 6.15.06 update on 06GRC power costs.xls Chart 1_04 07E Wild Horse Wind Expansion (C) (2) 3" xfId="5716"/>
    <cellStyle name="_VC 6.15.06 update on 06GRC power costs.xls Chart 1_04 07E Wild Horse Wind Expansion (C) (2) 4" xfId="5717"/>
    <cellStyle name="_VC 6.15.06 update on 06GRC power costs.xls Chart 1_04 07E Wild Horse Wind Expansion (C) (2)_Adj Bench DR 3 for Initial Briefs (Electric)" xfId="5718"/>
    <cellStyle name="_VC 6.15.06 update on 06GRC power costs.xls Chart 1_04 07E Wild Horse Wind Expansion (C) (2)_Adj Bench DR 3 for Initial Briefs (Electric) 2" xfId="5719"/>
    <cellStyle name="_VC 6.15.06 update on 06GRC power costs.xls Chart 1_04 07E Wild Horse Wind Expansion (C) (2)_Adj Bench DR 3 for Initial Briefs (Electric) 2 2" xfId="5720"/>
    <cellStyle name="_VC 6.15.06 update on 06GRC power costs.xls Chart 1_04 07E Wild Horse Wind Expansion (C) (2)_Adj Bench DR 3 for Initial Briefs (Electric) 3" xfId="5721"/>
    <cellStyle name="_VC 6.15.06 update on 06GRC power costs.xls Chart 1_04 07E Wild Horse Wind Expansion (C) (2)_Adj Bench DR 3 for Initial Briefs (Electric) 4" xfId="5722"/>
    <cellStyle name="_VC 6.15.06 update on 06GRC power costs.xls Chart 1_04 07E Wild Horse Wind Expansion (C) (2)_Book1" xfId="5723"/>
    <cellStyle name="_VC 6.15.06 update on 06GRC power costs.xls Chart 1_04 07E Wild Horse Wind Expansion (C) (2)_Electric Rev Req Model (2009 GRC) " xfId="5724"/>
    <cellStyle name="_VC 6.15.06 update on 06GRC power costs.xls Chart 1_04 07E Wild Horse Wind Expansion (C) (2)_Electric Rev Req Model (2009 GRC)  2" xfId="5725"/>
    <cellStyle name="_VC 6.15.06 update on 06GRC power costs.xls Chart 1_04 07E Wild Horse Wind Expansion (C) (2)_Electric Rev Req Model (2009 GRC)  2 2" xfId="5726"/>
    <cellStyle name="_VC 6.15.06 update on 06GRC power costs.xls Chart 1_04 07E Wild Horse Wind Expansion (C) (2)_Electric Rev Req Model (2009 GRC)  3" xfId="5727"/>
    <cellStyle name="_VC 6.15.06 update on 06GRC power costs.xls Chart 1_04 07E Wild Horse Wind Expansion (C) (2)_Electric Rev Req Model (2009 GRC)  4" xfId="5728"/>
    <cellStyle name="_VC 6.15.06 update on 06GRC power costs.xls Chart 1_04 07E Wild Horse Wind Expansion (C) (2)_Electric Rev Req Model (2009 GRC) Rebuttal" xfId="5729"/>
    <cellStyle name="_VC 6.15.06 update on 06GRC power costs.xls Chart 1_04 07E Wild Horse Wind Expansion (C) (2)_Electric Rev Req Model (2009 GRC) Rebuttal 2" xfId="5730"/>
    <cellStyle name="_VC 6.15.06 update on 06GRC power costs.xls Chart 1_04 07E Wild Horse Wind Expansion (C) (2)_Electric Rev Req Model (2009 GRC) Rebuttal 2 2" xfId="5731"/>
    <cellStyle name="_VC 6.15.06 update on 06GRC power costs.xls Chart 1_04 07E Wild Horse Wind Expansion (C) (2)_Electric Rev Req Model (2009 GRC) Rebuttal 3" xfId="5732"/>
    <cellStyle name="_VC 6.15.06 update on 06GRC power costs.xls Chart 1_04 07E Wild Horse Wind Expansion (C) (2)_Electric Rev Req Model (2009 GRC) Rebuttal 4" xfId="5733"/>
    <cellStyle name="_VC 6.15.06 update on 06GRC power costs.xls Chart 1_04 07E Wild Horse Wind Expansion (C) (2)_Electric Rev Req Model (2009 GRC) Rebuttal REmoval of New  WH Solar AdjustMI" xfId="5734"/>
    <cellStyle name="_VC 6.15.06 update on 06GRC power costs.xls Chart 1_04 07E Wild Horse Wind Expansion (C) (2)_Electric Rev Req Model (2009 GRC) Rebuttal REmoval of New  WH Solar AdjustMI 2" xfId="5735"/>
    <cellStyle name="_VC 6.15.06 update on 06GRC power costs.xls Chart 1_04 07E Wild Horse Wind Expansion (C) (2)_Electric Rev Req Model (2009 GRC) Rebuttal REmoval of New  WH Solar AdjustMI 2 2" xfId="5736"/>
    <cellStyle name="_VC 6.15.06 update on 06GRC power costs.xls Chart 1_04 07E Wild Horse Wind Expansion (C) (2)_Electric Rev Req Model (2009 GRC) Rebuttal REmoval of New  WH Solar AdjustMI 3" xfId="5737"/>
    <cellStyle name="_VC 6.15.06 update on 06GRC power costs.xls Chart 1_04 07E Wild Horse Wind Expansion (C) (2)_Electric Rev Req Model (2009 GRC) Rebuttal REmoval of New  WH Solar AdjustMI 4" xfId="5738"/>
    <cellStyle name="_VC 6.15.06 update on 06GRC power costs.xls Chart 1_04 07E Wild Horse Wind Expansion (C) (2)_Electric Rev Req Model (2009 GRC) Revised 01-18-2010" xfId="5739"/>
    <cellStyle name="_VC 6.15.06 update on 06GRC power costs.xls Chart 1_04 07E Wild Horse Wind Expansion (C) (2)_Electric Rev Req Model (2009 GRC) Revised 01-18-2010 2" xfId="5740"/>
    <cellStyle name="_VC 6.15.06 update on 06GRC power costs.xls Chart 1_04 07E Wild Horse Wind Expansion (C) (2)_Electric Rev Req Model (2009 GRC) Revised 01-18-2010 2 2" xfId="5741"/>
    <cellStyle name="_VC 6.15.06 update on 06GRC power costs.xls Chart 1_04 07E Wild Horse Wind Expansion (C) (2)_Electric Rev Req Model (2009 GRC) Revised 01-18-2010 3" xfId="5742"/>
    <cellStyle name="_VC 6.15.06 update on 06GRC power costs.xls Chart 1_04 07E Wild Horse Wind Expansion (C) (2)_Electric Rev Req Model (2009 GRC) Revised 01-18-2010 4" xfId="5743"/>
    <cellStyle name="_VC 6.15.06 update on 06GRC power costs.xls Chart 1_04 07E Wild Horse Wind Expansion (C) (2)_Electric Rev Req Model (2010 GRC)" xfId="5744"/>
    <cellStyle name="_VC 6.15.06 update on 06GRC power costs.xls Chart 1_04 07E Wild Horse Wind Expansion (C) (2)_Electric Rev Req Model (2010 GRC) SF" xfId="5745"/>
    <cellStyle name="_VC 6.15.06 update on 06GRC power costs.xls Chart 1_04 07E Wild Horse Wind Expansion (C) (2)_Final Order Electric EXHIBIT A-1" xfId="5746"/>
    <cellStyle name="_VC 6.15.06 update on 06GRC power costs.xls Chart 1_04 07E Wild Horse Wind Expansion (C) (2)_Final Order Electric EXHIBIT A-1 2" xfId="5747"/>
    <cellStyle name="_VC 6.15.06 update on 06GRC power costs.xls Chart 1_04 07E Wild Horse Wind Expansion (C) (2)_Final Order Electric EXHIBIT A-1 2 2" xfId="5748"/>
    <cellStyle name="_VC 6.15.06 update on 06GRC power costs.xls Chart 1_04 07E Wild Horse Wind Expansion (C) (2)_Final Order Electric EXHIBIT A-1 3" xfId="5749"/>
    <cellStyle name="_VC 6.15.06 update on 06GRC power costs.xls Chart 1_04 07E Wild Horse Wind Expansion (C) (2)_Final Order Electric EXHIBIT A-1 4" xfId="5750"/>
    <cellStyle name="_VC 6.15.06 update on 06GRC power costs.xls Chart 1_04 07E Wild Horse Wind Expansion (C) (2)_TENASKA REGULATORY ASSET" xfId="5751"/>
    <cellStyle name="_VC 6.15.06 update on 06GRC power costs.xls Chart 1_04 07E Wild Horse Wind Expansion (C) (2)_TENASKA REGULATORY ASSET 2" xfId="5752"/>
    <cellStyle name="_VC 6.15.06 update on 06GRC power costs.xls Chart 1_04 07E Wild Horse Wind Expansion (C) (2)_TENASKA REGULATORY ASSET 2 2" xfId="5753"/>
    <cellStyle name="_VC 6.15.06 update on 06GRC power costs.xls Chart 1_04 07E Wild Horse Wind Expansion (C) (2)_TENASKA REGULATORY ASSET 3" xfId="5754"/>
    <cellStyle name="_VC 6.15.06 update on 06GRC power costs.xls Chart 1_04 07E Wild Horse Wind Expansion (C) (2)_TENASKA REGULATORY ASSET 4" xfId="5755"/>
    <cellStyle name="_VC 6.15.06 update on 06GRC power costs.xls Chart 1_16.37E Wild Horse Expansion DeferralRevwrkingfile SF" xfId="5756"/>
    <cellStyle name="_VC 6.15.06 update on 06GRC power costs.xls Chart 1_16.37E Wild Horse Expansion DeferralRevwrkingfile SF 2" xfId="5757"/>
    <cellStyle name="_VC 6.15.06 update on 06GRC power costs.xls Chart 1_16.37E Wild Horse Expansion DeferralRevwrkingfile SF 2 2" xfId="5758"/>
    <cellStyle name="_VC 6.15.06 update on 06GRC power costs.xls Chart 1_16.37E Wild Horse Expansion DeferralRevwrkingfile SF 3" xfId="5759"/>
    <cellStyle name="_VC 6.15.06 update on 06GRC power costs.xls Chart 1_16.37E Wild Horse Expansion DeferralRevwrkingfile SF 4" xfId="5760"/>
    <cellStyle name="_VC 6.15.06 update on 06GRC power costs.xls Chart 1_2009 Compliance Filing PCA Exhibits for GRC" xfId="5761"/>
    <cellStyle name="_VC 6.15.06 update on 06GRC power costs.xls Chart 1_2009 Compliance Filing PCA Exhibits for GRC 2" xfId="5762"/>
    <cellStyle name="_VC 6.15.06 update on 06GRC power costs.xls Chart 1_2009 GRC Compl Filing - Exhibit D" xfId="5763"/>
    <cellStyle name="_VC 6.15.06 update on 06GRC power costs.xls Chart 1_2009 GRC Compl Filing - Exhibit D 2" xfId="5764"/>
    <cellStyle name="_VC 6.15.06 update on 06GRC power costs.xls Chart 1_2009 GRC Compl Filing - Exhibit D 3" xfId="5765"/>
    <cellStyle name="_VC 6.15.06 update on 06GRC power costs.xls Chart 1_3.01 Income Statement" xfId="5766"/>
    <cellStyle name="_VC 6.15.06 update on 06GRC power costs.xls Chart 1_4 31 Regulatory Assets and Liabilities  7 06- Exhibit D" xfId="5767"/>
    <cellStyle name="_VC 6.15.06 update on 06GRC power costs.xls Chart 1_4 31 Regulatory Assets and Liabilities  7 06- Exhibit D 2" xfId="5768"/>
    <cellStyle name="_VC 6.15.06 update on 06GRC power costs.xls Chart 1_4 31 Regulatory Assets and Liabilities  7 06- Exhibit D 2 2" xfId="5769"/>
    <cellStyle name="_VC 6.15.06 update on 06GRC power costs.xls Chart 1_4 31 Regulatory Assets and Liabilities  7 06- Exhibit D 3" xfId="5770"/>
    <cellStyle name="_VC 6.15.06 update on 06GRC power costs.xls Chart 1_4 31 Regulatory Assets and Liabilities  7 06- Exhibit D 4" xfId="5771"/>
    <cellStyle name="_VC 6.15.06 update on 06GRC power costs.xls Chart 1_4 31 Regulatory Assets and Liabilities  7 06- Exhibit D_NIM Summary" xfId="5772"/>
    <cellStyle name="_VC 6.15.06 update on 06GRC power costs.xls Chart 1_4 31 Regulatory Assets and Liabilities  7 06- Exhibit D_NIM Summary 2" xfId="5773"/>
    <cellStyle name="_VC 6.15.06 update on 06GRC power costs.xls Chart 1_4 32 Regulatory Assets and Liabilities  7 06- Exhibit D" xfId="5774"/>
    <cellStyle name="_VC 6.15.06 update on 06GRC power costs.xls Chart 1_4 32 Regulatory Assets and Liabilities  7 06- Exhibit D 2" xfId="5775"/>
    <cellStyle name="_VC 6.15.06 update on 06GRC power costs.xls Chart 1_4 32 Regulatory Assets and Liabilities  7 06- Exhibit D 2 2" xfId="5776"/>
    <cellStyle name="_VC 6.15.06 update on 06GRC power costs.xls Chart 1_4 32 Regulatory Assets and Liabilities  7 06- Exhibit D 3" xfId="5777"/>
    <cellStyle name="_VC 6.15.06 update on 06GRC power costs.xls Chart 1_4 32 Regulatory Assets and Liabilities  7 06- Exhibit D 4" xfId="5778"/>
    <cellStyle name="_VC 6.15.06 update on 06GRC power costs.xls Chart 1_4 32 Regulatory Assets and Liabilities  7 06- Exhibit D_NIM Summary" xfId="5779"/>
    <cellStyle name="_VC 6.15.06 update on 06GRC power costs.xls Chart 1_4 32 Regulatory Assets and Liabilities  7 06- Exhibit D_NIM Summary 2" xfId="5780"/>
    <cellStyle name="_VC 6.15.06 update on 06GRC power costs.xls Chart 1_ACCOUNTS" xfId="5781"/>
    <cellStyle name="_VC 6.15.06 update on 06GRC power costs.xls Chart 1_AURORA Total New" xfId="5782"/>
    <cellStyle name="_VC 6.15.06 update on 06GRC power costs.xls Chart 1_AURORA Total New 2" xfId="5783"/>
    <cellStyle name="_VC 6.15.06 update on 06GRC power costs.xls Chart 1_Book2" xfId="5784"/>
    <cellStyle name="_VC 6.15.06 update on 06GRC power costs.xls Chart 1_Book2 2" xfId="5785"/>
    <cellStyle name="_VC 6.15.06 update on 06GRC power costs.xls Chart 1_Book2 2 2" xfId="5786"/>
    <cellStyle name="_VC 6.15.06 update on 06GRC power costs.xls Chart 1_Book2 3" xfId="5787"/>
    <cellStyle name="_VC 6.15.06 update on 06GRC power costs.xls Chart 1_Book2 4" xfId="5788"/>
    <cellStyle name="_VC 6.15.06 update on 06GRC power costs.xls Chart 1_Book2_Adj Bench DR 3 for Initial Briefs (Electric)" xfId="5789"/>
    <cellStyle name="_VC 6.15.06 update on 06GRC power costs.xls Chart 1_Book2_Adj Bench DR 3 for Initial Briefs (Electric) 2" xfId="5790"/>
    <cellStyle name="_VC 6.15.06 update on 06GRC power costs.xls Chart 1_Book2_Adj Bench DR 3 for Initial Briefs (Electric) 2 2" xfId="5791"/>
    <cellStyle name="_VC 6.15.06 update on 06GRC power costs.xls Chart 1_Book2_Adj Bench DR 3 for Initial Briefs (Electric) 3" xfId="5792"/>
    <cellStyle name="_VC 6.15.06 update on 06GRC power costs.xls Chart 1_Book2_Adj Bench DR 3 for Initial Briefs (Electric) 4" xfId="5793"/>
    <cellStyle name="_VC 6.15.06 update on 06GRC power costs.xls Chart 1_Book2_Electric Rev Req Model (2009 GRC) Rebuttal" xfId="5794"/>
    <cellStyle name="_VC 6.15.06 update on 06GRC power costs.xls Chart 1_Book2_Electric Rev Req Model (2009 GRC) Rebuttal 2" xfId="5795"/>
    <cellStyle name="_VC 6.15.06 update on 06GRC power costs.xls Chart 1_Book2_Electric Rev Req Model (2009 GRC) Rebuttal 2 2" xfId="5796"/>
    <cellStyle name="_VC 6.15.06 update on 06GRC power costs.xls Chart 1_Book2_Electric Rev Req Model (2009 GRC) Rebuttal 3" xfId="5797"/>
    <cellStyle name="_VC 6.15.06 update on 06GRC power costs.xls Chart 1_Book2_Electric Rev Req Model (2009 GRC) Rebuttal 4" xfId="5798"/>
    <cellStyle name="_VC 6.15.06 update on 06GRC power costs.xls Chart 1_Book2_Electric Rev Req Model (2009 GRC) Rebuttal REmoval of New  WH Solar AdjustMI" xfId="5799"/>
    <cellStyle name="_VC 6.15.06 update on 06GRC power costs.xls Chart 1_Book2_Electric Rev Req Model (2009 GRC) Rebuttal REmoval of New  WH Solar AdjustMI 2" xfId="5800"/>
    <cellStyle name="_VC 6.15.06 update on 06GRC power costs.xls Chart 1_Book2_Electric Rev Req Model (2009 GRC) Rebuttal REmoval of New  WH Solar AdjustMI 2 2" xfId="5801"/>
    <cellStyle name="_VC 6.15.06 update on 06GRC power costs.xls Chart 1_Book2_Electric Rev Req Model (2009 GRC) Rebuttal REmoval of New  WH Solar AdjustMI 3" xfId="5802"/>
    <cellStyle name="_VC 6.15.06 update on 06GRC power costs.xls Chart 1_Book2_Electric Rev Req Model (2009 GRC) Rebuttal REmoval of New  WH Solar AdjustMI 4" xfId="5803"/>
    <cellStyle name="_VC 6.15.06 update on 06GRC power costs.xls Chart 1_Book2_Electric Rev Req Model (2009 GRC) Revised 01-18-2010" xfId="5804"/>
    <cellStyle name="_VC 6.15.06 update on 06GRC power costs.xls Chart 1_Book2_Electric Rev Req Model (2009 GRC) Revised 01-18-2010 2" xfId="5805"/>
    <cellStyle name="_VC 6.15.06 update on 06GRC power costs.xls Chart 1_Book2_Electric Rev Req Model (2009 GRC) Revised 01-18-2010 2 2" xfId="5806"/>
    <cellStyle name="_VC 6.15.06 update on 06GRC power costs.xls Chart 1_Book2_Electric Rev Req Model (2009 GRC) Revised 01-18-2010 3" xfId="5807"/>
    <cellStyle name="_VC 6.15.06 update on 06GRC power costs.xls Chart 1_Book2_Electric Rev Req Model (2009 GRC) Revised 01-18-2010 4" xfId="5808"/>
    <cellStyle name="_VC 6.15.06 update on 06GRC power costs.xls Chart 1_Book2_Final Order Electric EXHIBIT A-1" xfId="5809"/>
    <cellStyle name="_VC 6.15.06 update on 06GRC power costs.xls Chart 1_Book2_Final Order Electric EXHIBIT A-1 2" xfId="5810"/>
    <cellStyle name="_VC 6.15.06 update on 06GRC power costs.xls Chart 1_Book2_Final Order Electric EXHIBIT A-1 2 2" xfId="5811"/>
    <cellStyle name="_VC 6.15.06 update on 06GRC power costs.xls Chart 1_Book2_Final Order Electric EXHIBIT A-1 3" xfId="5812"/>
    <cellStyle name="_VC 6.15.06 update on 06GRC power costs.xls Chart 1_Book2_Final Order Electric EXHIBIT A-1 4" xfId="5813"/>
    <cellStyle name="_VC 6.15.06 update on 06GRC power costs.xls Chart 1_Book4" xfId="5814"/>
    <cellStyle name="_VC 6.15.06 update on 06GRC power costs.xls Chart 1_Book4 2" xfId="5815"/>
    <cellStyle name="_VC 6.15.06 update on 06GRC power costs.xls Chart 1_Book4 2 2" xfId="5816"/>
    <cellStyle name="_VC 6.15.06 update on 06GRC power costs.xls Chart 1_Book4 3" xfId="5817"/>
    <cellStyle name="_VC 6.15.06 update on 06GRC power costs.xls Chart 1_Book4 4" xfId="5818"/>
    <cellStyle name="_VC 6.15.06 update on 06GRC power costs.xls Chart 1_Book9" xfId="5819"/>
    <cellStyle name="_VC 6.15.06 update on 06GRC power costs.xls Chart 1_Book9 2" xfId="5820"/>
    <cellStyle name="_VC 6.15.06 update on 06GRC power costs.xls Chart 1_Book9 2 2" xfId="5821"/>
    <cellStyle name="_VC 6.15.06 update on 06GRC power costs.xls Chart 1_Book9 3" xfId="5822"/>
    <cellStyle name="_VC 6.15.06 update on 06GRC power costs.xls Chart 1_Book9 4" xfId="5823"/>
    <cellStyle name="_VC 6.15.06 update on 06GRC power costs.xls Chart 1_Chelan PUD Power Costs (8-10)" xfId="5824"/>
    <cellStyle name="_VC 6.15.06 update on 06GRC power costs.xls Chart 1_Gas Rev Req Model (2010 GRC)" xfId="5825"/>
    <cellStyle name="_VC 6.15.06 update on 06GRC power costs.xls Chart 1_INPUTS" xfId="5826"/>
    <cellStyle name="_VC 6.15.06 update on 06GRC power costs.xls Chart 1_INPUTS 2" xfId="5827"/>
    <cellStyle name="_VC 6.15.06 update on 06GRC power costs.xls Chart 1_INPUTS 2 2" xfId="5828"/>
    <cellStyle name="_VC 6.15.06 update on 06GRC power costs.xls Chart 1_INPUTS 3" xfId="5829"/>
    <cellStyle name="_VC 6.15.06 update on 06GRC power costs.xls Chart 1_NIM Summary" xfId="5830"/>
    <cellStyle name="_VC 6.15.06 update on 06GRC power costs.xls Chart 1_NIM Summary 09GRC" xfId="5831"/>
    <cellStyle name="_VC 6.15.06 update on 06GRC power costs.xls Chart 1_NIM Summary 09GRC 2" xfId="5832"/>
    <cellStyle name="_VC 6.15.06 update on 06GRC power costs.xls Chart 1_NIM Summary 2" xfId="5833"/>
    <cellStyle name="_VC 6.15.06 update on 06GRC power costs.xls Chart 1_NIM Summary 3" xfId="5834"/>
    <cellStyle name="_VC 6.15.06 update on 06GRC power costs.xls Chart 1_NIM Summary 4" xfId="5835"/>
    <cellStyle name="_VC 6.15.06 update on 06GRC power costs.xls Chart 1_NIM Summary 5" xfId="5836"/>
    <cellStyle name="_VC 6.15.06 update on 06GRC power costs.xls Chart 1_NIM Summary 6" xfId="5837"/>
    <cellStyle name="_VC 6.15.06 update on 06GRC power costs.xls Chart 1_NIM Summary 7" xfId="5838"/>
    <cellStyle name="_VC 6.15.06 update on 06GRC power costs.xls Chart 1_NIM Summary 8" xfId="5839"/>
    <cellStyle name="_VC 6.15.06 update on 06GRC power costs.xls Chart 1_NIM Summary 9" xfId="5840"/>
    <cellStyle name="_VC 6.15.06 update on 06GRC power costs.xls Chart 1_PCA 10 -  Exhibit D from A Kellogg Jan 2011" xfId="5841"/>
    <cellStyle name="_VC 6.15.06 update on 06GRC power costs.xls Chart 1_PCA 10 -  Exhibit D from A Kellogg July 2011" xfId="5842"/>
    <cellStyle name="_VC 6.15.06 update on 06GRC power costs.xls Chart 1_PCA 10 -  Exhibit D from S Free Rcv'd 12-11" xfId="5843"/>
    <cellStyle name="_VC 6.15.06 update on 06GRC power costs.xls Chart 1_PCA 9 -  Exhibit D April 2010" xfId="5844"/>
    <cellStyle name="_VC 6.15.06 update on 06GRC power costs.xls Chart 1_PCA 9 -  Exhibit D April 2010 (3)" xfId="5845"/>
    <cellStyle name="_VC 6.15.06 update on 06GRC power costs.xls Chart 1_PCA 9 -  Exhibit D April 2010 (3) 2" xfId="5846"/>
    <cellStyle name="_VC 6.15.06 update on 06GRC power costs.xls Chart 1_PCA 9 -  Exhibit D April 2010 2" xfId="5847"/>
    <cellStyle name="_VC 6.15.06 update on 06GRC power costs.xls Chart 1_PCA 9 -  Exhibit D April 2010 3" xfId="5848"/>
    <cellStyle name="_VC 6.15.06 update on 06GRC power costs.xls Chart 1_PCA 9 -  Exhibit D Nov 2010" xfId="5849"/>
    <cellStyle name="_VC 6.15.06 update on 06GRC power costs.xls Chart 1_PCA 9 -  Exhibit D Nov 2010 2" xfId="5850"/>
    <cellStyle name="_VC 6.15.06 update on 06GRC power costs.xls Chart 1_PCA 9 - Exhibit D at August 2010" xfId="5851"/>
    <cellStyle name="_VC 6.15.06 update on 06GRC power costs.xls Chart 1_PCA 9 - Exhibit D at August 2010 2" xfId="5852"/>
    <cellStyle name="_VC 6.15.06 update on 06GRC power costs.xls Chart 1_PCA 9 - Exhibit D June 2010 GRC" xfId="5853"/>
    <cellStyle name="_VC 6.15.06 update on 06GRC power costs.xls Chart 1_PCA 9 - Exhibit D June 2010 GRC 2" xfId="5854"/>
    <cellStyle name="_VC 6.15.06 update on 06GRC power costs.xls Chart 1_Power Costs - Comparison bx Rbtl-Staff-Jt-PC" xfId="5855"/>
    <cellStyle name="_VC 6.15.06 update on 06GRC power costs.xls Chart 1_Power Costs - Comparison bx Rbtl-Staff-Jt-PC 2" xfId="5856"/>
    <cellStyle name="_VC 6.15.06 update on 06GRC power costs.xls Chart 1_Power Costs - Comparison bx Rbtl-Staff-Jt-PC 2 2" xfId="5857"/>
    <cellStyle name="_VC 6.15.06 update on 06GRC power costs.xls Chart 1_Power Costs - Comparison bx Rbtl-Staff-Jt-PC 3" xfId="5858"/>
    <cellStyle name="_VC 6.15.06 update on 06GRC power costs.xls Chart 1_Power Costs - Comparison bx Rbtl-Staff-Jt-PC 4" xfId="5859"/>
    <cellStyle name="_VC 6.15.06 update on 06GRC power costs.xls Chart 1_Power Costs - Comparison bx Rbtl-Staff-Jt-PC_Adj Bench DR 3 for Initial Briefs (Electric)" xfId="5860"/>
    <cellStyle name="_VC 6.15.06 update on 06GRC power costs.xls Chart 1_Power Costs - Comparison bx Rbtl-Staff-Jt-PC_Adj Bench DR 3 for Initial Briefs (Electric) 2" xfId="5861"/>
    <cellStyle name="_VC 6.15.06 update on 06GRC power costs.xls Chart 1_Power Costs - Comparison bx Rbtl-Staff-Jt-PC_Adj Bench DR 3 for Initial Briefs (Electric) 2 2" xfId="5862"/>
    <cellStyle name="_VC 6.15.06 update on 06GRC power costs.xls Chart 1_Power Costs - Comparison bx Rbtl-Staff-Jt-PC_Adj Bench DR 3 for Initial Briefs (Electric) 3" xfId="5863"/>
    <cellStyle name="_VC 6.15.06 update on 06GRC power costs.xls Chart 1_Power Costs - Comparison bx Rbtl-Staff-Jt-PC_Adj Bench DR 3 for Initial Briefs (Electric) 4" xfId="5864"/>
    <cellStyle name="_VC 6.15.06 update on 06GRC power costs.xls Chart 1_Power Costs - Comparison bx Rbtl-Staff-Jt-PC_Electric Rev Req Model (2009 GRC) Rebuttal" xfId="5865"/>
    <cellStyle name="_VC 6.15.06 update on 06GRC power costs.xls Chart 1_Power Costs - Comparison bx Rbtl-Staff-Jt-PC_Electric Rev Req Model (2009 GRC) Rebuttal 2" xfId="5866"/>
    <cellStyle name="_VC 6.15.06 update on 06GRC power costs.xls Chart 1_Power Costs - Comparison bx Rbtl-Staff-Jt-PC_Electric Rev Req Model (2009 GRC) Rebuttal 2 2" xfId="5867"/>
    <cellStyle name="_VC 6.15.06 update on 06GRC power costs.xls Chart 1_Power Costs - Comparison bx Rbtl-Staff-Jt-PC_Electric Rev Req Model (2009 GRC) Rebuttal 3" xfId="5868"/>
    <cellStyle name="_VC 6.15.06 update on 06GRC power costs.xls Chart 1_Power Costs - Comparison bx Rbtl-Staff-Jt-PC_Electric Rev Req Model (2009 GRC) Rebuttal 4" xfId="5869"/>
    <cellStyle name="_VC 6.15.06 update on 06GRC power costs.xls Chart 1_Power Costs - Comparison bx Rbtl-Staff-Jt-PC_Electric Rev Req Model (2009 GRC) Rebuttal REmoval of New  WH Solar AdjustMI" xfId="5870"/>
    <cellStyle name="_VC 6.15.06 update on 06GRC power costs.xls Chart 1_Power Costs - Comparison bx Rbtl-Staff-Jt-PC_Electric Rev Req Model (2009 GRC) Rebuttal REmoval of New  WH Solar AdjustMI 2" xfId="5871"/>
    <cellStyle name="_VC 6.15.06 update on 06GRC power costs.xls Chart 1_Power Costs - Comparison bx Rbtl-Staff-Jt-PC_Electric Rev Req Model (2009 GRC) Rebuttal REmoval of New  WH Solar AdjustMI 2 2" xfId="5872"/>
    <cellStyle name="_VC 6.15.06 update on 06GRC power costs.xls Chart 1_Power Costs - Comparison bx Rbtl-Staff-Jt-PC_Electric Rev Req Model (2009 GRC) Rebuttal REmoval of New  WH Solar AdjustMI 3" xfId="5873"/>
    <cellStyle name="_VC 6.15.06 update on 06GRC power costs.xls Chart 1_Power Costs - Comparison bx Rbtl-Staff-Jt-PC_Electric Rev Req Model (2009 GRC) Rebuttal REmoval of New  WH Solar AdjustMI 4" xfId="5874"/>
    <cellStyle name="_VC 6.15.06 update on 06GRC power costs.xls Chart 1_Power Costs - Comparison bx Rbtl-Staff-Jt-PC_Electric Rev Req Model (2009 GRC) Revised 01-18-2010" xfId="5875"/>
    <cellStyle name="_VC 6.15.06 update on 06GRC power costs.xls Chart 1_Power Costs - Comparison bx Rbtl-Staff-Jt-PC_Electric Rev Req Model (2009 GRC) Revised 01-18-2010 2" xfId="5876"/>
    <cellStyle name="_VC 6.15.06 update on 06GRC power costs.xls Chart 1_Power Costs - Comparison bx Rbtl-Staff-Jt-PC_Electric Rev Req Model (2009 GRC) Revised 01-18-2010 2 2" xfId="5877"/>
    <cellStyle name="_VC 6.15.06 update on 06GRC power costs.xls Chart 1_Power Costs - Comparison bx Rbtl-Staff-Jt-PC_Electric Rev Req Model (2009 GRC) Revised 01-18-2010 3" xfId="5878"/>
    <cellStyle name="_VC 6.15.06 update on 06GRC power costs.xls Chart 1_Power Costs - Comparison bx Rbtl-Staff-Jt-PC_Electric Rev Req Model (2009 GRC) Revised 01-18-2010 4" xfId="5879"/>
    <cellStyle name="_VC 6.15.06 update on 06GRC power costs.xls Chart 1_Power Costs - Comparison bx Rbtl-Staff-Jt-PC_Final Order Electric EXHIBIT A-1" xfId="5880"/>
    <cellStyle name="_VC 6.15.06 update on 06GRC power costs.xls Chart 1_Power Costs - Comparison bx Rbtl-Staff-Jt-PC_Final Order Electric EXHIBIT A-1 2" xfId="5881"/>
    <cellStyle name="_VC 6.15.06 update on 06GRC power costs.xls Chart 1_Power Costs - Comparison bx Rbtl-Staff-Jt-PC_Final Order Electric EXHIBIT A-1 2 2" xfId="5882"/>
    <cellStyle name="_VC 6.15.06 update on 06GRC power costs.xls Chart 1_Power Costs - Comparison bx Rbtl-Staff-Jt-PC_Final Order Electric EXHIBIT A-1 3" xfId="5883"/>
    <cellStyle name="_VC 6.15.06 update on 06GRC power costs.xls Chart 1_Power Costs - Comparison bx Rbtl-Staff-Jt-PC_Final Order Electric EXHIBIT A-1 4" xfId="5884"/>
    <cellStyle name="_VC 6.15.06 update on 06GRC power costs.xls Chart 1_Production Adj 4.37" xfId="5885"/>
    <cellStyle name="_VC 6.15.06 update on 06GRC power costs.xls Chart 1_Production Adj 4.37 2" xfId="5886"/>
    <cellStyle name="_VC 6.15.06 update on 06GRC power costs.xls Chart 1_Production Adj 4.37 2 2" xfId="5887"/>
    <cellStyle name="_VC 6.15.06 update on 06GRC power costs.xls Chart 1_Production Adj 4.37 3" xfId="5888"/>
    <cellStyle name="_VC 6.15.06 update on 06GRC power costs.xls Chart 1_Purchased Power Adj 4.03" xfId="5889"/>
    <cellStyle name="_VC 6.15.06 update on 06GRC power costs.xls Chart 1_Purchased Power Adj 4.03 2" xfId="5890"/>
    <cellStyle name="_VC 6.15.06 update on 06GRC power costs.xls Chart 1_Purchased Power Adj 4.03 2 2" xfId="5891"/>
    <cellStyle name="_VC 6.15.06 update on 06GRC power costs.xls Chart 1_Purchased Power Adj 4.03 3" xfId="5892"/>
    <cellStyle name="_VC 6.15.06 update on 06GRC power costs.xls Chart 1_Rebuttal Power Costs" xfId="5893"/>
    <cellStyle name="_VC 6.15.06 update on 06GRC power costs.xls Chart 1_Rebuttal Power Costs 2" xfId="5894"/>
    <cellStyle name="_VC 6.15.06 update on 06GRC power costs.xls Chart 1_Rebuttal Power Costs 2 2" xfId="5895"/>
    <cellStyle name="_VC 6.15.06 update on 06GRC power costs.xls Chart 1_Rebuttal Power Costs 3" xfId="5896"/>
    <cellStyle name="_VC 6.15.06 update on 06GRC power costs.xls Chart 1_Rebuttal Power Costs 4" xfId="5897"/>
    <cellStyle name="_VC 6.15.06 update on 06GRC power costs.xls Chart 1_Rebuttal Power Costs_Adj Bench DR 3 for Initial Briefs (Electric)" xfId="5898"/>
    <cellStyle name="_VC 6.15.06 update on 06GRC power costs.xls Chart 1_Rebuttal Power Costs_Adj Bench DR 3 for Initial Briefs (Electric) 2" xfId="5899"/>
    <cellStyle name="_VC 6.15.06 update on 06GRC power costs.xls Chart 1_Rebuttal Power Costs_Adj Bench DR 3 for Initial Briefs (Electric) 2 2" xfId="5900"/>
    <cellStyle name="_VC 6.15.06 update on 06GRC power costs.xls Chart 1_Rebuttal Power Costs_Adj Bench DR 3 for Initial Briefs (Electric) 3" xfId="5901"/>
    <cellStyle name="_VC 6.15.06 update on 06GRC power costs.xls Chart 1_Rebuttal Power Costs_Adj Bench DR 3 for Initial Briefs (Electric) 4" xfId="5902"/>
    <cellStyle name="_VC 6.15.06 update on 06GRC power costs.xls Chart 1_Rebuttal Power Costs_Electric Rev Req Model (2009 GRC) Rebuttal" xfId="5903"/>
    <cellStyle name="_VC 6.15.06 update on 06GRC power costs.xls Chart 1_Rebuttal Power Costs_Electric Rev Req Model (2009 GRC) Rebuttal 2" xfId="5904"/>
    <cellStyle name="_VC 6.15.06 update on 06GRC power costs.xls Chart 1_Rebuttal Power Costs_Electric Rev Req Model (2009 GRC) Rebuttal 2 2" xfId="5905"/>
    <cellStyle name="_VC 6.15.06 update on 06GRC power costs.xls Chart 1_Rebuttal Power Costs_Electric Rev Req Model (2009 GRC) Rebuttal 3" xfId="5906"/>
    <cellStyle name="_VC 6.15.06 update on 06GRC power costs.xls Chart 1_Rebuttal Power Costs_Electric Rev Req Model (2009 GRC) Rebuttal 4" xfId="5907"/>
    <cellStyle name="_VC 6.15.06 update on 06GRC power costs.xls Chart 1_Rebuttal Power Costs_Electric Rev Req Model (2009 GRC) Rebuttal REmoval of New  WH Solar AdjustMI" xfId="5908"/>
    <cellStyle name="_VC 6.15.06 update on 06GRC power costs.xls Chart 1_Rebuttal Power Costs_Electric Rev Req Model (2009 GRC) Rebuttal REmoval of New  WH Solar AdjustMI 2" xfId="5909"/>
    <cellStyle name="_VC 6.15.06 update on 06GRC power costs.xls Chart 1_Rebuttal Power Costs_Electric Rev Req Model (2009 GRC) Rebuttal REmoval of New  WH Solar AdjustMI 2 2" xfId="5910"/>
    <cellStyle name="_VC 6.15.06 update on 06GRC power costs.xls Chart 1_Rebuttal Power Costs_Electric Rev Req Model (2009 GRC) Rebuttal REmoval of New  WH Solar AdjustMI 3" xfId="5911"/>
    <cellStyle name="_VC 6.15.06 update on 06GRC power costs.xls Chart 1_Rebuttal Power Costs_Electric Rev Req Model (2009 GRC) Rebuttal REmoval of New  WH Solar AdjustMI 4" xfId="5912"/>
    <cellStyle name="_VC 6.15.06 update on 06GRC power costs.xls Chart 1_Rebuttal Power Costs_Electric Rev Req Model (2009 GRC) Revised 01-18-2010" xfId="5913"/>
    <cellStyle name="_VC 6.15.06 update on 06GRC power costs.xls Chart 1_Rebuttal Power Costs_Electric Rev Req Model (2009 GRC) Revised 01-18-2010 2" xfId="5914"/>
    <cellStyle name="_VC 6.15.06 update on 06GRC power costs.xls Chart 1_Rebuttal Power Costs_Electric Rev Req Model (2009 GRC) Revised 01-18-2010 2 2" xfId="5915"/>
    <cellStyle name="_VC 6.15.06 update on 06GRC power costs.xls Chart 1_Rebuttal Power Costs_Electric Rev Req Model (2009 GRC) Revised 01-18-2010 3" xfId="5916"/>
    <cellStyle name="_VC 6.15.06 update on 06GRC power costs.xls Chart 1_Rebuttal Power Costs_Electric Rev Req Model (2009 GRC) Revised 01-18-2010 4" xfId="5917"/>
    <cellStyle name="_VC 6.15.06 update on 06GRC power costs.xls Chart 1_Rebuttal Power Costs_Final Order Electric EXHIBIT A-1" xfId="5918"/>
    <cellStyle name="_VC 6.15.06 update on 06GRC power costs.xls Chart 1_Rebuttal Power Costs_Final Order Electric EXHIBIT A-1 2" xfId="5919"/>
    <cellStyle name="_VC 6.15.06 update on 06GRC power costs.xls Chart 1_Rebuttal Power Costs_Final Order Electric EXHIBIT A-1 2 2" xfId="5920"/>
    <cellStyle name="_VC 6.15.06 update on 06GRC power costs.xls Chart 1_Rebuttal Power Costs_Final Order Electric EXHIBIT A-1 3" xfId="5921"/>
    <cellStyle name="_VC 6.15.06 update on 06GRC power costs.xls Chart 1_Rebuttal Power Costs_Final Order Electric EXHIBIT A-1 4" xfId="5922"/>
    <cellStyle name="_VC 6.15.06 update on 06GRC power costs.xls Chart 1_ROR &amp; CONV FACTOR" xfId="5923"/>
    <cellStyle name="_VC 6.15.06 update on 06GRC power costs.xls Chart 1_ROR &amp; CONV FACTOR 2" xfId="5924"/>
    <cellStyle name="_VC 6.15.06 update on 06GRC power costs.xls Chart 1_ROR &amp; CONV FACTOR 2 2" xfId="5925"/>
    <cellStyle name="_VC 6.15.06 update on 06GRC power costs.xls Chart 1_ROR &amp; CONV FACTOR 3" xfId="5926"/>
    <cellStyle name="_VC 6.15.06 update on 06GRC power costs.xls Chart 1_ROR 5.02" xfId="5927"/>
    <cellStyle name="_VC 6.15.06 update on 06GRC power costs.xls Chart 1_ROR 5.02 2" xfId="5928"/>
    <cellStyle name="_VC 6.15.06 update on 06GRC power costs.xls Chart 1_ROR 5.02 2 2" xfId="5929"/>
    <cellStyle name="_VC 6.15.06 update on 06GRC power costs.xls Chart 1_ROR 5.02 3" xfId="5930"/>
    <cellStyle name="_VC 6.15.06 update on 06GRC power costs.xls Chart 1_Wind Integration 10GRC" xfId="5931"/>
    <cellStyle name="_VC 6.15.06 update on 06GRC power costs.xls Chart 1_Wind Integration 10GRC 2" xfId="5932"/>
    <cellStyle name="_VC 6.15.06 update on 06GRC power costs.xls Chart 2" xfId="5933"/>
    <cellStyle name="_VC 6.15.06 update on 06GRC power costs.xls Chart 2 2" xfId="5934"/>
    <cellStyle name="_VC 6.15.06 update on 06GRC power costs.xls Chart 2 2 2" xfId="5935"/>
    <cellStyle name="_VC 6.15.06 update on 06GRC power costs.xls Chart 2 2 2 2" xfId="5936"/>
    <cellStyle name="_VC 6.15.06 update on 06GRC power costs.xls Chart 2 2 3" xfId="5937"/>
    <cellStyle name="_VC 6.15.06 update on 06GRC power costs.xls Chart 2 3" xfId="5938"/>
    <cellStyle name="_VC 6.15.06 update on 06GRC power costs.xls Chart 2 3 2" xfId="5939"/>
    <cellStyle name="_VC 6.15.06 update on 06GRC power costs.xls Chart 2 3 2 2" xfId="5940"/>
    <cellStyle name="_VC 6.15.06 update on 06GRC power costs.xls Chart 2 3 3" xfId="5941"/>
    <cellStyle name="_VC 6.15.06 update on 06GRC power costs.xls Chart 2 3 3 2" xfId="5942"/>
    <cellStyle name="_VC 6.15.06 update on 06GRC power costs.xls Chart 2 3 4" xfId="5943"/>
    <cellStyle name="_VC 6.15.06 update on 06GRC power costs.xls Chart 2 3 4 2" xfId="5944"/>
    <cellStyle name="_VC 6.15.06 update on 06GRC power costs.xls Chart 2 4" xfId="5945"/>
    <cellStyle name="_VC 6.15.06 update on 06GRC power costs.xls Chart 2 4 2" xfId="5946"/>
    <cellStyle name="_VC 6.15.06 update on 06GRC power costs.xls Chart 2 5" xfId="5947"/>
    <cellStyle name="_VC 6.15.06 update on 06GRC power costs.xls Chart 2 6" xfId="5948"/>
    <cellStyle name="_VC 6.15.06 update on 06GRC power costs.xls Chart 2 7" xfId="5949"/>
    <cellStyle name="_VC 6.15.06 update on 06GRC power costs.xls Chart 2_04 07E Wild Horse Wind Expansion (C) (2)" xfId="5950"/>
    <cellStyle name="_VC 6.15.06 update on 06GRC power costs.xls Chart 2_04 07E Wild Horse Wind Expansion (C) (2) 2" xfId="5951"/>
    <cellStyle name="_VC 6.15.06 update on 06GRC power costs.xls Chart 2_04 07E Wild Horse Wind Expansion (C) (2) 2 2" xfId="5952"/>
    <cellStyle name="_VC 6.15.06 update on 06GRC power costs.xls Chart 2_04 07E Wild Horse Wind Expansion (C) (2) 3" xfId="5953"/>
    <cellStyle name="_VC 6.15.06 update on 06GRC power costs.xls Chart 2_04 07E Wild Horse Wind Expansion (C) (2) 4" xfId="5954"/>
    <cellStyle name="_VC 6.15.06 update on 06GRC power costs.xls Chart 2_04 07E Wild Horse Wind Expansion (C) (2)_Adj Bench DR 3 for Initial Briefs (Electric)" xfId="5955"/>
    <cellStyle name="_VC 6.15.06 update on 06GRC power costs.xls Chart 2_04 07E Wild Horse Wind Expansion (C) (2)_Adj Bench DR 3 for Initial Briefs (Electric) 2" xfId="5956"/>
    <cellStyle name="_VC 6.15.06 update on 06GRC power costs.xls Chart 2_04 07E Wild Horse Wind Expansion (C) (2)_Adj Bench DR 3 for Initial Briefs (Electric) 2 2" xfId="5957"/>
    <cellStyle name="_VC 6.15.06 update on 06GRC power costs.xls Chart 2_04 07E Wild Horse Wind Expansion (C) (2)_Adj Bench DR 3 for Initial Briefs (Electric) 3" xfId="5958"/>
    <cellStyle name="_VC 6.15.06 update on 06GRC power costs.xls Chart 2_04 07E Wild Horse Wind Expansion (C) (2)_Adj Bench DR 3 for Initial Briefs (Electric) 4" xfId="5959"/>
    <cellStyle name="_VC 6.15.06 update on 06GRC power costs.xls Chart 2_04 07E Wild Horse Wind Expansion (C) (2)_Book1" xfId="5960"/>
    <cellStyle name="_VC 6.15.06 update on 06GRC power costs.xls Chart 2_04 07E Wild Horse Wind Expansion (C) (2)_Electric Rev Req Model (2009 GRC) " xfId="5961"/>
    <cellStyle name="_VC 6.15.06 update on 06GRC power costs.xls Chart 2_04 07E Wild Horse Wind Expansion (C) (2)_Electric Rev Req Model (2009 GRC)  2" xfId="5962"/>
    <cellStyle name="_VC 6.15.06 update on 06GRC power costs.xls Chart 2_04 07E Wild Horse Wind Expansion (C) (2)_Electric Rev Req Model (2009 GRC)  2 2" xfId="5963"/>
    <cellStyle name="_VC 6.15.06 update on 06GRC power costs.xls Chart 2_04 07E Wild Horse Wind Expansion (C) (2)_Electric Rev Req Model (2009 GRC)  3" xfId="5964"/>
    <cellStyle name="_VC 6.15.06 update on 06GRC power costs.xls Chart 2_04 07E Wild Horse Wind Expansion (C) (2)_Electric Rev Req Model (2009 GRC)  4" xfId="5965"/>
    <cellStyle name="_VC 6.15.06 update on 06GRC power costs.xls Chart 2_04 07E Wild Horse Wind Expansion (C) (2)_Electric Rev Req Model (2009 GRC) Rebuttal" xfId="5966"/>
    <cellStyle name="_VC 6.15.06 update on 06GRC power costs.xls Chart 2_04 07E Wild Horse Wind Expansion (C) (2)_Electric Rev Req Model (2009 GRC) Rebuttal 2" xfId="5967"/>
    <cellStyle name="_VC 6.15.06 update on 06GRC power costs.xls Chart 2_04 07E Wild Horse Wind Expansion (C) (2)_Electric Rev Req Model (2009 GRC) Rebuttal 2 2" xfId="5968"/>
    <cellStyle name="_VC 6.15.06 update on 06GRC power costs.xls Chart 2_04 07E Wild Horse Wind Expansion (C) (2)_Electric Rev Req Model (2009 GRC) Rebuttal 3" xfId="5969"/>
    <cellStyle name="_VC 6.15.06 update on 06GRC power costs.xls Chart 2_04 07E Wild Horse Wind Expansion (C) (2)_Electric Rev Req Model (2009 GRC) Rebuttal 4" xfId="5970"/>
    <cellStyle name="_VC 6.15.06 update on 06GRC power costs.xls Chart 2_04 07E Wild Horse Wind Expansion (C) (2)_Electric Rev Req Model (2009 GRC) Rebuttal REmoval of New  WH Solar AdjustMI" xfId="5971"/>
    <cellStyle name="_VC 6.15.06 update on 06GRC power costs.xls Chart 2_04 07E Wild Horse Wind Expansion (C) (2)_Electric Rev Req Model (2009 GRC) Rebuttal REmoval of New  WH Solar AdjustMI 2" xfId="5972"/>
    <cellStyle name="_VC 6.15.06 update on 06GRC power costs.xls Chart 2_04 07E Wild Horse Wind Expansion (C) (2)_Electric Rev Req Model (2009 GRC) Rebuttal REmoval of New  WH Solar AdjustMI 2 2" xfId="5973"/>
    <cellStyle name="_VC 6.15.06 update on 06GRC power costs.xls Chart 2_04 07E Wild Horse Wind Expansion (C) (2)_Electric Rev Req Model (2009 GRC) Rebuttal REmoval of New  WH Solar AdjustMI 3" xfId="5974"/>
    <cellStyle name="_VC 6.15.06 update on 06GRC power costs.xls Chart 2_04 07E Wild Horse Wind Expansion (C) (2)_Electric Rev Req Model (2009 GRC) Rebuttal REmoval of New  WH Solar AdjustMI 4" xfId="5975"/>
    <cellStyle name="_VC 6.15.06 update on 06GRC power costs.xls Chart 2_04 07E Wild Horse Wind Expansion (C) (2)_Electric Rev Req Model (2009 GRC) Revised 01-18-2010" xfId="5976"/>
    <cellStyle name="_VC 6.15.06 update on 06GRC power costs.xls Chart 2_04 07E Wild Horse Wind Expansion (C) (2)_Electric Rev Req Model (2009 GRC) Revised 01-18-2010 2" xfId="5977"/>
    <cellStyle name="_VC 6.15.06 update on 06GRC power costs.xls Chart 2_04 07E Wild Horse Wind Expansion (C) (2)_Electric Rev Req Model (2009 GRC) Revised 01-18-2010 2 2" xfId="5978"/>
    <cellStyle name="_VC 6.15.06 update on 06GRC power costs.xls Chart 2_04 07E Wild Horse Wind Expansion (C) (2)_Electric Rev Req Model (2009 GRC) Revised 01-18-2010 3" xfId="5979"/>
    <cellStyle name="_VC 6.15.06 update on 06GRC power costs.xls Chart 2_04 07E Wild Horse Wind Expansion (C) (2)_Electric Rev Req Model (2009 GRC) Revised 01-18-2010 4" xfId="5980"/>
    <cellStyle name="_VC 6.15.06 update on 06GRC power costs.xls Chart 2_04 07E Wild Horse Wind Expansion (C) (2)_Electric Rev Req Model (2010 GRC)" xfId="5981"/>
    <cellStyle name="_VC 6.15.06 update on 06GRC power costs.xls Chart 2_04 07E Wild Horse Wind Expansion (C) (2)_Electric Rev Req Model (2010 GRC) SF" xfId="5982"/>
    <cellStyle name="_VC 6.15.06 update on 06GRC power costs.xls Chart 2_04 07E Wild Horse Wind Expansion (C) (2)_Final Order Electric EXHIBIT A-1" xfId="5983"/>
    <cellStyle name="_VC 6.15.06 update on 06GRC power costs.xls Chart 2_04 07E Wild Horse Wind Expansion (C) (2)_Final Order Electric EXHIBIT A-1 2" xfId="5984"/>
    <cellStyle name="_VC 6.15.06 update on 06GRC power costs.xls Chart 2_04 07E Wild Horse Wind Expansion (C) (2)_Final Order Electric EXHIBIT A-1 2 2" xfId="5985"/>
    <cellStyle name="_VC 6.15.06 update on 06GRC power costs.xls Chart 2_04 07E Wild Horse Wind Expansion (C) (2)_Final Order Electric EXHIBIT A-1 3" xfId="5986"/>
    <cellStyle name="_VC 6.15.06 update on 06GRC power costs.xls Chart 2_04 07E Wild Horse Wind Expansion (C) (2)_Final Order Electric EXHIBIT A-1 4" xfId="5987"/>
    <cellStyle name="_VC 6.15.06 update on 06GRC power costs.xls Chart 2_04 07E Wild Horse Wind Expansion (C) (2)_TENASKA REGULATORY ASSET" xfId="5988"/>
    <cellStyle name="_VC 6.15.06 update on 06GRC power costs.xls Chart 2_04 07E Wild Horse Wind Expansion (C) (2)_TENASKA REGULATORY ASSET 2" xfId="5989"/>
    <cellStyle name="_VC 6.15.06 update on 06GRC power costs.xls Chart 2_04 07E Wild Horse Wind Expansion (C) (2)_TENASKA REGULATORY ASSET 2 2" xfId="5990"/>
    <cellStyle name="_VC 6.15.06 update on 06GRC power costs.xls Chart 2_04 07E Wild Horse Wind Expansion (C) (2)_TENASKA REGULATORY ASSET 3" xfId="5991"/>
    <cellStyle name="_VC 6.15.06 update on 06GRC power costs.xls Chart 2_04 07E Wild Horse Wind Expansion (C) (2)_TENASKA REGULATORY ASSET 4" xfId="5992"/>
    <cellStyle name="_VC 6.15.06 update on 06GRC power costs.xls Chart 2_16.37E Wild Horse Expansion DeferralRevwrkingfile SF" xfId="5993"/>
    <cellStyle name="_VC 6.15.06 update on 06GRC power costs.xls Chart 2_16.37E Wild Horse Expansion DeferralRevwrkingfile SF 2" xfId="5994"/>
    <cellStyle name="_VC 6.15.06 update on 06GRC power costs.xls Chart 2_16.37E Wild Horse Expansion DeferralRevwrkingfile SF 2 2" xfId="5995"/>
    <cellStyle name="_VC 6.15.06 update on 06GRC power costs.xls Chart 2_16.37E Wild Horse Expansion DeferralRevwrkingfile SF 3" xfId="5996"/>
    <cellStyle name="_VC 6.15.06 update on 06GRC power costs.xls Chart 2_16.37E Wild Horse Expansion DeferralRevwrkingfile SF 4" xfId="5997"/>
    <cellStyle name="_VC 6.15.06 update on 06GRC power costs.xls Chart 2_2009 Compliance Filing PCA Exhibits for GRC" xfId="5998"/>
    <cellStyle name="_VC 6.15.06 update on 06GRC power costs.xls Chart 2_2009 Compliance Filing PCA Exhibits for GRC 2" xfId="5999"/>
    <cellStyle name="_VC 6.15.06 update on 06GRC power costs.xls Chart 2_2009 GRC Compl Filing - Exhibit D" xfId="6000"/>
    <cellStyle name="_VC 6.15.06 update on 06GRC power costs.xls Chart 2_2009 GRC Compl Filing - Exhibit D 2" xfId="6001"/>
    <cellStyle name="_VC 6.15.06 update on 06GRC power costs.xls Chart 2_2009 GRC Compl Filing - Exhibit D 3" xfId="6002"/>
    <cellStyle name="_VC 6.15.06 update on 06GRC power costs.xls Chart 2_3.01 Income Statement" xfId="6003"/>
    <cellStyle name="_VC 6.15.06 update on 06GRC power costs.xls Chart 2_4 31 Regulatory Assets and Liabilities  7 06- Exhibit D" xfId="6004"/>
    <cellStyle name="_VC 6.15.06 update on 06GRC power costs.xls Chart 2_4 31 Regulatory Assets and Liabilities  7 06- Exhibit D 2" xfId="6005"/>
    <cellStyle name="_VC 6.15.06 update on 06GRC power costs.xls Chart 2_4 31 Regulatory Assets and Liabilities  7 06- Exhibit D 2 2" xfId="6006"/>
    <cellStyle name="_VC 6.15.06 update on 06GRC power costs.xls Chart 2_4 31 Regulatory Assets and Liabilities  7 06- Exhibit D 3" xfId="6007"/>
    <cellStyle name="_VC 6.15.06 update on 06GRC power costs.xls Chart 2_4 31 Regulatory Assets and Liabilities  7 06- Exhibit D 4" xfId="6008"/>
    <cellStyle name="_VC 6.15.06 update on 06GRC power costs.xls Chart 2_4 31 Regulatory Assets and Liabilities  7 06- Exhibit D_NIM Summary" xfId="6009"/>
    <cellStyle name="_VC 6.15.06 update on 06GRC power costs.xls Chart 2_4 31 Regulatory Assets and Liabilities  7 06- Exhibit D_NIM Summary 2" xfId="6010"/>
    <cellStyle name="_VC 6.15.06 update on 06GRC power costs.xls Chart 2_4 32 Regulatory Assets and Liabilities  7 06- Exhibit D" xfId="6011"/>
    <cellStyle name="_VC 6.15.06 update on 06GRC power costs.xls Chart 2_4 32 Regulatory Assets and Liabilities  7 06- Exhibit D 2" xfId="6012"/>
    <cellStyle name="_VC 6.15.06 update on 06GRC power costs.xls Chart 2_4 32 Regulatory Assets and Liabilities  7 06- Exhibit D 2 2" xfId="6013"/>
    <cellStyle name="_VC 6.15.06 update on 06GRC power costs.xls Chart 2_4 32 Regulatory Assets and Liabilities  7 06- Exhibit D 3" xfId="6014"/>
    <cellStyle name="_VC 6.15.06 update on 06GRC power costs.xls Chart 2_4 32 Regulatory Assets and Liabilities  7 06- Exhibit D 4" xfId="6015"/>
    <cellStyle name="_VC 6.15.06 update on 06GRC power costs.xls Chart 2_4 32 Regulatory Assets and Liabilities  7 06- Exhibit D_NIM Summary" xfId="6016"/>
    <cellStyle name="_VC 6.15.06 update on 06GRC power costs.xls Chart 2_4 32 Regulatory Assets and Liabilities  7 06- Exhibit D_NIM Summary 2" xfId="6017"/>
    <cellStyle name="_VC 6.15.06 update on 06GRC power costs.xls Chart 2_ACCOUNTS" xfId="6018"/>
    <cellStyle name="_VC 6.15.06 update on 06GRC power costs.xls Chart 2_AURORA Total New" xfId="6019"/>
    <cellStyle name="_VC 6.15.06 update on 06GRC power costs.xls Chart 2_AURORA Total New 2" xfId="6020"/>
    <cellStyle name="_VC 6.15.06 update on 06GRC power costs.xls Chart 2_Book2" xfId="6021"/>
    <cellStyle name="_VC 6.15.06 update on 06GRC power costs.xls Chart 2_Book2 2" xfId="6022"/>
    <cellStyle name="_VC 6.15.06 update on 06GRC power costs.xls Chart 2_Book2 2 2" xfId="6023"/>
    <cellStyle name="_VC 6.15.06 update on 06GRC power costs.xls Chart 2_Book2 3" xfId="6024"/>
    <cellStyle name="_VC 6.15.06 update on 06GRC power costs.xls Chart 2_Book2 4" xfId="6025"/>
    <cellStyle name="_VC 6.15.06 update on 06GRC power costs.xls Chart 2_Book2_Adj Bench DR 3 for Initial Briefs (Electric)" xfId="6026"/>
    <cellStyle name="_VC 6.15.06 update on 06GRC power costs.xls Chart 2_Book2_Adj Bench DR 3 for Initial Briefs (Electric) 2" xfId="6027"/>
    <cellStyle name="_VC 6.15.06 update on 06GRC power costs.xls Chart 2_Book2_Adj Bench DR 3 for Initial Briefs (Electric) 2 2" xfId="6028"/>
    <cellStyle name="_VC 6.15.06 update on 06GRC power costs.xls Chart 2_Book2_Adj Bench DR 3 for Initial Briefs (Electric) 3" xfId="6029"/>
    <cellStyle name="_VC 6.15.06 update on 06GRC power costs.xls Chart 2_Book2_Adj Bench DR 3 for Initial Briefs (Electric) 4" xfId="6030"/>
    <cellStyle name="_VC 6.15.06 update on 06GRC power costs.xls Chart 2_Book2_Electric Rev Req Model (2009 GRC) Rebuttal" xfId="6031"/>
    <cellStyle name="_VC 6.15.06 update on 06GRC power costs.xls Chart 2_Book2_Electric Rev Req Model (2009 GRC) Rebuttal 2" xfId="6032"/>
    <cellStyle name="_VC 6.15.06 update on 06GRC power costs.xls Chart 2_Book2_Electric Rev Req Model (2009 GRC) Rebuttal 2 2" xfId="6033"/>
    <cellStyle name="_VC 6.15.06 update on 06GRC power costs.xls Chart 2_Book2_Electric Rev Req Model (2009 GRC) Rebuttal 3" xfId="6034"/>
    <cellStyle name="_VC 6.15.06 update on 06GRC power costs.xls Chart 2_Book2_Electric Rev Req Model (2009 GRC) Rebuttal 4" xfId="6035"/>
    <cellStyle name="_VC 6.15.06 update on 06GRC power costs.xls Chart 2_Book2_Electric Rev Req Model (2009 GRC) Rebuttal REmoval of New  WH Solar AdjustMI" xfId="6036"/>
    <cellStyle name="_VC 6.15.06 update on 06GRC power costs.xls Chart 2_Book2_Electric Rev Req Model (2009 GRC) Rebuttal REmoval of New  WH Solar AdjustMI 2" xfId="6037"/>
    <cellStyle name="_VC 6.15.06 update on 06GRC power costs.xls Chart 2_Book2_Electric Rev Req Model (2009 GRC) Rebuttal REmoval of New  WH Solar AdjustMI 2 2" xfId="6038"/>
    <cellStyle name="_VC 6.15.06 update on 06GRC power costs.xls Chart 2_Book2_Electric Rev Req Model (2009 GRC) Rebuttal REmoval of New  WH Solar AdjustMI 3" xfId="6039"/>
    <cellStyle name="_VC 6.15.06 update on 06GRC power costs.xls Chart 2_Book2_Electric Rev Req Model (2009 GRC) Rebuttal REmoval of New  WH Solar AdjustMI 4" xfId="6040"/>
    <cellStyle name="_VC 6.15.06 update on 06GRC power costs.xls Chart 2_Book2_Electric Rev Req Model (2009 GRC) Revised 01-18-2010" xfId="6041"/>
    <cellStyle name="_VC 6.15.06 update on 06GRC power costs.xls Chart 2_Book2_Electric Rev Req Model (2009 GRC) Revised 01-18-2010 2" xfId="6042"/>
    <cellStyle name="_VC 6.15.06 update on 06GRC power costs.xls Chart 2_Book2_Electric Rev Req Model (2009 GRC) Revised 01-18-2010 2 2" xfId="6043"/>
    <cellStyle name="_VC 6.15.06 update on 06GRC power costs.xls Chart 2_Book2_Electric Rev Req Model (2009 GRC) Revised 01-18-2010 3" xfId="6044"/>
    <cellStyle name="_VC 6.15.06 update on 06GRC power costs.xls Chart 2_Book2_Electric Rev Req Model (2009 GRC) Revised 01-18-2010 4" xfId="6045"/>
    <cellStyle name="_VC 6.15.06 update on 06GRC power costs.xls Chart 2_Book2_Final Order Electric EXHIBIT A-1" xfId="6046"/>
    <cellStyle name="_VC 6.15.06 update on 06GRC power costs.xls Chart 2_Book2_Final Order Electric EXHIBIT A-1 2" xfId="6047"/>
    <cellStyle name="_VC 6.15.06 update on 06GRC power costs.xls Chart 2_Book2_Final Order Electric EXHIBIT A-1 2 2" xfId="6048"/>
    <cellStyle name="_VC 6.15.06 update on 06GRC power costs.xls Chart 2_Book2_Final Order Electric EXHIBIT A-1 3" xfId="6049"/>
    <cellStyle name="_VC 6.15.06 update on 06GRC power costs.xls Chart 2_Book2_Final Order Electric EXHIBIT A-1 4" xfId="6050"/>
    <cellStyle name="_VC 6.15.06 update on 06GRC power costs.xls Chart 2_Book4" xfId="6051"/>
    <cellStyle name="_VC 6.15.06 update on 06GRC power costs.xls Chart 2_Book4 2" xfId="6052"/>
    <cellStyle name="_VC 6.15.06 update on 06GRC power costs.xls Chart 2_Book4 2 2" xfId="6053"/>
    <cellStyle name="_VC 6.15.06 update on 06GRC power costs.xls Chart 2_Book4 3" xfId="6054"/>
    <cellStyle name="_VC 6.15.06 update on 06GRC power costs.xls Chart 2_Book4 4" xfId="6055"/>
    <cellStyle name="_VC 6.15.06 update on 06GRC power costs.xls Chart 2_Book9" xfId="6056"/>
    <cellStyle name="_VC 6.15.06 update on 06GRC power costs.xls Chart 2_Book9 2" xfId="6057"/>
    <cellStyle name="_VC 6.15.06 update on 06GRC power costs.xls Chart 2_Book9 2 2" xfId="6058"/>
    <cellStyle name="_VC 6.15.06 update on 06GRC power costs.xls Chart 2_Book9 3" xfId="6059"/>
    <cellStyle name="_VC 6.15.06 update on 06GRC power costs.xls Chart 2_Book9 4" xfId="6060"/>
    <cellStyle name="_VC 6.15.06 update on 06GRC power costs.xls Chart 2_Chelan PUD Power Costs (8-10)" xfId="6061"/>
    <cellStyle name="_VC 6.15.06 update on 06GRC power costs.xls Chart 2_Gas Rev Req Model (2010 GRC)" xfId="6062"/>
    <cellStyle name="_VC 6.15.06 update on 06GRC power costs.xls Chart 2_INPUTS" xfId="6063"/>
    <cellStyle name="_VC 6.15.06 update on 06GRC power costs.xls Chart 2_INPUTS 2" xfId="6064"/>
    <cellStyle name="_VC 6.15.06 update on 06GRC power costs.xls Chart 2_INPUTS 2 2" xfId="6065"/>
    <cellStyle name="_VC 6.15.06 update on 06GRC power costs.xls Chart 2_INPUTS 3" xfId="6066"/>
    <cellStyle name="_VC 6.15.06 update on 06GRC power costs.xls Chart 2_NIM Summary" xfId="6067"/>
    <cellStyle name="_VC 6.15.06 update on 06GRC power costs.xls Chart 2_NIM Summary 09GRC" xfId="6068"/>
    <cellStyle name="_VC 6.15.06 update on 06GRC power costs.xls Chart 2_NIM Summary 09GRC 2" xfId="6069"/>
    <cellStyle name="_VC 6.15.06 update on 06GRC power costs.xls Chart 2_NIM Summary 2" xfId="6070"/>
    <cellStyle name="_VC 6.15.06 update on 06GRC power costs.xls Chart 2_NIM Summary 3" xfId="6071"/>
    <cellStyle name="_VC 6.15.06 update on 06GRC power costs.xls Chart 2_NIM Summary 4" xfId="6072"/>
    <cellStyle name="_VC 6.15.06 update on 06GRC power costs.xls Chart 2_NIM Summary 5" xfId="6073"/>
    <cellStyle name="_VC 6.15.06 update on 06GRC power costs.xls Chart 2_NIM Summary 6" xfId="6074"/>
    <cellStyle name="_VC 6.15.06 update on 06GRC power costs.xls Chart 2_NIM Summary 7" xfId="6075"/>
    <cellStyle name="_VC 6.15.06 update on 06GRC power costs.xls Chart 2_NIM Summary 8" xfId="6076"/>
    <cellStyle name="_VC 6.15.06 update on 06GRC power costs.xls Chart 2_NIM Summary 9" xfId="6077"/>
    <cellStyle name="_VC 6.15.06 update on 06GRC power costs.xls Chart 2_PCA 10 -  Exhibit D from A Kellogg Jan 2011" xfId="6078"/>
    <cellStyle name="_VC 6.15.06 update on 06GRC power costs.xls Chart 2_PCA 10 -  Exhibit D from A Kellogg July 2011" xfId="6079"/>
    <cellStyle name="_VC 6.15.06 update on 06GRC power costs.xls Chart 2_PCA 10 -  Exhibit D from S Free Rcv'd 12-11" xfId="6080"/>
    <cellStyle name="_VC 6.15.06 update on 06GRC power costs.xls Chart 2_PCA 9 -  Exhibit D April 2010" xfId="6081"/>
    <cellStyle name="_VC 6.15.06 update on 06GRC power costs.xls Chart 2_PCA 9 -  Exhibit D April 2010 (3)" xfId="6082"/>
    <cellStyle name="_VC 6.15.06 update on 06GRC power costs.xls Chart 2_PCA 9 -  Exhibit D April 2010 (3) 2" xfId="6083"/>
    <cellStyle name="_VC 6.15.06 update on 06GRC power costs.xls Chart 2_PCA 9 -  Exhibit D April 2010 2" xfId="6084"/>
    <cellStyle name="_VC 6.15.06 update on 06GRC power costs.xls Chart 2_PCA 9 -  Exhibit D April 2010 3" xfId="6085"/>
    <cellStyle name="_VC 6.15.06 update on 06GRC power costs.xls Chart 2_PCA 9 -  Exhibit D Nov 2010" xfId="6086"/>
    <cellStyle name="_VC 6.15.06 update on 06GRC power costs.xls Chart 2_PCA 9 -  Exhibit D Nov 2010 2" xfId="6087"/>
    <cellStyle name="_VC 6.15.06 update on 06GRC power costs.xls Chart 2_PCA 9 - Exhibit D at August 2010" xfId="6088"/>
    <cellStyle name="_VC 6.15.06 update on 06GRC power costs.xls Chart 2_PCA 9 - Exhibit D at August 2010 2" xfId="6089"/>
    <cellStyle name="_VC 6.15.06 update on 06GRC power costs.xls Chart 2_PCA 9 - Exhibit D June 2010 GRC" xfId="6090"/>
    <cellStyle name="_VC 6.15.06 update on 06GRC power costs.xls Chart 2_PCA 9 - Exhibit D June 2010 GRC 2" xfId="6091"/>
    <cellStyle name="_VC 6.15.06 update on 06GRC power costs.xls Chart 2_Power Costs - Comparison bx Rbtl-Staff-Jt-PC" xfId="6092"/>
    <cellStyle name="_VC 6.15.06 update on 06GRC power costs.xls Chart 2_Power Costs - Comparison bx Rbtl-Staff-Jt-PC 2" xfId="6093"/>
    <cellStyle name="_VC 6.15.06 update on 06GRC power costs.xls Chart 2_Power Costs - Comparison bx Rbtl-Staff-Jt-PC 2 2" xfId="6094"/>
    <cellStyle name="_VC 6.15.06 update on 06GRC power costs.xls Chart 2_Power Costs - Comparison bx Rbtl-Staff-Jt-PC 3" xfId="6095"/>
    <cellStyle name="_VC 6.15.06 update on 06GRC power costs.xls Chart 2_Power Costs - Comparison bx Rbtl-Staff-Jt-PC 4" xfId="6096"/>
    <cellStyle name="_VC 6.15.06 update on 06GRC power costs.xls Chart 2_Power Costs - Comparison bx Rbtl-Staff-Jt-PC_Adj Bench DR 3 for Initial Briefs (Electric)" xfId="6097"/>
    <cellStyle name="_VC 6.15.06 update on 06GRC power costs.xls Chart 2_Power Costs - Comparison bx Rbtl-Staff-Jt-PC_Adj Bench DR 3 for Initial Briefs (Electric) 2" xfId="6098"/>
    <cellStyle name="_VC 6.15.06 update on 06GRC power costs.xls Chart 2_Power Costs - Comparison bx Rbtl-Staff-Jt-PC_Adj Bench DR 3 for Initial Briefs (Electric) 2 2" xfId="6099"/>
    <cellStyle name="_VC 6.15.06 update on 06GRC power costs.xls Chart 2_Power Costs - Comparison bx Rbtl-Staff-Jt-PC_Adj Bench DR 3 for Initial Briefs (Electric) 3" xfId="6100"/>
    <cellStyle name="_VC 6.15.06 update on 06GRC power costs.xls Chart 2_Power Costs - Comparison bx Rbtl-Staff-Jt-PC_Adj Bench DR 3 for Initial Briefs (Electric) 4" xfId="6101"/>
    <cellStyle name="_VC 6.15.06 update on 06GRC power costs.xls Chart 2_Power Costs - Comparison bx Rbtl-Staff-Jt-PC_Electric Rev Req Model (2009 GRC) Rebuttal" xfId="6102"/>
    <cellStyle name="_VC 6.15.06 update on 06GRC power costs.xls Chart 2_Power Costs - Comparison bx Rbtl-Staff-Jt-PC_Electric Rev Req Model (2009 GRC) Rebuttal 2" xfId="6103"/>
    <cellStyle name="_VC 6.15.06 update on 06GRC power costs.xls Chart 2_Power Costs - Comparison bx Rbtl-Staff-Jt-PC_Electric Rev Req Model (2009 GRC) Rebuttal 2 2" xfId="6104"/>
    <cellStyle name="_VC 6.15.06 update on 06GRC power costs.xls Chart 2_Power Costs - Comparison bx Rbtl-Staff-Jt-PC_Electric Rev Req Model (2009 GRC) Rebuttal 3" xfId="6105"/>
    <cellStyle name="_VC 6.15.06 update on 06GRC power costs.xls Chart 2_Power Costs - Comparison bx Rbtl-Staff-Jt-PC_Electric Rev Req Model (2009 GRC) Rebuttal 4" xfId="6106"/>
    <cellStyle name="_VC 6.15.06 update on 06GRC power costs.xls Chart 2_Power Costs - Comparison bx Rbtl-Staff-Jt-PC_Electric Rev Req Model (2009 GRC) Rebuttal REmoval of New  WH Solar AdjustMI" xfId="6107"/>
    <cellStyle name="_VC 6.15.06 update on 06GRC power costs.xls Chart 2_Power Costs - Comparison bx Rbtl-Staff-Jt-PC_Electric Rev Req Model (2009 GRC) Rebuttal REmoval of New  WH Solar AdjustMI 2" xfId="6108"/>
    <cellStyle name="_VC 6.15.06 update on 06GRC power costs.xls Chart 2_Power Costs - Comparison bx Rbtl-Staff-Jt-PC_Electric Rev Req Model (2009 GRC) Rebuttal REmoval of New  WH Solar AdjustMI 2 2" xfId="6109"/>
    <cellStyle name="_VC 6.15.06 update on 06GRC power costs.xls Chart 2_Power Costs - Comparison bx Rbtl-Staff-Jt-PC_Electric Rev Req Model (2009 GRC) Rebuttal REmoval of New  WH Solar AdjustMI 3" xfId="6110"/>
    <cellStyle name="_VC 6.15.06 update on 06GRC power costs.xls Chart 2_Power Costs - Comparison bx Rbtl-Staff-Jt-PC_Electric Rev Req Model (2009 GRC) Rebuttal REmoval of New  WH Solar AdjustMI 4" xfId="6111"/>
    <cellStyle name="_VC 6.15.06 update on 06GRC power costs.xls Chart 2_Power Costs - Comparison bx Rbtl-Staff-Jt-PC_Electric Rev Req Model (2009 GRC) Revised 01-18-2010" xfId="6112"/>
    <cellStyle name="_VC 6.15.06 update on 06GRC power costs.xls Chart 2_Power Costs - Comparison bx Rbtl-Staff-Jt-PC_Electric Rev Req Model (2009 GRC) Revised 01-18-2010 2" xfId="6113"/>
    <cellStyle name="_VC 6.15.06 update on 06GRC power costs.xls Chart 2_Power Costs - Comparison bx Rbtl-Staff-Jt-PC_Electric Rev Req Model (2009 GRC) Revised 01-18-2010 2 2" xfId="6114"/>
    <cellStyle name="_VC 6.15.06 update on 06GRC power costs.xls Chart 2_Power Costs - Comparison bx Rbtl-Staff-Jt-PC_Electric Rev Req Model (2009 GRC) Revised 01-18-2010 3" xfId="6115"/>
    <cellStyle name="_VC 6.15.06 update on 06GRC power costs.xls Chart 2_Power Costs - Comparison bx Rbtl-Staff-Jt-PC_Electric Rev Req Model (2009 GRC) Revised 01-18-2010 4" xfId="6116"/>
    <cellStyle name="_VC 6.15.06 update on 06GRC power costs.xls Chart 2_Power Costs - Comparison bx Rbtl-Staff-Jt-PC_Final Order Electric EXHIBIT A-1" xfId="6117"/>
    <cellStyle name="_VC 6.15.06 update on 06GRC power costs.xls Chart 2_Power Costs - Comparison bx Rbtl-Staff-Jt-PC_Final Order Electric EXHIBIT A-1 2" xfId="6118"/>
    <cellStyle name="_VC 6.15.06 update on 06GRC power costs.xls Chart 2_Power Costs - Comparison bx Rbtl-Staff-Jt-PC_Final Order Electric EXHIBIT A-1 2 2" xfId="6119"/>
    <cellStyle name="_VC 6.15.06 update on 06GRC power costs.xls Chart 2_Power Costs - Comparison bx Rbtl-Staff-Jt-PC_Final Order Electric EXHIBIT A-1 3" xfId="6120"/>
    <cellStyle name="_VC 6.15.06 update on 06GRC power costs.xls Chart 2_Power Costs - Comparison bx Rbtl-Staff-Jt-PC_Final Order Electric EXHIBIT A-1 4" xfId="6121"/>
    <cellStyle name="_VC 6.15.06 update on 06GRC power costs.xls Chart 2_Production Adj 4.37" xfId="6122"/>
    <cellStyle name="_VC 6.15.06 update on 06GRC power costs.xls Chart 2_Production Adj 4.37 2" xfId="6123"/>
    <cellStyle name="_VC 6.15.06 update on 06GRC power costs.xls Chart 2_Production Adj 4.37 2 2" xfId="6124"/>
    <cellStyle name="_VC 6.15.06 update on 06GRC power costs.xls Chart 2_Production Adj 4.37 3" xfId="6125"/>
    <cellStyle name="_VC 6.15.06 update on 06GRC power costs.xls Chart 2_Purchased Power Adj 4.03" xfId="6126"/>
    <cellStyle name="_VC 6.15.06 update on 06GRC power costs.xls Chart 2_Purchased Power Adj 4.03 2" xfId="6127"/>
    <cellStyle name="_VC 6.15.06 update on 06GRC power costs.xls Chart 2_Purchased Power Adj 4.03 2 2" xfId="6128"/>
    <cellStyle name="_VC 6.15.06 update on 06GRC power costs.xls Chart 2_Purchased Power Adj 4.03 3" xfId="6129"/>
    <cellStyle name="_VC 6.15.06 update on 06GRC power costs.xls Chart 2_Rebuttal Power Costs" xfId="6130"/>
    <cellStyle name="_VC 6.15.06 update on 06GRC power costs.xls Chart 2_Rebuttal Power Costs 2" xfId="6131"/>
    <cellStyle name="_VC 6.15.06 update on 06GRC power costs.xls Chart 2_Rebuttal Power Costs 2 2" xfId="6132"/>
    <cellStyle name="_VC 6.15.06 update on 06GRC power costs.xls Chart 2_Rebuttal Power Costs 3" xfId="6133"/>
    <cellStyle name="_VC 6.15.06 update on 06GRC power costs.xls Chart 2_Rebuttal Power Costs 4" xfId="6134"/>
    <cellStyle name="_VC 6.15.06 update on 06GRC power costs.xls Chart 2_Rebuttal Power Costs_Adj Bench DR 3 for Initial Briefs (Electric)" xfId="6135"/>
    <cellStyle name="_VC 6.15.06 update on 06GRC power costs.xls Chart 2_Rebuttal Power Costs_Adj Bench DR 3 for Initial Briefs (Electric) 2" xfId="6136"/>
    <cellStyle name="_VC 6.15.06 update on 06GRC power costs.xls Chart 2_Rebuttal Power Costs_Adj Bench DR 3 for Initial Briefs (Electric) 2 2" xfId="6137"/>
    <cellStyle name="_VC 6.15.06 update on 06GRC power costs.xls Chart 2_Rebuttal Power Costs_Adj Bench DR 3 for Initial Briefs (Electric) 3" xfId="6138"/>
    <cellStyle name="_VC 6.15.06 update on 06GRC power costs.xls Chart 2_Rebuttal Power Costs_Adj Bench DR 3 for Initial Briefs (Electric) 4" xfId="6139"/>
    <cellStyle name="_VC 6.15.06 update on 06GRC power costs.xls Chart 2_Rebuttal Power Costs_Electric Rev Req Model (2009 GRC) Rebuttal" xfId="6140"/>
    <cellStyle name="_VC 6.15.06 update on 06GRC power costs.xls Chart 2_Rebuttal Power Costs_Electric Rev Req Model (2009 GRC) Rebuttal 2" xfId="6141"/>
    <cellStyle name="_VC 6.15.06 update on 06GRC power costs.xls Chart 2_Rebuttal Power Costs_Electric Rev Req Model (2009 GRC) Rebuttal 2 2" xfId="6142"/>
    <cellStyle name="_VC 6.15.06 update on 06GRC power costs.xls Chart 2_Rebuttal Power Costs_Electric Rev Req Model (2009 GRC) Rebuttal 3" xfId="6143"/>
    <cellStyle name="_VC 6.15.06 update on 06GRC power costs.xls Chart 2_Rebuttal Power Costs_Electric Rev Req Model (2009 GRC) Rebuttal 4" xfId="6144"/>
    <cellStyle name="_VC 6.15.06 update on 06GRC power costs.xls Chart 2_Rebuttal Power Costs_Electric Rev Req Model (2009 GRC) Rebuttal REmoval of New  WH Solar AdjustMI" xfId="6145"/>
    <cellStyle name="_VC 6.15.06 update on 06GRC power costs.xls Chart 2_Rebuttal Power Costs_Electric Rev Req Model (2009 GRC) Rebuttal REmoval of New  WH Solar AdjustMI 2" xfId="6146"/>
    <cellStyle name="_VC 6.15.06 update on 06GRC power costs.xls Chart 2_Rebuttal Power Costs_Electric Rev Req Model (2009 GRC) Rebuttal REmoval of New  WH Solar AdjustMI 2 2" xfId="6147"/>
    <cellStyle name="_VC 6.15.06 update on 06GRC power costs.xls Chart 2_Rebuttal Power Costs_Electric Rev Req Model (2009 GRC) Rebuttal REmoval of New  WH Solar AdjustMI 3" xfId="6148"/>
    <cellStyle name="_VC 6.15.06 update on 06GRC power costs.xls Chart 2_Rebuttal Power Costs_Electric Rev Req Model (2009 GRC) Rebuttal REmoval of New  WH Solar AdjustMI 4" xfId="6149"/>
    <cellStyle name="_VC 6.15.06 update on 06GRC power costs.xls Chart 2_Rebuttal Power Costs_Electric Rev Req Model (2009 GRC) Revised 01-18-2010" xfId="6150"/>
    <cellStyle name="_VC 6.15.06 update on 06GRC power costs.xls Chart 2_Rebuttal Power Costs_Electric Rev Req Model (2009 GRC) Revised 01-18-2010 2" xfId="6151"/>
    <cellStyle name="_VC 6.15.06 update on 06GRC power costs.xls Chart 2_Rebuttal Power Costs_Electric Rev Req Model (2009 GRC) Revised 01-18-2010 2 2" xfId="6152"/>
    <cellStyle name="_VC 6.15.06 update on 06GRC power costs.xls Chart 2_Rebuttal Power Costs_Electric Rev Req Model (2009 GRC) Revised 01-18-2010 3" xfId="6153"/>
    <cellStyle name="_VC 6.15.06 update on 06GRC power costs.xls Chart 2_Rebuttal Power Costs_Electric Rev Req Model (2009 GRC) Revised 01-18-2010 4" xfId="6154"/>
    <cellStyle name="_VC 6.15.06 update on 06GRC power costs.xls Chart 2_Rebuttal Power Costs_Final Order Electric EXHIBIT A-1" xfId="6155"/>
    <cellStyle name="_VC 6.15.06 update on 06GRC power costs.xls Chart 2_Rebuttal Power Costs_Final Order Electric EXHIBIT A-1 2" xfId="6156"/>
    <cellStyle name="_VC 6.15.06 update on 06GRC power costs.xls Chart 2_Rebuttal Power Costs_Final Order Electric EXHIBIT A-1 2 2" xfId="6157"/>
    <cellStyle name="_VC 6.15.06 update on 06GRC power costs.xls Chart 2_Rebuttal Power Costs_Final Order Electric EXHIBIT A-1 3" xfId="6158"/>
    <cellStyle name="_VC 6.15.06 update on 06GRC power costs.xls Chart 2_Rebuttal Power Costs_Final Order Electric EXHIBIT A-1 4" xfId="6159"/>
    <cellStyle name="_VC 6.15.06 update on 06GRC power costs.xls Chart 2_ROR &amp; CONV FACTOR" xfId="6160"/>
    <cellStyle name="_VC 6.15.06 update on 06GRC power costs.xls Chart 2_ROR &amp; CONV FACTOR 2" xfId="6161"/>
    <cellStyle name="_VC 6.15.06 update on 06GRC power costs.xls Chart 2_ROR &amp; CONV FACTOR 2 2" xfId="6162"/>
    <cellStyle name="_VC 6.15.06 update on 06GRC power costs.xls Chart 2_ROR &amp; CONV FACTOR 3" xfId="6163"/>
    <cellStyle name="_VC 6.15.06 update on 06GRC power costs.xls Chart 2_ROR 5.02" xfId="6164"/>
    <cellStyle name="_VC 6.15.06 update on 06GRC power costs.xls Chart 2_ROR 5.02 2" xfId="6165"/>
    <cellStyle name="_VC 6.15.06 update on 06GRC power costs.xls Chart 2_ROR 5.02 2 2" xfId="6166"/>
    <cellStyle name="_VC 6.15.06 update on 06GRC power costs.xls Chart 2_ROR 5.02 3" xfId="6167"/>
    <cellStyle name="_VC 6.15.06 update on 06GRC power costs.xls Chart 2_Wind Integration 10GRC" xfId="6168"/>
    <cellStyle name="_VC 6.15.06 update on 06GRC power costs.xls Chart 2_Wind Integration 10GRC 2" xfId="6169"/>
    <cellStyle name="_VC 6.15.06 update on 06GRC power costs.xls Chart 3" xfId="6170"/>
    <cellStyle name="_VC 6.15.06 update on 06GRC power costs.xls Chart 3 2" xfId="6171"/>
    <cellStyle name="_VC 6.15.06 update on 06GRC power costs.xls Chart 3 2 2" xfId="6172"/>
    <cellStyle name="_VC 6.15.06 update on 06GRC power costs.xls Chart 3 2 2 2" xfId="6173"/>
    <cellStyle name="_VC 6.15.06 update on 06GRC power costs.xls Chart 3 2 3" xfId="6174"/>
    <cellStyle name="_VC 6.15.06 update on 06GRC power costs.xls Chart 3 3" xfId="6175"/>
    <cellStyle name="_VC 6.15.06 update on 06GRC power costs.xls Chart 3 3 2" xfId="6176"/>
    <cellStyle name="_VC 6.15.06 update on 06GRC power costs.xls Chart 3 3 2 2" xfId="6177"/>
    <cellStyle name="_VC 6.15.06 update on 06GRC power costs.xls Chart 3 3 3" xfId="6178"/>
    <cellStyle name="_VC 6.15.06 update on 06GRC power costs.xls Chart 3 3 3 2" xfId="6179"/>
    <cellStyle name="_VC 6.15.06 update on 06GRC power costs.xls Chart 3 3 4" xfId="6180"/>
    <cellStyle name="_VC 6.15.06 update on 06GRC power costs.xls Chart 3 3 4 2" xfId="6181"/>
    <cellStyle name="_VC 6.15.06 update on 06GRC power costs.xls Chart 3 4" xfId="6182"/>
    <cellStyle name="_VC 6.15.06 update on 06GRC power costs.xls Chart 3 4 2" xfId="6183"/>
    <cellStyle name="_VC 6.15.06 update on 06GRC power costs.xls Chart 3 5" xfId="6184"/>
    <cellStyle name="_VC 6.15.06 update on 06GRC power costs.xls Chart 3 6" xfId="6185"/>
    <cellStyle name="_VC 6.15.06 update on 06GRC power costs.xls Chart 3 7" xfId="6186"/>
    <cellStyle name="_VC 6.15.06 update on 06GRC power costs.xls Chart 3_04 07E Wild Horse Wind Expansion (C) (2)" xfId="6187"/>
    <cellStyle name="_VC 6.15.06 update on 06GRC power costs.xls Chart 3_04 07E Wild Horse Wind Expansion (C) (2) 2" xfId="6188"/>
    <cellStyle name="_VC 6.15.06 update on 06GRC power costs.xls Chart 3_04 07E Wild Horse Wind Expansion (C) (2) 2 2" xfId="6189"/>
    <cellStyle name="_VC 6.15.06 update on 06GRC power costs.xls Chart 3_04 07E Wild Horse Wind Expansion (C) (2) 3" xfId="6190"/>
    <cellStyle name="_VC 6.15.06 update on 06GRC power costs.xls Chart 3_04 07E Wild Horse Wind Expansion (C) (2) 4" xfId="6191"/>
    <cellStyle name="_VC 6.15.06 update on 06GRC power costs.xls Chart 3_04 07E Wild Horse Wind Expansion (C) (2)_Adj Bench DR 3 for Initial Briefs (Electric)" xfId="6192"/>
    <cellStyle name="_VC 6.15.06 update on 06GRC power costs.xls Chart 3_04 07E Wild Horse Wind Expansion (C) (2)_Adj Bench DR 3 for Initial Briefs (Electric) 2" xfId="6193"/>
    <cellStyle name="_VC 6.15.06 update on 06GRC power costs.xls Chart 3_04 07E Wild Horse Wind Expansion (C) (2)_Adj Bench DR 3 for Initial Briefs (Electric) 2 2" xfId="6194"/>
    <cellStyle name="_VC 6.15.06 update on 06GRC power costs.xls Chart 3_04 07E Wild Horse Wind Expansion (C) (2)_Adj Bench DR 3 for Initial Briefs (Electric) 3" xfId="6195"/>
    <cellStyle name="_VC 6.15.06 update on 06GRC power costs.xls Chart 3_04 07E Wild Horse Wind Expansion (C) (2)_Adj Bench DR 3 for Initial Briefs (Electric) 4" xfId="6196"/>
    <cellStyle name="_VC 6.15.06 update on 06GRC power costs.xls Chart 3_04 07E Wild Horse Wind Expansion (C) (2)_Book1" xfId="6197"/>
    <cellStyle name="_VC 6.15.06 update on 06GRC power costs.xls Chart 3_04 07E Wild Horse Wind Expansion (C) (2)_Electric Rev Req Model (2009 GRC) " xfId="6198"/>
    <cellStyle name="_VC 6.15.06 update on 06GRC power costs.xls Chart 3_04 07E Wild Horse Wind Expansion (C) (2)_Electric Rev Req Model (2009 GRC)  2" xfId="6199"/>
    <cellStyle name="_VC 6.15.06 update on 06GRC power costs.xls Chart 3_04 07E Wild Horse Wind Expansion (C) (2)_Electric Rev Req Model (2009 GRC)  2 2" xfId="6200"/>
    <cellStyle name="_VC 6.15.06 update on 06GRC power costs.xls Chart 3_04 07E Wild Horse Wind Expansion (C) (2)_Electric Rev Req Model (2009 GRC)  3" xfId="6201"/>
    <cellStyle name="_VC 6.15.06 update on 06GRC power costs.xls Chart 3_04 07E Wild Horse Wind Expansion (C) (2)_Electric Rev Req Model (2009 GRC)  4" xfId="6202"/>
    <cellStyle name="_VC 6.15.06 update on 06GRC power costs.xls Chart 3_04 07E Wild Horse Wind Expansion (C) (2)_Electric Rev Req Model (2009 GRC) Rebuttal" xfId="6203"/>
    <cellStyle name="_VC 6.15.06 update on 06GRC power costs.xls Chart 3_04 07E Wild Horse Wind Expansion (C) (2)_Electric Rev Req Model (2009 GRC) Rebuttal 2" xfId="6204"/>
    <cellStyle name="_VC 6.15.06 update on 06GRC power costs.xls Chart 3_04 07E Wild Horse Wind Expansion (C) (2)_Electric Rev Req Model (2009 GRC) Rebuttal 2 2" xfId="6205"/>
    <cellStyle name="_VC 6.15.06 update on 06GRC power costs.xls Chart 3_04 07E Wild Horse Wind Expansion (C) (2)_Electric Rev Req Model (2009 GRC) Rebuttal 3" xfId="6206"/>
    <cellStyle name="_VC 6.15.06 update on 06GRC power costs.xls Chart 3_04 07E Wild Horse Wind Expansion (C) (2)_Electric Rev Req Model (2009 GRC) Rebuttal 4" xfId="6207"/>
    <cellStyle name="_VC 6.15.06 update on 06GRC power costs.xls Chart 3_04 07E Wild Horse Wind Expansion (C) (2)_Electric Rev Req Model (2009 GRC) Rebuttal REmoval of New  WH Solar AdjustMI" xfId="6208"/>
    <cellStyle name="_VC 6.15.06 update on 06GRC power costs.xls Chart 3_04 07E Wild Horse Wind Expansion (C) (2)_Electric Rev Req Model (2009 GRC) Rebuttal REmoval of New  WH Solar AdjustMI 2" xfId="6209"/>
    <cellStyle name="_VC 6.15.06 update on 06GRC power costs.xls Chart 3_04 07E Wild Horse Wind Expansion (C) (2)_Electric Rev Req Model (2009 GRC) Rebuttal REmoval of New  WH Solar AdjustMI 2 2" xfId="6210"/>
    <cellStyle name="_VC 6.15.06 update on 06GRC power costs.xls Chart 3_04 07E Wild Horse Wind Expansion (C) (2)_Electric Rev Req Model (2009 GRC) Rebuttal REmoval of New  WH Solar AdjustMI 3" xfId="6211"/>
    <cellStyle name="_VC 6.15.06 update on 06GRC power costs.xls Chart 3_04 07E Wild Horse Wind Expansion (C) (2)_Electric Rev Req Model (2009 GRC) Rebuttal REmoval of New  WH Solar AdjustMI 4" xfId="6212"/>
    <cellStyle name="_VC 6.15.06 update on 06GRC power costs.xls Chart 3_04 07E Wild Horse Wind Expansion (C) (2)_Electric Rev Req Model (2009 GRC) Revised 01-18-2010" xfId="6213"/>
    <cellStyle name="_VC 6.15.06 update on 06GRC power costs.xls Chart 3_04 07E Wild Horse Wind Expansion (C) (2)_Electric Rev Req Model (2009 GRC) Revised 01-18-2010 2" xfId="6214"/>
    <cellStyle name="_VC 6.15.06 update on 06GRC power costs.xls Chart 3_04 07E Wild Horse Wind Expansion (C) (2)_Electric Rev Req Model (2009 GRC) Revised 01-18-2010 2 2" xfId="6215"/>
    <cellStyle name="_VC 6.15.06 update on 06GRC power costs.xls Chart 3_04 07E Wild Horse Wind Expansion (C) (2)_Electric Rev Req Model (2009 GRC) Revised 01-18-2010 3" xfId="6216"/>
    <cellStyle name="_VC 6.15.06 update on 06GRC power costs.xls Chart 3_04 07E Wild Horse Wind Expansion (C) (2)_Electric Rev Req Model (2009 GRC) Revised 01-18-2010 4" xfId="6217"/>
    <cellStyle name="_VC 6.15.06 update on 06GRC power costs.xls Chart 3_04 07E Wild Horse Wind Expansion (C) (2)_Electric Rev Req Model (2010 GRC)" xfId="6218"/>
    <cellStyle name="_VC 6.15.06 update on 06GRC power costs.xls Chart 3_04 07E Wild Horse Wind Expansion (C) (2)_Electric Rev Req Model (2010 GRC) SF" xfId="6219"/>
    <cellStyle name="_VC 6.15.06 update on 06GRC power costs.xls Chart 3_04 07E Wild Horse Wind Expansion (C) (2)_Final Order Electric EXHIBIT A-1" xfId="6220"/>
    <cellStyle name="_VC 6.15.06 update on 06GRC power costs.xls Chart 3_04 07E Wild Horse Wind Expansion (C) (2)_Final Order Electric EXHIBIT A-1 2" xfId="6221"/>
    <cellStyle name="_VC 6.15.06 update on 06GRC power costs.xls Chart 3_04 07E Wild Horse Wind Expansion (C) (2)_Final Order Electric EXHIBIT A-1 2 2" xfId="6222"/>
    <cellStyle name="_VC 6.15.06 update on 06GRC power costs.xls Chart 3_04 07E Wild Horse Wind Expansion (C) (2)_Final Order Electric EXHIBIT A-1 3" xfId="6223"/>
    <cellStyle name="_VC 6.15.06 update on 06GRC power costs.xls Chart 3_04 07E Wild Horse Wind Expansion (C) (2)_Final Order Electric EXHIBIT A-1 4" xfId="6224"/>
    <cellStyle name="_VC 6.15.06 update on 06GRC power costs.xls Chart 3_04 07E Wild Horse Wind Expansion (C) (2)_TENASKA REGULATORY ASSET" xfId="6225"/>
    <cellStyle name="_VC 6.15.06 update on 06GRC power costs.xls Chart 3_04 07E Wild Horse Wind Expansion (C) (2)_TENASKA REGULATORY ASSET 2" xfId="6226"/>
    <cellStyle name="_VC 6.15.06 update on 06GRC power costs.xls Chart 3_04 07E Wild Horse Wind Expansion (C) (2)_TENASKA REGULATORY ASSET 2 2" xfId="6227"/>
    <cellStyle name="_VC 6.15.06 update on 06GRC power costs.xls Chart 3_04 07E Wild Horse Wind Expansion (C) (2)_TENASKA REGULATORY ASSET 3" xfId="6228"/>
    <cellStyle name="_VC 6.15.06 update on 06GRC power costs.xls Chart 3_04 07E Wild Horse Wind Expansion (C) (2)_TENASKA REGULATORY ASSET 4" xfId="6229"/>
    <cellStyle name="_VC 6.15.06 update on 06GRC power costs.xls Chart 3_16.37E Wild Horse Expansion DeferralRevwrkingfile SF" xfId="6230"/>
    <cellStyle name="_VC 6.15.06 update on 06GRC power costs.xls Chart 3_16.37E Wild Horse Expansion DeferralRevwrkingfile SF 2" xfId="6231"/>
    <cellStyle name="_VC 6.15.06 update on 06GRC power costs.xls Chart 3_16.37E Wild Horse Expansion DeferralRevwrkingfile SF 2 2" xfId="6232"/>
    <cellStyle name="_VC 6.15.06 update on 06GRC power costs.xls Chart 3_16.37E Wild Horse Expansion DeferralRevwrkingfile SF 3" xfId="6233"/>
    <cellStyle name="_VC 6.15.06 update on 06GRC power costs.xls Chart 3_16.37E Wild Horse Expansion DeferralRevwrkingfile SF 4" xfId="6234"/>
    <cellStyle name="_VC 6.15.06 update on 06GRC power costs.xls Chart 3_2009 Compliance Filing PCA Exhibits for GRC" xfId="6235"/>
    <cellStyle name="_VC 6.15.06 update on 06GRC power costs.xls Chart 3_2009 Compliance Filing PCA Exhibits for GRC 2" xfId="6236"/>
    <cellStyle name="_VC 6.15.06 update on 06GRC power costs.xls Chart 3_2009 GRC Compl Filing - Exhibit D" xfId="6237"/>
    <cellStyle name="_VC 6.15.06 update on 06GRC power costs.xls Chart 3_2009 GRC Compl Filing - Exhibit D 2" xfId="6238"/>
    <cellStyle name="_VC 6.15.06 update on 06GRC power costs.xls Chart 3_2009 GRC Compl Filing - Exhibit D 3" xfId="6239"/>
    <cellStyle name="_VC 6.15.06 update on 06GRC power costs.xls Chart 3_3.01 Income Statement" xfId="6240"/>
    <cellStyle name="_VC 6.15.06 update on 06GRC power costs.xls Chart 3_4 31 Regulatory Assets and Liabilities  7 06- Exhibit D" xfId="6241"/>
    <cellStyle name="_VC 6.15.06 update on 06GRC power costs.xls Chart 3_4 31 Regulatory Assets and Liabilities  7 06- Exhibit D 2" xfId="6242"/>
    <cellStyle name="_VC 6.15.06 update on 06GRC power costs.xls Chart 3_4 31 Regulatory Assets and Liabilities  7 06- Exhibit D 2 2" xfId="6243"/>
    <cellStyle name="_VC 6.15.06 update on 06GRC power costs.xls Chart 3_4 31 Regulatory Assets and Liabilities  7 06- Exhibit D 3" xfId="6244"/>
    <cellStyle name="_VC 6.15.06 update on 06GRC power costs.xls Chart 3_4 31 Regulatory Assets and Liabilities  7 06- Exhibit D 4" xfId="6245"/>
    <cellStyle name="_VC 6.15.06 update on 06GRC power costs.xls Chart 3_4 31 Regulatory Assets and Liabilities  7 06- Exhibit D_NIM Summary" xfId="6246"/>
    <cellStyle name="_VC 6.15.06 update on 06GRC power costs.xls Chart 3_4 31 Regulatory Assets and Liabilities  7 06- Exhibit D_NIM Summary 2" xfId="6247"/>
    <cellStyle name="_VC 6.15.06 update on 06GRC power costs.xls Chart 3_4 32 Regulatory Assets and Liabilities  7 06- Exhibit D" xfId="6248"/>
    <cellStyle name="_VC 6.15.06 update on 06GRC power costs.xls Chart 3_4 32 Regulatory Assets and Liabilities  7 06- Exhibit D 2" xfId="6249"/>
    <cellStyle name="_VC 6.15.06 update on 06GRC power costs.xls Chart 3_4 32 Regulatory Assets and Liabilities  7 06- Exhibit D 2 2" xfId="6250"/>
    <cellStyle name="_VC 6.15.06 update on 06GRC power costs.xls Chart 3_4 32 Regulatory Assets and Liabilities  7 06- Exhibit D 3" xfId="6251"/>
    <cellStyle name="_VC 6.15.06 update on 06GRC power costs.xls Chart 3_4 32 Regulatory Assets and Liabilities  7 06- Exhibit D 4" xfId="6252"/>
    <cellStyle name="_VC 6.15.06 update on 06GRC power costs.xls Chart 3_4 32 Regulatory Assets and Liabilities  7 06- Exhibit D_NIM Summary" xfId="6253"/>
    <cellStyle name="_VC 6.15.06 update on 06GRC power costs.xls Chart 3_4 32 Regulatory Assets and Liabilities  7 06- Exhibit D_NIM Summary 2" xfId="6254"/>
    <cellStyle name="_VC 6.15.06 update on 06GRC power costs.xls Chart 3_ACCOUNTS" xfId="6255"/>
    <cellStyle name="_VC 6.15.06 update on 06GRC power costs.xls Chart 3_AURORA Total New" xfId="6256"/>
    <cellStyle name="_VC 6.15.06 update on 06GRC power costs.xls Chart 3_AURORA Total New 2" xfId="6257"/>
    <cellStyle name="_VC 6.15.06 update on 06GRC power costs.xls Chart 3_Book2" xfId="6258"/>
    <cellStyle name="_VC 6.15.06 update on 06GRC power costs.xls Chart 3_Book2 2" xfId="6259"/>
    <cellStyle name="_VC 6.15.06 update on 06GRC power costs.xls Chart 3_Book2 2 2" xfId="6260"/>
    <cellStyle name="_VC 6.15.06 update on 06GRC power costs.xls Chart 3_Book2 3" xfId="6261"/>
    <cellStyle name="_VC 6.15.06 update on 06GRC power costs.xls Chart 3_Book2 4" xfId="6262"/>
    <cellStyle name="_VC 6.15.06 update on 06GRC power costs.xls Chart 3_Book2_Adj Bench DR 3 for Initial Briefs (Electric)" xfId="6263"/>
    <cellStyle name="_VC 6.15.06 update on 06GRC power costs.xls Chart 3_Book2_Adj Bench DR 3 for Initial Briefs (Electric) 2" xfId="6264"/>
    <cellStyle name="_VC 6.15.06 update on 06GRC power costs.xls Chart 3_Book2_Adj Bench DR 3 for Initial Briefs (Electric) 2 2" xfId="6265"/>
    <cellStyle name="_VC 6.15.06 update on 06GRC power costs.xls Chart 3_Book2_Adj Bench DR 3 for Initial Briefs (Electric) 3" xfId="6266"/>
    <cellStyle name="_VC 6.15.06 update on 06GRC power costs.xls Chart 3_Book2_Adj Bench DR 3 for Initial Briefs (Electric) 4" xfId="6267"/>
    <cellStyle name="_VC 6.15.06 update on 06GRC power costs.xls Chart 3_Book2_Electric Rev Req Model (2009 GRC) Rebuttal" xfId="6268"/>
    <cellStyle name="_VC 6.15.06 update on 06GRC power costs.xls Chart 3_Book2_Electric Rev Req Model (2009 GRC) Rebuttal 2" xfId="6269"/>
    <cellStyle name="_VC 6.15.06 update on 06GRC power costs.xls Chart 3_Book2_Electric Rev Req Model (2009 GRC) Rebuttal 2 2" xfId="6270"/>
    <cellStyle name="_VC 6.15.06 update on 06GRC power costs.xls Chart 3_Book2_Electric Rev Req Model (2009 GRC) Rebuttal 3" xfId="6271"/>
    <cellStyle name="_VC 6.15.06 update on 06GRC power costs.xls Chart 3_Book2_Electric Rev Req Model (2009 GRC) Rebuttal 4" xfId="6272"/>
    <cellStyle name="_VC 6.15.06 update on 06GRC power costs.xls Chart 3_Book2_Electric Rev Req Model (2009 GRC) Rebuttal REmoval of New  WH Solar AdjustMI" xfId="6273"/>
    <cellStyle name="_VC 6.15.06 update on 06GRC power costs.xls Chart 3_Book2_Electric Rev Req Model (2009 GRC) Rebuttal REmoval of New  WH Solar AdjustMI 2" xfId="6274"/>
    <cellStyle name="_VC 6.15.06 update on 06GRC power costs.xls Chart 3_Book2_Electric Rev Req Model (2009 GRC) Rebuttal REmoval of New  WH Solar AdjustMI 2 2" xfId="6275"/>
    <cellStyle name="_VC 6.15.06 update on 06GRC power costs.xls Chart 3_Book2_Electric Rev Req Model (2009 GRC) Rebuttal REmoval of New  WH Solar AdjustMI 3" xfId="6276"/>
    <cellStyle name="_VC 6.15.06 update on 06GRC power costs.xls Chart 3_Book2_Electric Rev Req Model (2009 GRC) Rebuttal REmoval of New  WH Solar AdjustMI 4" xfId="6277"/>
    <cellStyle name="_VC 6.15.06 update on 06GRC power costs.xls Chart 3_Book2_Electric Rev Req Model (2009 GRC) Revised 01-18-2010" xfId="6278"/>
    <cellStyle name="_VC 6.15.06 update on 06GRC power costs.xls Chart 3_Book2_Electric Rev Req Model (2009 GRC) Revised 01-18-2010 2" xfId="6279"/>
    <cellStyle name="_VC 6.15.06 update on 06GRC power costs.xls Chart 3_Book2_Electric Rev Req Model (2009 GRC) Revised 01-18-2010 2 2" xfId="6280"/>
    <cellStyle name="_VC 6.15.06 update on 06GRC power costs.xls Chart 3_Book2_Electric Rev Req Model (2009 GRC) Revised 01-18-2010 3" xfId="6281"/>
    <cellStyle name="_VC 6.15.06 update on 06GRC power costs.xls Chart 3_Book2_Electric Rev Req Model (2009 GRC) Revised 01-18-2010 4" xfId="6282"/>
    <cellStyle name="_VC 6.15.06 update on 06GRC power costs.xls Chart 3_Book2_Final Order Electric EXHIBIT A-1" xfId="6283"/>
    <cellStyle name="_VC 6.15.06 update on 06GRC power costs.xls Chart 3_Book2_Final Order Electric EXHIBIT A-1 2" xfId="6284"/>
    <cellStyle name="_VC 6.15.06 update on 06GRC power costs.xls Chart 3_Book2_Final Order Electric EXHIBIT A-1 2 2" xfId="6285"/>
    <cellStyle name="_VC 6.15.06 update on 06GRC power costs.xls Chart 3_Book2_Final Order Electric EXHIBIT A-1 3" xfId="6286"/>
    <cellStyle name="_VC 6.15.06 update on 06GRC power costs.xls Chart 3_Book2_Final Order Electric EXHIBIT A-1 4" xfId="6287"/>
    <cellStyle name="_VC 6.15.06 update on 06GRC power costs.xls Chart 3_Book4" xfId="6288"/>
    <cellStyle name="_VC 6.15.06 update on 06GRC power costs.xls Chart 3_Book4 2" xfId="6289"/>
    <cellStyle name="_VC 6.15.06 update on 06GRC power costs.xls Chart 3_Book4 2 2" xfId="6290"/>
    <cellStyle name="_VC 6.15.06 update on 06GRC power costs.xls Chart 3_Book4 3" xfId="6291"/>
    <cellStyle name="_VC 6.15.06 update on 06GRC power costs.xls Chart 3_Book4 4" xfId="6292"/>
    <cellStyle name="_VC 6.15.06 update on 06GRC power costs.xls Chart 3_Book9" xfId="6293"/>
    <cellStyle name="_VC 6.15.06 update on 06GRC power costs.xls Chart 3_Book9 2" xfId="6294"/>
    <cellStyle name="_VC 6.15.06 update on 06GRC power costs.xls Chart 3_Book9 2 2" xfId="6295"/>
    <cellStyle name="_VC 6.15.06 update on 06GRC power costs.xls Chart 3_Book9 3" xfId="6296"/>
    <cellStyle name="_VC 6.15.06 update on 06GRC power costs.xls Chart 3_Book9 4" xfId="6297"/>
    <cellStyle name="_VC 6.15.06 update on 06GRC power costs.xls Chart 3_Chelan PUD Power Costs (8-10)" xfId="6298"/>
    <cellStyle name="_VC 6.15.06 update on 06GRC power costs.xls Chart 3_Gas Rev Req Model (2010 GRC)" xfId="6299"/>
    <cellStyle name="_VC 6.15.06 update on 06GRC power costs.xls Chart 3_INPUTS" xfId="6300"/>
    <cellStyle name="_VC 6.15.06 update on 06GRC power costs.xls Chart 3_INPUTS 2" xfId="6301"/>
    <cellStyle name="_VC 6.15.06 update on 06GRC power costs.xls Chart 3_INPUTS 2 2" xfId="6302"/>
    <cellStyle name="_VC 6.15.06 update on 06GRC power costs.xls Chart 3_INPUTS 3" xfId="6303"/>
    <cellStyle name="_VC 6.15.06 update on 06GRC power costs.xls Chart 3_NIM Summary" xfId="6304"/>
    <cellStyle name="_VC 6.15.06 update on 06GRC power costs.xls Chart 3_NIM Summary 09GRC" xfId="6305"/>
    <cellStyle name="_VC 6.15.06 update on 06GRC power costs.xls Chart 3_NIM Summary 09GRC 2" xfId="6306"/>
    <cellStyle name="_VC 6.15.06 update on 06GRC power costs.xls Chart 3_NIM Summary 2" xfId="6307"/>
    <cellStyle name="_VC 6.15.06 update on 06GRC power costs.xls Chart 3_NIM Summary 3" xfId="6308"/>
    <cellStyle name="_VC 6.15.06 update on 06GRC power costs.xls Chart 3_NIM Summary 4" xfId="6309"/>
    <cellStyle name="_VC 6.15.06 update on 06GRC power costs.xls Chart 3_NIM Summary 5" xfId="6310"/>
    <cellStyle name="_VC 6.15.06 update on 06GRC power costs.xls Chart 3_NIM Summary 6" xfId="6311"/>
    <cellStyle name="_VC 6.15.06 update on 06GRC power costs.xls Chart 3_NIM Summary 7" xfId="6312"/>
    <cellStyle name="_VC 6.15.06 update on 06GRC power costs.xls Chart 3_NIM Summary 8" xfId="6313"/>
    <cellStyle name="_VC 6.15.06 update on 06GRC power costs.xls Chart 3_NIM Summary 9" xfId="6314"/>
    <cellStyle name="_VC 6.15.06 update on 06GRC power costs.xls Chart 3_PCA 10 -  Exhibit D from A Kellogg Jan 2011" xfId="6315"/>
    <cellStyle name="_VC 6.15.06 update on 06GRC power costs.xls Chart 3_PCA 10 -  Exhibit D from A Kellogg July 2011" xfId="6316"/>
    <cellStyle name="_VC 6.15.06 update on 06GRC power costs.xls Chart 3_PCA 10 -  Exhibit D from S Free Rcv'd 12-11" xfId="6317"/>
    <cellStyle name="_VC 6.15.06 update on 06GRC power costs.xls Chart 3_PCA 9 -  Exhibit D April 2010" xfId="6318"/>
    <cellStyle name="_VC 6.15.06 update on 06GRC power costs.xls Chart 3_PCA 9 -  Exhibit D April 2010 (3)" xfId="6319"/>
    <cellStyle name="_VC 6.15.06 update on 06GRC power costs.xls Chart 3_PCA 9 -  Exhibit D April 2010 (3) 2" xfId="6320"/>
    <cellStyle name="_VC 6.15.06 update on 06GRC power costs.xls Chart 3_PCA 9 -  Exhibit D April 2010 2" xfId="6321"/>
    <cellStyle name="_VC 6.15.06 update on 06GRC power costs.xls Chart 3_PCA 9 -  Exhibit D April 2010 3" xfId="6322"/>
    <cellStyle name="_VC 6.15.06 update on 06GRC power costs.xls Chart 3_PCA 9 -  Exhibit D Nov 2010" xfId="6323"/>
    <cellStyle name="_VC 6.15.06 update on 06GRC power costs.xls Chart 3_PCA 9 -  Exhibit D Nov 2010 2" xfId="6324"/>
    <cellStyle name="_VC 6.15.06 update on 06GRC power costs.xls Chart 3_PCA 9 - Exhibit D at August 2010" xfId="6325"/>
    <cellStyle name="_VC 6.15.06 update on 06GRC power costs.xls Chart 3_PCA 9 - Exhibit D at August 2010 2" xfId="6326"/>
    <cellStyle name="_VC 6.15.06 update on 06GRC power costs.xls Chart 3_PCA 9 - Exhibit D June 2010 GRC" xfId="6327"/>
    <cellStyle name="_VC 6.15.06 update on 06GRC power costs.xls Chart 3_PCA 9 - Exhibit D June 2010 GRC 2" xfId="6328"/>
    <cellStyle name="_VC 6.15.06 update on 06GRC power costs.xls Chart 3_Power Costs - Comparison bx Rbtl-Staff-Jt-PC" xfId="6329"/>
    <cellStyle name="_VC 6.15.06 update on 06GRC power costs.xls Chart 3_Power Costs - Comparison bx Rbtl-Staff-Jt-PC 2" xfId="6330"/>
    <cellStyle name="_VC 6.15.06 update on 06GRC power costs.xls Chart 3_Power Costs - Comparison bx Rbtl-Staff-Jt-PC 2 2" xfId="6331"/>
    <cellStyle name="_VC 6.15.06 update on 06GRC power costs.xls Chart 3_Power Costs - Comparison bx Rbtl-Staff-Jt-PC 3" xfId="6332"/>
    <cellStyle name="_VC 6.15.06 update on 06GRC power costs.xls Chart 3_Power Costs - Comparison bx Rbtl-Staff-Jt-PC 4" xfId="6333"/>
    <cellStyle name="_VC 6.15.06 update on 06GRC power costs.xls Chart 3_Power Costs - Comparison bx Rbtl-Staff-Jt-PC_Adj Bench DR 3 for Initial Briefs (Electric)" xfId="6334"/>
    <cellStyle name="_VC 6.15.06 update on 06GRC power costs.xls Chart 3_Power Costs - Comparison bx Rbtl-Staff-Jt-PC_Adj Bench DR 3 for Initial Briefs (Electric) 2" xfId="6335"/>
    <cellStyle name="_VC 6.15.06 update on 06GRC power costs.xls Chart 3_Power Costs - Comparison bx Rbtl-Staff-Jt-PC_Adj Bench DR 3 for Initial Briefs (Electric) 2 2" xfId="6336"/>
    <cellStyle name="_VC 6.15.06 update on 06GRC power costs.xls Chart 3_Power Costs - Comparison bx Rbtl-Staff-Jt-PC_Adj Bench DR 3 for Initial Briefs (Electric) 3" xfId="6337"/>
    <cellStyle name="_VC 6.15.06 update on 06GRC power costs.xls Chart 3_Power Costs - Comparison bx Rbtl-Staff-Jt-PC_Adj Bench DR 3 for Initial Briefs (Electric) 4" xfId="6338"/>
    <cellStyle name="_VC 6.15.06 update on 06GRC power costs.xls Chart 3_Power Costs - Comparison bx Rbtl-Staff-Jt-PC_Electric Rev Req Model (2009 GRC) Rebuttal" xfId="6339"/>
    <cellStyle name="_VC 6.15.06 update on 06GRC power costs.xls Chart 3_Power Costs - Comparison bx Rbtl-Staff-Jt-PC_Electric Rev Req Model (2009 GRC) Rebuttal 2" xfId="6340"/>
    <cellStyle name="_VC 6.15.06 update on 06GRC power costs.xls Chart 3_Power Costs - Comparison bx Rbtl-Staff-Jt-PC_Electric Rev Req Model (2009 GRC) Rebuttal 2 2" xfId="6341"/>
    <cellStyle name="_VC 6.15.06 update on 06GRC power costs.xls Chart 3_Power Costs - Comparison bx Rbtl-Staff-Jt-PC_Electric Rev Req Model (2009 GRC) Rebuttal 3" xfId="6342"/>
    <cellStyle name="_VC 6.15.06 update on 06GRC power costs.xls Chart 3_Power Costs - Comparison bx Rbtl-Staff-Jt-PC_Electric Rev Req Model (2009 GRC) Rebuttal 4" xfId="6343"/>
    <cellStyle name="_VC 6.15.06 update on 06GRC power costs.xls Chart 3_Power Costs - Comparison bx Rbtl-Staff-Jt-PC_Electric Rev Req Model (2009 GRC) Rebuttal REmoval of New  WH Solar AdjustMI" xfId="6344"/>
    <cellStyle name="_VC 6.15.06 update on 06GRC power costs.xls Chart 3_Power Costs - Comparison bx Rbtl-Staff-Jt-PC_Electric Rev Req Model (2009 GRC) Rebuttal REmoval of New  WH Solar AdjustMI 2" xfId="6345"/>
    <cellStyle name="_VC 6.15.06 update on 06GRC power costs.xls Chart 3_Power Costs - Comparison bx Rbtl-Staff-Jt-PC_Electric Rev Req Model (2009 GRC) Rebuttal REmoval of New  WH Solar AdjustMI 2 2" xfId="6346"/>
    <cellStyle name="_VC 6.15.06 update on 06GRC power costs.xls Chart 3_Power Costs - Comparison bx Rbtl-Staff-Jt-PC_Electric Rev Req Model (2009 GRC) Rebuttal REmoval of New  WH Solar AdjustMI 3" xfId="6347"/>
    <cellStyle name="_VC 6.15.06 update on 06GRC power costs.xls Chart 3_Power Costs - Comparison bx Rbtl-Staff-Jt-PC_Electric Rev Req Model (2009 GRC) Rebuttal REmoval of New  WH Solar AdjustMI 4" xfId="6348"/>
    <cellStyle name="_VC 6.15.06 update on 06GRC power costs.xls Chart 3_Power Costs - Comparison bx Rbtl-Staff-Jt-PC_Electric Rev Req Model (2009 GRC) Revised 01-18-2010" xfId="6349"/>
    <cellStyle name="_VC 6.15.06 update on 06GRC power costs.xls Chart 3_Power Costs - Comparison bx Rbtl-Staff-Jt-PC_Electric Rev Req Model (2009 GRC) Revised 01-18-2010 2" xfId="6350"/>
    <cellStyle name="_VC 6.15.06 update on 06GRC power costs.xls Chart 3_Power Costs - Comparison bx Rbtl-Staff-Jt-PC_Electric Rev Req Model (2009 GRC) Revised 01-18-2010 2 2" xfId="6351"/>
    <cellStyle name="_VC 6.15.06 update on 06GRC power costs.xls Chart 3_Power Costs - Comparison bx Rbtl-Staff-Jt-PC_Electric Rev Req Model (2009 GRC) Revised 01-18-2010 3" xfId="6352"/>
    <cellStyle name="_VC 6.15.06 update on 06GRC power costs.xls Chart 3_Power Costs - Comparison bx Rbtl-Staff-Jt-PC_Electric Rev Req Model (2009 GRC) Revised 01-18-2010 4" xfId="6353"/>
    <cellStyle name="_VC 6.15.06 update on 06GRC power costs.xls Chart 3_Power Costs - Comparison bx Rbtl-Staff-Jt-PC_Final Order Electric EXHIBIT A-1" xfId="6354"/>
    <cellStyle name="_VC 6.15.06 update on 06GRC power costs.xls Chart 3_Power Costs - Comparison bx Rbtl-Staff-Jt-PC_Final Order Electric EXHIBIT A-1 2" xfId="6355"/>
    <cellStyle name="_VC 6.15.06 update on 06GRC power costs.xls Chart 3_Power Costs - Comparison bx Rbtl-Staff-Jt-PC_Final Order Electric EXHIBIT A-1 2 2" xfId="6356"/>
    <cellStyle name="_VC 6.15.06 update on 06GRC power costs.xls Chart 3_Power Costs - Comparison bx Rbtl-Staff-Jt-PC_Final Order Electric EXHIBIT A-1 3" xfId="6357"/>
    <cellStyle name="_VC 6.15.06 update on 06GRC power costs.xls Chart 3_Power Costs - Comparison bx Rbtl-Staff-Jt-PC_Final Order Electric EXHIBIT A-1 4" xfId="6358"/>
    <cellStyle name="_VC 6.15.06 update on 06GRC power costs.xls Chart 3_Production Adj 4.37" xfId="6359"/>
    <cellStyle name="_VC 6.15.06 update on 06GRC power costs.xls Chart 3_Production Adj 4.37 2" xfId="6360"/>
    <cellStyle name="_VC 6.15.06 update on 06GRC power costs.xls Chart 3_Production Adj 4.37 2 2" xfId="6361"/>
    <cellStyle name="_VC 6.15.06 update on 06GRC power costs.xls Chart 3_Production Adj 4.37 3" xfId="6362"/>
    <cellStyle name="_VC 6.15.06 update on 06GRC power costs.xls Chart 3_Purchased Power Adj 4.03" xfId="6363"/>
    <cellStyle name="_VC 6.15.06 update on 06GRC power costs.xls Chart 3_Purchased Power Adj 4.03 2" xfId="6364"/>
    <cellStyle name="_VC 6.15.06 update on 06GRC power costs.xls Chart 3_Purchased Power Adj 4.03 2 2" xfId="6365"/>
    <cellStyle name="_VC 6.15.06 update on 06GRC power costs.xls Chart 3_Purchased Power Adj 4.03 3" xfId="6366"/>
    <cellStyle name="_VC 6.15.06 update on 06GRC power costs.xls Chart 3_Rebuttal Power Costs" xfId="6367"/>
    <cellStyle name="_VC 6.15.06 update on 06GRC power costs.xls Chart 3_Rebuttal Power Costs 2" xfId="6368"/>
    <cellStyle name="_VC 6.15.06 update on 06GRC power costs.xls Chart 3_Rebuttal Power Costs 2 2" xfId="6369"/>
    <cellStyle name="_VC 6.15.06 update on 06GRC power costs.xls Chart 3_Rebuttal Power Costs 3" xfId="6370"/>
    <cellStyle name="_VC 6.15.06 update on 06GRC power costs.xls Chart 3_Rebuttal Power Costs 4" xfId="6371"/>
    <cellStyle name="_VC 6.15.06 update on 06GRC power costs.xls Chart 3_Rebuttal Power Costs_Adj Bench DR 3 for Initial Briefs (Electric)" xfId="6372"/>
    <cellStyle name="_VC 6.15.06 update on 06GRC power costs.xls Chart 3_Rebuttal Power Costs_Adj Bench DR 3 for Initial Briefs (Electric) 2" xfId="6373"/>
    <cellStyle name="_VC 6.15.06 update on 06GRC power costs.xls Chart 3_Rebuttal Power Costs_Adj Bench DR 3 for Initial Briefs (Electric) 2 2" xfId="6374"/>
    <cellStyle name="_VC 6.15.06 update on 06GRC power costs.xls Chart 3_Rebuttal Power Costs_Adj Bench DR 3 for Initial Briefs (Electric) 3" xfId="6375"/>
    <cellStyle name="_VC 6.15.06 update on 06GRC power costs.xls Chart 3_Rebuttal Power Costs_Adj Bench DR 3 for Initial Briefs (Electric) 4" xfId="6376"/>
    <cellStyle name="_VC 6.15.06 update on 06GRC power costs.xls Chart 3_Rebuttal Power Costs_Electric Rev Req Model (2009 GRC) Rebuttal" xfId="6377"/>
    <cellStyle name="_VC 6.15.06 update on 06GRC power costs.xls Chart 3_Rebuttal Power Costs_Electric Rev Req Model (2009 GRC) Rebuttal 2" xfId="6378"/>
    <cellStyle name="_VC 6.15.06 update on 06GRC power costs.xls Chart 3_Rebuttal Power Costs_Electric Rev Req Model (2009 GRC) Rebuttal 2 2" xfId="6379"/>
    <cellStyle name="_VC 6.15.06 update on 06GRC power costs.xls Chart 3_Rebuttal Power Costs_Electric Rev Req Model (2009 GRC) Rebuttal 3" xfId="6380"/>
    <cellStyle name="_VC 6.15.06 update on 06GRC power costs.xls Chart 3_Rebuttal Power Costs_Electric Rev Req Model (2009 GRC) Rebuttal 4" xfId="6381"/>
    <cellStyle name="_VC 6.15.06 update on 06GRC power costs.xls Chart 3_Rebuttal Power Costs_Electric Rev Req Model (2009 GRC) Rebuttal REmoval of New  WH Solar AdjustMI" xfId="6382"/>
    <cellStyle name="_VC 6.15.06 update on 06GRC power costs.xls Chart 3_Rebuttal Power Costs_Electric Rev Req Model (2009 GRC) Rebuttal REmoval of New  WH Solar AdjustMI 2" xfId="6383"/>
    <cellStyle name="_VC 6.15.06 update on 06GRC power costs.xls Chart 3_Rebuttal Power Costs_Electric Rev Req Model (2009 GRC) Rebuttal REmoval of New  WH Solar AdjustMI 2 2" xfId="6384"/>
    <cellStyle name="_VC 6.15.06 update on 06GRC power costs.xls Chart 3_Rebuttal Power Costs_Electric Rev Req Model (2009 GRC) Rebuttal REmoval of New  WH Solar AdjustMI 3" xfId="6385"/>
    <cellStyle name="_VC 6.15.06 update on 06GRC power costs.xls Chart 3_Rebuttal Power Costs_Electric Rev Req Model (2009 GRC) Rebuttal REmoval of New  WH Solar AdjustMI 4" xfId="6386"/>
    <cellStyle name="_VC 6.15.06 update on 06GRC power costs.xls Chart 3_Rebuttal Power Costs_Electric Rev Req Model (2009 GRC) Revised 01-18-2010" xfId="6387"/>
    <cellStyle name="_VC 6.15.06 update on 06GRC power costs.xls Chart 3_Rebuttal Power Costs_Electric Rev Req Model (2009 GRC) Revised 01-18-2010 2" xfId="6388"/>
    <cellStyle name="_VC 6.15.06 update on 06GRC power costs.xls Chart 3_Rebuttal Power Costs_Electric Rev Req Model (2009 GRC) Revised 01-18-2010 2 2" xfId="6389"/>
    <cellStyle name="_VC 6.15.06 update on 06GRC power costs.xls Chart 3_Rebuttal Power Costs_Electric Rev Req Model (2009 GRC) Revised 01-18-2010 3" xfId="6390"/>
    <cellStyle name="_VC 6.15.06 update on 06GRC power costs.xls Chart 3_Rebuttal Power Costs_Electric Rev Req Model (2009 GRC) Revised 01-18-2010 4" xfId="6391"/>
    <cellStyle name="_VC 6.15.06 update on 06GRC power costs.xls Chart 3_Rebuttal Power Costs_Final Order Electric EXHIBIT A-1" xfId="6392"/>
    <cellStyle name="_VC 6.15.06 update on 06GRC power costs.xls Chart 3_Rebuttal Power Costs_Final Order Electric EXHIBIT A-1 2" xfId="6393"/>
    <cellStyle name="_VC 6.15.06 update on 06GRC power costs.xls Chart 3_Rebuttal Power Costs_Final Order Electric EXHIBIT A-1 2 2" xfId="6394"/>
    <cellStyle name="_VC 6.15.06 update on 06GRC power costs.xls Chart 3_Rebuttal Power Costs_Final Order Electric EXHIBIT A-1 3" xfId="6395"/>
    <cellStyle name="_VC 6.15.06 update on 06GRC power costs.xls Chart 3_Rebuttal Power Costs_Final Order Electric EXHIBIT A-1 4" xfId="6396"/>
    <cellStyle name="_VC 6.15.06 update on 06GRC power costs.xls Chart 3_ROR &amp; CONV FACTOR" xfId="6397"/>
    <cellStyle name="_VC 6.15.06 update on 06GRC power costs.xls Chart 3_ROR &amp; CONV FACTOR 2" xfId="6398"/>
    <cellStyle name="_VC 6.15.06 update on 06GRC power costs.xls Chart 3_ROR &amp; CONV FACTOR 2 2" xfId="6399"/>
    <cellStyle name="_VC 6.15.06 update on 06GRC power costs.xls Chart 3_ROR &amp; CONV FACTOR 3" xfId="6400"/>
    <cellStyle name="_VC 6.15.06 update on 06GRC power costs.xls Chart 3_ROR 5.02" xfId="6401"/>
    <cellStyle name="_VC 6.15.06 update on 06GRC power costs.xls Chart 3_ROR 5.02 2" xfId="6402"/>
    <cellStyle name="_VC 6.15.06 update on 06GRC power costs.xls Chart 3_ROR 5.02 2 2" xfId="6403"/>
    <cellStyle name="_VC 6.15.06 update on 06GRC power costs.xls Chart 3_ROR 5.02 3" xfId="6404"/>
    <cellStyle name="_VC 6.15.06 update on 06GRC power costs.xls Chart 3_Wind Integration 10GRC" xfId="6405"/>
    <cellStyle name="_VC 6.15.06 update on 06GRC power costs.xls Chart 3_Wind Integration 10GRC 2" xfId="6406"/>
    <cellStyle name="_Worksheet" xfId="6407"/>
    <cellStyle name="_Worksheet 2" xfId="6408"/>
    <cellStyle name="_Worksheet_Chelan PUD Power Costs (8-10)" xfId="6409"/>
    <cellStyle name="_Worksheet_NIM Summary" xfId="6410"/>
    <cellStyle name="_Worksheet_NIM Summary 2" xfId="6411"/>
    <cellStyle name="_Worksheet_Transmission Workbook for May BOD" xfId="6412"/>
    <cellStyle name="_Worksheet_Transmission Workbook for May BOD 2" xfId="6413"/>
    <cellStyle name="_Worksheet_Wind Integration 10GRC" xfId="6414"/>
    <cellStyle name="_Worksheet_Wind Integration 10GRC 2" xfId="6415"/>
    <cellStyle name="0,0_x000d__x000a_NA_x000d__x000a_" xfId="6416"/>
    <cellStyle name="0,0_x000d__x000a_NA_x000d__x000a_ 2" xfId="6417"/>
    <cellStyle name="0000" xfId="6418"/>
    <cellStyle name="000000" xfId="6419"/>
    <cellStyle name="14BLIN - Style8" xfId="6420"/>
    <cellStyle name="14-BT - Style1" xfId="6421"/>
    <cellStyle name="20% - Accent1 2" xfId="6422"/>
    <cellStyle name="20% - Accent1 2 2" xfId="6423"/>
    <cellStyle name="20% - Accent1 2 2 2" xfId="6424"/>
    <cellStyle name="20% - Accent1 2 2 3" xfId="6425"/>
    <cellStyle name="20% - Accent1 2 3" xfId="6426"/>
    <cellStyle name="20% - Accent1 2 3 2" xfId="6427"/>
    <cellStyle name="20% - Accent1 2 4" xfId="6428"/>
    <cellStyle name="20% - Accent1 2 4 2" xfId="6429"/>
    <cellStyle name="20% - Accent1 2 5" xfId="6430"/>
    <cellStyle name="20% - Accent1 2_2009 GRC Compl Filing - Exhibit D" xfId="6431"/>
    <cellStyle name="20% - Accent1 3" xfId="6432"/>
    <cellStyle name="20% - Accent1 3 2" xfId="6433"/>
    <cellStyle name="20% - Accent1 3 3" xfId="6434"/>
    <cellStyle name="20% - Accent1 3 4" xfId="6435"/>
    <cellStyle name="20% - Accent1 4" xfId="6436"/>
    <cellStyle name="20% - Accent1 4 2" xfId="6437"/>
    <cellStyle name="20% - Accent1 4 2 2" xfId="6438"/>
    <cellStyle name="20% - Accent1 4 2 2 2" xfId="6439"/>
    <cellStyle name="20% - Accent1 4 2 3" xfId="6440"/>
    <cellStyle name="20% - Accent1 4 2 3 2" xfId="6441"/>
    <cellStyle name="20% - Accent1 4 2 4" xfId="6442"/>
    <cellStyle name="20% - Accent1 4 3" xfId="6443"/>
    <cellStyle name="20% - Accent1 4 3 2" xfId="6444"/>
    <cellStyle name="20% - Accent1 4 3 2 2" xfId="6445"/>
    <cellStyle name="20% - Accent1 4 3 3" xfId="6446"/>
    <cellStyle name="20% - Accent1 4 4" xfId="6447"/>
    <cellStyle name="20% - Accent1 4 4 2" xfId="6448"/>
    <cellStyle name="20% - Accent1 4 5" xfId="6449"/>
    <cellStyle name="20% - Accent1 4 5 2" xfId="6450"/>
    <cellStyle name="20% - Accent1 4 6" xfId="6451"/>
    <cellStyle name="20% - Accent1 4 7" xfId="6452"/>
    <cellStyle name="20% - Accent1 4 8" xfId="6453"/>
    <cellStyle name="20% - Accent1 5" xfId="6454"/>
    <cellStyle name="20% - Accent1 5 2" xfId="6455"/>
    <cellStyle name="20% - Accent1 6" xfId="6456"/>
    <cellStyle name="20% - Accent1 7" xfId="6457"/>
    <cellStyle name="20% - Accent1 8" xfId="6458"/>
    <cellStyle name="20% - Accent1 9" xfId="6459"/>
    <cellStyle name="20% - Accent2 2" xfId="6460"/>
    <cellStyle name="20% - Accent2 2 2" xfId="6461"/>
    <cellStyle name="20% - Accent2 2 2 2" xfId="6462"/>
    <cellStyle name="20% - Accent2 2 2 3" xfId="6463"/>
    <cellStyle name="20% - Accent2 2 3" xfId="6464"/>
    <cellStyle name="20% - Accent2 2 3 2" xfId="6465"/>
    <cellStyle name="20% - Accent2 2 4" xfId="6466"/>
    <cellStyle name="20% - Accent2 2 4 2" xfId="6467"/>
    <cellStyle name="20% - Accent2 2 5" xfId="6468"/>
    <cellStyle name="20% - Accent2 2_2009 GRC Compl Filing - Exhibit D" xfId="6469"/>
    <cellStyle name="20% - Accent2 3" xfId="6470"/>
    <cellStyle name="20% - Accent2 3 2" xfId="6471"/>
    <cellStyle name="20% - Accent2 3 3" xfId="6472"/>
    <cellStyle name="20% - Accent2 3 4" xfId="6473"/>
    <cellStyle name="20% - Accent2 4" xfId="6474"/>
    <cellStyle name="20% - Accent2 4 2" xfId="6475"/>
    <cellStyle name="20% - Accent2 4 2 2" xfId="6476"/>
    <cellStyle name="20% - Accent2 4 2 2 2" xfId="6477"/>
    <cellStyle name="20% - Accent2 4 2 3" xfId="6478"/>
    <cellStyle name="20% - Accent2 4 2 3 2" xfId="6479"/>
    <cellStyle name="20% - Accent2 4 2 4" xfId="6480"/>
    <cellStyle name="20% - Accent2 4 3" xfId="6481"/>
    <cellStyle name="20% - Accent2 4 3 2" xfId="6482"/>
    <cellStyle name="20% - Accent2 4 3 2 2" xfId="6483"/>
    <cellStyle name="20% - Accent2 4 3 3" xfId="6484"/>
    <cellStyle name="20% - Accent2 4 4" xfId="6485"/>
    <cellStyle name="20% - Accent2 4 4 2" xfId="6486"/>
    <cellStyle name="20% - Accent2 4 5" xfId="6487"/>
    <cellStyle name="20% - Accent2 4 5 2" xfId="6488"/>
    <cellStyle name="20% - Accent2 4 6" xfId="6489"/>
    <cellStyle name="20% - Accent2 4 7" xfId="6490"/>
    <cellStyle name="20% - Accent2 4 8" xfId="6491"/>
    <cellStyle name="20% - Accent2 5" xfId="6492"/>
    <cellStyle name="20% - Accent2 5 2" xfId="6493"/>
    <cellStyle name="20% - Accent2 6" xfId="6494"/>
    <cellStyle name="20% - Accent2 7" xfId="6495"/>
    <cellStyle name="20% - Accent2 8" xfId="6496"/>
    <cellStyle name="20% - Accent2 9" xfId="6497"/>
    <cellStyle name="20% - Accent3 2" xfId="6498"/>
    <cellStyle name="20% - Accent3 2 2" xfId="6499"/>
    <cellStyle name="20% - Accent3 2 2 2" xfId="6500"/>
    <cellStyle name="20% - Accent3 2 2 3" xfId="6501"/>
    <cellStyle name="20% - Accent3 2 3" xfId="6502"/>
    <cellStyle name="20% - Accent3 2 3 2" xfId="6503"/>
    <cellStyle name="20% - Accent3 2 4" xfId="6504"/>
    <cellStyle name="20% - Accent3 2 4 2" xfId="6505"/>
    <cellStyle name="20% - Accent3 2 5" xfId="6506"/>
    <cellStyle name="20% - Accent3 2_2009 GRC Compl Filing - Exhibit D" xfId="6507"/>
    <cellStyle name="20% - Accent3 3" xfId="6508"/>
    <cellStyle name="20% - Accent3 3 2" xfId="6509"/>
    <cellStyle name="20% - Accent3 3 3" xfId="6510"/>
    <cellStyle name="20% - Accent3 3 4" xfId="6511"/>
    <cellStyle name="20% - Accent3 4" xfId="6512"/>
    <cellStyle name="20% - Accent3 4 2" xfId="6513"/>
    <cellStyle name="20% - Accent3 4 2 2" xfId="6514"/>
    <cellStyle name="20% - Accent3 4 2 2 2" xfId="6515"/>
    <cellStyle name="20% - Accent3 4 2 3" xfId="6516"/>
    <cellStyle name="20% - Accent3 4 2 3 2" xfId="6517"/>
    <cellStyle name="20% - Accent3 4 2 4" xfId="6518"/>
    <cellStyle name="20% - Accent3 4 3" xfId="6519"/>
    <cellStyle name="20% - Accent3 4 3 2" xfId="6520"/>
    <cellStyle name="20% - Accent3 4 3 2 2" xfId="6521"/>
    <cellStyle name="20% - Accent3 4 3 3" xfId="6522"/>
    <cellStyle name="20% - Accent3 4 4" xfId="6523"/>
    <cellStyle name="20% - Accent3 4 4 2" xfId="6524"/>
    <cellStyle name="20% - Accent3 4 5" xfId="6525"/>
    <cellStyle name="20% - Accent3 4 5 2" xfId="6526"/>
    <cellStyle name="20% - Accent3 4 6" xfId="6527"/>
    <cellStyle name="20% - Accent3 4 7" xfId="6528"/>
    <cellStyle name="20% - Accent3 4 8" xfId="6529"/>
    <cellStyle name="20% - Accent3 5" xfId="6530"/>
    <cellStyle name="20% - Accent3 5 2" xfId="6531"/>
    <cellStyle name="20% - Accent3 6" xfId="6532"/>
    <cellStyle name="20% - Accent3 7" xfId="6533"/>
    <cellStyle name="20% - Accent3 8" xfId="6534"/>
    <cellStyle name="20% - Accent3 9" xfId="6535"/>
    <cellStyle name="20% - Accent4 2" xfId="6536"/>
    <cellStyle name="20% - Accent4 2 2" xfId="6537"/>
    <cellStyle name="20% - Accent4 2 2 2" xfId="6538"/>
    <cellStyle name="20% - Accent4 2 2 3" xfId="6539"/>
    <cellStyle name="20% - Accent4 2 3" xfId="6540"/>
    <cellStyle name="20% - Accent4 2 3 2" xfId="6541"/>
    <cellStyle name="20% - Accent4 2 4" xfId="6542"/>
    <cellStyle name="20% - Accent4 2 4 2" xfId="6543"/>
    <cellStyle name="20% - Accent4 2 5" xfId="6544"/>
    <cellStyle name="20% - Accent4 2_2009 GRC Compl Filing - Exhibit D" xfId="6545"/>
    <cellStyle name="20% - Accent4 3" xfId="6546"/>
    <cellStyle name="20% - Accent4 3 2" xfId="6547"/>
    <cellStyle name="20% - Accent4 3 3" xfId="6548"/>
    <cellStyle name="20% - Accent4 3 4" xfId="6549"/>
    <cellStyle name="20% - Accent4 4" xfId="6550"/>
    <cellStyle name="20% - Accent4 4 2" xfId="6551"/>
    <cellStyle name="20% - Accent4 4 2 2" xfId="6552"/>
    <cellStyle name="20% - Accent4 4 2 2 2" xfId="6553"/>
    <cellStyle name="20% - Accent4 4 2 3" xfId="6554"/>
    <cellStyle name="20% - Accent4 4 2 3 2" xfId="6555"/>
    <cellStyle name="20% - Accent4 4 2 4" xfId="6556"/>
    <cellStyle name="20% - Accent4 4 3" xfId="6557"/>
    <cellStyle name="20% - Accent4 4 3 2" xfId="6558"/>
    <cellStyle name="20% - Accent4 4 3 2 2" xfId="6559"/>
    <cellStyle name="20% - Accent4 4 3 3" xfId="6560"/>
    <cellStyle name="20% - Accent4 4 4" xfId="6561"/>
    <cellStyle name="20% - Accent4 4 4 2" xfId="6562"/>
    <cellStyle name="20% - Accent4 4 5" xfId="6563"/>
    <cellStyle name="20% - Accent4 4 5 2" xfId="6564"/>
    <cellStyle name="20% - Accent4 4 6" xfId="6565"/>
    <cellStyle name="20% - Accent4 4 7" xfId="6566"/>
    <cellStyle name="20% - Accent4 4 8" xfId="6567"/>
    <cellStyle name="20% - Accent4 5" xfId="6568"/>
    <cellStyle name="20% - Accent4 5 2" xfId="6569"/>
    <cellStyle name="20% - Accent4 6" xfId="6570"/>
    <cellStyle name="20% - Accent4 7" xfId="6571"/>
    <cellStyle name="20% - Accent4 8" xfId="6572"/>
    <cellStyle name="20% - Accent4 9" xfId="6573"/>
    <cellStyle name="20% - Accent5 2" xfId="6574"/>
    <cellStyle name="20% - Accent5 2 2" xfId="6575"/>
    <cellStyle name="20% - Accent5 2 2 2" xfId="6576"/>
    <cellStyle name="20% - Accent5 2 2 3" xfId="6577"/>
    <cellStyle name="20% - Accent5 2 3" xfId="6578"/>
    <cellStyle name="20% - Accent5 2 3 2" xfId="6579"/>
    <cellStyle name="20% - Accent5 2 4" xfId="6580"/>
    <cellStyle name="20% - Accent5 2_2009 GRC Compl Filing - Exhibit D" xfId="6581"/>
    <cellStyle name="20% - Accent5 3" xfId="6582"/>
    <cellStyle name="20% - Accent5 3 2" xfId="6583"/>
    <cellStyle name="20% - Accent5 3 3" xfId="6584"/>
    <cellStyle name="20% - Accent5 3 4" xfId="6585"/>
    <cellStyle name="20% - Accent5 4" xfId="6586"/>
    <cellStyle name="20% - Accent5 4 2" xfId="6587"/>
    <cellStyle name="20% - Accent5 4 2 2" xfId="6588"/>
    <cellStyle name="20% - Accent5 4 3" xfId="6589"/>
    <cellStyle name="20% - Accent5 4 3 2" xfId="6590"/>
    <cellStyle name="20% - Accent5 4 4" xfId="6591"/>
    <cellStyle name="20% - Accent5 5" xfId="6592"/>
    <cellStyle name="20% - Accent5 5 2" xfId="6593"/>
    <cellStyle name="20% - Accent5 5 2 2" xfId="6594"/>
    <cellStyle name="20% - Accent5 5 3" xfId="6595"/>
    <cellStyle name="20% - Accent5 6" xfId="6596"/>
    <cellStyle name="20% - Accent5 6 2" xfId="6597"/>
    <cellStyle name="20% - Accent5 6 2 2" xfId="6598"/>
    <cellStyle name="20% - Accent5 6 3" xfId="6599"/>
    <cellStyle name="20% - Accent5 7" xfId="6600"/>
    <cellStyle name="20% - Accent5 7 2" xfId="6601"/>
    <cellStyle name="20% - Accent5 8" xfId="6602"/>
    <cellStyle name="20% - Accent5 8 2" xfId="6603"/>
    <cellStyle name="20% - Accent5 9" xfId="6604"/>
    <cellStyle name="20% - Accent6 2" xfId="6605"/>
    <cellStyle name="20% - Accent6 2 2" xfId="6606"/>
    <cellStyle name="20% - Accent6 2 2 2" xfId="6607"/>
    <cellStyle name="20% - Accent6 2 2 3" xfId="6608"/>
    <cellStyle name="20% - Accent6 2 3" xfId="6609"/>
    <cellStyle name="20% - Accent6 2 3 2" xfId="6610"/>
    <cellStyle name="20% - Accent6 2 4" xfId="6611"/>
    <cellStyle name="20% - Accent6 2 4 2" xfId="6612"/>
    <cellStyle name="20% - Accent6 2 5" xfId="6613"/>
    <cellStyle name="20% - Accent6 2_2009 GRC Compl Filing - Exhibit D" xfId="6614"/>
    <cellStyle name="20% - Accent6 3" xfId="6615"/>
    <cellStyle name="20% - Accent6 3 2" xfId="6616"/>
    <cellStyle name="20% - Accent6 3 3" xfId="6617"/>
    <cellStyle name="20% - Accent6 3 4" xfId="6618"/>
    <cellStyle name="20% - Accent6 4" xfId="6619"/>
    <cellStyle name="20% - Accent6 4 2" xfId="6620"/>
    <cellStyle name="20% - Accent6 4 2 2" xfId="6621"/>
    <cellStyle name="20% - Accent6 4 2 2 2" xfId="6622"/>
    <cellStyle name="20% - Accent6 4 2 3" xfId="6623"/>
    <cellStyle name="20% - Accent6 4 2 3 2" xfId="6624"/>
    <cellStyle name="20% - Accent6 4 2 4" xfId="6625"/>
    <cellStyle name="20% - Accent6 4 3" xfId="6626"/>
    <cellStyle name="20% - Accent6 4 3 2" xfId="6627"/>
    <cellStyle name="20% - Accent6 4 3 2 2" xfId="6628"/>
    <cellStyle name="20% - Accent6 4 3 3" xfId="6629"/>
    <cellStyle name="20% - Accent6 4 4" xfId="6630"/>
    <cellStyle name="20% - Accent6 4 4 2" xfId="6631"/>
    <cellStyle name="20% - Accent6 4 5" xfId="6632"/>
    <cellStyle name="20% - Accent6 4 5 2" xfId="6633"/>
    <cellStyle name="20% - Accent6 4 6" xfId="6634"/>
    <cellStyle name="20% - Accent6 4 7" xfId="6635"/>
    <cellStyle name="20% - Accent6 4 8" xfId="6636"/>
    <cellStyle name="20% - Accent6 5" xfId="6637"/>
    <cellStyle name="20% - Accent6 5 2" xfId="6638"/>
    <cellStyle name="20% - Accent6 6" xfId="6639"/>
    <cellStyle name="20% - Accent6 7" xfId="6640"/>
    <cellStyle name="20% - Accent6 8" xfId="6641"/>
    <cellStyle name="20% - Accent6 9" xfId="6642"/>
    <cellStyle name="40% - Accent1 2" xfId="6643"/>
    <cellStyle name="40% - Accent1 2 2" xfId="6644"/>
    <cellStyle name="40% - Accent1 2 2 2" xfId="6645"/>
    <cellStyle name="40% - Accent1 2 2 3" xfId="6646"/>
    <cellStyle name="40% - Accent1 2 3" xfId="6647"/>
    <cellStyle name="40% - Accent1 2 3 2" xfId="6648"/>
    <cellStyle name="40% - Accent1 2 4" xfId="6649"/>
    <cellStyle name="40% - Accent1 2 4 2" xfId="6650"/>
    <cellStyle name="40% - Accent1 2 5" xfId="6651"/>
    <cellStyle name="40% - Accent1 2_2009 GRC Compl Filing - Exhibit D" xfId="6652"/>
    <cellStyle name="40% - Accent1 3" xfId="6653"/>
    <cellStyle name="40% - Accent1 3 2" xfId="6654"/>
    <cellStyle name="40% - Accent1 3 3" xfId="6655"/>
    <cellStyle name="40% - Accent1 3 4" xfId="6656"/>
    <cellStyle name="40% - Accent1 4" xfId="6657"/>
    <cellStyle name="40% - Accent1 4 2" xfId="6658"/>
    <cellStyle name="40% - Accent1 4 2 2" xfId="6659"/>
    <cellStyle name="40% - Accent1 4 2 2 2" xfId="6660"/>
    <cellStyle name="40% - Accent1 4 2 3" xfId="6661"/>
    <cellStyle name="40% - Accent1 4 2 3 2" xfId="6662"/>
    <cellStyle name="40% - Accent1 4 2 4" xfId="6663"/>
    <cellStyle name="40% - Accent1 4 3" xfId="6664"/>
    <cellStyle name="40% - Accent1 4 3 2" xfId="6665"/>
    <cellStyle name="40% - Accent1 4 3 2 2" xfId="6666"/>
    <cellStyle name="40% - Accent1 4 3 3" xfId="6667"/>
    <cellStyle name="40% - Accent1 4 4" xfId="6668"/>
    <cellStyle name="40% - Accent1 4 4 2" xfId="6669"/>
    <cellStyle name="40% - Accent1 4 5" xfId="6670"/>
    <cellStyle name="40% - Accent1 4 5 2" xfId="6671"/>
    <cellStyle name="40% - Accent1 4 6" xfId="6672"/>
    <cellStyle name="40% - Accent1 4 7" xfId="6673"/>
    <cellStyle name="40% - Accent1 4 8" xfId="6674"/>
    <cellStyle name="40% - Accent1 5" xfId="6675"/>
    <cellStyle name="40% - Accent1 5 2" xfId="6676"/>
    <cellStyle name="40% - Accent1 6" xfId="6677"/>
    <cellStyle name="40% - Accent1 7" xfId="6678"/>
    <cellStyle name="40% - Accent1 8" xfId="6679"/>
    <cellStyle name="40% - Accent1 9" xfId="6680"/>
    <cellStyle name="40% - Accent2 2" xfId="6681"/>
    <cellStyle name="40% - Accent2 2 2" xfId="6682"/>
    <cellStyle name="40% - Accent2 2 2 2" xfId="6683"/>
    <cellStyle name="40% - Accent2 2 2 3" xfId="6684"/>
    <cellStyle name="40% - Accent2 2 3" xfId="6685"/>
    <cellStyle name="40% - Accent2 2 3 2" xfId="6686"/>
    <cellStyle name="40% - Accent2 2 4" xfId="6687"/>
    <cellStyle name="40% - Accent2 2_2009 GRC Compl Filing - Exhibit D" xfId="6688"/>
    <cellStyle name="40% - Accent2 3" xfId="6689"/>
    <cellStyle name="40% - Accent2 3 2" xfId="6690"/>
    <cellStyle name="40% - Accent2 3 3" xfId="6691"/>
    <cellStyle name="40% - Accent2 3 4" xfId="6692"/>
    <cellStyle name="40% - Accent2 4" xfId="6693"/>
    <cellStyle name="40% - Accent2 4 2" xfId="6694"/>
    <cellStyle name="40% - Accent2 4 2 2" xfId="6695"/>
    <cellStyle name="40% - Accent2 4 3" xfId="6696"/>
    <cellStyle name="40% - Accent2 4 3 2" xfId="6697"/>
    <cellStyle name="40% - Accent2 4 4" xfId="6698"/>
    <cellStyle name="40% - Accent2 5" xfId="6699"/>
    <cellStyle name="40% - Accent2 5 2" xfId="6700"/>
    <cellStyle name="40% - Accent2 5 2 2" xfId="6701"/>
    <cellStyle name="40% - Accent2 5 3" xfId="6702"/>
    <cellStyle name="40% - Accent2 6" xfId="6703"/>
    <cellStyle name="40% - Accent2 6 2" xfId="6704"/>
    <cellStyle name="40% - Accent2 6 2 2" xfId="6705"/>
    <cellStyle name="40% - Accent2 6 3" xfId="6706"/>
    <cellStyle name="40% - Accent2 7" xfId="6707"/>
    <cellStyle name="40% - Accent2 7 2" xfId="6708"/>
    <cellStyle name="40% - Accent2 8" xfId="6709"/>
    <cellStyle name="40% - Accent2 8 2" xfId="6710"/>
    <cellStyle name="40% - Accent2 9" xfId="6711"/>
    <cellStyle name="40% - Accent3 2" xfId="6712"/>
    <cellStyle name="40% - Accent3 2 2" xfId="6713"/>
    <cellStyle name="40% - Accent3 2 2 2" xfId="6714"/>
    <cellStyle name="40% - Accent3 2 2 3" xfId="6715"/>
    <cellStyle name="40% - Accent3 2 3" xfId="6716"/>
    <cellStyle name="40% - Accent3 2 3 2" xfId="6717"/>
    <cellStyle name="40% - Accent3 2 4" xfId="6718"/>
    <cellStyle name="40% - Accent3 2 4 2" xfId="6719"/>
    <cellStyle name="40% - Accent3 2 5" xfId="6720"/>
    <cellStyle name="40% - Accent3 2_2009 GRC Compl Filing - Exhibit D" xfId="6721"/>
    <cellStyle name="40% - Accent3 3" xfId="6722"/>
    <cellStyle name="40% - Accent3 3 2" xfId="6723"/>
    <cellStyle name="40% - Accent3 3 3" xfId="6724"/>
    <cellStyle name="40% - Accent3 3 4" xfId="6725"/>
    <cellStyle name="40% - Accent3 4" xfId="6726"/>
    <cellStyle name="40% - Accent3 4 2" xfId="6727"/>
    <cellStyle name="40% - Accent3 4 2 2" xfId="6728"/>
    <cellStyle name="40% - Accent3 4 2 2 2" xfId="6729"/>
    <cellStyle name="40% - Accent3 4 2 3" xfId="6730"/>
    <cellStyle name="40% - Accent3 4 2 3 2" xfId="6731"/>
    <cellStyle name="40% - Accent3 4 2 4" xfId="6732"/>
    <cellStyle name="40% - Accent3 4 3" xfId="6733"/>
    <cellStyle name="40% - Accent3 4 3 2" xfId="6734"/>
    <cellStyle name="40% - Accent3 4 3 2 2" xfId="6735"/>
    <cellStyle name="40% - Accent3 4 3 3" xfId="6736"/>
    <cellStyle name="40% - Accent3 4 4" xfId="6737"/>
    <cellStyle name="40% - Accent3 4 4 2" xfId="6738"/>
    <cellStyle name="40% - Accent3 4 5" xfId="6739"/>
    <cellStyle name="40% - Accent3 4 5 2" xfId="6740"/>
    <cellStyle name="40% - Accent3 4 6" xfId="6741"/>
    <cellStyle name="40% - Accent3 4 7" xfId="6742"/>
    <cellStyle name="40% - Accent3 4 8" xfId="6743"/>
    <cellStyle name="40% - Accent3 5" xfId="6744"/>
    <cellStyle name="40% - Accent3 5 2" xfId="6745"/>
    <cellStyle name="40% - Accent3 6" xfId="6746"/>
    <cellStyle name="40% - Accent3 7" xfId="6747"/>
    <cellStyle name="40% - Accent3 8" xfId="6748"/>
    <cellStyle name="40% - Accent3 9" xfId="6749"/>
    <cellStyle name="40% - Accent4 2" xfId="6750"/>
    <cellStyle name="40% - Accent4 2 2" xfId="6751"/>
    <cellStyle name="40% - Accent4 2 2 2" xfId="6752"/>
    <cellStyle name="40% - Accent4 2 2 3" xfId="6753"/>
    <cellStyle name="40% - Accent4 2 3" xfId="6754"/>
    <cellStyle name="40% - Accent4 2 3 2" xfId="6755"/>
    <cellStyle name="40% - Accent4 2 4" xfId="6756"/>
    <cellStyle name="40% - Accent4 2 4 2" xfId="6757"/>
    <cellStyle name="40% - Accent4 2 5" xfId="6758"/>
    <cellStyle name="40% - Accent4 2_2009 GRC Compl Filing - Exhibit D" xfId="6759"/>
    <cellStyle name="40% - Accent4 3" xfId="6760"/>
    <cellStyle name="40% - Accent4 3 2" xfId="6761"/>
    <cellStyle name="40% - Accent4 3 3" xfId="6762"/>
    <cellStyle name="40% - Accent4 3 4" xfId="6763"/>
    <cellStyle name="40% - Accent4 4" xfId="6764"/>
    <cellStyle name="40% - Accent4 4 2" xfId="6765"/>
    <cellStyle name="40% - Accent4 4 2 2" xfId="6766"/>
    <cellStyle name="40% - Accent4 4 2 2 2" xfId="6767"/>
    <cellStyle name="40% - Accent4 4 2 3" xfId="6768"/>
    <cellStyle name="40% - Accent4 4 2 3 2" xfId="6769"/>
    <cellStyle name="40% - Accent4 4 2 4" xfId="6770"/>
    <cellStyle name="40% - Accent4 4 3" xfId="6771"/>
    <cellStyle name="40% - Accent4 4 3 2" xfId="6772"/>
    <cellStyle name="40% - Accent4 4 3 2 2" xfId="6773"/>
    <cellStyle name="40% - Accent4 4 3 3" xfId="6774"/>
    <cellStyle name="40% - Accent4 4 4" xfId="6775"/>
    <cellStyle name="40% - Accent4 4 4 2" xfId="6776"/>
    <cellStyle name="40% - Accent4 4 5" xfId="6777"/>
    <cellStyle name="40% - Accent4 4 5 2" xfId="6778"/>
    <cellStyle name="40% - Accent4 4 6" xfId="6779"/>
    <cellStyle name="40% - Accent4 4 7" xfId="6780"/>
    <cellStyle name="40% - Accent4 4 8" xfId="6781"/>
    <cellStyle name="40% - Accent4 5" xfId="6782"/>
    <cellStyle name="40% - Accent4 5 2" xfId="6783"/>
    <cellStyle name="40% - Accent4 6" xfId="6784"/>
    <cellStyle name="40% - Accent4 7" xfId="6785"/>
    <cellStyle name="40% - Accent4 8" xfId="6786"/>
    <cellStyle name="40% - Accent4 9" xfId="6787"/>
    <cellStyle name="40% - Accent5 2" xfId="6788"/>
    <cellStyle name="40% - Accent5 2 2" xfId="6789"/>
    <cellStyle name="40% - Accent5 2 2 2" xfId="6790"/>
    <cellStyle name="40% - Accent5 2 2 3" xfId="6791"/>
    <cellStyle name="40% - Accent5 2 3" xfId="6792"/>
    <cellStyle name="40% - Accent5 2 3 2" xfId="6793"/>
    <cellStyle name="40% - Accent5 2 4" xfId="6794"/>
    <cellStyle name="40% - Accent5 2 4 2" xfId="6795"/>
    <cellStyle name="40% - Accent5 2 5" xfId="6796"/>
    <cellStyle name="40% - Accent5 2_2009 GRC Compl Filing - Exhibit D" xfId="6797"/>
    <cellStyle name="40% - Accent5 3" xfId="6798"/>
    <cellStyle name="40% - Accent5 3 2" xfId="6799"/>
    <cellStyle name="40% - Accent5 3 3" xfId="6800"/>
    <cellStyle name="40% - Accent5 3 4" xfId="6801"/>
    <cellStyle name="40% - Accent5 4" xfId="6802"/>
    <cellStyle name="40% - Accent5 4 2" xfId="6803"/>
    <cellStyle name="40% - Accent5 4 2 2" xfId="6804"/>
    <cellStyle name="40% - Accent5 4 2 2 2" xfId="6805"/>
    <cellStyle name="40% - Accent5 4 2 3" xfId="6806"/>
    <cellStyle name="40% - Accent5 4 2 3 2" xfId="6807"/>
    <cellStyle name="40% - Accent5 4 2 4" xfId="6808"/>
    <cellStyle name="40% - Accent5 4 3" xfId="6809"/>
    <cellStyle name="40% - Accent5 4 3 2" xfId="6810"/>
    <cellStyle name="40% - Accent5 4 3 2 2" xfId="6811"/>
    <cellStyle name="40% - Accent5 4 3 3" xfId="6812"/>
    <cellStyle name="40% - Accent5 4 4" xfId="6813"/>
    <cellStyle name="40% - Accent5 4 4 2" xfId="6814"/>
    <cellStyle name="40% - Accent5 4 5" xfId="6815"/>
    <cellStyle name="40% - Accent5 4 5 2" xfId="6816"/>
    <cellStyle name="40% - Accent5 4 6" xfId="6817"/>
    <cellStyle name="40% - Accent5 4 7" xfId="6818"/>
    <cellStyle name="40% - Accent5 4 8" xfId="6819"/>
    <cellStyle name="40% - Accent5 5" xfId="6820"/>
    <cellStyle name="40% - Accent5 5 2" xfId="6821"/>
    <cellStyle name="40% - Accent5 6" xfId="6822"/>
    <cellStyle name="40% - Accent5 7" xfId="6823"/>
    <cellStyle name="40% - Accent5 8" xfId="6824"/>
    <cellStyle name="40% - Accent5 9" xfId="6825"/>
    <cellStyle name="40% - Accent6 2" xfId="6826"/>
    <cellStyle name="40% - Accent6 2 2" xfId="6827"/>
    <cellStyle name="40% - Accent6 2 2 2" xfId="6828"/>
    <cellStyle name="40% - Accent6 2 2 3" xfId="6829"/>
    <cellStyle name="40% - Accent6 2 3" xfId="6830"/>
    <cellStyle name="40% - Accent6 2 3 2" xfId="6831"/>
    <cellStyle name="40% - Accent6 2 4" xfId="6832"/>
    <cellStyle name="40% - Accent6 2 4 2" xfId="6833"/>
    <cellStyle name="40% - Accent6 2 5" xfId="6834"/>
    <cellStyle name="40% - Accent6 2_2009 GRC Compl Filing - Exhibit D" xfId="6835"/>
    <cellStyle name="40% - Accent6 3" xfId="6836"/>
    <cellStyle name="40% - Accent6 3 2" xfId="6837"/>
    <cellStyle name="40% - Accent6 3 3" xfId="6838"/>
    <cellStyle name="40% - Accent6 3 4" xfId="6839"/>
    <cellStyle name="40% - Accent6 4" xfId="6840"/>
    <cellStyle name="40% - Accent6 4 2" xfId="6841"/>
    <cellStyle name="40% - Accent6 4 2 2" xfId="6842"/>
    <cellStyle name="40% - Accent6 4 2 2 2" xfId="6843"/>
    <cellStyle name="40% - Accent6 4 2 3" xfId="6844"/>
    <cellStyle name="40% - Accent6 4 2 3 2" xfId="6845"/>
    <cellStyle name="40% - Accent6 4 2 4" xfId="6846"/>
    <cellStyle name="40% - Accent6 4 3" xfId="6847"/>
    <cellStyle name="40% - Accent6 4 3 2" xfId="6848"/>
    <cellStyle name="40% - Accent6 4 3 2 2" xfId="6849"/>
    <cellStyle name="40% - Accent6 4 3 3" xfId="6850"/>
    <cellStyle name="40% - Accent6 4 4" xfId="6851"/>
    <cellStyle name="40% - Accent6 4 4 2" xfId="6852"/>
    <cellStyle name="40% - Accent6 4 5" xfId="6853"/>
    <cellStyle name="40% - Accent6 4 5 2" xfId="6854"/>
    <cellStyle name="40% - Accent6 4 6" xfId="6855"/>
    <cellStyle name="40% - Accent6 4 7" xfId="6856"/>
    <cellStyle name="40% - Accent6 4 8" xfId="6857"/>
    <cellStyle name="40% - Accent6 5" xfId="6858"/>
    <cellStyle name="40% - Accent6 5 2" xfId="6859"/>
    <cellStyle name="40% - Accent6 6" xfId="6860"/>
    <cellStyle name="40% - Accent6 7" xfId="6861"/>
    <cellStyle name="40% - Accent6 8" xfId="6862"/>
    <cellStyle name="40% - Accent6 9" xfId="6863"/>
    <cellStyle name="60% - Accent1 2" xfId="6864"/>
    <cellStyle name="60% - Accent1 2 2" xfId="6865"/>
    <cellStyle name="60% - Accent1 2 2 2" xfId="6866"/>
    <cellStyle name="60% - Accent1 2 3" xfId="6867"/>
    <cellStyle name="60% - Accent1 3" xfId="6868"/>
    <cellStyle name="60% - Accent1 3 2" xfId="6869"/>
    <cellStyle name="60% - Accent1 3 3" xfId="6870"/>
    <cellStyle name="60% - Accent1 3 4" xfId="6871"/>
    <cellStyle name="60% - Accent1 4" xfId="6872"/>
    <cellStyle name="60% - Accent1 5" xfId="6873"/>
    <cellStyle name="60% - Accent1 6" xfId="6874"/>
    <cellStyle name="60% - Accent2 2" xfId="6875"/>
    <cellStyle name="60% - Accent2 2 2" xfId="6876"/>
    <cellStyle name="60% - Accent2 2 2 2" xfId="6877"/>
    <cellStyle name="60% - Accent2 2 3" xfId="6878"/>
    <cellStyle name="60% - Accent2 3" xfId="6879"/>
    <cellStyle name="60% - Accent2 3 2" xfId="6880"/>
    <cellStyle name="60% - Accent2 3 3" xfId="6881"/>
    <cellStyle name="60% - Accent2 3 4" xfId="6882"/>
    <cellStyle name="60% - Accent2 4" xfId="6883"/>
    <cellStyle name="60% - Accent2 5" xfId="6884"/>
    <cellStyle name="60% - Accent2 6" xfId="6885"/>
    <cellStyle name="60% - Accent3 2" xfId="6886"/>
    <cellStyle name="60% - Accent3 2 2" xfId="6887"/>
    <cellStyle name="60% - Accent3 2 2 2" xfId="6888"/>
    <cellStyle name="60% - Accent3 2 3" xfId="6889"/>
    <cellStyle name="60% - Accent3 3" xfId="6890"/>
    <cellStyle name="60% - Accent3 3 2" xfId="6891"/>
    <cellStyle name="60% - Accent3 3 3" xfId="6892"/>
    <cellStyle name="60% - Accent3 3 4" xfId="6893"/>
    <cellStyle name="60% - Accent3 4" xfId="6894"/>
    <cellStyle name="60% - Accent3 5" xfId="6895"/>
    <cellStyle name="60% - Accent3 6" xfId="6896"/>
    <cellStyle name="60% - Accent4 2" xfId="6897"/>
    <cellStyle name="60% - Accent4 2 2" xfId="6898"/>
    <cellStyle name="60% - Accent4 2 2 2" xfId="6899"/>
    <cellStyle name="60% - Accent4 2 3" xfId="6900"/>
    <cellStyle name="60% - Accent4 3" xfId="6901"/>
    <cellStyle name="60% - Accent4 3 2" xfId="6902"/>
    <cellStyle name="60% - Accent4 3 3" xfId="6903"/>
    <cellStyle name="60% - Accent4 3 4" xfId="6904"/>
    <cellStyle name="60% - Accent4 4" xfId="6905"/>
    <cellStyle name="60% - Accent4 5" xfId="6906"/>
    <cellStyle name="60% - Accent4 6" xfId="6907"/>
    <cellStyle name="60% - Accent5 2" xfId="6908"/>
    <cellStyle name="60% - Accent5 2 2" xfId="6909"/>
    <cellStyle name="60% - Accent5 2 2 2" xfId="6910"/>
    <cellStyle name="60% - Accent5 2 3" xfId="6911"/>
    <cellStyle name="60% - Accent5 3" xfId="6912"/>
    <cellStyle name="60% - Accent5 3 2" xfId="6913"/>
    <cellStyle name="60% - Accent5 3 3" xfId="6914"/>
    <cellStyle name="60% - Accent5 3 4" xfId="6915"/>
    <cellStyle name="60% - Accent5 4" xfId="6916"/>
    <cellStyle name="60% - Accent5 5" xfId="6917"/>
    <cellStyle name="60% - Accent5 6" xfId="6918"/>
    <cellStyle name="60% - Accent6 2" xfId="6919"/>
    <cellStyle name="60% - Accent6 2 2" xfId="6920"/>
    <cellStyle name="60% - Accent6 2 2 2" xfId="6921"/>
    <cellStyle name="60% - Accent6 2 3" xfId="6922"/>
    <cellStyle name="60% - Accent6 3" xfId="6923"/>
    <cellStyle name="60% - Accent6 3 2" xfId="6924"/>
    <cellStyle name="60% - Accent6 3 3" xfId="6925"/>
    <cellStyle name="60% - Accent6 3 4" xfId="6926"/>
    <cellStyle name="60% - Accent6 4" xfId="6927"/>
    <cellStyle name="60% - Accent6 5" xfId="6928"/>
    <cellStyle name="60% - Accent6 6" xfId="6929"/>
    <cellStyle name="Accent1 - 20%" xfId="6930"/>
    <cellStyle name="Accent1 - 20% 2" xfId="6931"/>
    <cellStyle name="Accent1 - 40%" xfId="6932"/>
    <cellStyle name="Accent1 - 40% 2" xfId="6933"/>
    <cellStyle name="Accent1 - 60%" xfId="6934"/>
    <cellStyle name="Accent1 10" xfId="6935"/>
    <cellStyle name="Accent1 11" xfId="6936"/>
    <cellStyle name="Accent1 2" xfId="6937"/>
    <cellStyle name="Accent1 2 2" xfId="6938"/>
    <cellStyle name="Accent1 2 2 2" xfId="6939"/>
    <cellStyle name="Accent1 2 3" xfId="6940"/>
    <cellStyle name="Accent1 3" xfId="6941"/>
    <cellStyle name="Accent1 3 2" xfId="6942"/>
    <cellStyle name="Accent1 3 3" xfId="6943"/>
    <cellStyle name="Accent1 3 4" xfId="6944"/>
    <cellStyle name="Accent1 4" xfId="6945"/>
    <cellStyle name="Accent1 4 2" xfId="6946"/>
    <cellStyle name="Accent1 4 3" xfId="6947"/>
    <cellStyle name="Accent1 5" xfId="6948"/>
    <cellStyle name="Accent1 6" xfId="6949"/>
    <cellStyle name="Accent1 7" xfId="6950"/>
    <cellStyle name="Accent1 8" xfId="6951"/>
    <cellStyle name="Accent1 9" xfId="6952"/>
    <cellStyle name="Accent2 - 20%" xfId="6953"/>
    <cellStyle name="Accent2 - 20% 2" xfId="6954"/>
    <cellStyle name="Accent2 - 40%" xfId="6955"/>
    <cellStyle name="Accent2 - 40% 2" xfId="6956"/>
    <cellStyle name="Accent2 - 60%" xfId="6957"/>
    <cellStyle name="Accent2 10" xfId="6958"/>
    <cellStyle name="Accent2 11" xfId="6959"/>
    <cellStyle name="Accent2 2" xfId="6960"/>
    <cellStyle name="Accent2 2 2" xfId="6961"/>
    <cellStyle name="Accent2 2 2 2" xfId="6962"/>
    <cellStyle name="Accent2 2 3" xfId="6963"/>
    <cellStyle name="Accent2 3" xfId="6964"/>
    <cellStyle name="Accent2 3 2" xfId="6965"/>
    <cellStyle name="Accent2 3 3" xfId="6966"/>
    <cellStyle name="Accent2 3 4" xfId="6967"/>
    <cellStyle name="Accent2 4" xfId="6968"/>
    <cellStyle name="Accent2 4 2" xfId="6969"/>
    <cellStyle name="Accent2 4 3" xfId="6970"/>
    <cellStyle name="Accent2 5" xfId="6971"/>
    <cellStyle name="Accent2 6" xfId="6972"/>
    <cellStyle name="Accent2 7" xfId="6973"/>
    <cellStyle name="Accent2 8" xfId="6974"/>
    <cellStyle name="Accent2 9" xfId="6975"/>
    <cellStyle name="Accent3 - 20%" xfId="6976"/>
    <cellStyle name="Accent3 - 20% 2" xfId="6977"/>
    <cellStyle name="Accent3 - 40%" xfId="6978"/>
    <cellStyle name="Accent3 - 40% 2" xfId="6979"/>
    <cellStyle name="Accent3 - 60%" xfId="6980"/>
    <cellStyle name="Accent3 10" xfId="6981"/>
    <cellStyle name="Accent3 11" xfId="6982"/>
    <cellStyle name="Accent3 2" xfId="6983"/>
    <cellStyle name="Accent3 2 2" xfId="6984"/>
    <cellStyle name="Accent3 2 2 2" xfId="6985"/>
    <cellStyle name="Accent3 2 3" xfId="6986"/>
    <cellStyle name="Accent3 3" xfId="6987"/>
    <cellStyle name="Accent3 3 2" xfId="6988"/>
    <cellStyle name="Accent3 3 3" xfId="6989"/>
    <cellStyle name="Accent3 3 4" xfId="6990"/>
    <cellStyle name="Accent3 4" xfId="6991"/>
    <cellStyle name="Accent3 4 2" xfId="6992"/>
    <cellStyle name="Accent3 4 3" xfId="6993"/>
    <cellStyle name="Accent3 5" xfId="6994"/>
    <cellStyle name="Accent3 6" xfId="6995"/>
    <cellStyle name="Accent3 7" xfId="6996"/>
    <cellStyle name="Accent3 8" xfId="6997"/>
    <cellStyle name="Accent3 9" xfId="6998"/>
    <cellStyle name="Accent4 - 20%" xfId="6999"/>
    <cellStyle name="Accent4 - 20% 2" xfId="7000"/>
    <cellStyle name="Accent4 - 40%" xfId="7001"/>
    <cellStyle name="Accent4 - 40% 2" xfId="7002"/>
    <cellStyle name="Accent4 - 60%" xfId="7003"/>
    <cellStyle name="Accent4 10" xfId="7004"/>
    <cellStyle name="Accent4 11" xfId="7005"/>
    <cellStyle name="Accent4 2" xfId="7006"/>
    <cellStyle name="Accent4 2 2" xfId="7007"/>
    <cellStyle name="Accent4 2 2 2" xfId="7008"/>
    <cellStyle name="Accent4 2 3" xfId="7009"/>
    <cellStyle name="Accent4 3" xfId="7010"/>
    <cellStyle name="Accent4 3 2" xfId="7011"/>
    <cellStyle name="Accent4 3 3" xfId="7012"/>
    <cellStyle name="Accent4 3 4" xfId="7013"/>
    <cellStyle name="Accent4 4" xfId="7014"/>
    <cellStyle name="Accent4 4 2" xfId="7015"/>
    <cellStyle name="Accent4 4 3" xfId="7016"/>
    <cellStyle name="Accent4 5" xfId="7017"/>
    <cellStyle name="Accent4 6" xfId="7018"/>
    <cellStyle name="Accent4 7" xfId="7019"/>
    <cellStyle name="Accent4 8" xfId="7020"/>
    <cellStyle name="Accent4 9" xfId="7021"/>
    <cellStyle name="Accent5 - 20%" xfId="7022"/>
    <cellStyle name="Accent5 - 20% 2" xfId="7023"/>
    <cellStyle name="Accent5 - 40%" xfId="7024"/>
    <cellStyle name="Accent5 - 40% 2" xfId="7025"/>
    <cellStyle name="Accent5 - 60%" xfId="7026"/>
    <cellStyle name="Accent5 10" xfId="7027"/>
    <cellStyle name="Accent5 11" xfId="7028"/>
    <cellStyle name="Accent5 12" xfId="7029"/>
    <cellStyle name="Accent5 13" xfId="7030"/>
    <cellStyle name="Accent5 14" xfId="7031"/>
    <cellStyle name="Accent5 15" xfId="7032"/>
    <cellStyle name="Accent5 16" xfId="7033"/>
    <cellStyle name="Accent5 17" xfId="7034"/>
    <cellStyle name="Accent5 18" xfId="7035"/>
    <cellStyle name="Accent5 19" xfId="7036"/>
    <cellStyle name="Accent5 2" xfId="7037"/>
    <cellStyle name="Accent5 2 2" xfId="7038"/>
    <cellStyle name="Accent5 2 2 2" xfId="7039"/>
    <cellStyle name="Accent5 2 3" xfId="7040"/>
    <cellStyle name="Accent5 20" xfId="7041"/>
    <cellStyle name="Accent5 21" xfId="7042"/>
    <cellStyle name="Accent5 22" xfId="7043"/>
    <cellStyle name="Accent5 23" xfId="7044"/>
    <cellStyle name="Accent5 24" xfId="7045"/>
    <cellStyle name="Accent5 25" xfId="7046"/>
    <cellStyle name="Accent5 26" xfId="7047"/>
    <cellStyle name="Accent5 27" xfId="7048"/>
    <cellStyle name="Accent5 28" xfId="7049"/>
    <cellStyle name="Accent5 29" xfId="7050"/>
    <cellStyle name="Accent5 3" xfId="7051"/>
    <cellStyle name="Accent5 3 2" xfId="7052"/>
    <cellStyle name="Accent5 3 3" xfId="7053"/>
    <cellStyle name="Accent5 30" xfId="7054"/>
    <cellStyle name="Accent5 31" xfId="7055"/>
    <cellStyle name="Accent5 32" xfId="7056"/>
    <cellStyle name="Accent5 4" xfId="7057"/>
    <cellStyle name="Accent5 5" xfId="7058"/>
    <cellStyle name="Accent5 6" xfId="7059"/>
    <cellStyle name="Accent5 7" xfId="7060"/>
    <cellStyle name="Accent5 8" xfId="7061"/>
    <cellStyle name="Accent5 9" xfId="7062"/>
    <cellStyle name="Accent6 - 20%" xfId="7063"/>
    <cellStyle name="Accent6 - 20% 2" xfId="7064"/>
    <cellStyle name="Accent6 - 40%" xfId="7065"/>
    <cellStyle name="Accent6 - 40% 2" xfId="7066"/>
    <cellStyle name="Accent6 - 60%" xfId="7067"/>
    <cellStyle name="Accent6 10" xfId="7068"/>
    <cellStyle name="Accent6 11" xfId="7069"/>
    <cellStyle name="Accent6 2" xfId="7070"/>
    <cellStyle name="Accent6 2 2" xfId="7071"/>
    <cellStyle name="Accent6 2 2 2" xfId="7072"/>
    <cellStyle name="Accent6 2 3" xfId="7073"/>
    <cellStyle name="Accent6 3" xfId="7074"/>
    <cellStyle name="Accent6 3 2" xfId="7075"/>
    <cellStyle name="Accent6 3 3" xfId="7076"/>
    <cellStyle name="Accent6 3 4" xfId="7077"/>
    <cellStyle name="Accent6 4" xfId="7078"/>
    <cellStyle name="Accent6 4 2" xfId="7079"/>
    <cellStyle name="Accent6 4 3" xfId="7080"/>
    <cellStyle name="Accent6 5" xfId="7081"/>
    <cellStyle name="Accent6 6" xfId="7082"/>
    <cellStyle name="Accent6 7" xfId="7083"/>
    <cellStyle name="Accent6 8" xfId="7084"/>
    <cellStyle name="Accent6 9" xfId="7085"/>
    <cellStyle name="ArrayHeading" xfId="7086"/>
    <cellStyle name="Bad 2" xfId="7087"/>
    <cellStyle name="Bad 2 2" xfId="7088"/>
    <cellStyle name="Bad 2 2 2" xfId="7089"/>
    <cellStyle name="Bad 2 3" xfId="7090"/>
    <cellStyle name="Bad 3" xfId="7091"/>
    <cellStyle name="Bad 3 2" xfId="7092"/>
    <cellStyle name="Bad 3 3" xfId="7093"/>
    <cellStyle name="Bad 3 4" xfId="7094"/>
    <cellStyle name="Bad 4" xfId="7095"/>
    <cellStyle name="Bad 5" xfId="7096"/>
    <cellStyle name="Bad 6" xfId="7097"/>
    <cellStyle name="BetweenMacros" xfId="7098"/>
    <cellStyle name="blank" xfId="7099"/>
    <cellStyle name="bld-li - Style4" xfId="7100"/>
    <cellStyle name="Calc Currency (0)" xfId="7101"/>
    <cellStyle name="Calc Currency (0) 2" xfId="7102"/>
    <cellStyle name="Calc Currency (0) 2 2" xfId="7103"/>
    <cellStyle name="Calc Currency (0) 3" xfId="7104"/>
    <cellStyle name="Calc Currency (0) 4" xfId="7105"/>
    <cellStyle name="Calculation 2" xfId="7106"/>
    <cellStyle name="Calculation 2 2" xfId="7107"/>
    <cellStyle name="Calculation 2 2 2" xfId="7108"/>
    <cellStyle name="Calculation 2 2 3" xfId="7109"/>
    <cellStyle name="Calculation 2 3" xfId="7110"/>
    <cellStyle name="Calculation 2 3 2" xfId="7111"/>
    <cellStyle name="Calculation 2 3 3" xfId="7112"/>
    <cellStyle name="Calculation 2 3 4" xfId="7113"/>
    <cellStyle name="Calculation 2 4" xfId="7114"/>
    <cellStyle name="Calculation 2 4 2" xfId="7115"/>
    <cellStyle name="Calculation 2 5" xfId="7116"/>
    <cellStyle name="Calculation 3" xfId="7117"/>
    <cellStyle name="Calculation 3 2" xfId="7118"/>
    <cellStyle name="Calculation 3 3" xfId="7119"/>
    <cellStyle name="Calculation 3 4" xfId="7120"/>
    <cellStyle name="Calculation 4" xfId="7121"/>
    <cellStyle name="Calculation 4 2" xfId="7122"/>
    <cellStyle name="Calculation 4 2 2" xfId="7123"/>
    <cellStyle name="Calculation 4 3" xfId="7124"/>
    <cellStyle name="Calculation 4 3 2" xfId="7125"/>
    <cellStyle name="Calculation 4 4" xfId="7126"/>
    <cellStyle name="Calculation 4 4 2" xfId="7127"/>
    <cellStyle name="Calculation 5" xfId="7128"/>
    <cellStyle name="Calculation 5 2" xfId="7129"/>
    <cellStyle name="Calculation 6" xfId="7130"/>
    <cellStyle name="Calculation 7" xfId="7131"/>
    <cellStyle name="Calculation 8" xfId="7132"/>
    <cellStyle name="Calculation 9" xfId="7133"/>
    <cellStyle name="Calculation 9 2" xfId="7134"/>
    <cellStyle name="Check Cell 2" xfId="7135"/>
    <cellStyle name="Check Cell 2 2" xfId="7136"/>
    <cellStyle name="Check Cell 2 2 2" xfId="7137"/>
    <cellStyle name="Check Cell 2 2 3" xfId="7138"/>
    <cellStyle name="Check Cell 2 3" xfId="7139"/>
    <cellStyle name="Check Cell 3" xfId="7140"/>
    <cellStyle name="Check Cell 4" xfId="7141"/>
    <cellStyle name="Check Cell 5" xfId="7142"/>
    <cellStyle name="Check Cell 6" xfId="7143"/>
    <cellStyle name="CheckCell" xfId="7144"/>
    <cellStyle name="CheckCell 2" xfId="7145"/>
    <cellStyle name="CheckCell 2 2" xfId="7146"/>
    <cellStyle name="CheckCell 3" xfId="7147"/>
    <cellStyle name="CheckCell 4" xfId="7148"/>
    <cellStyle name="CheckCell_Electric Rev Req Model (2009 GRC) Rebuttal" xfId="7149"/>
    <cellStyle name="Column total in dollars" xfId="7150"/>
    <cellStyle name="Comma" xfId="10094" builtinId="3"/>
    <cellStyle name="Comma  - Style1" xfId="7151"/>
    <cellStyle name="Comma  - Style1 2" xfId="7152"/>
    <cellStyle name="Comma  - Style1 3" xfId="7153"/>
    <cellStyle name="Comma  - Style2" xfId="7154"/>
    <cellStyle name="Comma  - Style2 2" xfId="7155"/>
    <cellStyle name="Comma  - Style2 3" xfId="7156"/>
    <cellStyle name="Comma  - Style3" xfId="7157"/>
    <cellStyle name="Comma  - Style3 2" xfId="7158"/>
    <cellStyle name="Comma  - Style3 3" xfId="7159"/>
    <cellStyle name="Comma  - Style4" xfId="7160"/>
    <cellStyle name="Comma  - Style4 2" xfId="7161"/>
    <cellStyle name="Comma  - Style4 3" xfId="7162"/>
    <cellStyle name="Comma  - Style5" xfId="7163"/>
    <cellStyle name="Comma  - Style5 2" xfId="7164"/>
    <cellStyle name="Comma  - Style5 3" xfId="7165"/>
    <cellStyle name="Comma  - Style6" xfId="7166"/>
    <cellStyle name="Comma  - Style6 2" xfId="7167"/>
    <cellStyle name="Comma  - Style6 3" xfId="7168"/>
    <cellStyle name="Comma  - Style7" xfId="7169"/>
    <cellStyle name="Comma  - Style7 2" xfId="7170"/>
    <cellStyle name="Comma  - Style7 3" xfId="7171"/>
    <cellStyle name="Comma  - Style8" xfId="7172"/>
    <cellStyle name="Comma  - Style8 2" xfId="7173"/>
    <cellStyle name="Comma  - Style8 3" xfId="7174"/>
    <cellStyle name="Comma (0)" xfId="7175"/>
    <cellStyle name="Comma [0] 2" xfId="7176"/>
    <cellStyle name="Comma 10" xfId="7177"/>
    <cellStyle name="Comma 10 2" xfId="7178"/>
    <cellStyle name="Comma 10 2 2" xfId="7179"/>
    <cellStyle name="Comma 10 2 3" xfId="7180"/>
    <cellStyle name="Comma 10 3" xfId="7181"/>
    <cellStyle name="Comma 10 4" xfId="7182"/>
    <cellStyle name="Comma 11" xfId="7183"/>
    <cellStyle name="Comma 11 2" xfId="7184"/>
    <cellStyle name="Comma 11 2 2" xfId="7185"/>
    <cellStyle name="Comma 11 3" xfId="7186"/>
    <cellStyle name="Comma 11 4" xfId="7187"/>
    <cellStyle name="Comma 12" xfId="7188"/>
    <cellStyle name="Comma 12 2" xfId="7189"/>
    <cellStyle name="Comma 12 2 2" xfId="7190"/>
    <cellStyle name="Comma 12 3" xfId="7191"/>
    <cellStyle name="Comma 12 4" xfId="7192"/>
    <cellStyle name="Comma 13" xfId="7193"/>
    <cellStyle name="Comma 13 2" xfId="7194"/>
    <cellStyle name="Comma 13 2 2" xfId="7195"/>
    <cellStyle name="Comma 13 3" xfId="7196"/>
    <cellStyle name="Comma 13 4" xfId="7197"/>
    <cellStyle name="Comma 14" xfId="7198"/>
    <cellStyle name="Comma 14 2" xfId="7199"/>
    <cellStyle name="Comma 14 2 2" xfId="7200"/>
    <cellStyle name="Comma 14 3" xfId="7201"/>
    <cellStyle name="Comma 14 4" xfId="7202"/>
    <cellStyle name="Comma 15" xfId="7203"/>
    <cellStyle name="Comma 15 2" xfId="7204"/>
    <cellStyle name="Comma 15 2 2" xfId="7205"/>
    <cellStyle name="Comma 15 3" xfId="7206"/>
    <cellStyle name="Comma 16" xfId="7207"/>
    <cellStyle name="Comma 16 2" xfId="7208"/>
    <cellStyle name="Comma 16 3" xfId="7209"/>
    <cellStyle name="Comma 17" xfId="7210"/>
    <cellStyle name="Comma 17 2" xfId="7211"/>
    <cellStyle name="Comma 17 2 2" xfId="7212"/>
    <cellStyle name="Comma 17 3" xfId="7213"/>
    <cellStyle name="Comma 17 3 2" xfId="7214"/>
    <cellStyle name="Comma 17 4" xfId="7215"/>
    <cellStyle name="Comma 17 4 2" xfId="7216"/>
    <cellStyle name="Comma 17 5" xfId="7217"/>
    <cellStyle name="Comma 18" xfId="7218"/>
    <cellStyle name="Comma 18 2" xfId="7219"/>
    <cellStyle name="Comma 18 3" xfId="7220"/>
    <cellStyle name="Comma 18 4" xfId="7221"/>
    <cellStyle name="Comma 19" xfId="7222"/>
    <cellStyle name="Comma 19 2" xfId="7223"/>
    <cellStyle name="Comma 19 3" xfId="7224"/>
    <cellStyle name="Comma 2" xfId="7225"/>
    <cellStyle name="Comma 2 10" xfId="7226"/>
    <cellStyle name="Comma 2 11" xfId="7227"/>
    <cellStyle name="Comma 2 12" xfId="7228"/>
    <cellStyle name="Comma 2 13" xfId="7229"/>
    <cellStyle name="Comma 2 14" xfId="7230"/>
    <cellStyle name="Comma 2 15" xfId="7231"/>
    <cellStyle name="Comma 2 16" xfId="7232"/>
    <cellStyle name="Comma 2 17" xfId="7233"/>
    <cellStyle name="Comma 2 18" xfId="7234"/>
    <cellStyle name="Comma 2 19" xfId="7235"/>
    <cellStyle name="Comma 2 2" xfId="1"/>
    <cellStyle name="Comma 2 2 2" xfId="7236"/>
    <cellStyle name="Comma 2 2 2 2" xfId="7237"/>
    <cellStyle name="Comma 2 2 2 3" xfId="7238"/>
    <cellStyle name="Comma 2 2 3" xfId="7239"/>
    <cellStyle name="Comma 2 2 3 2" xfId="7240"/>
    <cellStyle name="Comma 2 2 4" xfId="7241"/>
    <cellStyle name="Comma 2 2 5" xfId="7242"/>
    <cellStyle name="Comma 2 20" xfId="7243"/>
    <cellStyle name="Comma 2 21" xfId="7244"/>
    <cellStyle name="Comma 2 22" xfId="7245"/>
    <cellStyle name="Comma 2 3" xfId="7246"/>
    <cellStyle name="Comma 2 3 2" xfId="7247"/>
    <cellStyle name="Comma 2 3 3" xfId="7248"/>
    <cellStyle name="Comma 2 4" xfId="7249"/>
    <cellStyle name="Comma 2 4 2" xfId="7250"/>
    <cellStyle name="Comma 2 5" xfId="7251"/>
    <cellStyle name="Comma 2 5 2" xfId="7252"/>
    <cellStyle name="Comma 2 6" xfId="7253"/>
    <cellStyle name="Comma 2 6 2" xfId="7254"/>
    <cellStyle name="Comma 2 7" xfId="7255"/>
    <cellStyle name="Comma 2 7 2" xfId="7256"/>
    <cellStyle name="Comma 2 8" xfId="7257"/>
    <cellStyle name="Comma 2 8 2" xfId="7258"/>
    <cellStyle name="Comma 2 9" xfId="7259"/>
    <cellStyle name="Comma 2_Chelan PUD Power Costs (8-10)" xfId="7260"/>
    <cellStyle name="Comma 20" xfId="7261"/>
    <cellStyle name="Comma 20 2" xfId="7262"/>
    <cellStyle name="Comma 21" xfId="7263"/>
    <cellStyle name="Comma 22" xfId="7264"/>
    <cellStyle name="Comma 23" xfId="7265"/>
    <cellStyle name="Comma 24" xfId="7266"/>
    <cellStyle name="Comma 24 2" xfId="7267"/>
    <cellStyle name="Comma 24 3" xfId="7268"/>
    <cellStyle name="Comma 25" xfId="7269"/>
    <cellStyle name="Comma 25 2" xfId="7270"/>
    <cellStyle name="Comma 26" xfId="7271"/>
    <cellStyle name="Comma 26 2" xfId="7272"/>
    <cellStyle name="Comma 27" xfId="7273"/>
    <cellStyle name="Comma 27 2" xfId="7274"/>
    <cellStyle name="Comma 28" xfId="7275"/>
    <cellStyle name="Comma 28 2" xfId="7276"/>
    <cellStyle name="Comma 29" xfId="7277"/>
    <cellStyle name="Comma 3" xfId="7278"/>
    <cellStyle name="Comma 3 2" xfId="7279"/>
    <cellStyle name="Comma 3 2 2" xfId="7280"/>
    <cellStyle name="Comma 3 2 2 2" xfId="7281"/>
    <cellStyle name="Comma 3 2 3" xfId="7282"/>
    <cellStyle name="Comma 3 2 4" xfId="7283"/>
    <cellStyle name="Comma 3 3" xfId="7284"/>
    <cellStyle name="Comma 3 3 2" xfId="7285"/>
    <cellStyle name="Comma 3 4" xfId="7286"/>
    <cellStyle name="Comma 3 4 2" xfId="7287"/>
    <cellStyle name="Comma 3 5" xfId="7288"/>
    <cellStyle name="Comma 3 6" xfId="7289"/>
    <cellStyle name="Comma 30" xfId="7290"/>
    <cellStyle name="Comma 31" xfId="7291"/>
    <cellStyle name="Comma 31 2" xfId="7292"/>
    <cellStyle name="Comma 31 3" xfId="7293"/>
    <cellStyle name="Comma 32" xfId="7294"/>
    <cellStyle name="Comma 32 2" xfId="7295"/>
    <cellStyle name="Comma 33" xfId="7296"/>
    <cellStyle name="Comma 34" xfId="7297"/>
    <cellStyle name="Comma 35" xfId="7298"/>
    <cellStyle name="Comma 36" xfId="7299"/>
    <cellStyle name="Comma 37" xfId="7300"/>
    <cellStyle name="Comma 38" xfId="7301"/>
    <cellStyle name="Comma 39" xfId="7302"/>
    <cellStyle name="Comma 4" xfId="7303"/>
    <cellStyle name="Comma 4 2" xfId="7304"/>
    <cellStyle name="Comma 4 2 2" xfId="7305"/>
    <cellStyle name="Comma 4 2 3" xfId="7306"/>
    <cellStyle name="Comma 4 2 4" xfId="7307"/>
    <cellStyle name="Comma 4 3" xfId="7308"/>
    <cellStyle name="Comma 4 3 2" xfId="7309"/>
    <cellStyle name="Comma 4 3 3" xfId="7310"/>
    <cellStyle name="Comma 4 3 4" xfId="7311"/>
    <cellStyle name="Comma 4 4" xfId="7312"/>
    <cellStyle name="Comma 4 5" xfId="7313"/>
    <cellStyle name="Comma 4 6" xfId="7314"/>
    <cellStyle name="Comma 4 7" xfId="7315"/>
    <cellStyle name="Comma 40" xfId="7316"/>
    <cellStyle name="Comma 41" xfId="7317"/>
    <cellStyle name="Comma 42" xfId="7318"/>
    <cellStyle name="Comma 43" xfId="7319"/>
    <cellStyle name="Comma 44" xfId="7320"/>
    <cellStyle name="Comma 45" xfId="7321"/>
    <cellStyle name="Comma 46" xfId="7322"/>
    <cellStyle name="Comma 47" xfId="7323"/>
    <cellStyle name="Comma 48" xfId="7324"/>
    <cellStyle name="Comma 49" xfId="7325"/>
    <cellStyle name="Comma 5" xfId="7326"/>
    <cellStyle name="Comma 5 2" xfId="7327"/>
    <cellStyle name="Comma 5 2 2" xfId="7328"/>
    <cellStyle name="Comma 5 3" xfId="7329"/>
    <cellStyle name="Comma 5 4" xfId="7330"/>
    <cellStyle name="Comma 5 5" xfId="7331"/>
    <cellStyle name="Comma 5 6" xfId="7332"/>
    <cellStyle name="Comma 50" xfId="7333"/>
    <cellStyle name="Comma 51" xfId="7334"/>
    <cellStyle name="Comma 51 2" xfId="7335"/>
    <cellStyle name="Comma 52" xfId="7336"/>
    <cellStyle name="Comma 53" xfId="7337"/>
    <cellStyle name="Comma 54" xfId="7338"/>
    <cellStyle name="Comma 55" xfId="7339"/>
    <cellStyle name="Comma 56" xfId="7340"/>
    <cellStyle name="Comma 57" xfId="7341"/>
    <cellStyle name="Comma 58" xfId="7342"/>
    <cellStyle name="Comma 59" xfId="7343"/>
    <cellStyle name="Comma 6" xfId="7344"/>
    <cellStyle name="Comma 6 2" xfId="7345"/>
    <cellStyle name="Comma 6 2 2" xfId="7346"/>
    <cellStyle name="Comma 6 2 2 2" xfId="7347"/>
    <cellStyle name="Comma 6 2 3" xfId="7348"/>
    <cellStyle name="Comma 6 3" xfId="7349"/>
    <cellStyle name="Comma 6 3 2" xfId="7350"/>
    <cellStyle name="Comma 6 3 3" xfId="7351"/>
    <cellStyle name="Comma 6 3 3 2" xfId="7352"/>
    <cellStyle name="Comma 6 4" xfId="7353"/>
    <cellStyle name="Comma 60" xfId="7354"/>
    <cellStyle name="Comma 61" xfId="7355"/>
    <cellStyle name="Comma 62" xfId="7356"/>
    <cellStyle name="Comma 63" xfId="7357"/>
    <cellStyle name="Comma 64" xfId="7358"/>
    <cellStyle name="Comma 65" xfId="7359"/>
    <cellStyle name="Comma 66" xfId="7360"/>
    <cellStyle name="Comma 67" xfId="7361"/>
    <cellStyle name="Comma 68" xfId="7362"/>
    <cellStyle name="Comma 69" xfId="7363"/>
    <cellStyle name="Comma 7" xfId="7364"/>
    <cellStyle name="Comma 7 2" xfId="7365"/>
    <cellStyle name="Comma 7 2 2" xfId="7366"/>
    <cellStyle name="Comma 7 2 2 2" xfId="7367"/>
    <cellStyle name="Comma 7 2 2 2 2" xfId="7368"/>
    <cellStyle name="Comma 7 2 2 2 3" xfId="7369"/>
    <cellStyle name="Comma 7 2 2 3" xfId="7370"/>
    <cellStyle name="Comma 7 3" xfId="7371"/>
    <cellStyle name="Comma 7 4" xfId="7372"/>
    <cellStyle name="Comma 70" xfId="7373"/>
    <cellStyle name="Comma 71" xfId="7374"/>
    <cellStyle name="Comma 72" xfId="7375"/>
    <cellStyle name="Comma 73" xfId="7376"/>
    <cellStyle name="Comma 8" xfId="7377"/>
    <cellStyle name="Comma 8 2" xfId="7378"/>
    <cellStyle name="Comma 8 2 2" xfId="7379"/>
    <cellStyle name="Comma 8 2 2 2" xfId="7380"/>
    <cellStyle name="Comma 8 2 3" xfId="7381"/>
    <cellStyle name="Comma 8 3" xfId="7382"/>
    <cellStyle name="Comma 8 3 2" xfId="7383"/>
    <cellStyle name="Comma 8 4" xfId="7384"/>
    <cellStyle name="Comma 8 5" xfId="7385"/>
    <cellStyle name="Comma 9" xfId="7386"/>
    <cellStyle name="Comma 9 2" xfId="7387"/>
    <cellStyle name="Comma 9 2 2" xfId="7388"/>
    <cellStyle name="Comma 9 2 2 2" xfId="7389"/>
    <cellStyle name="Comma 9 2 3" xfId="7390"/>
    <cellStyle name="Comma 9 3" xfId="7391"/>
    <cellStyle name="Comma 9 3 2" xfId="7392"/>
    <cellStyle name="Comma 9 3 3" xfId="7393"/>
    <cellStyle name="Comma 9 3 4" xfId="7394"/>
    <cellStyle name="Comma 9 4" xfId="7395"/>
    <cellStyle name="Comma 9 4 2" xfId="7396"/>
    <cellStyle name="Comma 9 5" xfId="7397"/>
    <cellStyle name="Comma 9 5 2" xfId="7398"/>
    <cellStyle name="Comma 9 6" xfId="7399"/>
    <cellStyle name="Comma 9 7" xfId="7400"/>
    <cellStyle name="Comma 9 8" xfId="7401"/>
    <cellStyle name="Comma 9 9" xfId="7402"/>
    <cellStyle name="Comma0" xfId="7403"/>
    <cellStyle name="Comma0 - Style1" xfId="7404"/>
    <cellStyle name="Comma0 - Style2" xfId="7405"/>
    <cellStyle name="Comma0 - Style2 2" xfId="7406"/>
    <cellStyle name="Comma0 - Style3" xfId="7407"/>
    <cellStyle name="Comma0 - Style4" xfId="7408"/>
    <cellStyle name="Comma0 - Style4 2" xfId="7409"/>
    <cellStyle name="Comma0 - Style4 3" xfId="7410"/>
    <cellStyle name="Comma0 - Style5" xfId="7411"/>
    <cellStyle name="Comma0 - Style5 2" xfId="7412"/>
    <cellStyle name="Comma0 - Style5 2 2" xfId="7413"/>
    <cellStyle name="Comma0 - Style5 3" xfId="7414"/>
    <cellStyle name="Comma0 - Style5_ACCOUNTS" xfId="7415"/>
    <cellStyle name="Comma0 10" xfId="7416"/>
    <cellStyle name="Comma0 11" xfId="7417"/>
    <cellStyle name="Comma0 12" xfId="7418"/>
    <cellStyle name="Comma0 13" xfId="7419"/>
    <cellStyle name="Comma0 14" xfId="7420"/>
    <cellStyle name="Comma0 15" xfId="7421"/>
    <cellStyle name="Comma0 16" xfId="7422"/>
    <cellStyle name="Comma0 17" xfId="7423"/>
    <cellStyle name="Comma0 18" xfId="7424"/>
    <cellStyle name="Comma0 19" xfId="7425"/>
    <cellStyle name="Comma0 2" xfId="7426"/>
    <cellStyle name="Comma0 2 2" xfId="7427"/>
    <cellStyle name="Comma0 2 3" xfId="7428"/>
    <cellStyle name="Comma0 20" xfId="7429"/>
    <cellStyle name="Comma0 21" xfId="7430"/>
    <cellStyle name="Comma0 22" xfId="7431"/>
    <cellStyle name="Comma0 23" xfId="7432"/>
    <cellStyle name="Comma0 24" xfId="7433"/>
    <cellStyle name="Comma0 25" xfId="7434"/>
    <cellStyle name="Comma0 26" xfId="7435"/>
    <cellStyle name="Comma0 27" xfId="7436"/>
    <cellStyle name="Comma0 28" xfId="7437"/>
    <cellStyle name="Comma0 29" xfId="7438"/>
    <cellStyle name="Comma0 3" xfId="7439"/>
    <cellStyle name="Comma0 3 2" xfId="7440"/>
    <cellStyle name="Comma0 3 3" xfId="7441"/>
    <cellStyle name="Comma0 30" xfId="7442"/>
    <cellStyle name="Comma0 31" xfId="7443"/>
    <cellStyle name="Comma0 32" xfId="7444"/>
    <cellStyle name="Comma0 33" xfId="7445"/>
    <cellStyle name="Comma0 34" xfId="7446"/>
    <cellStyle name="Comma0 35" xfId="7447"/>
    <cellStyle name="Comma0 36" xfId="7448"/>
    <cellStyle name="Comma0 37" xfId="7449"/>
    <cellStyle name="Comma0 38" xfId="7450"/>
    <cellStyle name="Comma0 39" xfId="7451"/>
    <cellStyle name="Comma0 4" xfId="7452"/>
    <cellStyle name="Comma0 4 2" xfId="7453"/>
    <cellStyle name="Comma0 40" xfId="7454"/>
    <cellStyle name="Comma0 41" xfId="7455"/>
    <cellStyle name="Comma0 42" xfId="7456"/>
    <cellStyle name="Comma0 43" xfId="7457"/>
    <cellStyle name="Comma0 44" xfId="7458"/>
    <cellStyle name="Comma0 45" xfId="7459"/>
    <cellStyle name="Comma0 46" xfId="7460"/>
    <cellStyle name="Comma0 47" xfId="7461"/>
    <cellStyle name="Comma0 5" xfId="7462"/>
    <cellStyle name="Comma0 5 2" xfId="7463"/>
    <cellStyle name="Comma0 5 3" xfId="7464"/>
    <cellStyle name="Comma0 6" xfId="7465"/>
    <cellStyle name="Comma0 7" xfId="7466"/>
    <cellStyle name="Comma0 8" xfId="7467"/>
    <cellStyle name="Comma0 9" xfId="7468"/>
    <cellStyle name="Comma0_00COS Ind Allocators" xfId="7469"/>
    <cellStyle name="Comma1 - Style1" xfId="7470"/>
    <cellStyle name="Comma1 - Style1 2" xfId="7471"/>
    <cellStyle name="Comma1 - Style1 2 2" xfId="7472"/>
    <cellStyle name="Comma1 - Style1 3" xfId="7473"/>
    <cellStyle name="Comma1 - Style1 4" xfId="7474"/>
    <cellStyle name="Comma1 - Style1_ACCOUNTS" xfId="7475"/>
    <cellStyle name="Copied" xfId="7476"/>
    <cellStyle name="Copied 2" xfId="7477"/>
    <cellStyle name="Copied 2 2" xfId="7478"/>
    <cellStyle name="Copied 3" xfId="7479"/>
    <cellStyle name="Copied 4" xfId="7480"/>
    <cellStyle name="COST1" xfId="7481"/>
    <cellStyle name="COST1 2" xfId="7482"/>
    <cellStyle name="COST1 2 2" xfId="7483"/>
    <cellStyle name="COST1 3" xfId="7484"/>
    <cellStyle name="COST1 4" xfId="7485"/>
    <cellStyle name="Curren - Style1" xfId="7486"/>
    <cellStyle name="Curren - Style1 2" xfId="7487"/>
    <cellStyle name="Curren - Style2" xfId="7488"/>
    <cellStyle name="Curren - Style2 2" xfId="7489"/>
    <cellStyle name="Curren - Style2 2 2" xfId="7490"/>
    <cellStyle name="Curren - Style2 3" xfId="7491"/>
    <cellStyle name="Curren - Style2 4" xfId="7492"/>
    <cellStyle name="Curren - Style2_ACCOUNTS" xfId="7493"/>
    <cellStyle name="Curren - Style3" xfId="7494"/>
    <cellStyle name="Curren - Style5" xfId="7495"/>
    <cellStyle name="Curren - Style5 2" xfId="7496"/>
    <cellStyle name="Curren - Style6" xfId="7497"/>
    <cellStyle name="Curren - Style6 2" xfId="7498"/>
    <cellStyle name="Curren - Style6 2 2" xfId="7499"/>
    <cellStyle name="Curren - Style6 3" xfId="7500"/>
    <cellStyle name="Curren - Style6_ACCOUNTS" xfId="7501"/>
    <cellStyle name="Currency 10" xfId="7502"/>
    <cellStyle name="Currency 10 2" xfId="7503"/>
    <cellStyle name="Currency 10 2 2" xfId="7504"/>
    <cellStyle name="Currency 10 3" xfId="7505"/>
    <cellStyle name="Currency 10 4" xfId="7506"/>
    <cellStyle name="Currency 11" xfId="7507"/>
    <cellStyle name="Currency 11 2" xfId="7508"/>
    <cellStyle name="Currency 11 2 2" xfId="7509"/>
    <cellStyle name="Currency 11 3" xfId="7510"/>
    <cellStyle name="Currency 11 4" xfId="7511"/>
    <cellStyle name="Currency 12" xfId="7512"/>
    <cellStyle name="Currency 12 2" xfId="7513"/>
    <cellStyle name="Currency 12 2 2" xfId="7514"/>
    <cellStyle name="Currency 12 3" xfId="7515"/>
    <cellStyle name="Currency 12 3 2" xfId="7516"/>
    <cellStyle name="Currency 12 4" xfId="7517"/>
    <cellStyle name="Currency 12 4 2" xfId="7518"/>
    <cellStyle name="Currency 12 5" xfId="7519"/>
    <cellStyle name="Currency 12 6" xfId="7520"/>
    <cellStyle name="Currency 13" xfId="7521"/>
    <cellStyle name="Currency 13 2" xfId="7522"/>
    <cellStyle name="Currency 13 3" xfId="7523"/>
    <cellStyle name="Currency 14" xfId="7524"/>
    <cellStyle name="Currency 14 2" xfId="7525"/>
    <cellStyle name="Currency 14 2 2" xfId="7526"/>
    <cellStyle name="Currency 14 3" xfId="7527"/>
    <cellStyle name="Currency 14 3 2" xfId="7528"/>
    <cellStyle name="Currency 14 4" xfId="7529"/>
    <cellStyle name="Currency 14 4 2" xfId="7530"/>
    <cellStyle name="Currency 15" xfId="7531"/>
    <cellStyle name="Currency 15 2" xfId="7532"/>
    <cellStyle name="Currency 15 3" xfId="7533"/>
    <cellStyle name="Currency 15 4" xfId="7534"/>
    <cellStyle name="Currency 16" xfId="7535"/>
    <cellStyle name="Currency 16 2" xfId="7536"/>
    <cellStyle name="Currency 16 3" xfId="7537"/>
    <cellStyle name="Currency 16 4" xfId="7538"/>
    <cellStyle name="Currency 17" xfId="7539"/>
    <cellStyle name="Currency 18" xfId="7540"/>
    <cellStyle name="Currency 18 2" xfId="7541"/>
    <cellStyle name="Currency 19" xfId="7542"/>
    <cellStyle name="Currency 19 2" xfId="7543"/>
    <cellStyle name="Currency 2" xfId="7544"/>
    <cellStyle name="Currency 2 10" xfId="7545"/>
    <cellStyle name="Currency 2 11" xfId="7546"/>
    <cellStyle name="Currency 2 12" xfId="7547"/>
    <cellStyle name="Currency 2 13" xfId="7548"/>
    <cellStyle name="Currency 2 14" xfId="7549"/>
    <cellStyle name="Currency 2 15" xfId="7550"/>
    <cellStyle name="Currency 2 16" xfId="7551"/>
    <cellStyle name="Currency 2 17" xfId="7552"/>
    <cellStyle name="Currency 2 18" xfId="7553"/>
    <cellStyle name="Currency 2 19" xfId="7554"/>
    <cellStyle name="Currency 2 2" xfId="7555"/>
    <cellStyle name="Currency 2 2 2" xfId="7556"/>
    <cellStyle name="Currency 2 2 2 2" xfId="7557"/>
    <cellStyle name="Currency 2 2 2 3" xfId="7558"/>
    <cellStyle name="Currency 2 2 3" xfId="7559"/>
    <cellStyle name="Currency 2 2 4" xfId="7560"/>
    <cellStyle name="Currency 2 20" xfId="7561"/>
    <cellStyle name="Currency 2 21" xfId="7562"/>
    <cellStyle name="Currency 2 22" xfId="7563"/>
    <cellStyle name="Currency 2 3" xfId="7564"/>
    <cellStyle name="Currency 2 3 2" xfId="7565"/>
    <cellStyle name="Currency 2 3 3" xfId="7566"/>
    <cellStyle name="Currency 2 4" xfId="7567"/>
    <cellStyle name="Currency 2 4 2" xfId="7568"/>
    <cellStyle name="Currency 2 5" xfId="7569"/>
    <cellStyle name="Currency 2 5 2" xfId="7570"/>
    <cellStyle name="Currency 2 6" xfId="7571"/>
    <cellStyle name="Currency 2 6 2" xfId="7572"/>
    <cellStyle name="Currency 2 7" xfId="7573"/>
    <cellStyle name="Currency 2 7 2" xfId="7574"/>
    <cellStyle name="Currency 2 8" xfId="7575"/>
    <cellStyle name="Currency 2 8 2" xfId="7576"/>
    <cellStyle name="Currency 2 9" xfId="7577"/>
    <cellStyle name="Currency 20" xfId="7578"/>
    <cellStyle name="Currency 21" xfId="7579"/>
    <cellStyle name="Currency 22" xfId="7580"/>
    <cellStyle name="Currency 23" xfId="7581"/>
    <cellStyle name="Currency 24" xfId="7582"/>
    <cellStyle name="Currency 24 2" xfId="7583"/>
    <cellStyle name="Currency 25" xfId="7584"/>
    <cellStyle name="Currency 25 2" xfId="7585"/>
    <cellStyle name="Currency 25 3" xfId="7586"/>
    <cellStyle name="Currency 26" xfId="7587"/>
    <cellStyle name="Currency 27" xfId="7588"/>
    <cellStyle name="Currency 27 2" xfId="7589"/>
    <cellStyle name="Currency 28" xfId="7590"/>
    <cellStyle name="Currency 29" xfId="7591"/>
    <cellStyle name="Currency 3" xfId="7592"/>
    <cellStyle name="Currency 3 2" xfId="7593"/>
    <cellStyle name="Currency 3 2 2" xfId="7594"/>
    <cellStyle name="Currency 3 2 2 2" xfId="7595"/>
    <cellStyle name="Currency 3 2 3" xfId="7596"/>
    <cellStyle name="Currency 3 2 4" xfId="7597"/>
    <cellStyle name="Currency 3 3" xfId="7598"/>
    <cellStyle name="Currency 3 3 2" xfId="7599"/>
    <cellStyle name="Currency 3 4" xfId="7600"/>
    <cellStyle name="Currency 3 5" xfId="7601"/>
    <cellStyle name="Currency 4" xfId="7602"/>
    <cellStyle name="Currency 4 2" xfId="7603"/>
    <cellStyle name="Currency 4 2 2" xfId="7604"/>
    <cellStyle name="Currency 4 2 2 2" xfId="7605"/>
    <cellStyle name="Currency 4 2 3" xfId="7606"/>
    <cellStyle name="Currency 4 2 4" xfId="7607"/>
    <cellStyle name="Currency 4 3" xfId="7608"/>
    <cellStyle name="Currency 4 3 2" xfId="7609"/>
    <cellStyle name="Currency 4 3 2 2" xfId="7610"/>
    <cellStyle name="Currency 4 3 3" xfId="7611"/>
    <cellStyle name="Currency 4 3 3 2" xfId="7612"/>
    <cellStyle name="Currency 4 3 4" xfId="7613"/>
    <cellStyle name="Currency 4 3 4 2" xfId="7614"/>
    <cellStyle name="Currency 4 4" xfId="7615"/>
    <cellStyle name="Currency 4 4 2" xfId="7616"/>
    <cellStyle name="Currency 4 5" xfId="7617"/>
    <cellStyle name="Currency 4 6" xfId="7618"/>
    <cellStyle name="Currency 4 7" xfId="7619"/>
    <cellStyle name="Currency 4_2009 GRC Compliance Filing (Electric) for Exh A-1" xfId="7620"/>
    <cellStyle name="Currency 5" xfId="7621"/>
    <cellStyle name="Currency 5 2" xfId="7622"/>
    <cellStyle name="Currency 5 2 2" xfId="7623"/>
    <cellStyle name="Currency 5 3" xfId="7624"/>
    <cellStyle name="Currency 5 4" xfId="7625"/>
    <cellStyle name="Currency 6" xfId="7626"/>
    <cellStyle name="Currency 6 2" xfId="7627"/>
    <cellStyle name="Currency 6 2 2" xfId="7628"/>
    <cellStyle name="Currency 6 3" xfId="7629"/>
    <cellStyle name="Currency 6 4" xfId="7630"/>
    <cellStyle name="Currency 7" xfId="7631"/>
    <cellStyle name="Currency 7 2" xfId="7632"/>
    <cellStyle name="Currency 7 2 2" xfId="7633"/>
    <cellStyle name="Currency 7 3" xfId="7634"/>
    <cellStyle name="Currency 7 4" xfId="7635"/>
    <cellStyle name="Currency 8" xfId="7636"/>
    <cellStyle name="Currency 8 2" xfId="7637"/>
    <cellStyle name="Currency 8 2 2" xfId="7638"/>
    <cellStyle name="Currency 8 2 2 2" xfId="7639"/>
    <cellStyle name="Currency 8 2 2 3" xfId="7640"/>
    <cellStyle name="Currency 8 2 2 4" xfId="7641"/>
    <cellStyle name="Currency 8 2 3" xfId="7642"/>
    <cellStyle name="Currency 8 2 3 2" xfId="7643"/>
    <cellStyle name="Currency 8 2 4" xfId="7644"/>
    <cellStyle name="Currency 8 2 5" xfId="7645"/>
    <cellStyle name="Currency 8 2 6" xfId="7646"/>
    <cellStyle name="Currency 8 3" xfId="7647"/>
    <cellStyle name="Currency 8 3 2" xfId="7648"/>
    <cellStyle name="Currency 8 4" xfId="7649"/>
    <cellStyle name="Currency 8 4 2" xfId="7650"/>
    <cellStyle name="Currency 8 5" xfId="7651"/>
    <cellStyle name="Currency 8 6" xfId="7652"/>
    <cellStyle name="Currency 9" xfId="7653"/>
    <cellStyle name="Currency 9 2" xfId="7654"/>
    <cellStyle name="Currency 9 2 2" xfId="7655"/>
    <cellStyle name="Currency 9 2 2 2" xfId="7656"/>
    <cellStyle name="Currency 9 2 3" xfId="7657"/>
    <cellStyle name="Currency 9 3" xfId="7658"/>
    <cellStyle name="Currency 9 3 2" xfId="7659"/>
    <cellStyle name="Currency 9 3 3" xfId="7660"/>
    <cellStyle name="Currency 9 3 4" xfId="7661"/>
    <cellStyle name="Currency 9 4" xfId="7662"/>
    <cellStyle name="Currency 9 4 2" xfId="7663"/>
    <cellStyle name="Currency 9 5" xfId="7664"/>
    <cellStyle name="Currency 9 5 2" xfId="7665"/>
    <cellStyle name="Currency 9 6" xfId="7666"/>
    <cellStyle name="Currency 9 7" xfId="7667"/>
    <cellStyle name="Currency 9 8" xfId="7668"/>
    <cellStyle name="Currency 9 9" xfId="7669"/>
    <cellStyle name="Currency No Comma" xfId="7670"/>
    <cellStyle name="Currency(0)" xfId="7671"/>
    <cellStyle name="Currency0" xfId="7672"/>
    <cellStyle name="Currency0 2" xfId="7673"/>
    <cellStyle name="Currency0 2 2" xfId="7674"/>
    <cellStyle name="Currency0 2 2 2" xfId="7675"/>
    <cellStyle name="Currency0 2 3" xfId="7676"/>
    <cellStyle name="Currency0 3" xfId="7677"/>
    <cellStyle name="Currency0 3 2" xfId="7678"/>
    <cellStyle name="Currency0 3 3" xfId="7679"/>
    <cellStyle name="Currency0 4" xfId="7680"/>
    <cellStyle name="Currency0 4 2" xfId="7681"/>
    <cellStyle name="Currency0 4 3" xfId="7682"/>
    <cellStyle name="Currency0 5" xfId="7683"/>
    <cellStyle name="Currency0 6" xfId="7684"/>
    <cellStyle name="Currency0 7" xfId="7685"/>
    <cellStyle name="Currency0_ACCOUNTS" xfId="7686"/>
    <cellStyle name="Date" xfId="7687"/>
    <cellStyle name="Date - Style1" xfId="7688"/>
    <cellStyle name="Date - Style3" xfId="7689"/>
    <cellStyle name="Date 2" xfId="7690"/>
    <cellStyle name="Date 2 2" xfId="7691"/>
    <cellStyle name="Date 2 3" xfId="7692"/>
    <cellStyle name="Date 3" xfId="7693"/>
    <cellStyle name="Date 3 2" xfId="7694"/>
    <cellStyle name="Date 3 3" xfId="7695"/>
    <cellStyle name="Date 4" xfId="7696"/>
    <cellStyle name="Date 4 2" xfId="7697"/>
    <cellStyle name="Date 5" xfId="7698"/>
    <cellStyle name="Date 5 2" xfId="7699"/>
    <cellStyle name="Date 5 3" xfId="7700"/>
    <cellStyle name="Date 6" xfId="7701"/>
    <cellStyle name="Date 7" xfId="7702"/>
    <cellStyle name="Date 8" xfId="7703"/>
    <cellStyle name="Date_1st Qtr 2009 Global Insight Factors" xfId="7704"/>
    <cellStyle name="drp-sh - Style2" xfId="7705"/>
    <cellStyle name="Emphasis 1" xfId="7706"/>
    <cellStyle name="Emphasis 1 2" xfId="7707"/>
    <cellStyle name="Emphasis 2" xfId="7708"/>
    <cellStyle name="Emphasis 2 2" xfId="7709"/>
    <cellStyle name="Emphasis 3" xfId="7710"/>
    <cellStyle name="Emphasis 3 2" xfId="7711"/>
    <cellStyle name="Entered" xfId="7712"/>
    <cellStyle name="Entered 2" xfId="7713"/>
    <cellStyle name="Entered 2 2" xfId="7714"/>
    <cellStyle name="Entered 2 2 2" xfId="7715"/>
    <cellStyle name="Entered 2 3" xfId="7716"/>
    <cellStyle name="Entered 3" xfId="7717"/>
    <cellStyle name="Entered 3 2" xfId="7718"/>
    <cellStyle name="Entered 3 2 2" xfId="7719"/>
    <cellStyle name="Entered 3 3" xfId="7720"/>
    <cellStyle name="Entered 3 3 2" xfId="7721"/>
    <cellStyle name="Entered 3 4" xfId="7722"/>
    <cellStyle name="Entered 3 4 2" xfId="7723"/>
    <cellStyle name="Entered 4" xfId="7724"/>
    <cellStyle name="Entered 4 2" xfId="7725"/>
    <cellStyle name="Entered 5" xfId="7726"/>
    <cellStyle name="Entered 5 2" xfId="7727"/>
    <cellStyle name="Entered 6" xfId="7728"/>
    <cellStyle name="Entered 7" xfId="7729"/>
    <cellStyle name="Entered 8" xfId="7730"/>
    <cellStyle name="Entered_4.32E Depreciation Study Robs file" xfId="7731"/>
    <cellStyle name="Euro" xfId="7732"/>
    <cellStyle name="Euro 2" xfId="7733"/>
    <cellStyle name="Euro 2 2" xfId="7734"/>
    <cellStyle name="Euro 2 2 2" xfId="7735"/>
    <cellStyle name="Euro 2 3" xfId="7736"/>
    <cellStyle name="Euro 3" xfId="7737"/>
    <cellStyle name="Euro 3 2" xfId="7738"/>
    <cellStyle name="Euro 4" xfId="7739"/>
    <cellStyle name="Euro 5" xfId="7740"/>
    <cellStyle name="Explanatory Text 2" xfId="7741"/>
    <cellStyle name="Explanatory Text 2 2" xfId="7742"/>
    <cellStyle name="Explanatory Text 2 2 2" xfId="7743"/>
    <cellStyle name="Explanatory Text 2 3" xfId="7744"/>
    <cellStyle name="Explanatory Text 3" xfId="7745"/>
    <cellStyle name="Explanatory Text 4" xfId="7746"/>
    <cellStyle name="Explanatory Text 5" xfId="7747"/>
    <cellStyle name="Explanatory Text 6" xfId="7748"/>
    <cellStyle name="Fixed" xfId="7749"/>
    <cellStyle name="Fixed 2" xfId="7750"/>
    <cellStyle name="Fixed 2 2" xfId="7751"/>
    <cellStyle name="Fixed 3" xfId="7752"/>
    <cellStyle name="Fixed 4" xfId="7753"/>
    <cellStyle name="Fixed 5" xfId="7754"/>
    <cellStyle name="Fixed 6" xfId="7755"/>
    <cellStyle name="Fixed 7" xfId="7756"/>
    <cellStyle name="Fixed_ACCOUNTS" xfId="7757"/>
    <cellStyle name="Fixed2 - Style2" xfId="7758"/>
    <cellStyle name="Fixed3 - Style3" xfId="7759"/>
    <cellStyle name="Fixed3 - Style3 2" xfId="7760"/>
    <cellStyle name="Followed Hyperlink 2" xfId="7761"/>
    <cellStyle name="General" xfId="7762"/>
    <cellStyle name="Good 2" xfId="7763"/>
    <cellStyle name="Good 2 2" xfId="7764"/>
    <cellStyle name="Good 2 2 2" xfId="7765"/>
    <cellStyle name="Good 2 3" xfId="7766"/>
    <cellStyle name="Good 3" xfId="7767"/>
    <cellStyle name="Good 3 2" xfId="7768"/>
    <cellStyle name="Good 3 3" xfId="7769"/>
    <cellStyle name="Good 3 4" xfId="7770"/>
    <cellStyle name="Good 4" xfId="7771"/>
    <cellStyle name="Good 5" xfId="7772"/>
    <cellStyle name="Good 6" xfId="7773"/>
    <cellStyle name="Grey" xfId="7774"/>
    <cellStyle name="Grey 2" xfId="7775"/>
    <cellStyle name="Grey 2 2" xfId="7776"/>
    <cellStyle name="Grey 2 3" xfId="7777"/>
    <cellStyle name="Grey 2 4" xfId="7778"/>
    <cellStyle name="Grey 3" xfId="7779"/>
    <cellStyle name="Grey 3 2" xfId="7780"/>
    <cellStyle name="Grey 3 3" xfId="7781"/>
    <cellStyle name="Grey 3 4" xfId="7782"/>
    <cellStyle name="Grey 4" xfId="7783"/>
    <cellStyle name="Grey 4 2" xfId="7784"/>
    <cellStyle name="Grey 4 3" xfId="7785"/>
    <cellStyle name="Grey 4 4" xfId="7786"/>
    <cellStyle name="Grey 5" xfId="7787"/>
    <cellStyle name="Grey 5 2" xfId="7788"/>
    <cellStyle name="Grey 6" xfId="7789"/>
    <cellStyle name="Grey 6 2" xfId="7790"/>
    <cellStyle name="Grey 7" xfId="7791"/>
    <cellStyle name="Grey 8" xfId="7792"/>
    <cellStyle name="Grey_(C) WHE Proforma with ITC cash grant 10 Yr Amort_for deferral_102809" xfId="7793"/>
    <cellStyle name="g-tota - Style7" xfId="7794"/>
    <cellStyle name="header" xfId="7795"/>
    <cellStyle name="Header1" xfId="7796"/>
    <cellStyle name="Header1 2" xfId="7797"/>
    <cellStyle name="Header1 3" xfId="7798"/>
    <cellStyle name="Header1 3 2" xfId="7799"/>
    <cellStyle name="Header1 4" xfId="7800"/>
    <cellStyle name="Header1_AURORA Total New" xfId="7801"/>
    <cellStyle name="Header2" xfId="7802"/>
    <cellStyle name="Header2 2" xfId="7803"/>
    <cellStyle name="Header2 3" xfId="7804"/>
    <cellStyle name="Header2 3 2" xfId="7805"/>
    <cellStyle name="Header2 4" xfId="7806"/>
    <cellStyle name="Header2 5" xfId="7807"/>
    <cellStyle name="Header2 6" xfId="7808"/>
    <cellStyle name="Header2_AURORA Total New" xfId="7809"/>
    <cellStyle name="Heading" xfId="7810"/>
    <cellStyle name="Heading 1 2" xfId="7811"/>
    <cellStyle name="Heading 1 2 2" xfId="7812"/>
    <cellStyle name="Heading 1 2 2 2" xfId="7813"/>
    <cellStyle name="Heading 1 2 3" xfId="7814"/>
    <cellStyle name="Heading 1 2 3 2" xfId="7815"/>
    <cellStyle name="Heading 1 2 3 3" xfId="7816"/>
    <cellStyle name="Heading 1 2 3 4" xfId="7817"/>
    <cellStyle name="Heading 1 2 4" xfId="7818"/>
    <cellStyle name="Heading 1 3" xfId="7819"/>
    <cellStyle name="Heading 1 3 2" xfId="7820"/>
    <cellStyle name="Heading 1 3 3" xfId="7821"/>
    <cellStyle name="Heading 1 3 4" xfId="7822"/>
    <cellStyle name="Heading 1 4" xfId="7823"/>
    <cellStyle name="Heading 1 4 2" xfId="7824"/>
    <cellStyle name="Heading 1 5" xfId="7825"/>
    <cellStyle name="Heading 1 6" xfId="7826"/>
    <cellStyle name="Heading 1 9" xfId="7827"/>
    <cellStyle name="Heading 1 9 2" xfId="7828"/>
    <cellStyle name="Heading 2 2" xfId="7829"/>
    <cellStyle name="Heading 2 2 2" xfId="7830"/>
    <cellStyle name="Heading 2 2 2 2" xfId="7831"/>
    <cellStyle name="Heading 2 2 3" xfId="7832"/>
    <cellStyle name="Heading 2 2 3 2" xfId="7833"/>
    <cellStyle name="Heading 2 2 3 3" xfId="7834"/>
    <cellStyle name="Heading 2 2 3 4" xfId="7835"/>
    <cellStyle name="Heading 2 2 4" xfId="7836"/>
    <cellStyle name="Heading 2 3" xfId="7837"/>
    <cellStyle name="Heading 2 3 2" xfId="7838"/>
    <cellStyle name="Heading 2 3 3" xfId="7839"/>
    <cellStyle name="Heading 2 3 4" xfId="7840"/>
    <cellStyle name="Heading 2 4" xfId="7841"/>
    <cellStyle name="Heading 2 4 2" xfId="7842"/>
    <cellStyle name="Heading 2 5" xfId="7843"/>
    <cellStyle name="Heading 2 6" xfId="7844"/>
    <cellStyle name="Heading 2 9" xfId="7845"/>
    <cellStyle name="Heading 2 9 2" xfId="7846"/>
    <cellStyle name="Heading 3 2" xfId="7847"/>
    <cellStyle name="Heading 3 2 2" xfId="7848"/>
    <cellStyle name="Heading 3 2 2 2" xfId="7849"/>
    <cellStyle name="Heading 3 2 3" xfId="7850"/>
    <cellStyle name="Heading 3 3" xfId="7851"/>
    <cellStyle name="Heading 3 3 2" xfId="7852"/>
    <cellStyle name="Heading 3 3 3" xfId="7853"/>
    <cellStyle name="Heading 3 3 4" xfId="7854"/>
    <cellStyle name="Heading 3 4" xfId="7855"/>
    <cellStyle name="Heading 3 5" xfId="7856"/>
    <cellStyle name="Heading 3 6" xfId="7857"/>
    <cellStyle name="Heading 4 2" xfId="7858"/>
    <cellStyle name="Heading 4 2 2" xfId="7859"/>
    <cellStyle name="Heading 4 2 2 2" xfId="7860"/>
    <cellStyle name="Heading 4 2 3" xfId="7861"/>
    <cellStyle name="Heading 4 3" xfId="7862"/>
    <cellStyle name="Heading 4 3 2" xfId="7863"/>
    <cellStyle name="Heading 4 3 3" xfId="7864"/>
    <cellStyle name="Heading 4 3 4" xfId="7865"/>
    <cellStyle name="Heading 4 4" xfId="7866"/>
    <cellStyle name="Heading 4 5" xfId="7867"/>
    <cellStyle name="Heading 4 6" xfId="7868"/>
    <cellStyle name="Heading1" xfId="7869"/>
    <cellStyle name="Heading1 2" xfId="7870"/>
    <cellStyle name="Heading1 2 2" xfId="7871"/>
    <cellStyle name="Heading1 3" xfId="7872"/>
    <cellStyle name="Heading1 3 2" xfId="7873"/>
    <cellStyle name="Heading1 4" xfId="7874"/>
    <cellStyle name="Heading1 5" xfId="7875"/>
    <cellStyle name="Heading1 6" xfId="7876"/>
    <cellStyle name="Heading1 7" xfId="7877"/>
    <cellStyle name="Heading1 8" xfId="7878"/>
    <cellStyle name="Heading1_4.32E Depreciation Study Robs file" xfId="7879"/>
    <cellStyle name="Heading2" xfId="7880"/>
    <cellStyle name="Heading2 2" xfId="7881"/>
    <cellStyle name="Heading2 2 2" xfId="7882"/>
    <cellStyle name="Heading2 3" xfId="7883"/>
    <cellStyle name="Heading2 3 2" xfId="7884"/>
    <cellStyle name="Heading2 4" xfId="7885"/>
    <cellStyle name="Heading2 5" xfId="7886"/>
    <cellStyle name="Heading2 6" xfId="7887"/>
    <cellStyle name="Heading2 7" xfId="7888"/>
    <cellStyle name="Heading2 8" xfId="7889"/>
    <cellStyle name="Heading2_4.32E Depreciation Study Robs file" xfId="7890"/>
    <cellStyle name="Hyperlink 2" xfId="7891"/>
    <cellStyle name="Hyperlink 2 2" xfId="7892"/>
    <cellStyle name="Hyperlink 2 3" xfId="7893"/>
    <cellStyle name="Hyperlink 3" xfId="7894"/>
    <cellStyle name="Hyperlink 4" xfId="7895"/>
    <cellStyle name="Input [yellow]" xfId="7896"/>
    <cellStyle name="Input [yellow] 2" xfId="7897"/>
    <cellStyle name="Input [yellow] 2 2" xfId="7898"/>
    <cellStyle name="Input [yellow] 2 3" xfId="7899"/>
    <cellStyle name="Input [yellow] 2 4" xfId="7900"/>
    <cellStyle name="Input [yellow] 2 5" xfId="7901"/>
    <cellStyle name="Input [yellow] 3" xfId="7902"/>
    <cellStyle name="Input [yellow] 3 2" xfId="7903"/>
    <cellStyle name="Input [yellow] 3 3" xfId="7904"/>
    <cellStyle name="Input [yellow] 3 4" xfId="7905"/>
    <cellStyle name="Input [yellow] 3 5" xfId="7906"/>
    <cellStyle name="Input [yellow] 4" xfId="7907"/>
    <cellStyle name="Input [yellow] 4 2" xfId="7908"/>
    <cellStyle name="Input [yellow] 4 3" xfId="7909"/>
    <cellStyle name="Input [yellow] 4 4" xfId="7910"/>
    <cellStyle name="Input [yellow] 4 5" xfId="7911"/>
    <cellStyle name="Input [yellow] 5" xfId="7912"/>
    <cellStyle name="Input [yellow] 5 2" xfId="7913"/>
    <cellStyle name="Input [yellow] 6" xfId="7914"/>
    <cellStyle name="Input [yellow] 7" xfId="7915"/>
    <cellStyle name="Input [yellow] 8" xfId="7916"/>
    <cellStyle name="Input [yellow] 9" xfId="7917"/>
    <cellStyle name="Input [yellow]_(C) WHE Proforma with ITC cash grant 10 Yr Amort_for deferral_102809" xfId="7918"/>
    <cellStyle name="Input 10" xfId="7919"/>
    <cellStyle name="Input 11" xfId="7920"/>
    <cellStyle name="Input 12" xfId="7921"/>
    <cellStyle name="Input 13" xfId="7922"/>
    <cellStyle name="Input 14" xfId="7923"/>
    <cellStyle name="Input 15" xfId="7924"/>
    <cellStyle name="Input 16" xfId="7925"/>
    <cellStyle name="Input 17" xfId="7926"/>
    <cellStyle name="Input 18" xfId="7927"/>
    <cellStyle name="Input 19" xfId="7928"/>
    <cellStyle name="Input 2" xfId="7929"/>
    <cellStyle name="Input 2 2" xfId="7930"/>
    <cellStyle name="Input 2 2 2" xfId="7931"/>
    <cellStyle name="Input 2 2 3" xfId="7932"/>
    <cellStyle name="Input 2 3" xfId="7933"/>
    <cellStyle name="Input 3" xfId="7934"/>
    <cellStyle name="Input 3 2" xfId="7935"/>
    <cellStyle name="Input 3 3" xfId="7936"/>
    <cellStyle name="Input 3 4" xfId="7937"/>
    <cellStyle name="Input 3 5" xfId="7938"/>
    <cellStyle name="Input 4" xfId="7939"/>
    <cellStyle name="Input 4 2" xfId="7940"/>
    <cellStyle name="Input 4 3" xfId="7941"/>
    <cellStyle name="Input 4 4" xfId="7942"/>
    <cellStyle name="Input 5" xfId="7943"/>
    <cellStyle name="Input 6" xfId="7944"/>
    <cellStyle name="Input 7" xfId="7945"/>
    <cellStyle name="Input 8" xfId="7946"/>
    <cellStyle name="Input 9" xfId="7947"/>
    <cellStyle name="Input Cells" xfId="7948"/>
    <cellStyle name="Input Cells 2" xfId="7949"/>
    <cellStyle name="Input Cells 3" xfId="7950"/>
    <cellStyle name="Input Cells Percent" xfId="7951"/>
    <cellStyle name="Input Cells Percent 2" xfId="7952"/>
    <cellStyle name="Input Cells Percent 3" xfId="7953"/>
    <cellStyle name="Input Cells Percent_AURORA Total New" xfId="7954"/>
    <cellStyle name="Input Cells_4.34E Mint Farm Deferral" xfId="7955"/>
    <cellStyle name="Inst. Sections" xfId="7956"/>
    <cellStyle name="Inst. Subheading" xfId="7957"/>
    <cellStyle name="line b - Style6" xfId="7958"/>
    <cellStyle name="Lines" xfId="7959"/>
    <cellStyle name="Lines 2" xfId="7960"/>
    <cellStyle name="Lines 3" xfId="7961"/>
    <cellStyle name="Lines 4" xfId="7962"/>
    <cellStyle name="Lines_Electric Rev Req Model (2009 GRC) Rebuttal" xfId="7963"/>
    <cellStyle name="LINKED" xfId="7964"/>
    <cellStyle name="LINKED 2" xfId="7965"/>
    <cellStyle name="LINKED 2 2" xfId="7966"/>
    <cellStyle name="LINKED 3" xfId="7967"/>
    <cellStyle name="LINKED 4" xfId="7968"/>
    <cellStyle name="Linked Cell 2" xfId="7969"/>
    <cellStyle name="Linked Cell 2 2" xfId="7970"/>
    <cellStyle name="Linked Cell 2 2 2" xfId="7971"/>
    <cellStyle name="Linked Cell 2 3" xfId="7972"/>
    <cellStyle name="Linked Cell 3" xfId="7973"/>
    <cellStyle name="Linked Cell 3 2" xfId="7974"/>
    <cellStyle name="Linked Cell 3 3" xfId="7975"/>
    <cellStyle name="Linked Cell 3 4" xfId="7976"/>
    <cellStyle name="Linked Cell 4" xfId="7977"/>
    <cellStyle name="Linked Cell 5" xfId="7978"/>
    <cellStyle name="Linked Cell 6" xfId="7979"/>
    <cellStyle name="Macro" xfId="7980"/>
    <cellStyle name="macro descr" xfId="7981"/>
    <cellStyle name="Macro_Comments" xfId="7982"/>
    <cellStyle name="MacroText" xfId="7983"/>
    <cellStyle name="Manual-Input" xfId="7984"/>
    <cellStyle name="Marathon" xfId="7985"/>
    <cellStyle name="MCP" xfId="7986"/>
    <cellStyle name="Millares [0]_2AV_M_M " xfId="7987"/>
    <cellStyle name="Millares_2AV_M_M " xfId="7988"/>
    <cellStyle name="modified border" xfId="7989"/>
    <cellStyle name="modified border 2" xfId="7990"/>
    <cellStyle name="modified border 2 2" xfId="7991"/>
    <cellStyle name="modified border 2 3" xfId="7992"/>
    <cellStyle name="modified border 3" xfId="7993"/>
    <cellStyle name="modified border 3 2" xfId="7994"/>
    <cellStyle name="modified border 3 3" xfId="7995"/>
    <cellStyle name="modified border 4" xfId="7996"/>
    <cellStyle name="modified border 4 2" xfId="7997"/>
    <cellStyle name="modified border 4 3" xfId="7998"/>
    <cellStyle name="modified border 5" xfId="7999"/>
    <cellStyle name="modified border 5 2" xfId="8000"/>
    <cellStyle name="modified border 6" xfId="8001"/>
    <cellStyle name="modified border 7" xfId="8002"/>
    <cellStyle name="modified border 8" xfId="8003"/>
    <cellStyle name="modified border_4.34E Mint Farm Deferral" xfId="8004"/>
    <cellStyle name="modified border1" xfId="8005"/>
    <cellStyle name="modified border1 2" xfId="8006"/>
    <cellStyle name="modified border1 2 2" xfId="8007"/>
    <cellStyle name="modified border1 2 3" xfId="8008"/>
    <cellStyle name="modified border1 3" xfId="8009"/>
    <cellStyle name="modified border1 3 2" xfId="8010"/>
    <cellStyle name="modified border1 3 3" xfId="8011"/>
    <cellStyle name="modified border1 4" xfId="8012"/>
    <cellStyle name="modified border1 4 2" xfId="8013"/>
    <cellStyle name="modified border1 4 3" xfId="8014"/>
    <cellStyle name="modified border1 5" xfId="8015"/>
    <cellStyle name="modified border1 5 2" xfId="8016"/>
    <cellStyle name="modified border1 6" xfId="8017"/>
    <cellStyle name="modified border1 7" xfId="8018"/>
    <cellStyle name="modified border1 8" xfId="8019"/>
    <cellStyle name="modified border1_4.34E Mint Farm Deferral" xfId="8020"/>
    <cellStyle name="Moneda [0]_2AV_M_M " xfId="8021"/>
    <cellStyle name="Moneda_2AV_M_M " xfId="8022"/>
    <cellStyle name="Neutral 2" xfId="8023"/>
    <cellStyle name="Neutral 2 2" xfId="8024"/>
    <cellStyle name="Neutral 2 2 2" xfId="8025"/>
    <cellStyle name="Neutral 2 3" xfId="8026"/>
    <cellStyle name="Neutral 3" xfId="8027"/>
    <cellStyle name="Neutral 3 2" xfId="8028"/>
    <cellStyle name="Neutral 3 3" xfId="8029"/>
    <cellStyle name="Neutral 3 4" xfId="8030"/>
    <cellStyle name="Neutral 4" xfId="8031"/>
    <cellStyle name="Neutral 5" xfId="8032"/>
    <cellStyle name="Neutral 6" xfId="8033"/>
    <cellStyle name="no dec" xfId="8034"/>
    <cellStyle name="no dec 2" xfId="8035"/>
    <cellStyle name="no dec 2 2" xfId="8036"/>
    <cellStyle name="no dec 3" xfId="8037"/>
    <cellStyle name="no dec 4" xfId="8038"/>
    <cellStyle name="nONE" xfId="8039"/>
    <cellStyle name="nONE 2" xfId="8040"/>
    <cellStyle name="noninput" xfId="8041"/>
    <cellStyle name="noninput 2" xfId="8042"/>
    <cellStyle name="noninput 3" xfId="8043"/>
    <cellStyle name="Normal" xfId="0" builtinId="0"/>
    <cellStyle name="Normal - Style1" xfId="8044"/>
    <cellStyle name="Normal - Style1 2" xfId="8045"/>
    <cellStyle name="Normal - Style1 2 2" xfId="8046"/>
    <cellStyle name="Normal - Style1 2 2 2" xfId="8047"/>
    <cellStyle name="Normal - Style1 2 3" xfId="8048"/>
    <cellStyle name="Normal - Style1 2 4" xfId="8049"/>
    <cellStyle name="Normal - Style1 3" xfId="8050"/>
    <cellStyle name="Normal - Style1 3 2" xfId="8051"/>
    <cellStyle name="Normal - Style1 3 2 2" xfId="8052"/>
    <cellStyle name="Normal - Style1 3 3" xfId="8053"/>
    <cellStyle name="Normal - Style1 3 4" xfId="8054"/>
    <cellStyle name="Normal - Style1 4" xfId="8055"/>
    <cellStyle name="Normal - Style1 4 2" xfId="8056"/>
    <cellStyle name="Normal - Style1 4 2 2" xfId="8057"/>
    <cellStyle name="Normal - Style1 4 3" xfId="8058"/>
    <cellStyle name="Normal - Style1 4 4" xfId="8059"/>
    <cellStyle name="Normal - Style1 5" xfId="8060"/>
    <cellStyle name="Normal - Style1 5 2" xfId="8061"/>
    <cellStyle name="Normal - Style1 5 3" xfId="8062"/>
    <cellStyle name="Normal - Style1 5 4" xfId="8063"/>
    <cellStyle name="Normal - Style1 6" xfId="8064"/>
    <cellStyle name="Normal - Style1 6 2" xfId="8065"/>
    <cellStyle name="Normal - Style1 6 2 2" xfId="8066"/>
    <cellStyle name="Normal - Style1 6 3" xfId="8067"/>
    <cellStyle name="Normal - Style1 6 4" xfId="8068"/>
    <cellStyle name="Normal - Style1 7" xfId="8069"/>
    <cellStyle name="Normal - Style1 8" xfId="8070"/>
    <cellStyle name="Normal - Style1_(C) WHE Proforma with ITC cash grant 10 Yr Amort_for deferral_102809" xfId="8071"/>
    <cellStyle name="Normal - Style2" xfId="8072"/>
    <cellStyle name="Normal - Style3" xfId="8073"/>
    <cellStyle name="Normal - Style4" xfId="8074"/>
    <cellStyle name="Normal - Style5" xfId="8075"/>
    <cellStyle name="Normal - Style6" xfId="8076"/>
    <cellStyle name="Normal - Style7" xfId="8077"/>
    <cellStyle name="Normal - Style8" xfId="8078"/>
    <cellStyle name="Normal 1" xfId="8079"/>
    <cellStyle name="Normal 1 2" xfId="8080"/>
    <cellStyle name="Normal 10" xfId="8081"/>
    <cellStyle name="Normal 10 2" xfId="8082"/>
    <cellStyle name="Normal 10 2 2" xfId="8083"/>
    <cellStyle name="Normal 10 2 2 2" xfId="8084"/>
    <cellStyle name="Normal 10 2 2 3" xfId="8085"/>
    <cellStyle name="Normal 10 2 3" xfId="8086"/>
    <cellStyle name="Normal 10 2 4" xfId="8087"/>
    <cellStyle name="Normal 10 3" xfId="8088"/>
    <cellStyle name="Normal 10 3 2" xfId="8089"/>
    <cellStyle name="Normal 10 3 2 2" xfId="8090"/>
    <cellStyle name="Normal 10 3 3" xfId="8091"/>
    <cellStyle name="Normal 10 3 4" xfId="8092"/>
    <cellStyle name="Normal 10 4" xfId="8093"/>
    <cellStyle name="Normal 10 4 2" xfId="8094"/>
    <cellStyle name="Normal 10 4 2 2" xfId="8095"/>
    <cellStyle name="Normal 10 4 3" xfId="8096"/>
    <cellStyle name="Normal 10 5" xfId="8097"/>
    <cellStyle name="Normal 10 5 2" xfId="8098"/>
    <cellStyle name="Normal 10 5 2 2" xfId="8099"/>
    <cellStyle name="Normal 10 5 3" xfId="8100"/>
    <cellStyle name="Normal 10 5 3 2" xfId="8101"/>
    <cellStyle name="Normal 10 5 4" xfId="8102"/>
    <cellStyle name="Normal 10 6" xfId="8103"/>
    <cellStyle name="Normal 10 6 2" xfId="8104"/>
    <cellStyle name="Normal 10 6 2 2" xfId="8105"/>
    <cellStyle name="Normal 10 6 3" xfId="8106"/>
    <cellStyle name="Normal 10 7" xfId="8107"/>
    <cellStyle name="Normal 10 7 2" xfId="8108"/>
    <cellStyle name="Normal 10 8" xfId="8109"/>
    <cellStyle name="Normal 10 8 2" xfId="8110"/>
    <cellStyle name="Normal 10 9" xfId="8111"/>
    <cellStyle name="Normal 10_ Price Inputs" xfId="8112"/>
    <cellStyle name="Normal 100" xfId="8113"/>
    <cellStyle name="Normal 101" xfId="8114"/>
    <cellStyle name="Normal 102" xfId="8115"/>
    <cellStyle name="Normal 103" xfId="8116"/>
    <cellStyle name="Normal 104" xfId="8117"/>
    <cellStyle name="Normal 105" xfId="8118"/>
    <cellStyle name="Normal 106" xfId="8119"/>
    <cellStyle name="Normal 107" xfId="8120"/>
    <cellStyle name="Normal 108" xfId="8121"/>
    <cellStyle name="Normal 109" xfId="8122"/>
    <cellStyle name="Normal 11" xfId="8123"/>
    <cellStyle name="Normal 11 2" xfId="8124"/>
    <cellStyle name="Normal 11 2 2" xfId="8125"/>
    <cellStyle name="Normal 11 2 2 2" xfId="8126"/>
    <cellStyle name="Normal 11 2 3" xfId="8127"/>
    <cellStyle name="Normal 11 3" xfId="8128"/>
    <cellStyle name="Normal 11 3 2" xfId="8129"/>
    <cellStyle name="Normal 11 3 2 2" xfId="8130"/>
    <cellStyle name="Normal 11 3 3" xfId="8131"/>
    <cellStyle name="Normal 11 3 3 2" xfId="8132"/>
    <cellStyle name="Normal 11 3 4" xfId="8133"/>
    <cellStyle name="Normal 11 4" xfId="8134"/>
    <cellStyle name="Normal 11 4 2" xfId="8135"/>
    <cellStyle name="Normal 11 4 2 2" xfId="8136"/>
    <cellStyle name="Normal 11 4 3" xfId="8137"/>
    <cellStyle name="Normal 11 5" xfId="8138"/>
    <cellStyle name="Normal 11 5 2" xfId="8139"/>
    <cellStyle name="Normal 11 6" xfId="8140"/>
    <cellStyle name="Normal 11 6 2" xfId="8141"/>
    <cellStyle name="Normal 11 7" xfId="8142"/>
    <cellStyle name="Normal 11_16.37E Wild Horse Expansion DeferralRevwrkingfile SF" xfId="8143"/>
    <cellStyle name="Normal 110" xfId="8144"/>
    <cellStyle name="Normal 111" xfId="8145"/>
    <cellStyle name="Normal 112" xfId="8146"/>
    <cellStyle name="Normal 112 2" xfId="8147"/>
    <cellStyle name="Normal 113" xfId="8148"/>
    <cellStyle name="Normal 114" xfId="8149"/>
    <cellStyle name="Normal 115" xfId="8150"/>
    <cellStyle name="Normal 116" xfId="8151"/>
    <cellStyle name="Normal 116 2" xfId="8152"/>
    <cellStyle name="Normal 117" xfId="8153"/>
    <cellStyle name="Normal 118" xfId="8154"/>
    <cellStyle name="Normal 119" xfId="8155"/>
    <cellStyle name="Normal 12" xfId="8156"/>
    <cellStyle name="Normal 12 2" xfId="8157"/>
    <cellStyle name="Normal 12 2 2" xfId="8158"/>
    <cellStyle name="Normal 12 2 2 2" xfId="8159"/>
    <cellStyle name="Normal 12 2 3" xfId="8160"/>
    <cellStyle name="Normal 12 3" xfId="8161"/>
    <cellStyle name="Normal 12 3 2" xfId="8162"/>
    <cellStyle name="Normal 12 3 2 2" xfId="8163"/>
    <cellStyle name="Normal 12 3 3" xfId="8164"/>
    <cellStyle name="Normal 12 3 3 2" xfId="8165"/>
    <cellStyle name="Normal 12 3 4" xfId="8166"/>
    <cellStyle name="Normal 12 4" xfId="8167"/>
    <cellStyle name="Normal 12 4 2" xfId="8168"/>
    <cellStyle name="Normal 12 4 2 2" xfId="8169"/>
    <cellStyle name="Normal 12 4 3" xfId="8170"/>
    <cellStyle name="Normal 12 5" xfId="8171"/>
    <cellStyle name="Normal 12 5 2" xfId="8172"/>
    <cellStyle name="Normal 12 6" xfId="8173"/>
    <cellStyle name="Normal 12 6 2" xfId="8174"/>
    <cellStyle name="Normal 12 7" xfId="8175"/>
    <cellStyle name="Normal 12 8" xfId="8176"/>
    <cellStyle name="Normal 12_2011 CBR Rev Calc by schedule" xfId="8177"/>
    <cellStyle name="Normal 120" xfId="8178"/>
    <cellStyle name="Normal 121" xfId="8179"/>
    <cellStyle name="Normal 122" xfId="8180"/>
    <cellStyle name="Normal 123" xfId="8181"/>
    <cellStyle name="Normal 124" xfId="8182"/>
    <cellStyle name="Normal 125" xfId="8183"/>
    <cellStyle name="Normal 126" xfId="8184"/>
    <cellStyle name="Normal 127" xfId="8185"/>
    <cellStyle name="Normal 128" xfId="8186"/>
    <cellStyle name="Normal 129" xfId="8187"/>
    <cellStyle name="Normal 13" xfId="8188"/>
    <cellStyle name="Normal 13 2" xfId="8189"/>
    <cellStyle name="Normal 13 2 2" xfId="8190"/>
    <cellStyle name="Normal 13 2 2 2" xfId="8191"/>
    <cellStyle name="Normal 13 2 3" xfId="8192"/>
    <cellStyle name="Normal 13 3" xfId="8193"/>
    <cellStyle name="Normal 13 3 2" xfId="8194"/>
    <cellStyle name="Normal 13 3 2 2" xfId="8195"/>
    <cellStyle name="Normal 13 3 3" xfId="8196"/>
    <cellStyle name="Normal 13 3 3 2" xfId="8197"/>
    <cellStyle name="Normal 13 3 4" xfId="8198"/>
    <cellStyle name="Normal 13 4" xfId="8199"/>
    <cellStyle name="Normal 13 4 2" xfId="8200"/>
    <cellStyle name="Normal 13 4 2 2" xfId="8201"/>
    <cellStyle name="Normal 13 4 3" xfId="8202"/>
    <cellStyle name="Normal 13 5" xfId="8203"/>
    <cellStyle name="Normal 13 5 2" xfId="8204"/>
    <cellStyle name="Normal 13 6" xfId="8205"/>
    <cellStyle name="Normal 13 6 2" xfId="8206"/>
    <cellStyle name="Normal 13 7" xfId="8207"/>
    <cellStyle name="Normal 13 8" xfId="8208"/>
    <cellStyle name="Normal 13_2011 CBR Rev Calc by schedule" xfId="8209"/>
    <cellStyle name="Normal 130" xfId="8210"/>
    <cellStyle name="Normal 131" xfId="8211"/>
    <cellStyle name="Normal 132" xfId="8212"/>
    <cellStyle name="Normal 133" xfId="8213"/>
    <cellStyle name="Normal 134" xfId="8214"/>
    <cellStyle name="Normal 135" xfId="8215"/>
    <cellStyle name="Normal 136" xfId="8216"/>
    <cellStyle name="Normal 137" xfId="8217"/>
    <cellStyle name="Normal 138" xfId="8218"/>
    <cellStyle name="Normal 139" xfId="8219"/>
    <cellStyle name="Normal 14" xfId="8220"/>
    <cellStyle name="Normal 14 2" xfId="8221"/>
    <cellStyle name="Normal 14 2 2" xfId="8222"/>
    <cellStyle name="Normal 14 3" xfId="8223"/>
    <cellStyle name="Normal 14 4" xfId="8224"/>
    <cellStyle name="Normal 14 5" xfId="8225"/>
    <cellStyle name="Normal 14_2011 CBR Rev Calc by schedule" xfId="8226"/>
    <cellStyle name="Normal 140" xfId="8227"/>
    <cellStyle name="Normal 141" xfId="8228"/>
    <cellStyle name="Normal 142" xfId="8229"/>
    <cellStyle name="Normal 143" xfId="8230"/>
    <cellStyle name="Normal 144" xfId="8231"/>
    <cellStyle name="Normal 145" xfId="8232"/>
    <cellStyle name="Normal 146" xfId="8233"/>
    <cellStyle name="Normal 147" xfId="8234"/>
    <cellStyle name="Normal 148" xfId="8235"/>
    <cellStyle name="Normal 149" xfId="8236"/>
    <cellStyle name="Normal 15" xfId="8237"/>
    <cellStyle name="Normal 15 2" xfId="8238"/>
    <cellStyle name="Normal 15 2 2" xfId="8239"/>
    <cellStyle name="Normal 15 3" xfId="8240"/>
    <cellStyle name="Normal 15 3 2" xfId="8241"/>
    <cellStyle name="Normal 15 3 2 2" xfId="8242"/>
    <cellStyle name="Normal 15 3 3" xfId="8243"/>
    <cellStyle name="Normal 15 3 3 2" xfId="8244"/>
    <cellStyle name="Normal 15 3 4" xfId="8245"/>
    <cellStyle name="Normal 15 4" xfId="8246"/>
    <cellStyle name="Normal 15 4 2" xfId="8247"/>
    <cellStyle name="Normal 15 4 2 2" xfId="8248"/>
    <cellStyle name="Normal 15 4 3" xfId="8249"/>
    <cellStyle name="Normal 15 5" xfId="8250"/>
    <cellStyle name="Normal 15 5 2" xfId="8251"/>
    <cellStyle name="Normal 15 6" xfId="8252"/>
    <cellStyle name="Normal 15 6 2" xfId="8253"/>
    <cellStyle name="Normal 15 7" xfId="8254"/>
    <cellStyle name="Normal 15 8" xfId="8255"/>
    <cellStyle name="Normal 15_2011 CBR Rev Calc by schedule" xfId="8256"/>
    <cellStyle name="Normal 150" xfId="8257"/>
    <cellStyle name="Normal 151" xfId="8258"/>
    <cellStyle name="Normal 152" xfId="8259"/>
    <cellStyle name="Normal 153" xfId="8260"/>
    <cellStyle name="Normal 154" xfId="8261"/>
    <cellStyle name="Normal 155" xfId="8262"/>
    <cellStyle name="Normal 156" xfId="8263"/>
    <cellStyle name="Normal 157" xfId="8264"/>
    <cellStyle name="Normal 158" xfId="8265"/>
    <cellStyle name="Normal 159" xfId="8266"/>
    <cellStyle name="Normal 16" xfId="8267"/>
    <cellStyle name="Normal 16 2" xfId="8268"/>
    <cellStyle name="Normal 16 3" xfId="8269"/>
    <cellStyle name="Normal 16 3 2" xfId="8270"/>
    <cellStyle name="Normal 16 3 2 2" xfId="8271"/>
    <cellStyle name="Normal 16 3 3" xfId="8272"/>
    <cellStyle name="Normal 16 3 3 2" xfId="8273"/>
    <cellStyle name="Normal 16 3 4" xfId="8274"/>
    <cellStyle name="Normal 16 4" xfId="8275"/>
    <cellStyle name="Normal 16 4 2" xfId="8276"/>
    <cellStyle name="Normal 16 4 2 2" xfId="8277"/>
    <cellStyle name="Normal 16 4 3" xfId="8278"/>
    <cellStyle name="Normal 16 5" xfId="8279"/>
    <cellStyle name="Normal 16 5 2" xfId="8280"/>
    <cellStyle name="Normal 16 6" xfId="8281"/>
    <cellStyle name="Normal 16 6 2" xfId="8282"/>
    <cellStyle name="Normal 16 7" xfId="8283"/>
    <cellStyle name="Normal 16 8" xfId="8284"/>
    <cellStyle name="Normal 16_2011 CBR Rev Calc by schedule" xfId="8285"/>
    <cellStyle name="Normal 160" xfId="8286"/>
    <cellStyle name="Normal 161" xfId="8287"/>
    <cellStyle name="Normal 162" xfId="8288"/>
    <cellStyle name="Normal 163" xfId="8289"/>
    <cellStyle name="Normal 164" xfId="8290"/>
    <cellStyle name="Normal 165" xfId="10093"/>
    <cellStyle name="Normal 166" xfId="10095"/>
    <cellStyle name="Normal 17" xfId="8291"/>
    <cellStyle name="Normal 17 2" xfId="8292"/>
    <cellStyle name="Normal 17 3" xfId="8293"/>
    <cellStyle name="Normal 17 3 2" xfId="8294"/>
    <cellStyle name="Normal 17 4" xfId="8295"/>
    <cellStyle name="Normal 17 5" xfId="8296"/>
    <cellStyle name="Normal 18" xfId="8297"/>
    <cellStyle name="Normal 18 2" xfId="8298"/>
    <cellStyle name="Normal 18 3" xfId="8299"/>
    <cellStyle name="Normal 18 3 2" xfId="8300"/>
    <cellStyle name="Normal 18 4" xfId="8301"/>
    <cellStyle name="Normal 18 5" xfId="8302"/>
    <cellStyle name="Normal 19" xfId="8303"/>
    <cellStyle name="Normal 19 2" xfId="8304"/>
    <cellStyle name="Normal 19 3" xfId="8305"/>
    <cellStyle name="Normal 19 3 2" xfId="8306"/>
    <cellStyle name="Normal 19 4" xfId="8307"/>
    <cellStyle name="Normal 2" xfId="8308"/>
    <cellStyle name="Normal 2 10" xfId="8309"/>
    <cellStyle name="Normal 2 10 2" xfId="8310"/>
    <cellStyle name="Normal 2 10 2 2" xfId="8311"/>
    <cellStyle name="Normal 2 10 3" xfId="8312"/>
    <cellStyle name="Normal 2 11" xfId="8313"/>
    <cellStyle name="Normal 2 11 2" xfId="8314"/>
    <cellStyle name="Normal 2 12" xfId="8315"/>
    <cellStyle name="Normal 2 13" xfId="8316"/>
    <cellStyle name="Normal 2 14" xfId="8317"/>
    <cellStyle name="Normal 2 15" xfId="8318"/>
    <cellStyle name="Normal 2 16" xfId="8319"/>
    <cellStyle name="Normal 2 17" xfId="8320"/>
    <cellStyle name="Normal 2 18" xfId="8321"/>
    <cellStyle name="Normal 2 19" xfId="8322"/>
    <cellStyle name="Normal 2 2" xfId="8323"/>
    <cellStyle name="Normal 2 2 10" xfId="8324"/>
    <cellStyle name="Normal 2 2 11" xfId="8325"/>
    <cellStyle name="Normal 2 2 2" xfId="8326"/>
    <cellStyle name="Normal 2 2 2 2" xfId="8327"/>
    <cellStyle name="Normal 2 2 2 2 2" xfId="8328"/>
    <cellStyle name="Normal 2 2 2 3" xfId="8329"/>
    <cellStyle name="Normal 2 2 2 3 2" xfId="8330"/>
    <cellStyle name="Normal 2 2 2 4" xfId="8331"/>
    <cellStyle name="Normal 2 2 2 5" xfId="8332"/>
    <cellStyle name="Normal 2 2 2 6" xfId="8333"/>
    <cellStyle name="Normal 2 2 2 7" xfId="8334"/>
    <cellStyle name="Normal 2 2 2_Chelan PUD Power Costs (8-10)" xfId="8335"/>
    <cellStyle name="Normal 2 2 3" xfId="8336"/>
    <cellStyle name="Normal 2 2 3 2" xfId="8337"/>
    <cellStyle name="Normal 2 2 3 3" xfId="8338"/>
    <cellStyle name="Normal 2 2 4" xfId="8339"/>
    <cellStyle name="Normal 2 2 4 2" xfId="8340"/>
    <cellStyle name="Normal 2 2 5" xfId="8341"/>
    <cellStyle name="Normal 2 2 6" xfId="8342"/>
    <cellStyle name="Normal 2 2 7" xfId="8343"/>
    <cellStyle name="Normal 2 2 8" xfId="8344"/>
    <cellStyle name="Normal 2 2 9" xfId="8345"/>
    <cellStyle name="Normal 2 2_ Price Inputs" xfId="8346"/>
    <cellStyle name="Normal 2 20" xfId="8347"/>
    <cellStyle name="Normal 2 21" xfId="8348"/>
    <cellStyle name="Normal 2 22" xfId="8349"/>
    <cellStyle name="Normal 2 23" xfId="8350"/>
    <cellStyle name="Normal 2 24" xfId="8351"/>
    <cellStyle name="Normal 2 3" xfId="8352"/>
    <cellStyle name="Normal 2 3 2" xfId="8353"/>
    <cellStyle name="Normal 2 3 2 2" xfId="8354"/>
    <cellStyle name="Normal 2 3 3" xfId="8355"/>
    <cellStyle name="Normal 2 3 4" xfId="8356"/>
    <cellStyle name="Normal 2 3 5" xfId="8357"/>
    <cellStyle name="Normal 2 3 6" xfId="8358"/>
    <cellStyle name="Normal 2 4" xfId="8359"/>
    <cellStyle name="Normal 2 4 2" xfId="8360"/>
    <cellStyle name="Normal 2 4 3" xfId="8361"/>
    <cellStyle name="Normal 2 5" xfId="8362"/>
    <cellStyle name="Normal 2 5 2" xfId="8363"/>
    <cellStyle name="Normal 2 5 3" xfId="8364"/>
    <cellStyle name="Normal 2 6" xfId="8365"/>
    <cellStyle name="Normal 2 6 2" xfId="8366"/>
    <cellStyle name="Normal 2 6 2 2" xfId="8367"/>
    <cellStyle name="Normal 2 6 3" xfId="8368"/>
    <cellStyle name="Normal 2 6 4" xfId="8369"/>
    <cellStyle name="Normal 2 6 5" xfId="8370"/>
    <cellStyle name="Normal 2 6 6" xfId="8371"/>
    <cellStyle name="Normal 2 7" xfId="8372"/>
    <cellStyle name="Normal 2 7 2" xfId="8373"/>
    <cellStyle name="Normal 2 7 2 2" xfId="8374"/>
    <cellStyle name="Normal 2 7 3" xfId="8375"/>
    <cellStyle name="Normal 2 7 4" xfId="8376"/>
    <cellStyle name="Normal 2 8" xfId="8377"/>
    <cellStyle name="Normal 2 8 2" xfId="8378"/>
    <cellStyle name="Normal 2 8 2 2" xfId="8379"/>
    <cellStyle name="Normal 2 8 2 2 2" xfId="8380"/>
    <cellStyle name="Normal 2 8 2 3" xfId="8381"/>
    <cellStyle name="Normal 2 8 3" xfId="8382"/>
    <cellStyle name="Normal 2 8 3 2" xfId="8383"/>
    <cellStyle name="Normal 2 8 4" xfId="8384"/>
    <cellStyle name="Normal 2 8 5" xfId="8385"/>
    <cellStyle name="Normal 2 9" xfId="8386"/>
    <cellStyle name="Normal 2 9 2" xfId="8387"/>
    <cellStyle name="Normal 2 9 2 2" xfId="8388"/>
    <cellStyle name="Normal 2 9 3" xfId="8389"/>
    <cellStyle name="Normal 2 9 4" xfId="8390"/>
    <cellStyle name="Normal 2_16.37E Wild Horse Expansion DeferralRevwrkingfile SF" xfId="8391"/>
    <cellStyle name="Normal 20" xfId="8392"/>
    <cellStyle name="Normal 20 2" xfId="8393"/>
    <cellStyle name="Normal 20 2 2" xfId="8394"/>
    <cellStyle name="Normal 20 3" xfId="8395"/>
    <cellStyle name="Normal 20 3 2" xfId="8396"/>
    <cellStyle name="Normal 20 4" xfId="8397"/>
    <cellStyle name="Normal 20 4 2" xfId="8398"/>
    <cellStyle name="Normal 20 5" xfId="8399"/>
    <cellStyle name="Normal 20 6" xfId="8400"/>
    <cellStyle name="Normal 21" xfId="8401"/>
    <cellStyle name="Normal 21 2" xfId="8402"/>
    <cellStyle name="Normal 21 2 2" xfId="8403"/>
    <cellStyle name="Normal 21 2 2 2" xfId="8404"/>
    <cellStyle name="Normal 21 2 3" xfId="8405"/>
    <cellStyle name="Normal 21 2 3 2" xfId="8406"/>
    <cellStyle name="Normal 21 2 4" xfId="8407"/>
    <cellStyle name="Normal 21 3" xfId="8408"/>
    <cellStyle name="Normal 21 3 2" xfId="8409"/>
    <cellStyle name="Normal 21 3 2 2" xfId="8410"/>
    <cellStyle name="Normal 21 3 3" xfId="8411"/>
    <cellStyle name="Normal 21 4" xfId="8412"/>
    <cellStyle name="Normal 21 4 2" xfId="8413"/>
    <cellStyle name="Normal 21 5" xfId="8414"/>
    <cellStyle name="Normal 21 5 2" xfId="8415"/>
    <cellStyle name="Normal 21 6" xfId="8416"/>
    <cellStyle name="Normal 22" xfId="8417"/>
    <cellStyle name="Normal 22 2" xfId="8418"/>
    <cellStyle name="Normal 22 2 2" xfId="8419"/>
    <cellStyle name="Normal 22 2 2 2" xfId="8420"/>
    <cellStyle name="Normal 22 2 3" xfId="8421"/>
    <cellStyle name="Normal 22 2 3 2" xfId="8422"/>
    <cellStyle name="Normal 22 2 4" xfId="8423"/>
    <cellStyle name="Normal 22 3" xfId="8424"/>
    <cellStyle name="Normal 22 3 2" xfId="8425"/>
    <cellStyle name="Normal 22 3 2 2" xfId="8426"/>
    <cellStyle name="Normal 22 3 3" xfId="8427"/>
    <cellStyle name="Normal 22 4" xfId="8428"/>
    <cellStyle name="Normal 22 4 2" xfId="8429"/>
    <cellStyle name="Normal 22 5" xfId="8430"/>
    <cellStyle name="Normal 22 5 2" xfId="8431"/>
    <cellStyle name="Normal 22 6" xfId="8432"/>
    <cellStyle name="Normal 23" xfId="8433"/>
    <cellStyle name="Normal 23 2" xfId="8434"/>
    <cellStyle name="Normal 23 2 2" xfId="8435"/>
    <cellStyle name="Normal 23 2 2 2" xfId="8436"/>
    <cellStyle name="Normal 23 2 3" xfId="8437"/>
    <cellStyle name="Normal 23 2 3 2" xfId="8438"/>
    <cellStyle name="Normal 23 2 4" xfId="8439"/>
    <cellStyle name="Normal 23 3" xfId="8440"/>
    <cellStyle name="Normal 23 3 2" xfId="8441"/>
    <cellStyle name="Normal 23 3 2 2" xfId="8442"/>
    <cellStyle name="Normal 23 3 3" xfId="8443"/>
    <cellStyle name="Normal 23 4" xfId="8444"/>
    <cellStyle name="Normal 23 4 2" xfId="8445"/>
    <cellStyle name="Normal 23 5" xfId="8446"/>
    <cellStyle name="Normal 23 5 2" xfId="8447"/>
    <cellStyle name="Normal 23 6" xfId="8448"/>
    <cellStyle name="Normal 24" xfId="8449"/>
    <cellStyle name="Normal 24 2" xfId="8450"/>
    <cellStyle name="Normal 24 2 2" xfId="8451"/>
    <cellStyle name="Normal 24 2 2 2" xfId="8452"/>
    <cellStyle name="Normal 24 2 3" xfId="8453"/>
    <cellStyle name="Normal 24 2 3 2" xfId="8454"/>
    <cellStyle name="Normal 24 2 4" xfId="8455"/>
    <cellStyle name="Normal 24 3" xfId="8456"/>
    <cellStyle name="Normal 24 3 2" xfId="8457"/>
    <cellStyle name="Normal 24 3 2 2" xfId="8458"/>
    <cellStyle name="Normal 24 3 3" xfId="8459"/>
    <cellStyle name="Normal 24 4" xfId="8460"/>
    <cellStyle name="Normal 24 4 2" xfId="8461"/>
    <cellStyle name="Normal 24 5" xfId="8462"/>
    <cellStyle name="Normal 24 5 2" xfId="8463"/>
    <cellStyle name="Normal 24 6" xfId="8464"/>
    <cellStyle name="Normal 25" xfId="8465"/>
    <cellStyle name="Normal 25 2" xfId="8466"/>
    <cellStyle name="Normal 25 2 2" xfId="8467"/>
    <cellStyle name="Normal 25 2 2 2" xfId="8468"/>
    <cellStyle name="Normal 25 2 3" xfId="8469"/>
    <cellStyle name="Normal 25 2 3 2" xfId="8470"/>
    <cellStyle name="Normal 25 2 4" xfId="8471"/>
    <cellStyle name="Normal 25 3" xfId="8472"/>
    <cellStyle name="Normal 25 3 2" xfId="8473"/>
    <cellStyle name="Normal 25 3 2 2" xfId="8474"/>
    <cellStyle name="Normal 25 3 3" xfId="8475"/>
    <cellStyle name="Normal 25 4" xfId="8476"/>
    <cellStyle name="Normal 25 4 2" xfId="8477"/>
    <cellStyle name="Normal 25 5" xfId="8478"/>
    <cellStyle name="Normal 25 5 2" xfId="8479"/>
    <cellStyle name="Normal 25 6" xfId="8480"/>
    <cellStyle name="Normal 25 7" xfId="8481"/>
    <cellStyle name="Normal 25 7 2" xfId="8482"/>
    <cellStyle name="Normal 25 7 3" xfId="8483"/>
    <cellStyle name="Normal 25 7 3 2" xfId="8484"/>
    <cellStyle name="Normal 26" xfId="8485"/>
    <cellStyle name="Normal 26 2" xfId="8486"/>
    <cellStyle name="Normal 26 2 2" xfId="8487"/>
    <cellStyle name="Normal 26 2 2 2" xfId="8488"/>
    <cellStyle name="Normal 26 2 3" xfId="8489"/>
    <cellStyle name="Normal 26 2 3 2" xfId="8490"/>
    <cellStyle name="Normal 26 2 4" xfId="8491"/>
    <cellStyle name="Normal 26 3" xfId="8492"/>
    <cellStyle name="Normal 26 3 2" xfId="8493"/>
    <cellStyle name="Normal 26 3 2 2" xfId="8494"/>
    <cellStyle name="Normal 26 3 3" xfId="8495"/>
    <cellStyle name="Normal 26 4" xfId="8496"/>
    <cellStyle name="Normal 26 4 2" xfId="8497"/>
    <cellStyle name="Normal 26 5" xfId="8498"/>
    <cellStyle name="Normal 26 5 2" xfId="8499"/>
    <cellStyle name="Normal 26 6" xfId="8500"/>
    <cellStyle name="Normal 27" xfId="8501"/>
    <cellStyle name="Normal 27 2" xfId="8502"/>
    <cellStyle name="Normal 27 2 2" xfId="8503"/>
    <cellStyle name="Normal 27 2 2 2" xfId="8504"/>
    <cellStyle name="Normal 27 2 3" xfId="8505"/>
    <cellStyle name="Normal 27 2 3 2" xfId="8506"/>
    <cellStyle name="Normal 27 2 4" xfId="8507"/>
    <cellStyle name="Normal 27 3" xfId="8508"/>
    <cellStyle name="Normal 27 3 2" xfId="8509"/>
    <cellStyle name="Normal 27 3 2 2" xfId="8510"/>
    <cellStyle name="Normal 27 3 3" xfId="8511"/>
    <cellStyle name="Normal 27 4" xfId="8512"/>
    <cellStyle name="Normal 27 4 2" xfId="8513"/>
    <cellStyle name="Normal 27 5" xfId="8514"/>
    <cellStyle name="Normal 27 5 2" xfId="8515"/>
    <cellStyle name="Normal 27 6" xfId="8516"/>
    <cellStyle name="Normal 28" xfId="8517"/>
    <cellStyle name="Normal 28 2" xfId="8518"/>
    <cellStyle name="Normal 28 2 2" xfId="8519"/>
    <cellStyle name="Normal 28 2 2 2" xfId="8520"/>
    <cellStyle name="Normal 28 2 3" xfId="8521"/>
    <cellStyle name="Normal 28 2 3 2" xfId="8522"/>
    <cellStyle name="Normal 28 2 4" xfId="8523"/>
    <cellStyle name="Normal 28 3" xfId="8524"/>
    <cellStyle name="Normal 28 3 2" xfId="8525"/>
    <cellStyle name="Normal 28 3 2 2" xfId="8526"/>
    <cellStyle name="Normal 28 3 3" xfId="8527"/>
    <cellStyle name="Normal 28 4" xfId="8528"/>
    <cellStyle name="Normal 28 4 2" xfId="8529"/>
    <cellStyle name="Normal 28 5" xfId="8530"/>
    <cellStyle name="Normal 28 5 2" xfId="8531"/>
    <cellStyle name="Normal 28 6" xfId="8532"/>
    <cellStyle name="Normal 29" xfId="8533"/>
    <cellStyle name="Normal 29 2" xfId="8534"/>
    <cellStyle name="Normal 29 2 2" xfId="8535"/>
    <cellStyle name="Normal 29 2 2 2" xfId="8536"/>
    <cellStyle name="Normal 29 2 3" xfId="8537"/>
    <cellStyle name="Normal 29 2 3 2" xfId="8538"/>
    <cellStyle name="Normal 29 2 4" xfId="8539"/>
    <cellStyle name="Normal 29 3" xfId="8540"/>
    <cellStyle name="Normal 29 3 2" xfId="8541"/>
    <cellStyle name="Normal 29 3 2 2" xfId="8542"/>
    <cellStyle name="Normal 29 3 3" xfId="8543"/>
    <cellStyle name="Normal 29 4" xfId="8544"/>
    <cellStyle name="Normal 29 4 2" xfId="8545"/>
    <cellStyle name="Normal 29 5" xfId="8546"/>
    <cellStyle name="Normal 29 5 2" xfId="8547"/>
    <cellStyle name="Normal 29 6" xfId="8548"/>
    <cellStyle name="Normal 3" xfId="8549"/>
    <cellStyle name="Normal 3 10" xfId="8550"/>
    <cellStyle name="Normal 3 11" xfId="8551"/>
    <cellStyle name="Normal 3 2" xfId="8552"/>
    <cellStyle name="Normal 3 2 2" xfId="8553"/>
    <cellStyle name="Normal 3 2 2 2" xfId="8554"/>
    <cellStyle name="Normal 3 2 3" xfId="8555"/>
    <cellStyle name="Normal 3 2 4" xfId="8556"/>
    <cellStyle name="Normal 3 2 5" xfId="8557"/>
    <cellStyle name="Normal 3 2 6" xfId="8558"/>
    <cellStyle name="Normal 3 2 7" xfId="8559"/>
    <cellStyle name="Normal 3 2_Chelan PUD Power Costs (8-10)" xfId="8560"/>
    <cellStyle name="Normal 3 3" xfId="8561"/>
    <cellStyle name="Normal 3 3 2" xfId="8562"/>
    <cellStyle name="Normal 3 3 2 2" xfId="8563"/>
    <cellStyle name="Normal 3 3 2 3" xfId="8564"/>
    <cellStyle name="Normal 3 3 3" xfId="8565"/>
    <cellStyle name="Normal 3 3 4" xfId="8566"/>
    <cellStyle name="Normal 3 3 5" xfId="8567"/>
    <cellStyle name="Normal 3 3 6" xfId="8568"/>
    <cellStyle name="Normal 3 4" xfId="8569"/>
    <cellStyle name="Normal 3 4 2" xfId="8570"/>
    <cellStyle name="Normal 3 4 2 2" xfId="8571"/>
    <cellStyle name="Normal 3 4 3" xfId="8572"/>
    <cellStyle name="Normal 3 4 3 2" xfId="8573"/>
    <cellStyle name="Normal 3 4 4" xfId="8574"/>
    <cellStyle name="Normal 3 4 4 2" xfId="8575"/>
    <cellStyle name="Normal 3 4 5" xfId="8576"/>
    <cellStyle name="Normal 3 5" xfId="8577"/>
    <cellStyle name="Normal 3 5 2" xfId="8578"/>
    <cellStyle name="Normal 3 5 2 2" xfId="8579"/>
    <cellStyle name="Normal 3 5 3" xfId="8580"/>
    <cellStyle name="Normal 3 6" xfId="8581"/>
    <cellStyle name="Normal 3 6 2" xfId="8582"/>
    <cellStyle name="Normal 3 7" xfId="8583"/>
    <cellStyle name="Normal 3 7 2" xfId="8584"/>
    <cellStyle name="Normal 3 8" xfId="8585"/>
    <cellStyle name="Normal 3 8 2" xfId="8586"/>
    <cellStyle name="Normal 3 9" xfId="8587"/>
    <cellStyle name="Normal 3_ Price Inputs" xfId="8588"/>
    <cellStyle name="Normal 30" xfId="8589"/>
    <cellStyle name="Normal 30 2" xfId="8590"/>
    <cellStyle name="Normal 30 2 2" xfId="8591"/>
    <cellStyle name="Normal 30 2 2 2" xfId="8592"/>
    <cellStyle name="Normal 30 2 3" xfId="8593"/>
    <cellStyle name="Normal 30 2 3 2" xfId="8594"/>
    <cellStyle name="Normal 30 2 4" xfId="8595"/>
    <cellStyle name="Normal 30 3" xfId="8596"/>
    <cellStyle name="Normal 30 3 2" xfId="8597"/>
    <cellStyle name="Normal 30 3 2 2" xfId="8598"/>
    <cellStyle name="Normal 30 3 3" xfId="8599"/>
    <cellStyle name="Normal 30 4" xfId="8600"/>
    <cellStyle name="Normal 30 4 2" xfId="8601"/>
    <cellStyle name="Normal 30 5" xfId="8602"/>
    <cellStyle name="Normal 30 5 2" xfId="8603"/>
    <cellStyle name="Normal 30 6" xfId="8604"/>
    <cellStyle name="Normal 31" xfId="8605"/>
    <cellStyle name="Normal 31 2" xfId="8606"/>
    <cellStyle name="Normal 31 2 2" xfId="8607"/>
    <cellStyle name="Normal 31 2 2 2" xfId="8608"/>
    <cellStyle name="Normal 31 2 3" xfId="8609"/>
    <cellStyle name="Normal 31 2 3 2" xfId="8610"/>
    <cellStyle name="Normal 31 2 4" xfId="8611"/>
    <cellStyle name="Normal 31 3" xfId="8612"/>
    <cellStyle name="Normal 31 3 2" xfId="8613"/>
    <cellStyle name="Normal 31 3 2 2" xfId="8614"/>
    <cellStyle name="Normal 31 3 3" xfId="8615"/>
    <cellStyle name="Normal 31 4" xfId="8616"/>
    <cellStyle name="Normal 31 4 2" xfId="8617"/>
    <cellStyle name="Normal 31 5" xfId="8618"/>
    <cellStyle name="Normal 31 5 2" xfId="8619"/>
    <cellStyle name="Normal 31 6" xfId="8620"/>
    <cellStyle name="Normal 32" xfId="8621"/>
    <cellStyle name="Normal 32 2" xfId="8622"/>
    <cellStyle name="Normal 32 2 2" xfId="8623"/>
    <cellStyle name="Normal 32 2 2 2" xfId="8624"/>
    <cellStyle name="Normal 32 2 3" xfId="8625"/>
    <cellStyle name="Normal 32 2 3 2" xfId="8626"/>
    <cellStyle name="Normal 32 2 4" xfId="8627"/>
    <cellStyle name="Normal 32 3" xfId="8628"/>
    <cellStyle name="Normal 32 3 2" xfId="8629"/>
    <cellStyle name="Normal 32 3 2 2" xfId="8630"/>
    <cellStyle name="Normal 32 3 3" xfId="8631"/>
    <cellStyle name="Normal 32 4" xfId="8632"/>
    <cellStyle name="Normal 32 4 2" xfId="8633"/>
    <cellStyle name="Normal 32 5" xfId="8634"/>
    <cellStyle name="Normal 32 5 2" xfId="8635"/>
    <cellStyle name="Normal 32 6" xfId="8636"/>
    <cellStyle name="Normal 33" xfId="8637"/>
    <cellStyle name="Normal 33 2" xfId="8638"/>
    <cellStyle name="Normal 33 2 2" xfId="8639"/>
    <cellStyle name="Normal 33 2 2 2" xfId="8640"/>
    <cellStyle name="Normal 33 2 3" xfId="8641"/>
    <cellStyle name="Normal 33 2 3 2" xfId="8642"/>
    <cellStyle name="Normal 33 2 4" xfId="8643"/>
    <cellStyle name="Normal 33 3" xfId="8644"/>
    <cellStyle name="Normal 33 3 2" xfId="8645"/>
    <cellStyle name="Normal 33 3 2 2" xfId="8646"/>
    <cellStyle name="Normal 33 3 3" xfId="8647"/>
    <cellStyle name="Normal 33 4" xfId="8648"/>
    <cellStyle name="Normal 33 4 2" xfId="8649"/>
    <cellStyle name="Normal 33 5" xfId="8650"/>
    <cellStyle name="Normal 33 5 2" xfId="8651"/>
    <cellStyle name="Normal 33 6" xfId="8652"/>
    <cellStyle name="Normal 34" xfId="8653"/>
    <cellStyle name="Normal 34 2" xfId="8654"/>
    <cellStyle name="Normal 34 2 2" xfId="8655"/>
    <cellStyle name="Normal 34 2 2 2" xfId="8656"/>
    <cellStyle name="Normal 34 2 3" xfId="8657"/>
    <cellStyle name="Normal 34 2 3 2" xfId="8658"/>
    <cellStyle name="Normal 34 2 4" xfId="8659"/>
    <cellStyle name="Normal 34 3" xfId="8660"/>
    <cellStyle name="Normal 34 3 2" xfId="8661"/>
    <cellStyle name="Normal 34 3 2 2" xfId="8662"/>
    <cellStyle name="Normal 34 3 3" xfId="8663"/>
    <cellStyle name="Normal 34 4" xfId="8664"/>
    <cellStyle name="Normal 34 4 2" xfId="8665"/>
    <cellStyle name="Normal 34 5" xfId="8666"/>
    <cellStyle name="Normal 34 5 2" xfId="8667"/>
    <cellStyle name="Normal 34 6" xfId="8668"/>
    <cellStyle name="Normal 35" xfId="8669"/>
    <cellStyle name="Normal 35 2" xfId="8670"/>
    <cellStyle name="Normal 35 2 2" xfId="8671"/>
    <cellStyle name="Normal 35 2 2 2" xfId="8672"/>
    <cellStyle name="Normal 35 2 3" xfId="8673"/>
    <cellStyle name="Normal 35 2 3 2" xfId="8674"/>
    <cellStyle name="Normal 35 2 4" xfId="8675"/>
    <cellStyle name="Normal 35 3" xfId="8676"/>
    <cellStyle name="Normal 35 3 2" xfId="8677"/>
    <cellStyle name="Normal 35 3 2 2" xfId="8678"/>
    <cellStyle name="Normal 35 3 3" xfId="8679"/>
    <cellStyle name="Normal 35 4" xfId="8680"/>
    <cellStyle name="Normal 35 4 2" xfId="8681"/>
    <cellStyle name="Normal 35 5" xfId="8682"/>
    <cellStyle name="Normal 35 5 2" xfId="8683"/>
    <cellStyle name="Normal 35 6" xfId="8684"/>
    <cellStyle name="Normal 36" xfId="8685"/>
    <cellStyle name="Normal 36 2" xfId="8686"/>
    <cellStyle name="Normal 36 2 2" xfId="8687"/>
    <cellStyle name="Normal 36 2 2 2" xfId="8688"/>
    <cellStyle name="Normal 36 2 3" xfId="8689"/>
    <cellStyle name="Normal 36 2 3 2" xfId="8690"/>
    <cellStyle name="Normal 36 2 4" xfId="8691"/>
    <cellStyle name="Normal 36 3" xfId="8692"/>
    <cellStyle name="Normal 36 3 2" xfId="8693"/>
    <cellStyle name="Normal 36 3 2 2" xfId="8694"/>
    <cellStyle name="Normal 36 3 3" xfId="8695"/>
    <cellStyle name="Normal 36 4" xfId="8696"/>
    <cellStyle name="Normal 36 4 2" xfId="8697"/>
    <cellStyle name="Normal 36 5" xfId="8698"/>
    <cellStyle name="Normal 36 5 2" xfId="8699"/>
    <cellStyle name="Normal 36 6" xfId="8700"/>
    <cellStyle name="Normal 37" xfId="8701"/>
    <cellStyle name="Normal 37 2" xfId="8702"/>
    <cellStyle name="Normal 37 2 2" xfId="8703"/>
    <cellStyle name="Normal 37 2 2 2" xfId="8704"/>
    <cellStyle name="Normal 37 2 3" xfId="8705"/>
    <cellStyle name="Normal 37 2 3 2" xfId="8706"/>
    <cellStyle name="Normal 37 2 4" xfId="8707"/>
    <cellStyle name="Normal 37 3" xfId="8708"/>
    <cellStyle name="Normal 37 3 2" xfId="8709"/>
    <cellStyle name="Normal 37 3 2 2" xfId="8710"/>
    <cellStyle name="Normal 37 3 3" xfId="8711"/>
    <cellStyle name="Normal 37 4" xfId="8712"/>
    <cellStyle name="Normal 37 4 2" xfId="8713"/>
    <cellStyle name="Normal 37 5" xfId="8714"/>
    <cellStyle name="Normal 37 5 2" xfId="8715"/>
    <cellStyle name="Normal 37 6" xfId="8716"/>
    <cellStyle name="Normal 38" xfId="8717"/>
    <cellStyle name="Normal 38 2" xfId="8718"/>
    <cellStyle name="Normal 38 2 2" xfId="8719"/>
    <cellStyle name="Normal 38 2 2 2" xfId="8720"/>
    <cellStyle name="Normal 38 2 3" xfId="8721"/>
    <cellStyle name="Normal 38 2 3 2" xfId="8722"/>
    <cellStyle name="Normal 38 2 4" xfId="8723"/>
    <cellStyle name="Normal 38 3" xfId="8724"/>
    <cellStyle name="Normal 38 3 2" xfId="8725"/>
    <cellStyle name="Normal 38 3 2 2" xfId="8726"/>
    <cellStyle name="Normal 38 3 3" xfId="8727"/>
    <cellStyle name="Normal 38 4" xfId="8728"/>
    <cellStyle name="Normal 38 4 2" xfId="8729"/>
    <cellStyle name="Normal 38 5" xfId="8730"/>
    <cellStyle name="Normal 38 5 2" xfId="8731"/>
    <cellStyle name="Normal 38 6" xfId="8732"/>
    <cellStyle name="Normal 39" xfId="8733"/>
    <cellStyle name="Normal 39 2" xfId="8734"/>
    <cellStyle name="Normal 39 2 2" xfId="8735"/>
    <cellStyle name="Normal 39 2 2 2" xfId="8736"/>
    <cellStyle name="Normal 39 2 3" xfId="8737"/>
    <cellStyle name="Normal 39 2 3 2" xfId="8738"/>
    <cellStyle name="Normal 39 2 4" xfId="8739"/>
    <cellStyle name="Normal 39 3" xfId="8740"/>
    <cellStyle name="Normal 39 3 2" xfId="8741"/>
    <cellStyle name="Normal 39 3 2 2" xfId="8742"/>
    <cellStyle name="Normal 39 3 3" xfId="8743"/>
    <cellStyle name="Normal 39 4" xfId="8744"/>
    <cellStyle name="Normal 39 4 2" xfId="8745"/>
    <cellStyle name="Normal 39 5" xfId="8746"/>
    <cellStyle name="Normal 39 5 2" xfId="8747"/>
    <cellStyle name="Normal 39 6" xfId="8748"/>
    <cellStyle name="Normal 4" xfId="8749"/>
    <cellStyle name="Normal 4 2" xfId="8750"/>
    <cellStyle name="Normal 4 2 2" xfId="8751"/>
    <cellStyle name="Normal 4 2 2 2" xfId="8752"/>
    <cellStyle name="Normal 4 2 2 2 2" xfId="8753"/>
    <cellStyle name="Normal 4 2 2 3" xfId="8754"/>
    <cellStyle name="Normal 4 2 2 3 2" xfId="8755"/>
    <cellStyle name="Normal 4 2 2 4" xfId="8756"/>
    <cellStyle name="Normal 4 2 3" xfId="8757"/>
    <cellStyle name="Normal 4 2 3 2" xfId="8758"/>
    <cellStyle name="Normal 4 2 3 2 2" xfId="8759"/>
    <cellStyle name="Normal 4 2 3 3" xfId="8760"/>
    <cellStyle name="Normal 4 2 4" xfId="8761"/>
    <cellStyle name="Normal 4 2 4 2" xfId="8762"/>
    <cellStyle name="Normal 4 2 5" xfId="8763"/>
    <cellStyle name="Normal 4 2 5 2" xfId="8764"/>
    <cellStyle name="Normal 4 2 6" xfId="8765"/>
    <cellStyle name="Normal 4 2 7" xfId="8766"/>
    <cellStyle name="Normal 4 3" xfId="8767"/>
    <cellStyle name="Normal 4 3 2" xfId="8768"/>
    <cellStyle name="Normal 4 3 3" xfId="8769"/>
    <cellStyle name="Normal 4 3 4" xfId="8770"/>
    <cellStyle name="Normal 4 4" xfId="8771"/>
    <cellStyle name="Normal 4 4 2" xfId="8772"/>
    <cellStyle name="Normal 4 5" xfId="8773"/>
    <cellStyle name="Normal 4 5 2" xfId="8774"/>
    <cellStyle name="Normal 4 6" xfId="8775"/>
    <cellStyle name="Normal 4 6 2" xfId="8776"/>
    <cellStyle name="Normal 4 7" xfId="8777"/>
    <cellStyle name="Normal 4 8" xfId="8778"/>
    <cellStyle name="Normal 4_ Price Inputs" xfId="8779"/>
    <cellStyle name="Normal 40" xfId="8780"/>
    <cellStyle name="Normal 40 2" xfId="8781"/>
    <cellStyle name="Normal 41" xfId="8782"/>
    <cellStyle name="Normal 41 2" xfId="8783"/>
    <cellStyle name="Normal 41 2 2" xfId="8784"/>
    <cellStyle name="Normal 41 3" xfId="8785"/>
    <cellStyle name="Normal 41 3 2" xfId="8786"/>
    <cellStyle name="Normal 41 4" xfId="8787"/>
    <cellStyle name="Normal 41 4 2" xfId="8788"/>
    <cellStyle name="Normal 42" xfId="8789"/>
    <cellStyle name="Normal 42 2" xfId="8790"/>
    <cellStyle name="Normal 42 2 2" xfId="8791"/>
    <cellStyle name="Normal 42 2 2 2" xfId="8792"/>
    <cellStyle name="Normal 42 2 3" xfId="8793"/>
    <cellStyle name="Normal 42 3" xfId="8794"/>
    <cellStyle name="Normal 42 3 2" xfId="8795"/>
    <cellStyle name="Normal 42 4" xfId="8796"/>
    <cellStyle name="Normal 42 4 2" xfId="8797"/>
    <cellStyle name="Normal 42 5" xfId="8798"/>
    <cellStyle name="Normal 42 5 2" xfId="8799"/>
    <cellStyle name="Normal 43" xfId="8800"/>
    <cellStyle name="Normal 43 2" xfId="8801"/>
    <cellStyle name="Normal 43 3" xfId="8802"/>
    <cellStyle name="Normal 43 3 2" xfId="8803"/>
    <cellStyle name="Normal 44" xfId="8804"/>
    <cellStyle name="Normal 44 2" xfId="8805"/>
    <cellStyle name="Normal 44 2 2" xfId="8806"/>
    <cellStyle name="Normal 44 2 2 2" xfId="8807"/>
    <cellStyle name="Normal 44 2 3" xfId="8808"/>
    <cellStyle name="Normal 44 2 4" xfId="8809"/>
    <cellStyle name="Normal 44 3" xfId="8810"/>
    <cellStyle name="Normal 44 3 2" xfId="8811"/>
    <cellStyle name="Normal 44 3 3" xfId="8812"/>
    <cellStyle name="Normal 44 4" xfId="8813"/>
    <cellStyle name="Normal 44 4 2" xfId="8814"/>
    <cellStyle name="Normal 44 5" xfId="8815"/>
    <cellStyle name="Normal 44 5 2" xfId="8816"/>
    <cellStyle name="Normal 44 6" xfId="8817"/>
    <cellStyle name="Normal 44 7" xfId="8818"/>
    <cellStyle name="Normal 45" xfId="8819"/>
    <cellStyle name="Normal 45 2" xfId="8820"/>
    <cellStyle name="Normal 45 2 2" xfId="8821"/>
    <cellStyle name="Normal 45 3" xfId="8822"/>
    <cellStyle name="Normal 45 4" xfId="8823"/>
    <cellStyle name="Normal 45 5" xfId="8824"/>
    <cellStyle name="Normal 45 6" xfId="8825"/>
    <cellStyle name="Normal 46" xfId="8826"/>
    <cellStyle name="Normal 46 2" xfId="8827"/>
    <cellStyle name="Normal 46 2 2" xfId="8828"/>
    <cellStyle name="Normal 46 2 2 2" xfId="8829"/>
    <cellStyle name="Normal 46 2 3" xfId="8830"/>
    <cellStyle name="Normal 46 2 3 2" xfId="8831"/>
    <cellStyle name="Normal 46 2 4" xfId="8832"/>
    <cellStyle name="Normal 46 3" xfId="8833"/>
    <cellStyle name="Normal 46 3 2" xfId="8834"/>
    <cellStyle name="Normal 46 4" xfId="8835"/>
    <cellStyle name="Normal 46 4 2" xfId="8836"/>
    <cellStyle name="Normal 46 5" xfId="8837"/>
    <cellStyle name="Normal 46 6" xfId="8838"/>
    <cellStyle name="Normal 47" xfId="8839"/>
    <cellStyle name="Normal 47 2" xfId="8840"/>
    <cellStyle name="Normal 47 2 2" xfId="8841"/>
    <cellStyle name="Normal 47 3" xfId="8842"/>
    <cellStyle name="Normal 47 3 2" xfId="8843"/>
    <cellStyle name="Normal 47 4" xfId="8844"/>
    <cellStyle name="Normal 47 4 2" xfId="8845"/>
    <cellStyle name="Normal 47 5" xfId="8846"/>
    <cellStyle name="Normal 48" xfId="8847"/>
    <cellStyle name="Normal 48 2" xfId="8848"/>
    <cellStyle name="Normal 48 2 2" xfId="8849"/>
    <cellStyle name="Normal 48 3" xfId="8850"/>
    <cellStyle name="Normal 48 3 2" xfId="8851"/>
    <cellStyle name="Normal 48 4" xfId="8852"/>
    <cellStyle name="Normal 48 4 2" xfId="8853"/>
    <cellStyle name="Normal 49" xfId="8854"/>
    <cellStyle name="Normal 49 2" xfId="8855"/>
    <cellStyle name="Normal 49 2 2" xfId="8856"/>
    <cellStyle name="Normal 49 3" xfId="8857"/>
    <cellStyle name="Normal 49 3 2" xfId="8858"/>
    <cellStyle name="Normal 49 4" xfId="8859"/>
    <cellStyle name="Normal 49 4 2" xfId="8860"/>
    <cellStyle name="Normal 5" xfId="8861"/>
    <cellStyle name="Normal 5 2" xfId="8862"/>
    <cellStyle name="Normal 5 2 2" xfId="8863"/>
    <cellStyle name="Normal 5 2 3" xfId="8864"/>
    <cellStyle name="Normal 5 2 4" xfId="8865"/>
    <cellStyle name="Normal 5 3" xfId="8866"/>
    <cellStyle name="Normal 5 3 2" xfId="8867"/>
    <cellStyle name="Normal 5 4" xfId="8868"/>
    <cellStyle name="Normal 5 4 2" xfId="8869"/>
    <cellStyle name="Normal 5 5" xfId="8870"/>
    <cellStyle name="Normal 5 5 2" xfId="8871"/>
    <cellStyle name="Normal 5 6" xfId="8872"/>
    <cellStyle name="Normal 5 7" xfId="8873"/>
    <cellStyle name="Normal 5_2011 CBR Rev Calc by schedule" xfId="8874"/>
    <cellStyle name="Normal 50" xfId="8875"/>
    <cellStyle name="Normal 50 2" xfId="8876"/>
    <cellStyle name="Normal 50 2 2" xfId="8877"/>
    <cellStyle name="Normal 50 3" xfId="8878"/>
    <cellStyle name="Normal 50 3 2" xfId="8879"/>
    <cellStyle name="Normal 50 4" xfId="8880"/>
    <cellStyle name="Normal 50 4 2" xfId="8881"/>
    <cellStyle name="Normal 51" xfId="8882"/>
    <cellStyle name="Normal 51 2" xfId="8883"/>
    <cellStyle name="Normal 51 2 2" xfId="8884"/>
    <cellStyle name="Normal 51 2 2 2" xfId="8885"/>
    <cellStyle name="Normal 51 2 3" xfId="8886"/>
    <cellStyle name="Normal 51 2 3 2" xfId="8887"/>
    <cellStyle name="Normal 51 2 4" xfId="8888"/>
    <cellStyle name="Normal 51 3" xfId="8889"/>
    <cellStyle name="Normal 51 3 2" xfId="8890"/>
    <cellStyle name="Normal 51 4" xfId="8891"/>
    <cellStyle name="Normal 51 4 2" xfId="8892"/>
    <cellStyle name="Normal 51 5" xfId="8893"/>
    <cellStyle name="Normal 51 6" xfId="8894"/>
    <cellStyle name="Normal 52" xfId="8895"/>
    <cellStyle name="Normal 53" xfId="8896"/>
    <cellStyle name="Normal 53 2" xfId="8897"/>
    <cellStyle name="Normal 53 3" xfId="8898"/>
    <cellStyle name="Normal 53 3 2" xfId="8899"/>
    <cellStyle name="Normal 53 4" xfId="8900"/>
    <cellStyle name="Normal 54" xfId="8901"/>
    <cellStyle name="Normal 54 2" xfId="8902"/>
    <cellStyle name="Normal 54 3" xfId="8903"/>
    <cellStyle name="Normal 54 3 2" xfId="8904"/>
    <cellStyle name="Normal 54 4" xfId="8905"/>
    <cellStyle name="Normal 55" xfId="8906"/>
    <cellStyle name="Normal 55 2" xfId="8907"/>
    <cellStyle name="Normal 55 2 2" xfId="8908"/>
    <cellStyle name="Normal 55 3" xfId="8909"/>
    <cellStyle name="Normal 56" xfId="8910"/>
    <cellStyle name="Normal 56 2" xfId="8911"/>
    <cellStyle name="Normal 56 2 2" xfId="8912"/>
    <cellStyle name="Normal 56 3" xfId="8913"/>
    <cellStyle name="Normal 57" xfId="8914"/>
    <cellStyle name="Normal 57 2" xfId="8915"/>
    <cellStyle name="Normal 58" xfId="8916"/>
    <cellStyle name="Normal 58 2" xfId="8917"/>
    <cellStyle name="Normal 59" xfId="8918"/>
    <cellStyle name="Normal 59 2" xfId="8919"/>
    <cellStyle name="Normal 6" xfId="8920"/>
    <cellStyle name="Normal 6 2" xfId="8921"/>
    <cellStyle name="Normal 6 2 2" xfId="8922"/>
    <cellStyle name="Normal 6 2 2 2" xfId="8923"/>
    <cellStyle name="Normal 6 2 3" xfId="8924"/>
    <cellStyle name="Normal 6 2 4" xfId="8925"/>
    <cellStyle name="Normal 6 3" xfId="8926"/>
    <cellStyle name="Normal 6 3 2" xfId="8927"/>
    <cellStyle name="Normal 6 4" xfId="8928"/>
    <cellStyle name="Normal 6 4 2" xfId="8929"/>
    <cellStyle name="Normal 6 4 2 2" xfId="8930"/>
    <cellStyle name="Normal 6 5" xfId="8931"/>
    <cellStyle name="Normal 6 5 2" xfId="8932"/>
    <cellStyle name="Normal 6 6" xfId="8933"/>
    <cellStyle name="Normal 6 7" xfId="8934"/>
    <cellStyle name="Normal 6_Scenario 1 REC vs PTC Offset" xfId="8935"/>
    <cellStyle name="Normal 60" xfId="8936"/>
    <cellStyle name="Normal 60 2" xfId="8937"/>
    <cellStyle name="Normal 61" xfId="8938"/>
    <cellStyle name="Normal 61 2" xfId="8939"/>
    <cellStyle name="Normal 62" xfId="8940"/>
    <cellStyle name="Normal 62 2" xfId="8941"/>
    <cellStyle name="Normal 63" xfId="8942"/>
    <cellStyle name="Normal 63 2" xfId="8943"/>
    <cellStyle name="Normal 64" xfId="8944"/>
    <cellStyle name="Normal 64 2" xfId="8945"/>
    <cellStyle name="Normal 65" xfId="8946"/>
    <cellStyle name="Normal 65 2" xfId="8947"/>
    <cellStyle name="Normal 66" xfId="8948"/>
    <cellStyle name="Normal 66 2" xfId="8949"/>
    <cellStyle name="Normal 67" xfId="8950"/>
    <cellStyle name="Normal 67 2" xfId="8951"/>
    <cellStyle name="Normal 68" xfId="8952"/>
    <cellStyle name="Normal 68 2" xfId="8953"/>
    <cellStyle name="Normal 69" xfId="8954"/>
    <cellStyle name="Normal 69 2" xfId="8955"/>
    <cellStyle name="Normal 7" xfId="8956"/>
    <cellStyle name="Normal 7 2" xfId="8957"/>
    <cellStyle name="Normal 7 2 2" xfId="8958"/>
    <cellStyle name="Normal 7 2 2 2" xfId="8959"/>
    <cellStyle name="Normal 7 2 3" xfId="8960"/>
    <cellStyle name="Normal 7 3" xfId="8961"/>
    <cellStyle name="Normal 7 4" xfId="8962"/>
    <cellStyle name="Normal 7 4 2" xfId="8963"/>
    <cellStyle name="Normal 7 5" xfId="8964"/>
    <cellStyle name="Normal 70" xfId="8965"/>
    <cellStyle name="Normal 70 2" xfId="8966"/>
    <cellStyle name="Normal 71" xfId="8967"/>
    <cellStyle name="Normal 71 2" xfId="8968"/>
    <cellStyle name="Normal 72" xfId="8969"/>
    <cellStyle name="Normal 72 2" xfId="8970"/>
    <cellStyle name="Normal 73" xfId="8971"/>
    <cellStyle name="Normal 73 2" xfId="8972"/>
    <cellStyle name="Normal 74" xfId="8973"/>
    <cellStyle name="Normal 75" xfId="8974"/>
    <cellStyle name="Normal 76" xfId="8975"/>
    <cellStyle name="Normal 77" xfId="8976"/>
    <cellStyle name="Normal 78" xfId="8977"/>
    <cellStyle name="Normal 79" xfId="8978"/>
    <cellStyle name="Normal 8" xfId="8979"/>
    <cellStyle name="Normal 8 2" xfId="8980"/>
    <cellStyle name="Normal 8 2 2" xfId="8981"/>
    <cellStyle name="Normal 8 2 2 2" xfId="8982"/>
    <cellStyle name="Normal 8 2 3" xfId="8983"/>
    <cellStyle name="Normal 8 2 4" xfId="8984"/>
    <cellStyle name="Normal 8 3" xfId="8985"/>
    <cellStyle name="Normal 8 4" xfId="8986"/>
    <cellStyle name="Normal 8 4 2" xfId="8987"/>
    <cellStyle name="Normal 8 5" xfId="8988"/>
    <cellStyle name="Normal 8 6" xfId="8989"/>
    <cellStyle name="Normal 8 7" xfId="8990"/>
    <cellStyle name="Normal 8 8" xfId="8991"/>
    <cellStyle name="Normal 80" xfId="8992"/>
    <cellStyle name="Normal 81" xfId="8993"/>
    <cellStyle name="Normal 82" xfId="8994"/>
    <cellStyle name="Normal 83" xfId="8995"/>
    <cellStyle name="Normal 84" xfId="8996"/>
    <cellStyle name="Normal 85" xfId="8997"/>
    <cellStyle name="Normal 86" xfId="8998"/>
    <cellStyle name="Normal 87" xfId="8999"/>
    <cellStyle name="Normal 88" xfId="9000"/>
    <cellStyle name="Normal 89" xfId="9001"/>
    <cellStyle name="Normal 9" xfId="9002"/>
    <cellStyle name="Normal 9 2" xfId="9003"/>
    <cellStyle name="Normal 9 2 2" xfId="9004"/>
    <cellStyle name="Normal 9 2 2 2" xfId="9005"/>
    <cellStyle name="Normal 9 2 3" xfId="9006"/>
    <cellStyle name="Normal 9 2 4" xfId="9007"/>
    <cellStyle name="Normal 9 3" xfId="9008"/>
    <cellStyle name="Normal 9 3 2" xfId="9009"/>
    <cellStyle name="Normal 9 4" xfId="9010"/>
    <cellStyle name="Normal 9 5" xfId="9011"/>
    <cellStyle name="Normal 9 6" xfId="9012"/>
    <cellStyle name="Normal 90" xfId="9013"/>
    <cellStyle name="Normal 91" xfId="9014"/>
    <cellStyle name="Normal 92" xfId="9015"/>
    <cellStyle name="Normal 93" xfId="9016"/>
    <cellStyle name="Normal 94" xfId="9017"/>
    <cellStyle name="Normal 95" xfId="9018"/>
    <cellStyle name="Normal 96" xfId="9019"/>
    <cellStyle name="Normal 96 2" xfId="9020"/>
    <cellStyle name="Normal 97" xfId="9021"/>
    <cellStyle name="Normal 98" xfId="9022"/>
    <cellStyle name="Normal 99" xfId="9023"/>
    <cellStyle name="Normal(0)" xfId="9024"/>
    <cellStyle name="Normal_EAST Blocking 901 2" xfId="10097"/>
    <cellStyle name="Normal_OR 1999 SAS VS 305 2" xfId="10099"/>
    <cellStyle name="Normal_OR Blocking 04" xfId="10098"/>
    <cellStyle name="Normal_WA98" xfId="10096"/>
    <cellStyle name="Note 10" xfId="9025"/>
    <cellStyle name="Note 10 2" xfId="9026"/>
    <cellStyle name="Note 10 2 2" xfId="9027"/>
    <cellStyle name="Note 10 3" xfId="9028"/>
    <cellStyle name="Note 11" xfId="9029"/>
    <cellStyle name="Note 11 2" xfId="9030"/>
    <cellStyle name="Note 11 2 2" xfId="9031"/>
    <cellStyle name="Note 11 3" xfId="9032"/>
    <cellStyle name="Note 12" xfId="9033"/>
    <cellStyle name="Note 12 2" xfId="9034"/>
    <cellStyle name="Note 12 2 2" xfId="9035"/>
    <cellStyle name="Note 12 3" xfId="9036"/>
    <cellStyle name="Note 12 3 2" xfId="9037"/>
    <cellStyle name="Note 12 4" xfId="9038"/>
    <cellStyle name="Note 13" xfId="9039"/>
    <cellStyle name="Note 13 2" xfId="9040"/>
    <cellStyle name="Note 14" xfId="9041"/>
    <cellStyle name="Note 2" xfId="9042"/>
    <cellStyle name="Note 2 2" xfId="9043"/>
    <cellStyle name="Note 2 2 2" xfId="9044"/>
    <cellStyle name="Note 2 2 3" xfId="9045"/>
    <cellStyle name="Note 2 2 4" xfId="9046"/>
    <cellStyle name="Note 2 3" xfId="9047"/>
    <cellStyle name="Note 2 3 2" xfId="9048"/>
    <cellStyle name="Note 2 4" xfId="9049"/>
    <cellStyle name="Note 2 4 2" xfId="9050"/>
    <cellStyle name="Note 2 5" xfId="9051"/>
    <cellStyle name="Note 2_AURORA Total New" xfId="9052"/>
    <cellStyle name="Note 3" xfId="9053"/>
    <cellStyle name="Note 3 2" xfId="9054"/>
    <cellStyle name="Note 3 2 2" xfId="9055"/>
    <cellStyle name="Note 3 3" xfId="9056"/>
    <cellStyle name="Note 3 4" xfId="9057"/>
    <cellStyle name="Note 4" xfId="9058"/>
    <cellStyle name="Note 4 2" xfId="9059"/>
    <cellStyle name="Note 4 2 2" xfId="9060"/>
    <cellStyle name="Note 4 3" xfId="9061"/>
    <cellStyle name="Note 4 4" xfId="9062"/>
    <cellStyle name="Note 5" xfId="9063"/>
    <cellStyle name="Note 5 2" xfId="9064"/>
    <cellStyle name="Note 5 2 2" xfId="9065"/>
    <cellStyle name="Note 5 3" xfId="9066"/>
    <cellStyle name="Note 5 4" xfId="9067"/>
    <cellStyle name="Note 6" xfId="9068"/>
    <cellStyle name="Note 6 2" xfId="9069"/>
    <cellStyle name="Note 6 2 2" xfId="9070"/>
    <cellStyle name="Note 6 3" xfId="9071"/>
    <cellStyle name="Note 6 4" xfId="9072"/>
    <cellStyle name="Note 7" xfId="9073"/>
    <cellStyle name="Note 7 2" xfId="9074"/>
    <cellStyle name="Note 7 2 2" xfId="9075"/>
    <cellStyle name="Note 7 3" xfId="9076"/>
    <cellStyle name="Note 7 4" xfId="9077"/>
    <cellStyle name="Note 8" xfId="9078"/>
    <cellStyle name="Note 8 2" xfId="9079"/>
    <cellStyle name="Note 8 2 2" xfId="9080"/>
    <cellStyle name="Note 8 3" xfId="9081"/>
    <cellStyle name="Note 8 4" xfId="9082"/>
    <cellStyle name="Note 9" xfId="9083"/>
    <cellStyle name="Note 9 2" xfId="9084"/>
    <cellStyle name="Note 9 2 2" xfId="9085"/>
    <cellStyle name="Note 9 3" xfId="9086"/>
    <cellStyle name="Note 9 4" xfId="9087"/>
    <cellStyle name="Number" xfId="9088"/>
    <cellStyle name="Number 10" xfId="9089"/>
    <cellStyle name="Number 11" xfId="9090"/>
    <cellStyle name="Number 12" xfId="9091"/>
    <cellStyle name="Number 13" xfId="9092"/>
    <cellStyle name="Number 14" xfId="9093"/>
    <cellStyle name="Number 2" xfId="9094"/>
    <cellStyle name="Number 3" xfId="9095"/>
    <cellStyle name="Number 4" xfId="9096"/>
    <cellStyle name="Number 5" xfId="9097"/>
    <cellStyle name="Number 6" xfId="9098"/>
    <cellStyle name="Number 7" xfId="9099"/>
    <cellStyle name="Number 8" xfId="9100"/>
    <cellStyle name="Number 9" xfId="9101"/>
    <cellStyle name="Output 2" xfId="9102"/>
    <cellStyle name="Output 2 2" xfId="9103"/>
    <cellStyle name="Output 2 2 2" xfId="9104"/>
    <cellStyle name="Output 2 2 3" xfId="9105"/>
    <cellStyle name="Output 2 3" xfId="9106"/>
    <cellStyle name="Output 2 4" xfId="9107"/>
    <cellStyle name="Output 3" xfId="9108"/>
    <cellStyle name="Output 3 2" xfId="9109"/>
    <cellStyle name="Output 3 3" xfId="9110"/>
    <cellStyle name="Output 3 4" xfId="9111"/>
    <cellStyle name="Output 4" xfId="9112"/>
    <cellStyle name="Output 5" xfId="9113"/>
    <cellStyle name="Output 6" xfId="9114"/>
    <cellStyle name="Output Amounts" xfId="9115"/>
    <cellStyle name="Output Line Items" xfId="9116"/>
    <cellStyle name="Password" xfId="9117"/>
    <cellStyle name="Percen - Style1" xfId="9118"/>
    <cellStyle name="Percen - Style1 2" xfId="9119"/>
    <cellStyle name="Percen - Style2" xfId="9120"/>
    <cellStyle name="Percen - Style2 2" xfId="9121"/>
    <cellStyle name="Percen - Style2 3" xfId="9122"/>
    <cellStyle name="Percen - Style3" xfId="9123"/>
    <cellStyle name="Percen - Style3 2" xfId="9124"/>
    <cellStyle name="Percen - Style3 2 2" xfId="9125"/>
    <cellStyle name="Percen - Style3 3" xfId="9126"/>
    <cellStyle name="Percen - Style3 4" xfId="9127"/>
    <cellStyle name="Percen - Style3_ACCOUNTS" xfId="9128"/>
    <cellStyle name="Percent" xfId="10100" builtinId="5"/>
    <cellStyle name="Percent (0)" xfId="9129"/>
    <cellStyle name="Percent [2]" xfId="9130"/>
    <cellStyle name="Percent [2] 2" xfId="9131"/>
    <cellStyle name="Percent [2] 2 2" xfId="9132"/>
    <cellStyle name="Percent [2] 2 2 2" xfId="9133"/>
    <cellStyle name="Percent [2] 2 3" xfId="9134"/>
    <cellStyle name="Percent [2] 3" xfId="9135"/>
    <cellStyle name="Percent [2] 3 2" xfId="9136"/>
    <cellStyle name="Percent [2] 3 2 2" xfId="9137"/>
    <cellStyle name="Percent [2] 3 3" xfId="9138"/>
    <cellStyle name="Percent [2] 3 3 2" xfId="9139"/>
    <cellStyle name="Percent [2] 3 4" xfId="9140"/>
    <cellStyle name="Percent [2] 3 4 2" xfId="9141"/>
    <cellStyle name="Percent [2] 4" xfId="9142"/>
    <cellStyle name="Percent [2] 4 2" xfId="9143"/>
    <cellStyle name="Percent [2] 5" xfId="9144"/>
    <cellStyle name="Percent [2] 6" xfId="9145"/>
    <cellStyle name="Percent [2] 7" xfId="9146"/>
    <cellStyle name="Percent 10" xfId="9147"/>
    <cellStyle name="Percent 10 2" xfId="9148"/>
    <cellStyle name="Percent 10 3" xfId="9149"/>
    <cellStyle name="Percent 10 3 2" xfId="9150"/>
    <cellStyle name="Percent 10 4" xfId="9151"/>
    <cellStyle name="Percent 100" xfId="9152"/>
    <cellStyle name="Percent 101" xfId="9153"/>
    <cellStyle name="Percent 102" xfId="9154"/>
    <cellStyle name="Percent 103" xfId="9155"/>
    <cellStyle name="Percent 104" xfId="9156"/>
    <cellStyle name="Percent 105" xfId="9157"/>
    <cellStyle name="Percent 106" xfId="9158"/>
    <cellStyle name="Percent 107" xfId="9159"/>
    <cellStyle name="Percent 108" xfId="9160"/>
    <cellStyle name="Percent 109" xfId="9161"/>
    <cellStyle name="Percent 11" xfId="9162"/>
    <cellStyle name="Percent 11 2" xfId="9163"/>
    <cellStyle name="Percent 11 2 2" xfId="9164"/>
    <cellStyle name="Percent 11 3" xfId="9165"/>
    <cellStyle name="Percent 11 3 2" xfId="9166"/>
    <cellStyle name="Percent 11 4" xfId="9167"/>
    <cellStyle name="Percent 11 4 2" xfId="9168"/>
    <cellStyle name="Percent 11 5" xfId="9169"/>
    <cellStyle name="Percent 110" xfId="9170"/>
    <cellStyle name="Percent 111" xfId="9171"/>
    <cellStyle name="Percent 112" xfId="9172"/>
    <cellStyle name="Percent 113" xfId="9173"/>
    <cellStyle name="Percent 114" xfId="9174"/>
    <cellStyle name="Percent 115" xfId="9175"/>
    <cellStyle name="Percent 116" xfId="9176"/>
    <cellStyle name="Percent 117" xfId="9177"/>
    <cellStyle name="Percent 118" xfId="9178"/>
    <cellStyle name="Percent 119" xfId="9179"/>
    <cellStyle name="Percent 12" xfId="9180"/>
    <cellStyle name="Percent 12 2" xfId="9181"/>
    <cellStyle name="Percent 12 2 2" xfId="9182"/>
    <cellStyle name="Percent 12 2 2 2" xfId="9183"/>
    <cellStyle name="Percent 12 2 3" xfId="9184"/>
    <cellStyle name="Percent 12 3" xfId="9185"/>
    <cellStyle name="Percent 12 3 2" xfId="9186"/>
    <cellStyle name="Percent 12 4" xfId="9187"/>
    <cellStyle name="Percent 12 4 2" xfId="9188"/>
    <cellStyle name="Percent 12 5" xfId="9189"/>
    <cellStyle name="Percent 12 5 2" xfId="9190"/>
    <cellStyle name="Percent 120" xfId="9191"/>
    <cellStyle name="Percent 121" xfId="9192"/>
    <cellStyle name="Percent 122" xfId="9193"/>
    <cellStyle name="Percent 123" xfId="9194"/>
    <cellStyle name="Percent 124" xfId="9195"/>
    <cellStyle name="Percent 125" xfId="9196"/>
    <cellStyle name="Percent 126" xfId="9197"/>
    <cellStyle name="Percent 127" xfId="9198"/>
    <cellStyle name="Percent 13" xfId="9199"/>
    <cellStyle name="Percent 13 2" xfId="9200"/>
    <cellStyle name="Percent 13 2 2" xfId="9201"/>
    <cellStyle name="Percent 13 2 3" xfId="9202"/>
    <cellStyle name="Percent 13 3" xfId="9203"/>
    <cellStyle name="Percent 13 3 2" xfId="9204"/>
    <cellStyle name="Percent 13 4" xfId="9205"/>
    <cellStyle name="Percent 13 5" xfId="9206"/>
    <cellStyle name="Percent 13 6" xfId="9207"/>
    <cellStyle name="Percent 14" xfId="9208"/>
    <cellStyle name="Percent 14 2" xfId="9209"/>
    <cellStyle name="Percent 14 2 2" xfId="9210"/>
    <cellStyle name="Percent 14 3" xfId="9211"/>
    <cellStyle name="Percent 14 4" xfId="9212"/>
    <cellStyle name="Percent 14 4 2" xfId="9213"/>
    <cellStyle name="Percent 14 5" xfId="9214"/>
    <cellStyle name="Percent 15" xfId="9215"/>
    <cellStyle name="Percent 15 2" xfId="9216"/>
    <cellStyle name="Percent 15 2 2" xfId="9217"/>
    <cellStyle name="Percent 15 2 3" xfId="9218"/>
    <cellStyle name="Percent 15 2 4" xfId="9219"/>
    <cellStyle name="Percent 15 3" xfId="9220"/>
    <cellStyle name="Percent 15 3 2" xfId="9221"/>
    <cellStyle name="Percent 15 4" xfId="9222"/>
    <cellStyle name="Percent 15 4 2" xfId="9223"/>
    <cellStyle name="Percent 15 5" xfId="9224"/>
    <cellStyle name="Percent 15 6" xfId="9225"/>
    <cellStyle name="Percent 16" xfId="9226"/>
    <cellStyle name="Percent 16 2" xfId="9227"/>
    <cellStyle name="Percent 16 2 2" xfId="9228"/>
    <cellStyle name="Percent 16 3" xfId="9229"/>
    <cellStyle name="Percent 16 3 2" xfId="9230"/>
    <cellStyle name="Percent 16 4" xfId="9231"/>
    <cellStyle name="Percent 16 4 2" xfId="9232"/>
    <cellStyle name="Percent 17" xfId="9233"/>
    <cellStyle name="Percent 17 2" xfId="9234"/>
    <cellStyle name="Percent 17 2 2" xfId="9235"/>
    <cellStyle name="Percent 17 2 3" xfId="9236"/>
    <cellStyle name="Percent 17 3" xfId="9237"/>
    <cellStyle name="Percent 17 3 2" xfId="9238"/>
    <cellStyle name="Percent 17 4" xfId="9239"/>
    <cellStyle name="Percent 17 4 2" xfId="9240"/>
    <cellStyle name="Percent 18" xfId="9241"/>
    <cellStyle name="Percent 18 2" xfId="9242"/>
    <cellStyle name="Percent 18 2 2" xfId="9243"/>
    <cellStyle name="Percent 18 3" xfId="9244"/>
    <cellStyle name="Percent 18 3 2" xfId="9245"/>
    <cellStyle name="Percent 18 4" xfId="9246"/>
    <cellStyle name="Percent 18 4 2" xfId="9247"/>
    <cellStyle name="Percent 18 5" xfId="9248"/>
    <cellStyle name="Percent 19" xfId="9249"/>
    <cellStyle name="Percent 19 2" xfId="9250"/>
    <cellStyle name="Percent 19 2 2" xfId="9251"/>
    <cellStyle name="Percent 19 3" xfId="9252"/>
    <cellStyle name="Percent 19 3 2" xfId="9253"/>
    <cellStyle name="Percent 19 4" xfId="9254"/>
    <cellStyle name="Percent 19 4 2" xfId="9255"/>
    <cellStyle name="Percent 2" xfId="9256"/>
    <cellStyle name="Percent 2 10" xfId="9257"/>
    <cellStyle name="Percent 2 11" xfId="9258"/>
    <cellStyle name="Percent 2 12" xfId="9259"/>
    <cellStyle name="Percent 2 13" xfId="9260"/>
    <cellStyle name="Percent 2 14" xfId="9261"/>
    <cellStyle name="Percent 2 15" xfId="9262"/>
    <cellStyle name="Percent 2 16" xfId="9263"/>
    <cellStyle name="Percent 2 17" xfId="9264"/>
    <cellStyle name="Percent 2 18" xfId="9265"/>
    <cellStyle name="Percent 2 19" xfId="9266"/>
    <cellStyle name="Percent 2 2" xfId="9267"/>
    <cellStyle name="Percent 2 2 2" xfId="9268"/>
    <cellStyle name="Percent 2 2 2 2" xfId="9269"/>
    <cellStyle name="Percent 2 2 3" xfId="9270"/>
    <cellStyle name="Percent 2 2 4" xfId="9271"/>
    <cellStyle name="Percent 2 2 5" xfId="9272"/>
    <cellStyle name="Percent 2 20" xfId="9273"/>
    <cellStyle name="Percent 2 21" xfId="9274"/>
    <cellStyle name="Percent 2 22" xfId="9275"/>
    <cellStyle name="Percent 2 23" xfId="9276"/>
    <cellStyle name="Percent 2 3" xfId="9277"/>
    <cellStyle name="Percent 2 3 2" xfId="9278"/>
    <cellStyle name="Percent 2 3 3" xfId="9279"/>
    <cellStyle name="Percent 2 3 4" xfId="9280"/>
    <cellStyle name="Percent 2 4" xfId="9281"/>
    <cellStyle name="Percent 2 4 2" xfId="9282"/>
    <cellStyle name="Percent 2 5" xfId="9283"/>
    <cellStyle name="Percent 2 6" xfId="9284"/>
    <cellStyle name="Percent 2 7" xfId="9285"/>
    <cellStyle name="Percent 2 8" xfId="9286"/>
    <cellStyle name="Percent 2 9" xfId="9287"/>
    <cellStyle name="Percent 20" xfId="9288"/>
    <cellStyle name="Percent 20 2" xfId="9289"/>
    <cellStyle name="Percent 20 2 2" xfId="9290"/>
    <cellStyle name="Percent 20 2 3" xfId="9291"/>
    <cellStyle name="Percent 20 2 4" xfId="9292"/>
    <cellStyle name="Percent 20 3" xfId="9293"/>
    <cellStyle name="Percent 20 4" xfId="9294"/>
    <cellStyle name="Percent 20 5" xfId="9295"/>
    <cellStyle name="Percent 21" xfId="9296"/>
    <cellStyle name="Percent 21 2" xfId="9297"/>
    <cellStyle name="Percent 21 3" xfId="9298"/>
    <cellStyle name="Percent 22" xfId="9299"/>
    <cellStyle name="Percent 22 2" xfId="9300"/>
    <cellStyle name="Percent 22 3" xfId="9301"/>
    <cellStyle name="Percent 22 3 2" xfId="9302"/>
    <cellStyle name="Percent 22 4" xfId="9303"/>
    <cellStyle name="Percent 23" xfId="9304"/>
    <cellStyle name="Percent 23 2" xfId="9305"/>
    <cellStyle name="Percent 23 3" xfId="9306"/>
    <cellStyle name="Percent 23 3 2" xfId="9307"/>
    <cellStyle name="Percent 23 4" xfId="9308"/>
    <cellStyle name="Percent 24" xfId="9309"/>
    <cellStyle name="Percent 24 2" xfId="9310"/>
    <cellStyle name="Percent 24 2 2" xfId="9311"/>
    <cellStyle name="Percent 24 3" xfId="9312"/>
    <cellStyle name="Percent 24 3 2" xfId="9313"/>
    <cellStyle name="Percent 24 4" xfId="9314"/>
    <cellStyle name="Percent 24 4 2" xfId="9315"/>
    <cellStyle name="Percent 24 5" xfId="9316"/>
    <cellStyle name="Percent 25" xfId="9317"/>
    <cellStyle name="Percent 25 2" xfId="9318"/>
    <cellStyle name="Percent 25 2 2" xfId="9319"/>
    <cellStyle name="Percent 25 3" xfId="9320"/>
    <cellStyle name="Percent 26" xfId="9321"/>
    <cellStyle name="Percent 26 2" xfId="9322"/>
    <cellStyle name="Percent 27" xfId="9323"/>
    <cellStyle name="Percent 27 2" xfId="9324"/>
    <cellStyle name="Percent 28" xfId="9325"/>
    <cellStyle name="Percent 28 2" xfId="9326"/>
    <cellStyle name="Percent 29" xfId="9327"/>
    <cellStyle name="Percent 29 2" xfId="9328"/>
    <cellStyle name="Percent 3" xfId="9329"/>
    <cellStyle name="Percent 3 2" xfId="9330"/>
    <cellStyle name="Percent 3 2 2" xfId="9331"/>
    <cellStyle name="Percent 3 2 2 2" xfId="9332"/>
    <cellStyle name="Percent 3 2 3" xfId="9333"/>
    <cellStyle name="Percent 3 2 4" xfId="9334"/>
    <cellStyle name="Percent 3 3" xfId="9335"/>
    <cellStyle name="Percent 3 3 2" xfId="9336"/>
    <cellStyle name="Percent 3 3 3" xfId="9337"/>
    <cellStyle name="Percent 3 4" xfId="9338"/>
    <cellStyle name="Percent 3 5" xfId="9339"/>
    <cellStyle name="Percent 3 6" xfId="9340"/>
    <cellStyle name="Percent 3 7" xfId="9341"/>
    <cellStyle name="Percent 30" xfId="9342"/>
    <cellStyle name="Percent 30 2" xfId="9343"/>
    <cellStyle name="Percent 31" xfId="9344"/>
    <cellStyle name="Percent 31 2" xfId="9345"/>
    <cellStyle name="Percent 32" xfId="9346"/>
    <cellStyle name="Percent 32 2" xfId="9347"/>
    <cellStyle name="Percent 33" xfId="9348"/>
    <cellStyle name="Percent 33 2" xfId="9349"/>
    <cellStyle name="Percent 34" xfId="9350"/>
    <cellStyle name="Percent 34 2" xfId="9351"/>
    <cellStyle name="Percent 35" xfId="9352"/>
    <cellStyle name="Percent 35 2" xfId="9353"/>
    <cellStyle name="Percent 36" xfId="9354"/>
    <cellStyle name="Percent 36 2" xfId="9355"/>
    <cellStyle name="Percent 37" xfId="9356"/>
    <cellStyle name="Percent 37 2" xfId="9357"/>
    <cellStyle name="Percent 38" xfId="9358"/>
    <cellStyle name="Percent 38 2" xfId="9359"/>
    <cellStyle name="Percent 39" xfId="9360"/>
    <cellStyle name="Percent 39 2" xfId="9361"/>
    <cellStyle name="Percent 4" xfId="9362"/>
    <cellStyle name="Percent 4 2" xfId="9363"/>
    <cellStyle name="Percent 4 2 2" xfId="9364"/>
    <cellStyle name="Percent 4 2 3" xfId="9365"/>
    <cellStyle name="Percent 4 2 3 2" xfId="9366"/>
    <cellStyle name="Percent 4 2 4" xfId="9367"/>
    <cellStyle name="Percent 4 2 5" xfId="9368"/>
    <cellStyle name="Percent 4 3" xfId="9369"/>
    <cellStyle name="Percent 4 3 2" xfId="9370"/>
    <cellStyle name="Percent 4 4" xfId="9371"/>
    <cellStyle name="Percent 4 5" xfId="9372"/>
    <cellStyle name="Percent 40" xfId="9373"/>
    <cellStyle name="Percent 40 2" xfId="9374"/>
    <cellStyle name="Percent 41" xfId="9375"/>
    <cellStyle name="Percent 41 2" xfId="9376"/>
    <cellStyle name="Percent 42" xfId="9377"/>
    <cellStyle name="Percent 42 2" xfId="9378"/>
    <cellStyle name="Percent 43" xfId="9379"/>
    <cellStyle name="Percent 43 2" xfId="9380"/>
    <cellStyle name="Percent 44" xfId="9381"/>
    <cellStyle name="Percent 44 2" xfId="9382"/>
    <cellStyle name="Percent 45" xfId="9383"/>
    <cellStyle name="Percent 45 2" xfId="9384"/>
    <cellStyle name="Percent 46" xfId="9385"/>
    <cellStyle name="Percent 47" xfId="9386"/>
    <cellStyle name="Percent 48" xfId="9387"/>
    <cellStyle name="Percent 49" xfId="9388"/>
    <cellStyle name="Percent 5" xfId="9389"/>
    <cellStyle name="Percent 5 2" xfId="9390"/>
    <cellStyle name="Percent 5 2 2" xfId="9391"/>
    <cellStyle name="Percent 5 3" xfId="9392"/>
    <cellStyle name="Percent 5 4" xfId="9393"/>
    <cellStyle name="Percent 5 5" xfId="9394"/>
    <cellStyle name="Percent 50" xfId="9395"/>
    <cellStyle name="Percent 51" xfId="9396"/>
    <cellStyle name="Percent 52" xfId="9397"/>
    <cellStyle name="Percent 53" xfId="9398"/>
    <cellStyle name="Percent 54" xfId="9399"/>
    <cellStyle name="Percent 55" xfId="9400"/>
    <cellStyle name="Percent 56" xfId="9401"/>
    <cellStyle name="Percent 57" xfId="9402"/>
    <cellStyle name="Percent 58" xfId="9403"/>
    <cellStyle name="Percent 59" xfId="9404"/>
    <cellStyle name="Percent 6" xfId="9405"/>
    <cellStyle name="Percent 6 2" xfId="9406"/>
    <cellStyle name="Percent 6 2 2" xfId="9407"/>
    <cellStyle name="Percent 6 2 2 2" xfId="9408"/>
    <cellStyle name="Percent 6 2 3" xfId="9409"/>
    <cellStyle name="Percent 6 3" xfId="9410"/>
    <cellStyle name="Percent 6 3 2" xfId="9411"/>
    <cellStyle name="Percent 6 4" xfId="9412"/>
    <cellStyle name="Percent 6 5" xfId="9413"/>
    <cellStyle name="Percent 6 6" xfId="9414"/>
    <cellStyle name="Percent 60" xfId="9415"/>
    <cellStyle name="Percent 61" xfId="9416"/>
    <cellStyle name="Percent 62" xfId="9417"/>
    <cellStyle name="Percent 63" xfId="9418"/>
    <cellStyle name="Percent 64" xfId="9419"/>
    <cellStyle name="Percent 65" xfId="9420"/>
    <cellStyle name="Percent 66" xfId="9421"/>
    <cellStyle name="Percent 67" xfId="9422"/>
    <cellStyle name="Percent 68" xfId="9423"/>
    <cellStyle name="Percent 69" xfId="9424"/>
    <cellStyle name="Percent 7" xfId="9425"/>
    <cellStyle name="Percent 7 2" xfId="9426"/>
    <cellStyle name="Percent 7 2 2" xfId="9427"/>
    <cellStyle name="Percent 7 2 3" xfId="9428"/>
    <cellStyle name="Percent 7 3" xfId="9429"/>
    <cellStyle name="Percent 7 3 2" xfId="9430"/>
    <cellStyle name="Percent 7 3 3" xfId="9431"/>
    <cellStyle name="Percent 7 3 4" xfId="9432"/>
    <cellStyle name="Percent 7 4" xfId="9433"/>
    <cellStyle name="Percent 7 4 2" xfId="9434"/>
    <cellStyle name="Percent 7 5" xfId="9435"/>
    <cellStyle name="Percent 7 5 2" xfId="9436"/>
    <cellStyle name="Percent 7 6" xfId="9437"/>
    <cellStyle name="Percent 7 7" xfId="9438"/>
    <cellStyle name="Percent 7 8" xfId="9439"/>
    <cellStyle name="Percent 7 9" xfId="9440"/>
    <cellStyle name="Percent 70" xfId="9441"/>
    <cellStyle name="Percent 71" xfId="9442"/>
    <cellStyle name="Percent 72" xfId="9443"/>
    <cellStyle name="Percent 73" xfId="9444"/>
    <cellStyle name="Percent 74" xfId="9445"/>
    <cellStyle name="Percent 75" xfId="9446"/>
    <cellStyle name="Percent 76" xfId="9447"/>
    <cellStyle name="Percent 77" xfId="9448"/>
    <cellStyle name="Percent 78" xfId="9449"/>
    <cellStyle name="Percent 79" xfId="9450"/>
    <cellStyle name="Percent 8" xfId="9451"/>
    <cellStyle name="Percent 8 2" xfId="9452"/>
    <cellStyle name="Percent 8 2 2" xfId="9453"/>
    <cellStyle name="Percent 8 2 3" xfId="9454"/>
    <cellStyle name="Percent 8 2 3 2" xfId="9455"/>
    <cellStyle name="Percent 8 3" xfId="9456"/>
    <cellStyle name="Percent 80" xfId="9457"/>
    <cellStyle name="Percent 81" xfId="9458"/>
    <cellStyle name="Percent 82" xfId="9459"/>
    <cellStyle name="Percent 83" xfId="9460"/>
    <cellStyle name="Percent 84" xfId="9461"/>
    <cellStyle name="Percent 85" xfId="9462"/>
    <cellStyle name="Percent 86" xfId="9463"/>
    <cellStyle name="Percent 87" xfId="9464"/>
    <cellStyle name="Percent 88" xfId="9465"/>
    <cellStyle name="Percent 89" xfId="9466"/>
    <cellStyle name="Percent 9" xfId="9467"/>
    <cellStyle name="Percent 9 2" xfId="9468"/>
    <cellStyle name="Percent 9 2 2" xfId="9469"/>
    <cellStyle name="Percent 9 2 3" xfId="9470"/>
    <cellStyle name="Percent 9 3" xfId="9471"/>
    <cellStyle name="Percent 9 4" xfId="9472"/>
    <cellStyle name="Percent 90" xfId="9473"/>
    <cellStyle name="Percent 91" xfId="9474"/>
    <cellStyle name="Percent 92" xfId="9475"/>
    <cellStyle name="Percent 93" xfId="9476"/>
    <cellStyle name="Percent 94" xfId="9477"/>
    <cellStyle name="Percent 95" xfId="9478"/>
    <cellStyle name="Percent 96" xfId="9479"/>
    <cellStyle name="Percent 97" xfId="9480"/>
    <cellStyle name="Percent 98" xfId="9481"/>
    <cellStyle name="Percent 99" xfId="9482"/>
    <cellStyle name="Percent(0)" xfId="9483"/>
    <cellStyle name="Processing" xfId="9484"/>
    <cellStyle name="Processing 2" xfId="9485"/>
    <cellStyle name="Processing 2 2" xfId="9486"/>
    <cellStyle name="Processing 3" xfId="9487"/>
    <cellStyle name="Processing 4" xfId="9488"/>
    <cellStyle name="Processing_AURORA Total New" xfId="9489"/>
    <cellStyle name="PS_Comma" xfId="9490"/>
    <cellStyle name="PSChar" xfId="9491"/>
    <cellStyle name="PSChar 2" xfId="9492"/>
    <cellStyle name="PSChar 2 2" xfId="9493"/>
    <cellStyle name="PSChar 3" xfId="9494"/>
    <cellStyle name="PSChar 4" xfId="9495"/>
    <cellStyle name="PSDate" xfId="9496"/>
    <cellStyle name="PSDate 2" xfId="9497"/>
    <cellStyle name="PSDate 2 2" xfId="9498"/>
    <cellStyle name="PSDate 3" xfId="9499"/>
    <cellStyle name="PSDate 4" xfId="9500"/>
    <cellStyle name="PSDec" xfId="9501"/>
    <cellStyle name="PSDec 2" xfId="9502"/>
    <cellStyle name="PSDec 2 2" xfId="9503"/>
    <cellStyle name="PSDec 3" xfId="9504"/>
    <cellStyle name="PSDec 4" xfId="9505"/>
    <cellStyle name="PSHeading" xfId="9506"/>
    <cellStyle name="PSHeading 2" xfId="9507"/>
    <cellStyle name="PSHeading 2 2" xfId="9508"/>
    <cellStyle name="PSHeading 3" xfId="9509"/>
    <cellStyle name="PSHeading 4" xfId="9510"/>
    <cellStyle name="PSInt" xfId="9511"/>
    <cellStyle name="PSInt 2" xfId="9512"/>
    <cellStyle name="PSInt 2 2" xfId="9513"/>
    <cellStyle name="PSInt 3" xfId="9514"/>
    <cellStyle name="PSInt 4" xfId="9515"/>
    <cellStyle name="PSSpacer" xfId="9516"/>
    <cellStyle name="PSSpacer 2" xfId="9517"/>
    <cellStyle name="PSSpacer 2 2" xfId="9518"/>
    <cellStyle name="PSSpacer 3" xfId="9519"/>
    <cellStyle name="PSSpacer 4" xfId="9520"/>
    <cellStyle name="purple - Style8" xfId="9521"/>
    <cellStyle name="purple - Style8 2" xfId="9522"/>
    <cellStyle name="purple - Style8 2 2" xfId="9523"/>
    <cellStyle name="purple - Style8 3" xfId="9524"/>
    <cellStyle name="purple - Style8_ACCOUNTS" xfId="9525"/>
    <cellStyle name="RangeName" xfId="9526"/>
    <cellStyle name="RED" xfId="9527"/>
    <cellStyle name="Red - Style7" xfId="9528"/>
    <cellStyle name="Red - Style7 2" xfId="9529"/>
    <cellStyle name="Red - Style7 2 2" xfId="9530"/>
    <cellStyle name="Red - Style7 3" xfId="9531"/>
    <cellStyle name="Red - Style7_ACCOUNTS" xfId="9532"/>
    <cellStyle name="RED 10" xfId="9533"/>
    <cellStyle name="RED 11" xfId="9534"/>
    <cellStyle name="RED 12" xfId="9535"/>
    <cellStyle name="RED 13" xfId="9536"/>
    <cellStyle name="RED 14" xfId="9537"/>
    <cellStyle name="RED 15" xfId="9538"/>
    <cellStyle name="RED 16" xfId="9539"/>
    <cellStyle name="RED 17" xfId="9540"/>
    <cellStyle name="RED 18" xfId="9541"/>
    <cellStyle name="RED 19" xfId="9542"/>
    <cellStyle name="RED 2" xfId="9543"/>
    <cellStyle name="RED 2 2" xfId="9544"/>
    <cellStyle name="RED 20" xfId="9545"/>
    <cellStyle name="RED 21" xfId="9546"/>
    <cellStyle name="RED 22" xfId="9547"/>
    <cellStyle name="RED 23" xfId="9548"/>
    <cellStyle name="RED 24" xfId="9549"/>
    <cellStyle name="RED 3" xfId="9550"/>
    <cellStyle name="RED 4" xfId="9551"/>
    <cellStyle name="RED 5" xfId="9552"/>
    <cellStyle name="RED 6" xfId="9553"/>
    <cellStyle name="RED 7" xfId="9554"/>
    <cellStyle name="RED 8" xfId="9555"/>
    <cellStyle name="RED 9" xfId="9556"/>
    <cellStyle name="RED_04 07E Wild Horse Wind Expansion (C) (2)" xfId="9557"/>
    <cellStyle name="Report" xfId="9558"/>
    <cellStyle name="Report - Style5" xfId="9559"/>
    <cellStyle name="Report - Style6" xfId="9560"/>
    <cellStyle name="Report - Style7" xfId="9561"/>
    <cellStyle name="Report - Style8" xfId="9562"/>
    <cellStyle name="Report 2" xfId="9563"/>
    <cellStyle name="Report 2 2" xfId="9564"/>
    <cellStyle name="Report 3" xfId="9565"/>
    <cellStyle name="Report 4" xfId="9566"/>
    <cellStyle name="Report 5" xfId="9567"/>
    <cellStyle name="Report 6" xfId="9568"/>
    <cellStyle name="Report Bar" xfId="9569"/>
    <cellStyle name="Report Bar 2" xfId="9570"/>
    <cellStyle name="Report Bar 2 2" xfId="9571"/>
    <cellStyle name="Report Bar 3" xfId="9572"/>
    <cellStyle name="Report Bar 4" xfId="9573"/>
    <cellStyle name="Report Bar 5" xfId="9574"/>
    <cellStyle name="Report Bar_AURORA Total New" xfId="9575"/>
    <cellStyle name="Report Heading" xfId="9576"/>
    <cellStyle name="Report Heading 2" xfId="9577"/>
    <cellStyle name="Report Heading 3" xfId="9578"/>
    <cellStyle name="Report Heading 3 2" xfId="9579"/>
    <cellStyle name="Report Heading 3 3" xfId="9580"/>
    <cellStyle name="Report Heading_Electric Rev Req Model (2009 GRC) Rebuttal" xfId="9581"/>
    <cellStyle name="Report Percent" xfId="9582"/>
    <cellStyle name="Report Percent 2" xfId="9583"/>
    <cellStyle name="Report Percent 2 2" xfId="9584"/>
    <cellStyle name="Report Percent 2 2 2" xfId="9585"/>
    <cellStyle name="Report Percent 2 3" xfId="9586"/>
    <cellStyle name="Report Percent 3" xfId="9587"/>
    <cellStyle name="Report Percent 3 2" xfId="9588"/>
    <cellStyle name="Report Percent 3 2 2" xfId="9589"/>
    <cellStyle name="Report Percent 3 3" xfId="9590"/>
    <cellStyle name="Report Percent 3 3 2" xfId="9591"/>
    <cellStyle name="Report Percent 3 4" xfId="9592"/>
    <cellStyle name="Report Percent 3 4 2" xfId="9593"/>
    <cellStyle name="Report Percent 4" xfId="9594"/>
    <cellStyle name="Report Percent 4 2" xfId="9595"/>
    <cellStyle name="Report Percent 5" xfId="9596"/>
    <cellStyle name="Report Percent 6" xfId="9597"/>
    <cellStyle name="Report Percent 7" xfId="9598"/>
    <cellStyle name="Report Percent_ACCOUNTS" xfId="9599"/>
    <cellStyle name="Report Unit Cost" xfId="9600"/>
    <cellStyle name="Report Unit Cost 2" xfId="9601"/>
    <cellStyle name="Report Unit Cost 2 2" xfId="9602"/>
    <cellStyle name="Report Unit Cost 2 2 2" xfId="9603"/>
    <cellStyle name="Report Unit Cost 2 3" xfId="9604"/>
    <cellStyle name="Report Unit Cost 3" xfId="9605"/>
    <cellStyle name="Report Unit Cost 3 2" xfId="9606"/>
    <cellStyle name="Report Unit Cost 3 2 2" xfId="9607"/>
    <cellStyle name="Report Unit Cost 3 3" xfId="9608"/>
    <cellStyle name="Report Unit Cost 3 3 2" xfId="9609"/>
    <cellStyle name="Report Unit Cost 3 4" xfId="9610"/>
    <cellStyle name="Report Unit Cost 3 4 2" xfId="9611"/>
    <cellStyle name="Report Unit Cost 4" xfId="9612"/>
    <cellStyle name="Report Unit Cost 4 2" xfId="9613"/>
    <cellStyle name="Report Unit Cost 5" xfId="9614"/>
    <cellStyle name="Report Unit Cost 6" xfId="9615"/>
    <cellStyle name="Report Unit Cost 7" xfId="9616"/>
    <cellStyle name="Report Unit Cost_ACCOUNTS" xfId="9617"/>
    <cellStyle name="Report_Adj Bench DR 3 for Initial Briefs (Electric)" xfId="9618"/>
    <cellStyle name="Reports" xfId="9619"/>
    <cellStyle name="Reports 2" xfId="9620"/>
    <cellStyle name="Reports 3" xfId="9621"/>
    <cellStyle name="Reports Total" xfId="9622"/>
    <cellStyle name="Reports Total 2" xfId="9623"/>
    <cellStyle name="Reports Total 2 2" xfId="9624"/>
    <cellStyle name="Reports Total 3" xfId="9625"/>
    <cellStyle name="Reports Total 4" xfId="9626"/>
    <cellStyle name="Reports Total 5" xfId="9627"/>
    <cellStyle name="Reports Total_AURORA Total New" xfId="9628"/>
    <cellStyle name="Reports Unit Cost Total" xfId="9629"/>
    <cellStyle name="Reports Unit Cost Total 2" xfId="9630"/>
    <cellStyle name="Reports Unit Cost Total 3" xfId="9631"/>
    <cellStyle name="Reports_14.21G &amp; 16.28E Incentive Pay" xfId="9632"/>
    <cellStyle name="RevList" xfId="9633"/>
    <cellStyle name="RevList 2" xfId="9634"/>
    <cellStyle name="round100" xfId="9635"/>
    <cellStyle name="round100 2" xfId="9636"/>
    <cellStyle name="round100 2 2" xfId="9637"/>
    <cellStyle name="round100 2 2 2" xfId="9638"/>
    <cellStyle name="round100 2 3" xfId="9639"/>
    <cellStyle name="round100 3" xfId="9640"/>
    <cellStyle name="round100 3 2" xfId="9641"/>
    <cellStyle name="round100 3 2 2" xfId="9642"/>
    <cellStyle name="round100 3 3" xfId="9643"/>
    <cellStyle name="round100 3 3 2" xfId="9644"/>
    <cellStyle name="round100 3 4" xfId="9645"/>
    <cellStyle name="round100 3 4 2" xfId="9646"/>
    <cellStyle name="round100 4" xfId="9647"/>
    <cellStyle name="round100 4 2" xfId="9648"/>
    <cellStyle name="round100 5" xfId="9649"/>
    <cellStyle name="round100 6" xfId="9650"/>
    <cellStyle name="round100 7" xfId="9651"/>
    <cellStyle name="SAPBEXaggData" xfId="9652"/>
    <cellStyle name="SAPBEXaggData 2" xfId="9653"/>
    <cellStyle name="SAPBEXaggData 3" xfId="9654"/>
    <cellStyle name="SAPBEXaggDataEmph" xfId="9655"/>
    <cellStyle name="SAPBEXaggDataEmph 2" xfId="9656"/>
    <cellStyle name="SAPBEXaggDataEmph 3" xfId="9657"/>
    <cellStyle name="SAPBEXaggItem" xfId="9658"/>
    <cellStyle name="SAPBEXaggItem 2" xfId="9659"/>
    <cellStyle name="SAPBEXaggItem 3" xfId="9660"/>
    <cellStyle name="SAPBEXaggItemX" xfId="9661"/>
    <cellStyle name="SAPBEXaggItemX 2" xfId="9662"/>
    <cellStyle name="SAPBEXaggItemX 3" xfId="9663"/>
    <cellStyle name="SAPBEXchaText" xfId="9664"/>
    <cellStyle name="SAPBEXchaText 2" xfId="9665"/>
    <cellStyle name="SAPBEXchaText 2 2" xfId="9666"/>
    <cellStyle name="SAPBEXchaText 2 2 2" xfId="9667"/>
    <cellStyle name="SAPBEXchaText 2 3" xfId="9668"/>
    <cellStyle name="SAPBEXchaText 3" xfId="9669"/>
    <cellStyle name="SAPBEXchaText 3 2" xfId="9670"/>
    <cellStyle name="SAPBEXchaText 3 2 2" xfId="9671"/>
    <cellStyle name="SAPBEXchaText 3 3" xfId="9672"/>
    <cellStyle name="SAPBEXchaText 3 3 2" xfId="9673"/>
    <cellStyle name="SAPBEXchaText 3 4" xfId="9674"/>
    <cellStyle name="SAPBEXchaText 3 4 2" xfId="9675"/>
    <cellStyle name="SAPBEXchaText 4" xfId="9676"/>
    <cellStyle name="SAPBEXchaText 4 2" xfId="9677"/>
    <cellStyle name="SAPBEXchaText 5" xfId="9678"/>
    <cellStyle name="SAPBEXchaText 6" xfId="9679"/>
    <cellStyle name="SAPBEXchaText 7" xfId="9680"/>
    <cellStyle name="SAPBEXchaText 8" xfId="9681"/>
    <cellStyle name="SAPBEXchaText 9" xfId="9682"/>
    <cellStyle name="SAPBEXexcBad7" xfId="9683"/>
    <cellStyle name="SAPBEXexcBad7 2" xfId="9684"/>
    <cellStyle name="SAPBEXexcBad7 3" xfId="9685"/>
    <cellStyle name="SAPBEXexcBad8" xfId="9686"/>
    <cellStyle name="SAPBEXexcBad8 2" xfId="9687"/>
    <cellStyle name="SAPBEXexcBad8 3" xfId="9688"/>
    <cellStyle name="SAPBEXexcBad9" xfId="9689"/>
    <cellStyle name="SAPBEXexcBad9 2" xfId="9690"/>
    <cellStyle name="SAPBEXexcBad9 3" xfId="9691"/>
    <cellStyle name="SAPBEXexcCritical4" xfId="9692"/>
    <cellStyle name="SAPBEXexcCritical4 2" xfId="9693"/>
    <cellStyle name="SAPBEXexcCritical4 3" xfId="9694"/>
    <cellStyle name="SAPBEXexcCritical5" xfId="9695"/>
    <cellStyle name="SAPBEXexcCritical5 2" xfId="9696"/>
    <cellStyle name="SAPBEXexcCritical5 3" xfId="9697"/>
    <cellStyle name="SAPBEXexcCritical6" xfId="9698"/>
    <cellStyle name="SAPBEXexcCritical6 2" xfId="9699"/>
    <cellStyle name="SAPBEXexcCritical6 3" xfId="9700"/>
    <cellStyle name="SAPBEXexcGood1" xfId="9701"/>
    <cellStyle name="SAPBEXexcGood1 2" xfId="9702"/>
    <cellStyle name="SAPBEXexcGood1 3" xfId="9703"/>
    <cellStyle name="SAPBEXexcGood2" xfId="9704"/>
    <cellStyle name="SAPBEXexcGood2 2" xfId="9705"/>
    <cellStyle name="SAPBEXexcGood2 3" xfId="9706"/>
    <cellStyle name="SAPBEXexcGood3" xfId="9707"/>
    <cellStyle name="SAPBEXexcGood3 2" xfId="9708"/>
    <cellStyle name="SAPBEXexcGood3 3" xfId="9709"/>
    <cellStyle name="SAPBEXfilterDrill" xfId="9710"/>
    <cellStyle name="SAPBEXfilterDrill 2" xfId="9711"/>
    <cellStyle name="SAPBEXfilterDrill 3" xfId="9712"/>
    <cellStyle name="SAPBEXfilterDrill 4" xfId="9713"/>
    <cellStyle name="SAPBEXfilterItem" xfId="9714"/>
    <cellStyle name="SAPBEXfilterItem 2" xfId="9715"/>
    <cellStyle name="SAPBEXfilterItem 3" xfId="9716"/>
    <cellStyle name="SAPBEXfilterText" xfId="9717"/>
    <cellStyle name="SAPBEXfilterText 2" xfId="9718"/>
    <cellStyle name="SAPBEXfilterText 3" xfId="9719"/>
    <cellStyle name="SAPBEXformats" xfId="9720"/>
    <cellStyle name="SAPBEXformats 2" xfId="9721"/>
    <cellStyle name="SAPBEXformats 2 2" xfId="9722"/>
    <cellStyle name="SAPBEXformats 3" xfId="9723"/>
    <cellStyle name="SAPBEXformats 4" xfId="9724"/>
    <cellStyle name="SAPBEXheaderItem" xfId="9725"/>
    <cellStyle name="SAPBEXheaderItem 2" xfId="9726"/>
    <cellStyle name="SAPBEXheaderItem 3" xfId="9727"/>
    <cellStyle name="SAPBEXheaderItem 4" xfId="9728"/>
    <cellStyle name="SAPBEXheaderText" xfId="9729"/>
    <cellStyle name="SAPBEXheaderText 2" xfId="9730"/>
    <cellStyle name="SAPBEXheaderText 3" xfId="9731"/>
    <cellStyle name="SAPBEXheaderText 4" xfId="9732"/>
    <cellStyle name="SAPBEXHLevel0" xfId="9733"/>
    <cellStyle name="SAPBEXHLevel0 2" xfId="9734"/>
    <cellStyle name="SAPBEXHLevel0 2 2" xfId="9735"/>
    <cellStyle name="SAPBEXHLevel0 3" xfId="9736"/>
    <cellStyle name="SAPBEXHLevel0 4" xfId="9737"/>
    <cellStyle name="SAPBEXHLevel0 5" xfId="9738"/>
    <cellStyle name="SAPBEXHLevel0 6" xfId="9739"/>
    <cellStyle name="SAPBEXHLevel0X" xfId="9740"/>
    <cellStyle name="SAPBEXHLevel0X 2" xfId="9741"/>
    <cellStyle name="SAPBEXHLevel0X 2 2" xfId="9742"/>
    <cellStyle name="SAPBEXHLevel0X 2 2 2" xfId="9743"/>
    <cellStyle name="SAPBEXHLevel0X 2 3" xfId="9744"/>
    <cellStyle name="SAPBEXHLevel0X 3" xfId="9745"/>
    <cellStyle name="SAPBEXHLevel0X 3 2" xfId="9746"/>
    <cellStyle name="SAPBEXHLevel0X 3 2 2" xfId="9747"/>
    <cellStyle name="SAPBEXHLevel0X 3 3" xfId="9748"/>
    <cellStyle name="SAPBEXHLevel0X 3 3 2" xfId="9749"/>
    <cellStyle name="SAPBEXHLevel0X 3 4" xfId="9750"/>
    <cellStyle name="SAPBEXHLevel0X 3 4 2" xfId="9751"/>
    <cellStyle name="SAPBEXHLevel0X 4" xfId="9752"/>
    <cellStyle name="SAPBEXHLevel0X 4 2" xfId="9753"/>
    <cellStyle name="SAPBEXHLevel0X 5" xfId="9754"/>
    <cellStyle name="SAPBEXHLevel0X 6" xfId="9755"/>
    <cellStyle name="SAPBEXHLevel0X 7" xfId="9756"/>
    <cellStyle name="SAPBEXHLevel0X 8" xfId="9757"/>
    <cellStyle name="SAPBEXHLevel1" xfId="9758"/>
    <cellStyle name="SAPBEXHLevel1 2" xfId="9759"/>
    <cellStyle name="SAPBEXHLevel1 2 2" xfId="9760"/>
    <cellStyle name="SAPBEXHLevel1 3" xfId="9761"/>
    <cellStyle name="SAPBEXHLevel1 4" xfId="9762"/>
    <cellStyle name="SAPBEXHLevel1 5" xfId="9763"/>
    <cellStyle name="SAPBEXHLevel1 6" xfId="9764"/>
    <cellStyle name="SAPBEXHLevel1X" xfId="9765"/>
    <cellStyle name="SAPBEXHLevel1X 2" xfId="9766"/>
    <cellStyle name="SAPBEXHLevel1X 2 2" xfId="9767"/>
    <cellStyle name="SAPBEXHLevel1X 3" xfId="9768"/>
    <cellStyle name="SAPBEXHLevel1X 4" xfId="9769"/>
    <cellStyle name="SAPBEXHLevel1X 5" xfId="9770"/>
    <cellStyle name="SAPBEXHLevel1X 6" xfId="9771"/>
    <cellStyle name="SAPBEXHLevel2" xfId="9772"/>
    <cellStyle name="SAPBEXHLevel2 2" xfId="9773"/>
    <cellStyle name="SAPBEXHLevel2 2 2" xfId="9774"/>
    <cellStyle name="SAPBEXHLevel2 3" xfId="9775"/>
    <cellStyle name="SAPBEXHLevel2 4" xfId="9776"/>
    <cellStyle name="SAPBEXHLevel2 5" xfId="9777"/>
    <cellStyle name="SAPBEXHLevel2 6" xfId="9778"/>
    <cellStyle name="SAPBEXHLevel2X" xfId="9779"/>
    <cellStyle name="SAPBEXHLevel2X 2" xfId="9780"/>
    <cellStyle name="SAPBEXHLevel2X 2 2" xfId="9781"/>
    <cellStyle name="SAPBEXHLevel2X 3" xfId="9782"/>
    <cellStyle name="SAPBEXHLevel2X 4" xfId="9783"/>
    <cellStyle name="SAPBEXHLevel2X 5" xfId="9784"/>
    <cellStyle name="SAPBEXHLevel2X 6" xfId="9785"/>
    <cellStyle name="SAPBEXHLevel3" xfId="9786"/>
    <cellStyle name="SAPBEXHLevel3 2" xfId="9787"/>
    <cellStyle name="SAPBEXHLevel3 2 2" xfId="9788"/>
    <cellStyle name="SAPBEXHLevel3 3" xfId="9789"/>
    <cellStyle name="SAPBEXHLevel3 4" xfId="9790"/>
    <cellStyle name="SAPBEXHLevel3 5" xfId="9791"/>
    <cellStyle name="SAPBEXHLevel3 6" xfId="9792"/>
    <cellStyle name="SAPBEXHLevel3X" xfId="9793"/>
    <cellStyle name="SAPBEXHLevel3X 2" xfId="9794"/>
    <cellStyle name="SAPBEXHLevel3X 2 2" xfId="9795"/>
    <cellStyle name="SAPBEXHLevel3X 3" xfId="9796"/>
    <cellStyle name="SAPBEXHLevel3X 4" xfId="9797"/>
    <cellStyle name="SAPBEXHLevel3X 5" xfId="9798"/>
    <cellStyle name="SAPBEXHLevel3X 6" xfId="9799"/>
    <cellStyle name="SAPBEXinputData" xfId="9800"/>
    <cellStyle name="SAPBEXinputData 2" xfId="9801"/>
    <cellStyle name="SAPBEXinputData 2 2" xfId="9802"/>
    <cellStyle name="SAPBEXinputData 3" xfId="9803"/>
    <cellStyle name="SAPBEXItemHeader" xfId="9804"/>
    <cellStyle name="SAPBEXresData" xfId="9805"/>
    <cellStyle name="SAPBEXresData 2" xfId="9806"/>
    <cellStyle name="SAPBEXresData 3" xfId="9807"/>
    <cellStyle name="SAPBEXresDataEmph" xfId="9808"/>
    <cellStyle name="SAPBEXresDataEmph 2" xfId="9809"/>
    <cellStyle name="SAPBEXresDataEmph 3" xfId="9810"/>
    <cellStyle name="SAPBEXresItem" xfId="9811"/>
    <cellStyle name="SAPBEXresItem 2" xfId="9812"/>
    <cellStyle name="SAPBEXresItem 3" xfId="9813"/>
    <cellStyle name="SAPBEXresItemX" xfId="9814"/>
    <cellStyle name="SAPBEXresItemX 2" xfId="9815"/>
    <cellStyle name="SAPBEXresItemX 3" xfId="9816"/>
    <cellStyle name="SAPBEXstdData" xfId="9817"/>
    <cellStyle name="SAPBEXstdData 2" xfId="9818"/>
    <cellStyle name="SAPBEXstdData 3" xfId="9819"/>
    <cellStyle name="SAPBEXstdData 4" xfId="9820"/>
    <cellStyle name="SAPBEXstdDataEmph" xfId="9821"/>
    <cellStyle name="SAPBEXstdDataEmph 2" xfId="9822"/>
    <cellStyle name="SAPBEXstdDataEmph 3" xfId="9823"/>
    <cellStyle name="SAPBEXstdItem" xfId="9824"/>
    <cellStyle name="SAPBEXstdItem 2" xfId="9825"/>
    <cellStyle name="SAPBEXstdItem 2 2" xfId="9826"/>
    <cellStyle name="SAPBEXstdItem 2 2 2" xfId="9827"/>
    <cellStyle name="SAPBEXstdItem 2 3" xfId="9828"/>
    <cellStyle name="SAPBEXstdItem 3" xfId="9829"/>
    <cellStyle name="SAPBEXstdItem 3 2" xfId="9830"/>
    <cellStyle name="SAPBEXstdItem 3 2 2" xfId="9831"/>
    <cellStyle name="SAPBEXstdItem 3 3" xfId="9832"/>
    <cellStyle name="SAPBEXstdItem 3 3 2" xfId="9833"/>
    <cellStyle name="SAPBEXstdItem 3 4" xfId="9834"/>
    <cellStyle name="SAPBEXstdItem 3 4 2" xfId="9835"/>
    <cellStyle name="SAPBEXstdItem 4" xfId="9836"/>
    <cellStyle name="SAPBEXstdItem 4 2" xfId="9837"/>
    <cellStyle name="SAPBEXstdItem 5" xfId="9838"/>
    <cellStyle name="SAPBEXstdItem 6" xfId="9839"/>
    <cellStyle name="SAPBEXstdItem 7" xfId="9840"/>
    <cellStyle name="SAPBEXstdItem 8" xfId="9841"/>
    <cellStyle name="SAPBEXstdItemX" xfId="9842"/>
    <cellStyle name="SAPBEXstdItemX 2" xfId="9843"/>
    <cellStyle name="SAPBEXstdItemX 2 2" xfId="9844"/>
    <cellStyle name="SAPBEXstdItemX 2 2 2" xfId="9845"/>
    <cellStyle name="SAPBEXstdItemX 2 3" xfId="9846"/>
    <cellStyle name="SAPBEXstdItemX 3" xfId="9847"/>
    <cellStyle name="SAPBEXstdItemX 3 2" xfId="9848"/>
    <cellStyle name="SAPBEXstdItemX 3 2 2" xfId="9849"/>
    <cellStyle name="SAPBEXstdItemX 3 3" xfId="9850"/>
    <cellStyle name="SAPBEXstdItemX 3 3 2" xfId="9851"/>
    <cellStyle name="SAPBEXstdItemX 3 4" xfId="9852"/>
    <cellStyle name="SAPBEXstdItemX 3 4 2" xfId="9853"/>
    <cellStyle name="SAPBEXstdItemX 4" xfId="9854"/>
    <cellStyle name="SAPBEXstdItemX 4 2" xfId="9855"/>
    <cellStyle name="SAPBEXstdItemX 5" xfId="9856"/>
    <cellStyle name="SAPBEXstdItemX 6" xfId="9857"/>
    <cellStyle name="SAPBEXstdItemX 7" xfId="9858"/>
    <cellStyle name="SAPBEXstdItemX 8" xfId="9859"/>
    <cellStyle name="SAPBEXtitle" xfId="9860"/>
    <cellStyle name="SAPBEXtitle 2" xfId="9861"/>
    <cellStyle name="SAPBEXtitle 3" xfId="9862"/>
    <cellStyle name="SAPBEXtitle 4" xfId="9863"/>
    <cellStyle name="SAPBEXunassignedItem" xfId="9864"/>
    <cellStyle name="SAPBEXundefined" xfId="9865"/>
    <cellStyle name="SAPBEXundefined 2" xfId="9866"/>
    <cellStyle name="SAPBEXundefined 3" xfId="9867"/>
    <cellStyle name="SAPBorder" xfId="9868"/>
    <cellStyle name="SAPDataCell" xfId="9869"/>
    <cellStyle name="SAPDataTotalCell" xfId="9870"/>
    <cellStyle name="SAPDimensionCell" xfId="9871"/>
    <cellStyle name="SAPEditableDataCell" xfId="9872"/>
    <cellStyle name="SAPEditableDataTotalCell" xfId="9873"/>
    <cellStyle name="SAPEmphasized" xfId="9874"/>
    <cellStyle name="SAPEmphasizedEditableDataCell" xfId="9875"/>
    <cellStyle name="SAPEmphasizedEditableDataTotalCell" xfId="9876"/>
    <cellStyle name="SAPEmphasizedLockedDataCell" xfId="9877"/>
    <cellStyle name="SAPEmphasizedLockedDataTotalCell" xfId="9878"/>
    <cellStyle name="SAPEmphasizedReadonlyDataCell" xfId="9879"/>
    <cellStyle name="SAPEmphasizedReadonlyDataTotalCell" xfId="9880"/>
    <cellStyle name="SAPEmphasizedTotal" xfId="9881"/>
    <cellStyle name="SAPExceptionLevel1" xfId="9882"/>
    <cellStyle name="SAPExceptionLevel2" xfId="9883"/>
    <cellStyle name="SAPExceptionLevel3" xfId="9884"/>
    <cellStyle name="SAPExceptionLevel4" xfId="9885"/>
    <cellStyle name="SAPExceptionLevel5" xfId="9886"/>
    <cellStyle name="SAPExceptionLevel6" xfId="9887"/>
    <cellStyle name="SAPExceptionLevel7" xfId="9888"/>
    <cellStyle name="SAPExceptionLevel8" xfId="9889"/>
    <cellStyle name="SAPExceptionLevel9" xfId="9890"/>
    <cellStyle name="SAPHierarchyCell0" xfId="9891"/>
    <cellStyle name="SAPHierarchyCell1" xfId="9892"/>
    <cellStyle name="SAPHierarchyCell2" xfId="9893"/>
    <cellStyle name="SAPHierarchyCell3" xfId="9894"/>
    <cellStyle name="SAPHierarchyCell4" xfId="9895"/>
    <cellStyle name="SAPLockedDataCell" xfId="9896"/>
    <cellStyle name="SAPLockedDataTotalCell" xfId="9897"/>
    <cellStyle name="SAPMemberCell" xfId="9898"/>
    <cellStyle name="SAPMemberTotalCell" xfId="9899"/>
    <cellStyle name="SAPReadonlyDataCell" xfId="9900"/>
    <cellStyle name="SAPReadonlyDataTotalCell" xfId="9901"/>
    <cellStyle name="shade" xfId="9902"/>
    <cellStyle name="shade 2" xfId="9903"/>
    <cellStyle name="shade 2 2" xfId="9904"/>
    <cellStyle name="shade 2 2 2" xfId="9905"/>
    <cellStyle name="shade 2 3" xfId="9906"/>
    <cellStyle name="shade 3" xfId="9907"/>
    <cellStyle name="shade 3 2" xfId="9908"/>
    <cellStyle name="shade 3 2 2" xfId="9909"/>
    <cellStyle name="shade 3 3" xfId="9910"/>
    <cellStyle name="shade 3 3 2" xfId="9911"/>
    <cellStyle name="shade 3 4" xfId="9912"/>
    <cellStyle name="shade 3 4 2" xfId="9913"/>
    <cellStyle name="shade 4" xfId="9914"/>
    <cellStyle name="shade 4 2" xfId="9915"/>
    <cellStyle name="shade 5" xfId="9916"/>
    <cellStyle name="shade 6" xfId="9917"/>
    <cellStyle name="shade 7" xfId="9918"/>
    <cellStyle name="shade_ACCOUNTS" xfId="9919"/>
    <cellStyle name="Sheet Title" xfId="9920"/>
    <cellStyle name="Special" xfId="9921"/>
    <cellStyle name="Special 2" xfId="9922"/>
    <cellStyle name="Special 3" xfId="9923"/>
    <cellStyle name="StmtTtl1" xfId="9924"/>
    <cellStyle name="StmtTtl1 2" xfId="9925"/>
    <cellStyle name="StmtTtl1 2 2" xfId="9926"/>
    <cellStyle name="StmtTtl1 2 3" xfId="9927"/>
    <cellStyle name="StmtTtl1 2 4" xfId="9928"/>
    <cellStyle name="StmtTtl1 3" xfId="9929"/>
    <cellStyle name="StmtTtl1 3 2" xfId="9930"/>
    <cellStyle name="StmtTtl1 3 3" xfId="9931"/>
    <cellStyle name="StmtTtl1 3 4" xfId="9932"/>
    <cellStyle name="StmtTtl1 4" xfId="9933"/>
    <cellStyle name="StmtTtl1 4 2" xfId="9934"/>
    <cellStyle name="StmtTtl1 4 3" xfId="9935"/>
    <cellStyle name="StmtTtl1 4 4" xfId="9936"/>
    <cellStyle name="StmtTtl1 5" xfId="9937"/>
    <cellStyle name="StmtTtl1 5 2" xfId="9938"/>
    <cellStyle name="StmtTtl1 6" xfId="9939"/>
    <cellStyle name="StmtTtl1 6 2" xfId="9940"/>
    <cellStyle name="StmtTtl1 7" xfId="9941"/>
    <cellStyle name="StmtTtl1 8" xfId="9942"/>
    <cellStyle name="StmtTtl1_(C) WHE Proforma with ITC cash grant 10 Yr Amort_for deferral_102809" xfId="9943"/>
    <cellStyle name="StmtTtl2" xfId="9944"/>
    <cellStyle name="StmtTtl2 2" xfId="9945"/>
    <cellStyle name="StmtTtl2 2 2" xfId="9946"/>
    <cellStyle name="StmtTtl2 3" xfId="9947"/>
    <cellStyle name="StmtTtl2 3 2" xfId="9948"/>
    <cellStyle name="StmtTtl2 4" xfId="9949"/>
    <cellStyle name="StmtTtl2 5" xfId="9950"/>
    <cellStyle name="StmtTtl2 6" xfId="9951"/>
    <cellStyle name="StmtTtl2 7" xfId="9952"/>
    <cellStyle name="StmtTtl2 8" xfId="9953"/>
    <cellStyle name="StmtTtl2 9" xfId="9954"/>
    <cellStyle name="StmtTtl2_4.32E Depreciation Study Robs file" xfId="9955"/>
    <cellStyle name="STYL1 - Style1" xfId="9956"/>
    <cellStyle name="STYL1 - Style1 2" xfId="9957"/>
    <cellStyle name="Style 1" xfId="9958"/>
    <cellStyle name="Style 1 10" xfId="9959"/>
    <cellStyle name="Style 1 11" xfId="9960"/>
    <cellStyle name="Style 1 2" xfId="9961"/>
    <cellStyle name="Style 1 2 2" xfId="9962"/>
    <cellStyle name="Style 1 2 2 2" xfId="9963"/>
    <cellStyle name="Style 1 2 3" xfId="9964"/>
    <cellStyle name="Style 1 2 4" xfId="9965"/>
    <cellStyle name="Style 1 2 5" xfId="9966"/>
    <cellStyle name="Style 1 2 6" xfId="9967"/>
    <cellStyle name="Style 1 2_Chelan PUD Power Costs (8-10)" xfId="9968"/>
    <cellStyle name="Style 1 3" xfId="9969"/>
    <cellStyle name="Style 1 3 2" xfId="9970"/>
    <cellStyle name="Style 1 3 2 2" xfId="9971"/>
    <cellStyle name="Style 1 3 2 3" xfId="9972"/>
    <cellStyle name="Style 1 3 3" xfId="9973"/>
    <cellStyle name="Style 1 3 3 2" xfId="9974"/>
    <cellStyle name="Style 1 3 4" xfId="9975"/>
    <cellStyle name="Style 1 3 5" xfId="9976"/>
    <cellStyle name="Style 1 4" xfId="9977"/>
    <cellStyle name="Style 1 4 2" xfId="9978"/>
    <cellStyle name="Style 1 4 2 2" xfId="9979"/>
    <cellStyle name="Style 1 4 3" xfId="9980"/>
    <cellStyle name="Style 1 4 4" xfId="9981"/>
    <cellStyle name="Style 1 5" xfId="9982"/>
    <cellStyle name="Style 1 5 2" xfId="9983"/>
    <cellStyle name="Style 1 5 2 2" xfId="9984"/>
    <cellStyle name="Style 1 5 3" xfId="9985"/>
    <cellStyle name="Style 1 5 4" xfId="9986"/>
    <cellStyle name="Style 1 6" xfId="9987"/>
    <cellStyle name="Style 1 6 2" xfId="9988"/>
    <cellStyle name="Style 1 6 2 2" xfId="9989"/>
    <cellStyle name="Style 1 6 2 3" xfId="9990"/>
    <cellStyle name="Style 1 6 3" xfId="9991"/>
    <cellStyle name="Style 1 6 3 2" xfId="9992"/>
    <cellStyle name="Style 1 6 4" xfId="9993"/>
    <cellStyle name="Style 1 6 4 2" xfId="9994"/>
    <cellStyle name="Style 1 6 5" xfId="9995"/>
    <cellStyle name="Style 1 6 5 2" xfId="9996"/>
    <cellStyle name="Style 1 6 6" xfId="9997"/>
    <cellStyle name="Style 1 7" xfId="9998"/>
    <cellStyle name="Style 1 8" xfId="9999"/>
    <cellStyle name="Style 1 9" xfId="10000"/>
    <cellStyle name="Style 1_ Price Inputs" xfId="10001"/>
    <cellStyle name="Style 21" xfId="10002"/>
    <cellStyle name="Style 22" xfId="10003"/>
    <cellStyle name="Style 24" xfId="10004"/>
    <cellStyle name="Style 27" xfId="10005"/>
    <cellStyle name="Style 35" xfId="10006"/>
    <cellStyle name="Style 36" xfId="10007"/>
    <cellStyle name="STYLE1" xfId="10008"/>
    <cellStyle name="STYLE2" xfId="10009"/>
    <cellStyle name="STYLE3" xfId="10010"/>
    <cellStyle name="sub-tl - Style3" xfId="10011"/>
    <cellStyle name="subtot - Style5" xfId="10012"/>
    <cellStyle name="Subtotal" xfId="10013"/>
    <cellStyle name="Sub-total" xfId="10014"/>
    <cellStyle name="Subtotal 2" xfId="10015"/>
    <cellStyle name="Sub-total 2" xfId="10016"/>
    <cellStyle name="Subtotal 3" xfId="10017"/>
    <cellStyle name="Sub-total 3" xfId="10018"/>
    <cellStyle name="taples Plaza" xfId="10019"/>
    <cellStyle name="Test" xfId="10020"/>
    <cellStyle name="Text" xfId="10021"/>
    <cellStyle name="Tickmark" xfId="10022"/>
    <cellStyle name="Title 2" xfId="10023"/>
    <cellStyle name="Title 2 2" xfId="10024"/>
    <cellStyle name="Title 2 2 2" xfId="10025"/>
    <cellStyle name="Title 2 3" xfId="10026"/>
    <cellStyle name="Title 3" xfId="10027"/>
    <cellStyle name="Title 3 2" xfId="10028"/>
    <cellStyle name="Title 3 3" xfId="10029"/>
    <cellStyle name="Title 3 4" xfId="10030"/>
    <cellStyle name="Title 4" xfId="10031"/>
    <cellStyle name="Title 5" xfId="10032"/>
    <cellStyle name="Title 6" xfId="10033"/>
    <cellStyle name="Title: - Style3" xfId="10034"/>
    <cellStyle name="Title: - Style4" xfId="10035"/>
    <cellStyle name="Title: Major" xfId="10036"/>
    <cellStyle name="Title: Major 2" xfId="10037"/>
    <cellStyle name="Title: Major 3" xfId="10038"/>
    <cellStyle name="Title: Minor" xfId="10039"/>
    <cellStyle name="Title: Minor 2" xfId="10040"/>
    <cellStyle name="Title: Minor 3" xfId="10041"/>
    <cellStyle name="Title: Minor_Electric Rev Req Model (2009 GRC) Rebuttal" xfId="10042"/>
    <cellStyle name="Title: Worksheet" xfId="10043"/>
    <cellStyle name="Title: Worksheet 2" xfId="10044"/>
    <cellStyle name="Titles" xfId="10045"/>
    <cellStyle name="Total 2" xfId="10046"/>
    <cellStyle name="Total 2 2" xfId="10047"/>
    <cellStyle name="Total 2 2 2" xfId="10048"/>
    <cellStyle name="Total 2 2 3" xfId="10049"/>
    <cellStyle name="Total 2 3" xfId="10050"/>
    <cellStyle name="Total 2 3 2" xfId="10051"/>
    <cellStyle name="Total 2 3 3" xfId="10052"/>
    <cellStyle name="Total 2 3 4" xfId="10053"/>
    <cellStyle name="Total 2 4" xfId="10054"/>
    <cellStyle name="Total 3" xfId="10055"/>
    <cellStyle name="Total 3 2" xfId="10056"/>
    <cellStyle name="Total 3 3" xfId="10057"/>
    <cellStyle name="Total 3 4" xfId="10058"/>
    <cellStyle name="Total 4" xfId="10059"/>
    <cellStyle name="Total 4 2" xfId="10060"/>
    <cellStyle name="Total 5" xfId="10061"/>
    <cellStyle name="Total 6" xfId="10062"/>
    <cellStyle name="Total 9" xfId="10063"/>
    <cellStyle name="Total 9 2" xfId="10064"/>
    <cellStyle name="Total2 - Style2" xfId="10065"/>
    <cellStyle name="Total4 - Style4" xfId="10066"/>
    <cellStyle name="Total4 - Style4 2" xfId="10067"/>
    <cellStyle name="Total4 - Style4 2 2" xfId="10068"/>
    <cellStyle name="Total4 - Style4 3" xfId="10069"/>
    <cellStyle name="Total4 - Style4_ACCOUNTS" xfId="10070"/>
    <cellStyle name="TRANSMISSION RELIABILITY PORTION OF PROJECT" xfId="10071"/>
    <cellStyle name="Underl - Style4" xfId="10072"/>
    <cellStyle name="UNLocked" xfId="10073"/>
    <cellStyle name="Unprot" xfId="10074"/>
    <cellStyle name="Unprot 2" xfId="10075"/>
    <cellStyle name="Unprot 3" xfId="10076"/>
    <cellStyle name="Unprot$" xfId="10077"/>
    <cellStyle name="Unprot$ 2" xfId="10078"/>
    <cellStyle name="Unprot$ 3" xfId="10079"/>
    <cellStyle name="Unprot$ 4" xfId="10080"/>
    <cellStyle name="Unprot_Book4 (11) (2)" xfId="10081"/>
    <cellStyle name="Unprotect" xfId="10082"/>
    <cellStyle name="Warning Text 2" xfId="10083"/>
    <cellStyle name="Warning Text 2 2" xfId="10084"/>
    <cellStyle name="Warning Text 2 2 2" xfId="10085"/>
    <cellStyle name="Warning Text 2 3" xfId="10086"/>
    <cellStyle name="Warning Text 3" xfId="10087"/>
    <cellStyle name="Warning Text 4" xfId="10088"/>
    <cellStyle name="Warning Text 5" xfId="10089"/>
    <cellStyle name="Warning Text 6" xfId="10090"/>
    <cellStyle name="WM_STANDARD" xfId="10091"/>
    <cellStyle name="WMI_Standard" xfId="10092"/>
  </cellStyles>
  <dxfs count="7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%2002\Year%203%20of%20stipulation%201-1-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ecoupling%20Mechanism/Washington/RECOV16%20-%20thru%20Oct%20w%20Decoupli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 Yr 2003 Change"/>
      <sheetName val="Blocking Yr 2003"/>
      <sheetName val="Sch16 Yr 2003 Net"/>
      <sheetName val="Sch24 Yr 2003 Net"/>
      <sheetName val="Sch36 Yr 2003 Net"/>
      <sheetName val="Sch40 Yr 2003 Net"/>
      <sheetName val="Sch48 Yr 2003 Net"/>
      <sheetName val="Tab A Yr 2003 incl SBC change"/>
      <sheetName val="Shee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N"/>
      <sheetName val="CSS"/>
      <sheetName val="OR DA"/>
      <sheetName val="UT CSS"/>
      <sheetName val="UT SI"/>
      <sheetName val="WY Bonus Tax Depr"/>
      <sheetName val="WYProrate"/>
      <sheetName val="WA SBC"/>
      <sheetName val="WA Depreciation"/>
      <sheetName val="WA Merwin"/>
      <sheetName val="WA Decoupling"/>
      <sheetName val="WAProrate"/>
      <sheetName val="OR kWh"/>
      <sheetName val="OSIP"/>
      <sheetName val="Deer Crk"/>
      <sheetName val="OR Intvnr Fding"/>
      <sheetName val="OR Pilot Program"/>
      <sheetName val="ORProrate"/>
      <sheetName val="CA ESA"/>
      <sheetName val="CA Publ Purp"/>
      <sheetName val="CAProrate"/>
      <sheetName val="DSM Surcharge Inputs"/>
      <sheetName val="DSM Surcharge Codes"/>
      <sheetName val="Utah DSM"/>
      <sheetName val="Idaho DSM"/>
      <sheetName val="Wyoming DSM"/>
      <sheetName val="Wyoming DSM (Offset Credit)"/>
      <sheetName val="WY New DSM Codes"/>
      <sheetName val="New WY DSM"/>
      <sheetName val="RECOV16 - thru Oct w Decoupling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29"/>
  <sheetViews>
    <sheetView view="pageBreakPreview" zoomScale="60" zoomScaleNormal="70" workbookViewId="0">
      <selection activeCell="D14" sqref="D14"/>
    </sheetView>
  </sheetViews>
  <sheetFormatPr defaultRowHeight="18.75"/>
  <cols>
    <col min="1" max="1" width="15.28515625" style="263" customWidth="1"/>
    <col min="2" max="2" width="15.28515625" style="256" customWidth="1"/>
    <col min="3" max="3" width="41.7109375" style="256" customWidth="1"/>
    <col min="4" max="39" width="15.28515625" style="257" customWidth="1"/>
    <col min="40" max="16384" width="9.140625" style="257"/>
  </cols>
  <sheetData>
    <row r="1" spans="1:15" s="257" customFormat="1" ht="15.75" customHeight="1">
      <c r="A1" s="255" t="s">
        <v>35</v>
      </c>
      <c r="B1" s="256"/>
    </row>
    <row r="2" spans="1:15" s="257" customFormat="1" ht="15.75" customHeight="1">
      <c r="A2" s="255" t="s">
        <v>36</v>
      </c>
      <c r="B2" s="256"/>
    </row>
    <row r="3" spans="1:15" s="257" customFormat="1" ht="15.75" customHeight="1">
      <c r="A3" s="258" t="s">
        <v>219</v>
      </c>
      <c r="B3" s="256"/>
      <c r="C3" s="259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:15" s="257" customFormat="1" ht="15.75" customHeight="1">
      <c r="A4" s="261" t="s">
        <v>213</v>
      </c>
      <c r="B4" s="256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</row>
    <row r="5" spans="1:15" s="257" customFormat="1" ht="15.75" customHeight="1" thickBot="1">
      <c r="A5" s="263"/>
      <c r="B5" s="264"/>
      <c r="C5" s="264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s="273" customFormat="1" ht="15.75" customHeight="1">
      <c r="A6" s="266"/>
      <c r="B6" s="267"/>
      <c r="C6" s="268"/>
      <c r="D6" s="269" t="s">
        <v>169</v>
      </c>
      <c r="E6" s="270"/>
      <c r="F6" s="270"/>
      <c r="G6" s="270"/>
      <c r="H6" s="270"/>
      <c r="I6" s="271"/>
      <c r="J6" s="270" t="s">
        <v>168</v>
      </c>
      <c r="K6" s="270"/>
      <c r="L6" s="270"/>
      <c r="M6" s="270"/>
      <c r="N6" s="270"/>
      <c r="O6" s="272"/>
    </row>
    <row r="7" spans="1:15" s="282" customFormat="1" ht="15.75" customHeight="1" thickBot="1">
      <c r="A7" s="274"/>
      <c r="B7" s="275"/>
      <c r="C7" s="276" t="s">
        <v>2</v>
      </c>
      <c r="D7" s="277" t="s">
        <v>171</v>
      </c>
      <c r="E7" s="278" t="s">
        <v>172</v>
      </c>
      <c r="F7" s="279" t="s">
        <v>173</v>
      </c>
      <c r="G7" s="278" t="s">
        <v>174</v>
      </c>
      <c r="H7" s="278" t="s">
        <v>175</v>
      </c>
      <c r="I7" s="280" t="s">
        <v>176</v>
      </c>
      <c r="J7" s="278" t="s">
        <v>177</v>
      </c>
      <c r="K7" s="278" t="s">
        <v>178</v>
      </c>
      <c r="L7" s="278" t="s">
        <v>179</v>
      </c>
      <c r="M7" s="278" t="s">
        <v>180</v>
      </c>
      <c r="N7" s="278" t="s">
        <v>3</v>
      </c>
      <c r="O7" s="281" t="s">
        <v>181</v>
      </c>
    </row>
    <row r="8" spans="1:15" s="282" customFormat="1" ht="15.75" customHeight="1" thickBot="1">
      <c r="A8" s="274" t="s">
        <v>44</v>
      </c>
      <c r="B8" s="283" t="s">
        <v>200</v>
      </c>
      <c r="C8" s="283" t="s">
        <v>54</v>
      </c>
      <c r="D8" s="284" t="s">
        <v>194</v>
      </c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6"/>
    </row>
    <row r="9" spans="1:15" s="282" customFormat="1" ht="15.75" customHeight="1">
      <c r="A9" s="274"/>
      <c r="B9" s="287"/>
      <c r="C9" s="287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</row>
    <row r="10" spans="1:15" s="282" customFormat="1" ht="15.75" customHeight="1">
      <c r="A10" s="274" t="s">
        <v>201</v>
      </c>
      <c r="B10" s="283">
        <v>3</v>
      </c>
      <c r="C10" s="289" t="s">
        <v>189</v>
      </c>
      <c r="D10" s="290">
        <v>107642</v>
      </c>
      <c r="E10" s="290">
        <v>107693</v>
      </c>
      <c r="F10" s="290">
        <v>107820</v>
      </c>
      <c r="G10" s="290">
        <v>107770</v>
      </c>
      <c r="H10" s="290">
        <v>107902</v>
      </c>
      <c r="I10" s="290">
        <v>107922</v>
      </c>
      <c r="J10" s="290">
        <v>108076</v>
      </c>
      <c r="K10" s="290">
        <v>108163</v>
      </c>
      <c r="L10" s="290">
        <v>108281</v>
      </c>
      <c r="M10" s="290">
        <v>108332</v>
      </c>
      <c r="N10" s="290">
        <v>108408</v>
      </c>
      <c r="O10" s="290">
        <v>108442</v>
      </c>
    </row>
    <row r="11" spans="1:15" s="282" customFormat="1" ht="15.75" customHeight="1">
      <c r="A11" s="274" t="s">
        <v>201</v>
      </c>
      <c r="B11" s="283">
        <v>3</v>
      </c>
      <c r="C11" s="287" t="s">
        <v>25</v>
      </c>
      <c r="D11" s="291">
        <v>46.152828727582389</v>
      </c>
      <c r="E11" s="291">
        <v>61.719551580053853</v>
      </c>
      <c r="F11" s="291">
        <v>56.811872571839537</v>
      </c>
      <c r="G11" s="291">
        <v>54.061951019626278</v>
      </c>
      <c r="H11" s="291">
        <v>58.578929561529897</v>
      </c>
      <c r="I11" s="291">
        <v>108.14963789191133</v>
      </c>
      <c r="J11" s="291">
        <v>104.49228036939483</v>
      </c>
      <c r="K11" s="291">
        <v>91.202079948274289</v>
      </c>
      <c r="L11" s="291">
        <v>73.547115471848016</v>
      </c>
      <c r="M11" s="291">
        <v>54.915338717754352</v>
      </c>
      <c r="N11" s="291">
        <v>44.416727133102171</v>
      </c>
      <c r="O11" s="291">
        <v>36.42133915528867</v>
      </c>
    </row>
    <row r="12" spans="1:15" s="282" customFormat="1" ht="15.75" customHeight="1">
      <c r="A12" s="274" t="s">
        <v>201</v>
      </c>
      <c r="B12" s="283">
        <v>3</v>
      </c>
      <c r="C12" s="287" t="s">
        <v>15</v>
      </c>
      <c r="D12" s="292">
        <f t="shared" ref="D12:O12" si="0">D11*D10</f>
        <v>4967982.7898944234</v>
      </c>
      <c r="E12" s="292">
        <f t="shared" si="0"/>
        <v>6646763.66831074</v>
      </c>
      <c r="F12" s="292">
        <f t="shared" si="0"/>
        <v>6125456.1006957386</v>
      </c>
      <c r="G12" s="292">
        <f t="shared" si="0"/>
        <v>5826256.4613851244</v>
      </c>
      <c r="H12" s="292">
        <f t="shared" si="0"/>
        <v>6320783.6575481985</v>
      </c>
      <c r="I12" s="292">
        <f t="shared" si="0"/>
        <v>11671725.220570855</v>
      </c>
      <c r="J12" s="292">
        <f t="shared" si="0"/>
        <v>11293107.693202715</v>
      </c>
      <c r="K12" s="292">
        <f t="shared" si="0"/>
        <v>9864690.5734451916</v>
      </c>
      <c r="L12" s="292">
        <f t="shared" si="0"/>
        <v>7963755.2104071751</v>
      </c>
      <c r="M12" s="292">
        <f t="shared" si="0"/>
        <v>5949088.4739717646</v>
      </c>
      <c r="N12" s="292">
        <f t="shared" si="0"/>
        <v>4815128.5550453402</v>
      </c>
      <c r="O12" s="292">
        <f t="shared" si="0"/>
        <v>3949602.8606778141</v>
      </c>
    </row>
    <row r="13" spans="1:15" s="282" customFormat="1" ht="15.75" customHeight="1">
      <c r="A13" s="274" t="s">
        <v>201</v>
      </c>
      <c r="B13" s="283">
        <v>3</v>
      </c>
      <c r="C13" s="289" t="s">
        <v>16</v>
      </c>
      <c r="D13" s="290">
        <v>111536257</v>
      </c>
      <c r="E13" s="290">
        <v>134299314</v>
      </c>
      <c r="F13" s="290">
        <v>102120686</v>
      </c>
      <c r="G13" s="290">
        <v>87570612</v>
      </c>
      <c r="H13" s="290">
        <v>120580493</v>
      </c>
      <c r="I13" s="290">
        <v>182647242</v>
      </c>
      <c r="J13" s="290">
        <v>184635397</v>
      </c>
      <c r="K13" s="290">
        <v>191104451</v>
      </c>
      <c r="L13" s="290">
        <v>194003727</v>
      </c>
      <c r="M13" s="290">
        <v>112647735</v>
      </c>
      <c r="N13" s="290">
        <v>88489581</v>
      </c>
      <c r="O13" s="290">
        <v>95761196</v>
      </c>
    </row>
    <row r="14" spans="1:15" s="282" customFormat="1" ht="15.75" customHeight="1">
      <c r="A14" s="274" t="s">
        <v>201</v>
      </c>
      <c r="B14" s="283">
        <v>3</v>
      </c>
      <c r="C14" s="287" t="s">
        <v>190</v>
      </c>
      <c r="D14" s="293">
        <v>5.3003233875256142E-2</v>
      </c>
      <c r="E14" s="293">
        <f t="shared" ref="E14:O14" si="1">$D$14</f>
        <v>5.3003233875256142E-2</v>
      </c>
      <c r="F14" s="293">
        <f t="shared" si="1"/>
        <v>5.3003233875256142E-2</v>
      </c>
      <c r="G14" s="293">
        <f t="shared" si="1"/>
        <v>5.3003233875256142E-2</v>
      </c>
      <c r="H14" s="293">
        <f t="shared" si="1"/>
        <v>5.3003233875256142E-2</v>
      </c>
      <c r="I14" s="293">
        <f t="shared" si="1"/>
        <v>5.3003233875256142E-2</v>
      </c>
      <c r="J14" s="293">
        <f t="shared" si="1"/>
        <v>5.3003233875256142E-2</v>
      </c>
      <c r="K14" s="293">
        <f t="shared" si="1"/>
        <v>5.3003233875256142E-2</v>
      </c>
      <c r="L14" s="293">
        <f t="shared" si="1"/>
        <v>5.3003233875256142E-2</v>
      </c>
      <c r="M14" s="293">
        <f t="shared" si="1"/>
        <v>5.3003233875256142E-2</v>
      </c>
      <c r="N14" s="293">
        <f t="shared" si="1"/>
        <v>5.3003233875256142E-2</v>
      </c>
      <c r="O14" s="293">
        <f t="shared" si="1"/>
        <v>5.3003233875256142E-2</v>
      </c>
    </row>
    <row r="15" spans="1:15" s="282" customFormat="1" ht="15.75" customHeight="1">
      <c r="A15" s="274" t="s">
        <v>201</v>
      </c>
      <c r="B15" s="283">
        <v>3</v>
      </c>
      <c r="C15" s="287" t="s">
        <v>17</v>
      </c>
      <c r="D15" s="292">
        <f t="shared" ref="D15:O15" si="2">D13*D14</f>
        <v>5911782.3153416747</v>
      </c>
      <c r="E15" s="292">
        <f t="shared" si="2"/>
        <v>7118297.9492284618</v>
      </c>
      <c r="F15" s="292">
        <f t="shared" si="2"/>
        <v>5412726.6035595955</v>
      </c>
      <c r="G15" s="292">
        <f t="shared" si="2"/>
        <v>4641525.6284353118</v>
      </c>
      <c r="H15" s="292">
        <f t="shared" si="2"/>
        <v>6391156.0712726861</v>
      </c>
      <c r="I15" s="292">
        <f t="shared" si="2"/>
        <v>9680894.4843965061</v>
      </c>
      <c r="J15" s="292">
        <f t="shared" si="2"/>
        <v>9786273.1288417671</v>
      </c>
      <c r="K15" s="292">
        <f t="shared" si="2"/>
        <v>10129153.910955427</v>
      </c>
      <c r="L15" s="292">
        <f t="shared" si="2"/>
        <v>10282824.914852345</v>
      </c>
      <c r="M15" s="292">
        <f t="shared" si="2"/>
        <v>5970694.2437228765</v>
      </c>
      <c r="N15" s="292">
        <f t="shared" si="2"/>
        <v>4690233.957266422</v>
      </c>
      <c r="O15" s="292">
        <f t="shared" si="2"/>
        <v>5075653.0677622426</v>
      </c>
    </row>
    <row r="16" spans="1:15" s="282" customFormat="1" ht="15.75" customHeight="1">
      <c r="A16" s="274" t="s">
        <v>201</v>
      </c>
      <c r="B16" s="283">
        <v>3</v>
      </c>
      <c r="C16" s="294" t="s">
        <v>37</v>
      </c>
      <c r="D16" s="292">
        <f t="shared" ref="D16:O16" si="3">D15-D12</f>
        <v>943799.52544725128</v>
      </c>
      <c r="E16" s="292">
        <f t="shared" si="3"/>
        <v>471534.2809177218</v>
      </c>
      <c r="F16" s="292">
        <f t="shared" si="3"/>
        <v>-712729.49713614304</v>
      </c>
      <c r="G16" s="292">
        <f t="shared" si="3"/>
        <v>-1184730.8329498125</v>
      </c>
      <c r="H16" s="292">
        <f t="shared" si="3"/>
        <v>70372.413724487647</v>
      </c>
      <c r="I16" s="292">
        <f t="shared" si="3"/>
        <v>-1990830.7361743487</v>
      </c>
      <c r="J16" s="292">
        <f t="shared" si="3"/>
        <v>-1506834.5643609483</v>
      </c>
      <c r="K16" s="292">
        <f t="shared" si="3"/>
        <v>264463.33751023561</v>
      </c>
      <c r="L16" s="292">
        <f t="shared" si="3"/>
        <v>2319069.7044451702</v>
      </c>
      <c r="M16" s="292">
        <f t="shared" si="3"/>
        <v>21605.769751111977</v>
      </c>
      <c r="N16" s="292">
        <f t="shared" si="3"/>
        <v>-124894.59777891822</v>
      </c>
      <c r="O16" s="292">
        <f t="shared" si="3"/>
        <v>1126050.2070844285</v>
      </c>
    </row>
    <row r="17" spans="1:15" s="282" customFormat="1" ht="15.75" customHeight="1">
      <c r="A17" s="274"/>
      <c r="B17" s="287"/>
      <c r="C17" s="287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</row>
    <row r="18" spans="1:15" s="282" customFormat="1" ht="15.75" customHeight="1">
      <c r="A18" s="283" t="s">
        <v>202</v>
      </c>
      <c r="B18" s="283">
        <v>3</v>
      </c>
      <c r="C18" s="289" t="s">
        <v>189</v>
      </c>
      <c r="D18" s="290">
        <v>19876</v>
      </c>
      <c r="E18" s="290">
        <v>19908</v>
      </c>
      <c r="F18" s="290">
        <v>19925</v>
      </c>
      <c r="G18" s="290">
        <v>19927</v>
      </c>
      <c r="H18" s="290">
        <v>19955</v>
      </c>
      <c r="I18" s="290">
        <v>19985</v>
      </c>
      <c r="J18" s="290">
        <v>19968</v>
      </c>
      <c r="K18" s="290">
        <v>19980</v>
      </c>
      <c r="L18" s="290">
        <v>20010</v>
      </c>
      <c r="M18" s="290">
        <v>19992</v>
      </c>
      <c r="N18" s="290">
        <v>20021</v>
      </c>
      <c r="O18" s="290">
        <v>20065</v>
      </c>
    </row>
    <row r="19" spans="1:15" s="282" customFormat="1" ht="15.75" customHeight="1">
      <c r="A19" s="283" t="s">
        <v>202</v>
      </c>
      <c r="B19" s="283">
        <v>3</v>
      </c>
      <c r="C19" s="287" t="s">
        <v>25</v>
      </c>
      <c r="D19" s="291">
        <v>131.35345965475818</v>
      </c>
      <c r="E19" s="291">
        <v>151.48164893574926</v>
      </c>
      <c r="F19" s="291">
        <v>140.65558248415761</v>
      </c>
      <c r="G19" s="291">
        <v>127.27093102756341</v>
      </c>
      <c r="H19" s="291">
        <v>123.6626030739845</v>
      </c>
      <c r="I19" s="291">
        <v>159.42851154589974</v>
      </c>
      <c r="J19" s="291">
        <v>154.05242124562363</v>
      </c>
      <c r="K19" s="291">
        <v>138.66783323772174</v>
      </c>
      <c r="L19" s="291">
        <v>124.73771905912518</v>
      </c>
      <c r="M19" s="291">
        <v>116.47160129541768</v>
      </c>
      <c r="N19" s="291">
        <v>112.0624496675227</v>
      </c>
      <c r="O19" s="291">
        <v>122.63367184604409</v>
      </c>
    </row>
    <row r="20" spans="1:15" s="282" customFormat="1" ht="15.75" customHeight="1">
      <c r="A20" s="283" t="s">
        <v>202</v>
      </c>
      <c r="B20" s="283">
        <v>3</v>
      </c>
      <c r="C20" s="287" t="s">
        <v>15</v>
      </c>
      <c r="D20" s="292">
        <f>D19*D18</f>
        <v>2610781.3640979738</v>
      </c>
      <c r="E20" s="292">
        <f>E19*E18</f>
        <v>3015696.6670128964</v>
      </c>
      <c r="F20" s="292">
        <f>F19*F18</f>
        <v>2802562.4809968402</v>
      </c>
      <c r="G20" s="292">
        <f t="shared" ref="G20:O20" si="4">G19*G18</f>
        <v>2536127.8425862561</v>
      </c>
      <c r="H20" s="292">
        <f t="shared" si="4"/>
        <v>2467687.2443413609</v>
      </c>
      <c r="I20" s="292">
        <f t="shared" si="4"/>
        <v>3186178.8032448064</v>
      </c>
      <c r="J20" s="292">
        <f t="shared" si="4"/>
        <v>3076118.7474326128</v>
      </c>
      <c r="K20" s="292">
        <f t="shared" si="4"/>
        <v>2770583.3080896805</v>
      </c>
      <c r="L20" s="292">
        <f t="shared" si="4"/>
        <v>2496001.7583730947</v>
      </c>
      <c r="M20" s="292">
        <f t="shared" si="4"/>
        <v>2328500.2530979905</v>
      </c>
      <c r="N20" s="292">
        <f t="shared" si="4"/>
        <v>2243602.3047934719</v>
      </c>
      <c r="O20" s="292">
        <f t="shared" si="4"/>
        <v>2460644.6255908748</v>
      </c>
    </row>
    <row r="21" spans="1:15" s="282" customFormat="1" ht="15.75" customHeight="1">
      <c r="A21" s="283" t="s">
        <v>202</v>
      </c>
      <c r="B21" s="283">
        <v>3</v>
      </c>
      <c r="C21" s="289" t="s">
        <v>16</v>
      </c>
      <c r="D21" s="290">
        <v>47447284</v>
      </c>
      <c r="E21" s="290">
        <v>54691541</v>
      </c>
      <c r="F21" s="290">
        <v>48036751</v>
      </c>
      <c r="G21" s="290">
        <v>41173030</v>
      </c>
      <c r="H21" s="290">
        <v>41892813</v>
      </c>
      <c r="I21" s="290">
        <v>51458320</v>
      </c>
      <c r="J21" s="290">
        <v>49367476</v>
      </c>
      <c r="K21" s="290">
        <v>48996258</v>
      </c>
      <c r="L21" s="290">
        <v>50182274</v>
      </c>
      <c r="M21" s="290">
        <v>40195043</v>
      </c>
      <c r="N21" s="290">
        <v>38633810</v>
      </c>
      <c r="O21" s="290">
        <v>42646797</v>
      </c>
    </row>
    <row r="22" spans="1:15" s="282" customFormat="1" ht="15.75" customHeight="1">
      <c r="A22" s="283" t="s">
        <v>202</v>
      </c>
      <c r="B22" s="283">
        <v>3</v>
      </c>
      <c r="C22" s="287" t="s">
        <v>190</v>
      </c>
      <c r="D22" s="293">
        <v>5.6913615704531885E-2</v>
      </c>
      <c r="E22" s="293">
        <f>$D$22</f>
        <v>5.6913615704531885E-2</v>
      </c>
      <c r="F22" s="293">
        <f t="shared" ref="F22:O22" si="5">$D$22</f>
        <v>5.6913615704531885E-2</v>
      </c>
      <c r="G22" s="293">
        <f t="shared" si="5"/>
        <v>5.6913615704531885E-2</v>
      </c>
      <c r="H22" s="293">
        <f t="shared" si="5"/>
        <v>5.6913615704531885E-2</v>
      </c>
      <c r="I22" s="293">
        <f t="shared" si="5"/>
        <v>5.6913615704531885E-2</v>
      </c>
      <c r="J22" s="293">
        <f t="shared" si="5"/>
        <v>5.6913615704531885E-2</v>
      </c>
      <c r="K22" s="293">
        <f t="shared" si="5"/>
        <v>5.6913615704531885E-2</v>
      </c>
      <c r="L22" s="293">
        <f t="shared" si="5"/>
        <v>5.6913615704531885E-2</v>
      </c>
      <c r="M22" s="293">
        <f t="shared" si="5"/>
        <v>5.6913615704531885E-2</v>
      </c>
      <c r="N22" s="293">
        <f t="shared" si="5"/>
        <v>5.6913615704531885E-2</v>
      </c>
      <c r="O22" s="293">
        <f t="shared" si="5"/>
        <v>5.6913615704531885E-2</v>
      </c>
    </row>
    <row r="23" spans="1:15" s="282" customFormat="1" ht="15.75" customHeight="1">
      <c r="A23" s="283" t="s">
        <v>202</v>
      </c>
      <c r="B23" s="283">
        <v>3</v>
      </c>
      <c r="C23" s="287" t="s">
        <v>17</v>
      </c>
      <c r="D23" s="292">
        <f>D21*D22</f>
        <v>2700396.4877997846</v>
      </c>
      <c r="E23" s="292">
        <f>E21*E22</f>
        <v>3112693.3467626492</v>
      </c>
      <c r="F23" s="292">
        <f>F21*F22</f>
        <v>2733945.1861082879</v>
      </c>
      <c r="G23" s="292">
        <f t="shared" ref="G23:O23" si="6">G21*G22</f>
        <v>2343306.0068111625</v>
      </c>
      <c r="H23" s="292">
        <f t="shared" si="6"/>
        <v>2384271.4598638173</v>
      </c>
      <c r="I23" s="292">
        <f t="shared" si="6"/>
        <v>2928679.0492808274</v>
      </c>
      <c r="J23" s="292">
        <f t="shared" si="6"/>
        <v>2809681.5573667008</v>
      </c>
      <c r="K23" s="292">
        <f t="shared" si="6"/>
        <v>2788554.1987720961</v>
      </c>
      <c r="L23" s="292">
        <f t="shared" si="6"/>
        <v>2856054.6576155219</v>
      </c>
      <c r="M23" s="292">
        <f t="shared" si="6"/>
        <v>2287645.2305291346</v>
      </c>
      <c r="N23" s="292">
        <f t="shared" si="6"/>
        <v>2198789.8155419012</v>
      </c>
      <c r="O23" s="292">
        <f t="shared" si="6"/>
        <v>2427183.4154871833</v>
      </c>
    </row>
    <row r="24" spans="1:15" s="282" customFormat="1" ht="15.75" customHeight="1">
      <c r="A24" s="283" t="s">
        <v>202</v>
      </c>
      <c r="B24" s="283">
        <v>3</v>
      </c>
      <c r="C24" s="294" t="s">
        <v>37</v>
      </c>
      <c r="D24" s="292">
        <f t="shared" ref="D24:O24" si="7">D23-D20</f>
        <v>89615.123701810837</v>
      </c>
      <c r="E24" s="292">
        <f t="shared" si="7"/>
        <v>96996.679749752861</v>
      </c>
      <c r="F24" s="292">
        <f t="shared" si="7"/>
        <v>-68617.294888552278</v>
      </c>
      <c r="G24" s="292">
        <f t="shared" si="7"/>
        <v>-192821.83577509364</v>
      </c>
      <c r="H24" s="292">
        <f t="shared" si="7"/>
        <v>-83415.784477543551</v>
      </c>
      <c r="I24" s="292">
        <f t="shared" si="7"/>
        <v>-257499.75396397896</v>
      </c>
      <c r="J24" s="292">
        <f t="shared" si="7"/>
        <v>-266437.19006591197</v>
      </c>
      <c r="K24" s="292">
        <f t="shared" si="7"/>
        <v>17970.890682415571</v>
      </c>
      <c r="L24" s="292">
        <f t="shared" si="7"/>
        <v>360052.8992424272</v>
      </c>
      <c r="M24" s="292">
        <f t="shared" si="7"/>
        <v>-40855.0225688559</v>
      </c>
      <c r="N24" s="292">
        <f t="shared" si="7"/>
        <v>-44812.489251570776</v>
      </c>
      <c r="O24" s="292">
        <f t="shared" si="7"/>
        <v>-33461.210103691556</v>
      </c>
    </row>
    <row r="25" spans="1:15" s="282" customFormat="1" ht="15.75" customHeight="1">
      <c r="C25" s="276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</row>
    <row r="26" spans="1:15" s="282" customFormat="1" ht="15.75" customHeight="1">
      <c r="A26" s="283" t="s">
        <v>203</v>
      </c>
      <c r="B26" s="283">
        <v>3</v>
      </c>
      <c r="C26" s="289" t="s">
        <v>189</v>
      </c>
      <c r="D26" s="290">
        <v>1072</v>
      </c>
      <c r="E26" s="290">
        <v>1073</v>
      </c>
      <c r="F26" s="290">
        <v>1072</v>
      </c>
      <c r="G26" s="290">
        <v>1079</v>
      </c>
      <c r="H26" s="290">
        <v>1078</v>
      </c>
      <c r="I26" s="290">
        <v>1079</v>
      </c>
      <c r="J26" s="290">
        <v>1077</v>
      </c>
      <c r="K26" s="290">
        <v>1083</v>
      </c>
      <c r="L26" s="290">
        <v>1088</v>
      </c>
      <c r="M26" s="290">
        <v>1080</v>
      </c>
      <c r="N26" s="290">
        <v>1083</v>
      </c>
      <c r="O26" s="290">
        <v>1087</v>
      </c>
    </row>
    <row r="27" spans="1:15" s="282" customFormat="1" ht="15.75" customHeight="1">
      <c r="A27" s="283" t="s">
        <v>203</v>
      </c>
      <c r="B27" s="283">
        <v>3</v>
      </c>
      <c r="C27" s="287" t="s">
        <v>25</v>
      </c>
      <c r="D27" s="291">
        <v>3110.1856904836791</v>
      </c>
      <c r="E27" s="291">
        <v>3407.013616412356</v>
      </c>
      <c r="F27" s="291">
        <v>3809.7892550633037</v>
      </c>
      <c r="G27" s="291">
        <v>4085.869508038119</v>
      </c>
      <c r="H27" s="291">
        <v>3891.9758344867469</v>
      </c>
      <c r="I27" s="291">
        <v>4030.3721217239527</v>
      </c>
      <c r="J27" s="291">
        <v>3669.7263764200866</v>
      </c>
      <c r="K27" s="291">
        <v>3379.2867285127754</v>
      </c>
      <c r="L27" s="291">
        <v>3190.6424266885756</v>
      </c>
      <c r="M27" s="291">
        <v>3107.0782319474752</v>
      </c>
      <c r="N27" s="291">
        <v>2990.1627999431798</v>
      </c>
      <c r="O27" s="291">
        <v>3177.6858649611618</v>
      </c>
    </row>
    <row r="28" spans="1:15" s="282" customFormat="1" ht="15.75" customHeight="1">
      <c r="A28" s="283" t="s">
        <v>203</v>
      </c>
      <c r="B28" s="283">
        <v>3</v>
      </c>
      <c r="C28" s="287" t="s">
        <v>15</v>
      </c>
      <c r="D28" s="292">
        <f>D27*D26</f>
        <v>3334119.060198504</v>
      </c>
      <c r="E28" s="292">
        <f>E27*E26</f>
        <v>3655725.6104104579</v>
      </c>
      <c r="F28" s="292">
        <f>F27*F26</f>
        <v>4084094.0814278615</v>
      </c>
      <c r="G28" s="292">
        <f t="shared" ref="G28:O28" si="8">G27*G26</f>
        <v>4408653.1991731301</v>
      </c>
      <c r="H28" s="292">
        <f t="shared" si="8"/>
        <v>4195549.9495767131</v>
      </c>
      <c r="I28" s="292">
        <f t="shared" si="8"/>
        <v>4348771.5193401445</v>
      </c>
      <c r="J28" s="292">
        <f t="shared" si="8"/>
        <v>3952295.3074044334</v>
      </c>
      <c r="K28" s="292">
        <f t="shared" si="8"/>
        <v>3659767.5269793356</v>
      </c>
      <c r="L28" s="292">
        <f t="shared" si="8"/>
        <v>3471418.9602371701</v>
      </c>
      <c r="M28" s="292">
        <f t="shared" si="8"/>
        <v>3355644.490503273</v>
      </c>
      <c r="N28" s="292">
        <f t="shared" si="8"/>
        <v>3238346.312338464</v>
      </c>
      <c r="O28" s="292">
        <f t="shared" si="8"/>
        <v>3454144.5352127827</v>
      </c>
    </row>
    <row r="29" spans="1:15" s="282" customFormat="1" ht="15.75" customHeight="1">
      <c r="A29" s="283" t="s">
        <v>203</v>
      </c>
      <c r="B29" s="283">
        <v>3</v>
      </c>
      <c r="C29" s="289" t="s">
        <v>16</v>
      </c>
      <c r="D29" s="290">
        <v>77273519</v>
      </c>
      <c r="E29" s="290">
        <v>82009314</v>
      </c>
      <c r="F29" s="290">
        <v>88713210</v>
      </c>
      <c r="G29" s="290">
        <v>88724517</v>
      </c>
      <c r="H29" s="290">
        <v>84800559</v>
      </c>
      <c r="I29" s="290">
        <v>88865627</v>
      </c>
      <c r="J29" s="290">
        <v>77407261</v>
      </c>
      <c r="K29" s="290">
        <v>78032029</v>
      </c>
      <c r="L29" s="290">
        <v>71640836</v>
      </c>
      <c r="M29" s="290">
        <v>71125909</v>
      </c>
      <c r="N29" s="290">
        <v>68525197</v>
      </c>
      <c r="O29" s="290">
        <v>70942943</v>
      </c>
    </row>
    <row r="30" spans="1:15" s="282" customFormat="1" ht="15.75" customHeight="1">
      <c r="A30" s="283" t="s">
        <v>203</v>
      </c>
      <c r="B30" s="283">
        <v>3</v>
      </c>
      <c r="C30" s="287" t="s">
        <v>190</v>
      </c>
      <c r="D30" s="293">
        <v>4.8936054410685388E-2</v>
      </c>
      <c r="E30" s="293">
        <f>$D$30</f>
        <v>4.8936054410685388E-2</v>
      </c>
      <c r="F30" s="293">
        <f t="shared" ref="F30:O30" si="9">$D$30</f>
        <v>4.8936054410685388E-2</v>
      </c>
      <c r="G30" s="293">
        <f t="shared" si="9"/>
        <v>4.8936054410685388E-2</v>
      </c>
      <c r="H30" s="293">
        <f t="shared" si="9"/>
        <v>4.8936054410685388E-2</v>
      </c>
      <c r="I30" s="293">
        <f t="shared" si="9"/>
        <v>4.8936054410685388E-2</v>
      </c>
      <c r="J30" s="293">
        <f t="shared" si="9"/>
        <v>4.8936054410685388E-2</v>
      </c>
      <c r="K30" s="293">
        <f t="shared" si="9"/>
        <v>4.8936054410685388E-2</v>
      </c>
      <c r="L30" s="293">
        <f t="shared" si="9"/>
        <v>4.8936054410685388E-2</v>
      </c>
      <c r="M30" s="293">
        <f t="shared" si="9"/>
        <v>4.8936054410685388E-2</v>
      </c>
      <c r="N30" s="293">
        <f t="shared" si="9"/>
        <v>4.8936054410685388E-2</v>
      </c>
      <c r="O30" s="293">
        <f t="shared" si="9"/>
        <v>4.8936054410685388E-2</v>
      </c>
    </row>
    <row r="31" spans="1:15" s="282" customFormat="1" ht="15.75" customHeight="1">
      <c r="A31" s="283" t="s">
        <v>203</v>
      </c>
      <c r="B31" s="283">
        <v>3</v>
      </c>
      <c r="C31" s="287" t="s">
        <v>17</v>
      </c>
      <c r="D31" s="292">
        <f>D29*D30</f>
        <v>3781461.1302891313</v>
      </c>
      <c r="E31" s="292">
        <f>E29*E30</f>
        <v>4013212.2520869831</v>
      </c>
      <c r="F31" s="292">
        <f>F29*F30</f>
        <v>4341274.4715065593</v>
      </c>
      <c r="G31" s="292">
        <f t="shared" ref="G31:O31" si="10">G29*G30</f>
        <v>4341827.7914737808</v>
      </c>
      <c r="H31" s="292">
        <f t="shared" si="10"/>
        <v>4149804.7692805366</v>
      </c>
      <c r="I31" s="292">
        <f t="shared" si="10"/>
        <v>4348733.1581116728</v>
      </c>
      <c r="J31" s="292">
        <f t="shared" si="10"/>
        <v>3788005.9360781251</v>
      </c>
      <c r="K31" s="292">
        <f t="shared" si="10"/>
        <v>3818579.6169201802</v>
      </c>
      <c r="L31" s="292">
        <f t="shared" si="10"/>
        <v>3505819.8485229886</v>
      </c>
      <c r="M31" s="292">
        <f t="shared" si="10"/>
        <v>3480621.3528334578</v>
      </c>
      <c r="N31" s="292">
        <f t="shared" si="10"/>
        <v>3353352.768894935</v>
      </c>
      <c r="O31" s="292">
        <f t="shared" si="10"/>
        <v>3471667.7187021519</v>
      </c>
    </row>
    <row r="32" spans="1:15" s="282" customFormat="1" ht="15.75" customHeight="1">
      <c r="A32" s="283" t="s">
        <v>203</v>
      </c>
      <c r="B32" s="283">
        <v>3</v>
      </c>
      <c r="C32" s="294" t="s">
        <v>37</v>
      </c>
      <c r="D32" s="292">
        <f t="shared" ref="D32:O32" si="11">D31-D28</f>
        <v>447342.0700906273</v>
      </c>
      <c r="E32" s="292">
        <f t="shared" si="11"/>
        <v>357486.64167652512</v>
      </c>
      <c r="F32" s="292">
        <f t="shared" si="11"/>
        <v>257180.39007869782</v>
      </c>
      <c r="G32" s="292">
        <f t="shared" si="11"/>
        <v>-66825.407699349336</v>
      </c>
      <c r="H32" s="292">
        <f t="shared" si="11"/>
        <v>-45745.180296176579</v>
      </c>
      <c r="I32" s="292">
        <f t="shared" si="11"/>
        <v>-38.361228471621871</v>
      </c>
      <c r="J32" s="292">
        <f t="shared" si="11"/>
        <v>-164289.37132630823</v>
      </c>
      <c r="K32" s="292">
        <f t="shared" si="11"/>
        <v>158812.08994084457</v>
      </c>
      <c r="L32" s="292">
        <f t="shared" si="11"/>
        <v>34400.88828581851</v>
      </c>
      <c r="M32" s="292">
        <f t="shared" si="11"/>
        <v>124976.86233018478</v>
      </c>
      <c r="N32" s="292">
        <f t="shared" si="11"/>
        <v>115006.45655647106</v>
      </c>
      <c r="O32" s="292">
        <f t="shared" si="11"/>
        <v>17523.183489369228</v>
      </c>
    </row>
    <row r="33" spans="1:15" s="282" customFormat="1" ht="15.75" customHeight="1">
      <c r="B33" s="275"/>
      <c r="C33" s="276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</row>
    <row r="34" spans="1:15" s="282" customFormat="1" ht="15.75" customHeight="1">
      <c r="A34" s="274" t="s">
        <v>204</v>
      </c>
      <c r="B34" s="283">
        <v>3</v>
      </c>
      <c r="C34" s="289" t="s">
        <v>189</v>
      </c>
      <c r="D34" s="290">
        <v>5190</v>
      </c>
      <c r="E34" s="290">
        <v>5192</v>
      </c>
      <c r="F34" s="290">
        <v>5188</v>
      </c>
      <c r="G34" s="290">
        <v>5176</v>
      </c>
      <c r="H34" s="290">
        <v>5165</v>
      </c>
      <c r="I34" s="290">
        <v>5152</v>
      </c>
      <c r="J34" s="290">
        <v>5142</v>
      </c>
      <c r="K34" s="290">
        <v>5139</v>
      </c>
      <c r="L34" s="290">
        <v>5137</v>
      </c>
      <c r="M34" s="290">
        <v>5150</v>
      </c>
      <c r="N34" s="290">
        <v>5158</v>
      </c>
      <c r="O34" s="290">
        <v>5173</v>
      </c>
    </row>
    <row r="35" spans="1:15" s="282" customFormat="1" ht="15.75" customHeight="1">
      <c r="A35" s="274" t="s">
        <v>204</v>
      </c>
      <c r="B35" s="283">
        <v>3</v>
      </c>
      <c r="C35" s="287" t="s">
        <v>25</v>
      </c>
      <c r="D35" s="291">
        <v>330.77733862513577</v>
      </c>
      <c r="E35" s="291">
        <v>373.72296684321674</v>
      </c>
      <c r="F35" s="291">
        <v>303.7711350720304</v>
      </c>
      <c r="G35" s="291">
        <v>180.37113037508388</v>
      </c>
      <c r="H35" s="291">
        <v>53.572410859848326</v>
      </c>
      <c r="I35" s="291">
        <v>8.4723599029158709</v>
      </c>
      <c r="J35" s="291">
        <v>4.7999229424885517</v>
      </c>
      <c r="K35" s="291">
        <v>4.9659585827535144</v>
      </c>
      <c r="L35" s="291">
        <v>36.048616555338356</v>
      </c>
      <c r="M35" s="291">
        <v>115.96342355839984</v>
      </c>
      <c r="N35" s="291">
        <v>177.58467324177579</v>
      </c>
      <c r="O35" s="291">
        <v>207.41020100012534</v>
      </c>
    </row>
    <row r="36" spans="1:15" s="282" customFormat="1" ht="15.75" customHeight="1">
      <c r="A36" s="274" t="s">
        <v>204</v>
      </c>
      <c r="B36" s="283">
        <v>3</v>
      </c>
      <c r="C36" s="287" t="s">
        <v>15</v>
      </c>
      <c r="D36" s="292">
        <f>D35*D34</f>
        <v>1716734.3874644546</v>
      </c>
      <c r="E36" s="292">
        <f>E35*E34</f>
        <v>1940369.6438499813</v>
      </c>
      <c r="F36" s="292">
        <f>F35*F34</f>
        <v>1575964.6487536938</v>
      </c>
      <c r="G36" s="292">
        <f t="shared" ref="G36:O36" si="12">G35*G34</f>
        <v>933600.97082143417</v>
      </c>
      <c r="H36" s="292">
        <f t="shared" si="12"/>
        <v>276701.50209111662</v>
      </c>
      <c r="I36" s="292">
        <f t="shared" si="12"/>
        <v>43649.598219822568</v>
      </c>
      <c r="J36" s="292">
        <f t="shared" si="12"/>
        <v>24681.203770276134</v>
      </c>
      <c r="K36" s="292">
        <f t="shared" si="12"/>
        <v>25520.061156770309</v>
      </c>
      <c r="L36" s="292">
        <f t="shared" si="12"/>
        <v>185181.74324477313</v>
      </c>
      <c r="M36" s="292">
        <f t="shared" si="12"/>
        <v>597211.63132575923</v>
      </c>
      <c r="N36" s="292">
        <f t="shared" si="12"/>
        <v>915981.74458107958</v>
      </c>
      <c r="O36" s="292">
        <f t="shared" si="12"/>
        <v>1072932.9697736483</v>
      </c>
    </row>
    <row r="37" spans="1:15" s="282" customFormat="1" ht="15.75" customHeight="1">
      <c r="A37" s="274" t="s">
        <v>204</v>
      </c>
      <c r="B37" s="283">
        <v>3</v>
      </c>
      <c r="C37" s="289" t="s">
        <v>16</v>
      </c>
      <c r="D37" s="290">
        <v>32913365</v>
      </c>
      <c r="E37" s="290">
        <v>34471257</v>
      </c>
      <c r="F37" s="290">
        <v>29435733</v>
      </c>
      <c r="G37" s="290">
        <v>17986284</v>
      </c>
      <c r="H37" s="290">
        <v>6790540</v>
      </c>
      <c r="I37" s="290">
        <v>1801228</v>
      </c>
      <c r="J37" s="290">
        <v>516275</v>
      </c>
      <c r="K37" s="290">
        <v>385374</v>
      </c>
      <c r="L37" s="290">
        <v>664105</v>
      </c>
      <c r="M37" s="290">
        <v>2198928</v>
      </c>
      <c r="N37" s="290">
        <v>11827960</v>
      </c>
      <c r="O37" s="290">
        <v>19507102</v>
      </c>
    </row>
    <row r="38" spans="1:15" s="282" customFormat="1" ht="15.75" customHeight="1">
      <c r="A38" s="274" t="s">
        <v>204</v>
      </c>
      <c r="B38" s="283">
        <v>3</v>
      </c>
      <c r="C38" s="287" t="s">
        <v>190</v>
      </c>
      <c r="D38" s="293">
        <v>5.8378287714634276E-2</v>
      </c>
      <c r="E38" s="293">
        <f>$D$38</f>
        <v>5.8378287714634276E-2</v>
      </c>
      <c r="F38" s="293">
        <f t="shared" ref="F38:O38" si="13">$D$38</f>
        <v>5.8378287714634276E-2</v>
      </c>
      <c r="G38" s="293">
        <f t="shared" si="13"/>
        <v>5.8378287714634276E-2</v>
      </c>
      <c r="H38" s="293">
        <f t="shared" si="13"/>
        <v>5.8378287714634276E-2</v>
      </c>
      <c r="I38" s="293">
        <f t="shared" si="13"/>
        <v>5.8378287714634276E-2</v>
      </c>
      <c r="J38" s="293">
        <f t="shared" si="13"/>
        <v>5.8378287714634276E-2</v>
      </c>
      <c r="K38" s="293">
        <f t="shared" si="13"/>
        <v>5.8378287714634276E-2</v>
      </c>
      <c r="L38" s="293">
        <f t="shared" si="13"/>
        <v>5.8378287714634276E-2</v>
      </c>
      <c r="M38" s="293">
        <f t="shared" si="13"/>
        <v>5.8378287714634276E-2</v>
      </c>
      <c r="N38" s="293">
        <f t="shared" si="13"/>
        <v>5.8378287714634276E-2</v>
      </c>
      <c r="O38" s="293">
        <f t="shared" si="13"/>
        <v>5.8378287714634276E-2</v>
      </c>
    </row>
    <row r="39" spans="1:15" s="282" customFormat="1" ht="15.75" customHeight="1">
      <c r="A39" s="274" t="s">
        <v>204</v>
      </c>
      <c r="B39" s="283">
        <v>3</v>
      </c>
      <c r="C39" s="287" t="s">
        <v>17</v>
      </c>
      <c r="D39" s="292">
        <f>D37*D38</f>
        <v>1921425.8916267739</v>
      </c>
      <c r="E39" s="292">
        <f>E37*E38</f>
        <v>2012372.9590311009</v>
      </c>
      <c r="F39" s="292">
        <f>F37*F38</f>
        <v>1718407.6901651546</v>
      </c>
      <c r="G39" s="292">
        <f t="shared" ref="G39:O39" si="14">G37*G38</f>
        <v>1050008.4622691229</v>
      </c>
      <c r="H39" s="292">
        <f t="shared" si="14"/>
        <v>396420.09785773262</v>
      </c>
      <c r="I39" s="292">
        <f t="shared" si="14"/>
        <v>105152.60642365526</v>
      </c>
      <c r="J39" s="292">
        <f t="shared" si="14"/>
        <v>30139.250489872811</v>
      </c>
      <c r="K39" s="292">
        <f t="shared" si="14"/>
        <v>22497.474249739469</v>
      </c>
      <c r="L39" s="292">
        <f t="shared" si="14"/>
        <v>38769.312762727197</v>
      </c>
      <c r="M39" s="292">
        <f t="shared" si="14"/>
        <v>128369.65144776533</v>
      </c>
      <c r="N39" s="292">
        <f t="shared" si="14"/>
        <v>690496.05195718561</v>
      </c>
      <c r="O39" s="292">
        <f t="shared" si="14"/>
        <v>1138791.2130347178</v>
      </c>
    </row>
    <row r="40" spans="1:15" s="282" customFormat="1" ht="15.75" customHeight="1">
      <c r="A40" s="274" t="s">
        <v>204</v>
      </c>
      <c r="B40" s="283">
        <v>3</v>
      </c>
      <c r="C40" s="294" t="s">
        <v>37</v>
      </c>
      <c r="D40" s="292">
        <f t="shared" ref="D40:O40" si="15">D39-D36</f>
        <v>204691.50416231924</v>
      </c>
      <c r="E40" s="292">
        <f t="shared" si="15"/>
        <v>72003.3151811196</v>
      </c>
      <c r="F40" s="292">
        <f t="shared" si="15"/>
        <v>142443.04141146084</v>
      </c>
      <c r="G40" s="292">
        <f t="shared" si="15"/>
        <v>116407.49144768878</v>
      </c>
      <c r="H40" s="292">
        <f t="shared" si="15"/>
        <v>119718.595766616</v>
      </c>
      <c r="I40" s="292">
        <f t="shared" si="15"/>
        <v>61503.008203832695</v>
      </c>
      <c r="J40" s="292">
        <f t="shared" si="15"/>
        <v>5458.0467195966776</v>
      </c>
      <c r="K40" s="292">
        <f t="shared" si="15"/>
        <v>-3022.5869070308399</v>
      </c>
      <c r="L40" s="292">
        <f t="shared" si="15"/>
        <v>-146412.43048204592</v>
      </c>
      <c r="M40" s="292">
        <f t="shared" si="15"/>
        <v>-468841.97987799393</v>
      </c>
      <c r="N40" s="292">
        <f t="shared" si="15"/>
        <v>-225485.69262389396</v>
      </c>
      <c r="O40" s="292">
        <f t="shared" si="15"/>
        <v>65858.243261069525</v>
      </c>
    </row>
    <row r="41" spans="1:15" s="282" customFormat="1" ht="15.75" customHeight="1">
      <c r="A41" s="274"/>
      <c r="B41" s="275"/>
      <c r="C41" s="27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</row>
    <row r="42" spans="1:15" s="282" customFormat="1" ht="15.75" customHeight="1">
      <c r="A42" s="274"/>
      <c r="B42" s="275"/>
      <c r="C42" s="276"/>
      <c r="F42" s="297"/>
      <c r="G42" s="297"/>
    </row>
    <row r="43" spans="1:15" s="257" customFormat="1" ht="15.75" customHeight="1">
      <c r="A43" s="263"/>
      <c r="B43" s="275"/>
      <c r="C43" s="287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</row>
    <row r="44" spans="1:15" s="257" customFormat="1" ht="15.75" customHeight="1">
      <c r="A44" s="263"/>
      <c r="B44" s="275"/>
      <c r="C44" s="276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</row>
    <row r="45" spans="1:15" s="257" customFormat="1" ht="15.75" customHeight="1">
      <c r="A45" s="263"/>
      <c r="B45" s="256"/>
      <c r="C45" s="256"/>
      <c r="F45" s="299"/>
    </row>
    <row r="46" spans="1:15" s="257" customFormat="1" ht="15.75" customHeight="1">
      <c r="A46" s="263"/>
      <c r="B46" s="256"/>
      <c r="C46" s="256"/>
      <c r="F46" s="299"/>
    </row>
    <row r="47" spans="1:15" s="257" customFormat="1" ht="15.75" customHeight="1">
      <c r="A47" s="263"/>
      <c r="B47" s="256"/>
      <c r="C47" s="256"/>
      <c r="F47" s="299"/>
    </row>
    <row r="48" spans="1:15" s="257" customFormat="1" ht="15.75" customHeight="1">
      <c r="A48" s="263"/>
      <c r="B48" s="256"/>
      <c r="C48" s="256"/>
    </row>
    <row r="49" spans="1:8" s="257" customFormat="1" ht="15.75" customHeight="1">
      <c r="A49" s="263"/>
      <c r="B49" s="256"/>
      <c r="C49" s="256"/>
    </row>
    <row r="50" spans="1:8" s="257" customFormat="1" ht="15.75" customHeight="1">
      <c r="A50" s="263"/>
      <c r="B50" s="256"/>
      <c r="C50" s="256"/>
    </row>
    <row r="51" spans="1:8" s="257" customFormat="1" ht="15.75" customHeight="1">
      <c r="A51" s="263"/>
      <c r="B51" s="256"/>
      <c r="C51" s="256"/>
    </row>
    <row r="52" spans="1:8" s="257" customFormat="1" ht="15.75" customHeight="1">
      <c r="A52" s="263"/>
      <c r="B52" s="256"/>
      <c r="C52" s="256"/>
      <c r="E52" s="257" t="s">
        <v>2</v>
      </c>
    </row>
    <row r="53" spans="1:8" s="257" customFormat="1" ht="15.75" customHeight="1">
      <c r="A53" s="263"/>
      <c r="B53" s="256"/>
      <c r="C53" s="256"/>
    </row>
    <row r="54" spans="1:8" s="257" customFormat="1" ht="15.75" customHeight="1">
      <c r="A54" s="263"/>
      <c r="B54" s="256"/>
      <c r="C54" s="256"/>
    </row>
    <row r="55" spans="1:8" s="257" customFormat="1" ht="15.75" customHeight="1">
      <c r="A55" s="263"/>
      <c r="B55" s="256"/>
      <c r="C55" s="256"/>
    </row>
    <row r="56" spans="1:8" s="257" customFormat="1" ht="15.75" customHeight="1">
      <c r="A56" s="263"/>
      <c r="B56" s="256"/>
      <c r="C56" s="256"/>
    </row>
    <row r="57" spans="1:8" s="257" customFormat="1" ht="15.75" customHeight="1">
      <c r="A57" s="263"/>
      <c r="B57" s="256"/>
      <c r="C57" s="256"/>
    </row>
    <row r="58" spans="1:8" s="257" customFormat="1" ht="15.75" customHeight="1">
      <c r="A58" s="263"/>
      <c r="B58" s="256"/>
      <c r="C58" s="256"/>
    </row>
    <row r="59" spans="1:8" s="257" customFormat="1" ht="15.75" customHeight="1">
      <c r="A59" s="263"/>
      <c r="B59" s="256"/>
      <c r="C59" s="256"/>
      <c r="H59" s="257" t="s">
        <v>2</v>
      </c>
    </row>
    <row r="60" spans="1:8" s="257" customFormat="1" ht="15.75" customHeight="1">
      <c r="A60" s="263"/>
      <c r="B60" s="256"/>
      <c r="C60" s="256"/>
    </row>
    <row r="61" spans="1:8" s="257" customFormat="1" ht="15.75" customHeight="1">
      <c r="A61" s="263"/>
      <c r="B61" s="256"/>
      <c r="C61" s="256"/>
    </row>
    <row r="62" spans="1:8" s="257" customFormat="1" ht="15.75" customHeight="1">
      <c r="A62" s="263"/>
      <c r="B62" s="256"/>
      <c r="C62" s="256"/>
    </row>
    <row r="63" spans="1:8" s="257" customFormat="1" ht="15.75" customHeight="1">
      <c r="A63" s="263"/>
      <c r="B63" s="256"/>
      <c r="C63" s="256"/>
    </row>
    <row r="64" spans="1:8" s="257" customFormat="1" ht="15.75" customHeight="1">
      <c r="A64" s="263"/>
      <c r="B64" s="256"/>
      <c r="C64" s="256"/>
    </row>
    <row r="65" spans="1:3" s="257" customFormat="1" ht="15.75" customHeight="1">
      <c r="A65" s="263"/>
      <c r="B65" s="256"/>
      <c r="C65" s="256"/>
    </row>
    <row r="66" spans="1:3" s="257" customFormat="1" ht="15.75" customHeight="1">
      <c r="A66" s="263"/>
      <c r="B66" s="256"/>
      <c r="C66" s="256"/>
    </row>
    <row r="67" spans="1:3" s="257" customFormat="1" ht="15.75" customHeight="1">
      <c r="A67" s="263"/>
      <c r="B67" s="256"/>
      <c r="C67" s="256"/>
    </row>
    <row r="68" spans="1:3" s="257" customFormat="1" ht="15.75" customHeight="1">
      <c r="A68" s="263"/>
      <c r="B68" s="256"/>
      <c r="C68" s="256"/>
    </row>
    <row r="69" spans="1:3" s="257" customFormat="1" ht="15.75" customHeight="1">
      <c r="A69" s="263"/>
      <c r="B69" s="256"/>
      <c r="C69" s="256"/>
    </row>
    <row r="70" spans="1:3" s="257" customFormat="1" ht="15.75" customHeight="1">
      <c r="A70" s="263"/>
      <c r="B70" s="256"/>
      <c r="C70" s="256"/>
    </row>
    <row r="71" spans="1:3" s="257" customFormat="1" ht="15.75" customHeight="1">
      <c r="A71" s="263"/>
      <c r="B71" s="256"/>
      <c r="C71" s="256"/>
    </row>
    <row r="72" spans="1:3" s="257" customFormat="1" ht="15.75" customHeight="1">
      <c r="A72" s="263"/>
      <c r="B72" s="256"/>
      <c r="C72" s="256"/>
    </row>
    <row r="73" spans="1:3" s="257" customFormat="1" ht="15.75" customHeight="1">
      <c r="A73" s="263"/>
      <c r="B73" s="256"/>
      <c r="C73" s="256"/>
    </row>
    <row r="74" spans="1:3" s="257" customFormat="1" ht="15.75" customHeight="1">
      <c r="A74" s="263"/>
      <c r="B74" s="256"/>
      <c r="C74" s="256"/>
    </row>
    <row r="75" spans="1:3" s="257" customFormat="1" ht="15.75" customHeight="1">
      <c r="A75" s="263"/>
      <c r="B75" s="256"/>
      <c r="C75" s="256"/>
    </row>
    <row r="76" spans="1:3" s="257" customFormat="1" ht="15.75" customHeight="1">
      <c r="A76" s="263"/>
      <c r="B76" s="256"/>
      <c r="C76" s="256"/>
    </row>
    <row r="77" spans="1:3" s="257" customFormat="1" ht="15.75" customHeight="1">
      <c r="A77" s="263"/>
      <c r="B77" s="256"/>
      <c r="C77" s="256"/>
    </row>
    <row r="78" spans="1:3" s="257" customFormat="1" ht="15.75" customHeight="1">
      <c r="A78" s="263"/>
      <c r="B78" s="256"/>
      <c r="C78" s="256"/>
    </row>
    <row r="79" spans="1:3" s="257" customFormat="1" ht="15.75" customHeight="1">
      <c r="A79" s="263"/>
      <c r="B79" s="256"/>
      <c r="C79" s="256"/>
    </row>
    <row r="80" spans="1:3" s="257" customFormat="1" ht="15.75" customHeight="1">
      <c r="A80" s="263"/>
      <c r="B80" s="256"/>
      <c r="C80" s="256"/>
    </row>
    <row r="81" spans="1:3" s="257" customFormat="1" ht="15.75" customHeight="1">
      <c r="A81" s="263"/>
      <c r="B81" s="256"/>
      <c r="C81" s="256"/>
    </row>
    <row r="82" spans="1:3" s="257" customFormat="1" ht="15.75" customHeight="1">
      <c r="A82" s="263"/>
      <c r="B82" s="256"/>
      <c r="C82" s="256"/>
    </row>
    <row r="83" spans="1:3" s="257" customFormat="1" ht="15.75" customHeight="1">
      <c r="A83" s="263"/>
      <c r="B83" s="256"/>
      <c r="C83" s="256"/>
    </row>
    <row r="84" spans="1:3" s="257" customFormat="1" ht="15.75" customHeight="1">
      <c r="A84" s="263"/>
      <c r="B84" s="256"/>
      <c r="C84" s="256"/>
    </row>
    <row r="85" spans="1:3" s="257" customFormat="1" ht="15.75" customHeight="1">
      <c r="A85" s="263"/>
      <c r="B85" s="256"/>
      <c r="C85" s="256"/>
    </row>
    <row r="86" spans="1:3" s="257" customFormat="1" ht="15.75" customHeight="1">
      <c r="A86" s="263"/>
      <c r="B86" s="256"/>
      <c r="C86" s="256"/>
    </row>
    <row r="87" spans="1:3" s="257" customFormat="1" ht="15.75" customHeight="1">
      <c r="A87" s="263"/>
      <c r="B87" s="256"/>
      <c r="C87" s="256"/>
    </row>
    <row r="88" spans="1:3" s="257" customFormat="1" ht="15.75" customHeight="1">
      <c r="A88" s="263"/>
      <c r="B88" s="256"/>
      <c r="C88" s="256"/>
    </row>
    <row r="89" spans="1:3" s="257" customFormat="1" ht="15.75" customHeight="1">
      <c r="A89" s="263"/>
      <c r="B89" s="256"/>
      <c r="C89" s="256"/>
    </row>
    <row r="90" spans="1:3" s="257" customFormat="1" ht="15.75" customHeight="1">
      <c r="A90" s="263"/>
      <c r="B90" s="256"/>
      <c r="C90" s="256"/>
    </row>
    <row r="91" spans="1:3" s="257" customFormat="1" ht="15.75" customHeight="1">
      <c r="A91" s="263"/>
      <c r="B91" s="256"/>
      <c r="C91" s="256"/>
    </row>
    <row r="92" spans="1:3" s="257" customFormat="1" ht="15.75" customHeight="1">
      <c r="A92" s="263"/>
      <c r="B92" s="256"/>
      <c r="C92" s="256"/>
    </row>
    <row r="93" spans="1:3" s="257" customFormat="1" ht="15.75" customHeight="1">
      <c r="A93" s="263"/>
      <c r="B93" s="256"/>
      <c r="C93" s="256"/>
    </row>
    <row r="94" spans="1:3" s="257" customFormat="1" ht="15.75" customHeight="1">
      <c r="A94" s="263"/>
      <c r="B94" s="256"/>
      <c r="C94" s="256"/>
    </row>
    <row r="95" spans="1:3" s="257" customFormat="1" ht="15.75" customHeight="1">
      <c r="A95" s="263"/>
      <c r="B95" s="256"/>
      <c r="C95" s="256"/>
    </row>
    <row r="96" spans="1:3" s="257" customFormat="1" ht="15.75" customHeight="1">
      <c r="A96" s="263"/>
      <c r="B96" s="256"/>
      <c r="C96" s="256"/>
    </row>
    <row r="97" spans="1:3" s="257" customFormat="1" ht="15.75" customHeight="1">
      <c r="A97" s="263"/>
      <c r="B97" s="256"/>
      <c r="C97" s="256"/>
    </row>
    <row r="98" spans="1:3" s="257" customFormat="1" ht="15.75" customHeight="1">
      <c r="A98" s="263"/>
      <c r="B98" s="256"/>
      <c r="C98" s="256"/>
    </row>
    <row r="99" spans="1:3" s="257" customFormat="1" ht="15.75" customHeight="1">
      <c r="A99" s="263"/>
      <c r="B99" s="256"/>
      <c r="C99" s="256"/>
    </row>
    <row r="100" spans="1:3" s="257" customFormat="1" ht="15.75" customHeight="1">
      <c r="A100" s="263"/>
      <c r="B100" s="256"/>
      <c r="C100" s="256"/>
    </row>
    <row r="101" spans="1:3" s="257" customFormat="1" ht="15.75" customHeight="1">
      <c r="A101" s="263"/>
      <c r="B101" s="256"/>
      <c r="C101" s="256"/>
    </row>
    <row r="102" spans="1:3" s="257" customFormat="1" ht="15.75" customHeight="1">
      <c r="A102" s="263"/>
      <c r="B102" s="256"/>
      <c r="C102" s="256"/>
    </row>
    <row r="103" spans="1:3" s="257" customFormat="1" ht="15.75" customHeight="1">
      <c r="A103" s="263"/>
      <c r="B103" s="256"/>
      <c r="C103" s="256"/>
    </row>
    <row r="104" spans="1:3" s="257" customFormat="1" ht="15.75" customHeight="1">
      <c r="A104" s="263"/>
      <c r="B104" s="256"/>
      <c r="C104" s="256"/>
    </row>
    <row r="105" spans="1:3" s="257" customFormat="1" ht="15.75" customHeight="1">
      <c r="A105" s="263"/>
      <c r="B105" s="256"/>
      <c r="C105" s="256"/>
    </row>
    <row r="106" spans="1:3" s="257" customFormat="1" ht="15.75" customHeight="1">
      <c r="A106" s="263"/>
      <c r="B106" s="256"/>
      <c r="C106" s="256"/>
    </row>
    <row r="107" spans="1:3" s="257" customFormat="1" ht="15.75" customHeight="1">
      <c r="A107" s="263"/>
      <c r="B107" s="256"/>
      <c r="C107" s="256"/>
    </row>
    <row r="108" spans="1:3" s="257" customFormat="1" ht="15.75" customHeight="1">
      <c r="A108" s="263"/>
      <c r="B108" s="256"/>
      <c r="C108" s="256"/>
    </row>
    <row r="109" spans="1:3" s="257" customFormat="1" ht="15.75" customHeight="1">
      <c r="A109" s="263"/>
      <c r="B109" s="256"/>
      <c r="C109" s="256"/>
    </row>
    <row r="110" spans="1:3" s="257" customFormat="1" ht="15.75" customHeight="1">
      <c r="A110" s="263"/>
      <c r="B110" s="256"/>
      <c r="C110" s="256"/>
    </row>
    <row r="111" spans="1:3" s="257" customFormat="1" ht="15.75" customHeight="1">
      <c r="A111" s="263"/>
      <c r="B111" s="256"/>
      <c r="C111" s="256"/>
    </row>
    <row r="112" spans="1:3" s="257" customFormat="1" ht="15.75" customHeight="1">
      <c r="A112" s="263"/>
      <c r="B112" s="256"/>
      <c r="C112" s="256"/>
    </row>
    <row r="113" spans="1:3" s="257" customFormat="1" ht="15.75" customHeight="1">
      <c r="A113" s="263"/>
      <c r="B113" s="256"/>
      <c r="C113" s="256"/>
    </row>
    <row r="114" spans="1:3" s="257" customFormat="1" ht="15.75" customHeight="1">
      <c r="A114" s="263"/>
      <c r="B114" s="256"/>
      <c r="C114" s="256"/>
    </row>
    <row r="115" spans="1:3" s="257" customFormat="1" ht="15.75" customHeight="1">
      <c r="A115" s="263"/>
      <c r="B115" s="256"/>
      <c r="C115" s="256"/>
    </row>
    <row r="116" spans="1:3" s="257" customFormat="1" ht="15.75" customHeight="1">
      <c r="A116" s="263"/>
      <c r="B116" s="256"/>
      <c r="C116" s="256"/>
    </row>
    <row r="117" spans="1:3" s="257" customFormat="1" ht="15.75" customHeight="1">
      <c r="A117" s="263"/>
      <c r="B117" s="256"/>
      <c r="C117" s="256"/>
    </row>
    <row r="118" spans="1:3" s="257" customFormat="1" ht="15.75" customHeight="1">
      <c r="A118" s="263"/>
      <c r="B118" s="256"/>
      <c r="C118" s="256"/>
    </row>
    <row r="119" spans="1:3" s="257" customFormat="1" ht="15.75" customHeight="1">
      <c r="A119" s="263"/>
      <c r="B119" s="256"/>
      <c r="C119" s="256"/>
    </row>
    <row r="120" spans="1:3" s="257" customFormat="1" ht="15.75" customHeight="1">
      <c r="A120" s="263"/>
      <c r="B120" s="256"/>
      <c r="C120" s="256"/>
    </row>
    <row r="121" spans="1:3" s="257" customFormat="1" ht="15.75" customHeight="1">
      <c r="A121" s="263"/>
      <c r="B121" s="256"/>
      <c r="C121" s="256"/>
    </row>
    <row r="122" spans="1:3" s="257" customFormat="1" ht="15.75" customHeight="1">
      <c r="A122" s="263"/>
      <c r="B122" s="256"/>
      <c r="C122" s="256"/>
    </row>
    <row r="123" spans="1:3" s="257" customFormat="1" ht="15.75" customHeight="1">
      <c r="A123" s="263"/>
      <c r="B123" s="256"/>
      <c r="C123" s="256"/>
    </row>
    <row r="124" spans="1:3" s="257" customFormat="1" ht="15.75" customHeight="1">
      <c r="A124" s="263"/>
      <c r="B124" s="256"/>
      <c r="C124" s="256"/>
    </row>
    <row r="125" spans="1:3" s="257" customFormat="1" ht="15.75" customHeight="1">
      <c r="A125" s="263"/>
      <c r="B125" s="256"/>
      <c r="C125" s="256"/>
    </row>
    <row r="126" spans="1:3" s="257" customFormat="1" ht="15.75" customHeight="1">
      <c r="A126" s="263"/>
      <c r="B126" s="256"/>
      <c r="C126" s="256"/>
    </row>
    <row r="127" spans="1:3" s="257" customFormat="1" ht="15.75" customHeight="1">
      <c r="A127" s="263"/>
      <c r="B127" s="256"/>
      <c r="C127" s="256"/>
    </row>
    <row r="128" spans="1:3" s="257" customFormat="1" ht="15.75" customHeight="1">
      <c r="A128" s="263"/>
      <c r="B128" s="256"/>
      <c r="C128" s="256"/>
    </row>
    <row r="129" spans="1:3" s="257" customFormat="1" ht="15.75" customHeight="1">
      <c r="A129" s="263"/>
      <c r="B129" s="256"/>
      <c r="C129" s="256"/>
    </row>
  </sheetData>
  <conditionalFormatting sqref="D10:E10 D13:E13 H44:O44 H10:O10 F42 E44:F44">
    <cfRule type="cellIs" dxfId="73" priority="116" operator="lessThan">
      <formula>0</formula>
    </cfRule>
  </conditionalFormatting>
  <conditionalFormatting sqref="H13">
    <cfRule type="cellIs" dxfId="72" priority="111" operator="lessThan">
      <formula>0</formula>
    </cfRule>
  </conditionalFormatting>
  <conditionalFormatting sqref="G44">
    <cfRule type="cellIs" dxfId="71" priority="110" operator="lessThan">
      <formula>0</formula>
    </cfRule>
  </conditionalFormatting>
  <conditionalFormatting sqref="G42">
    <cfRule type="cellIs" dxfId="70" priority="109" operator="lessThan">
      <formula>0</formula>
    </cfRule>
  </conditionalFormatting>
  <conditionalFormatting sqref="I13:O13">
    <cfRule type="cellIs" dxfId="69" priority="108" operator="lessThan">
      <formula>0</formula>
    </cfRule>
  </conditionalFormatting>
  <conditionalFormatting sqref="G10">
    <cfRule type="cellIs" dxfId="68" priority="105" operator="lessThan">
      <formula>0</formula>
    </cfRule>
  </conditionalFormatting>
  <conditionalFormatting sqref="F10">
    <cfRule type="cellIs" dxfId="67" priority="106" operator="lessThan">
      <formula>0</formula>
    </cfRule>
  </conditionalFormatting>
  <conditionalFormatting sqref="F13">
    <cfRule type="cellIs" dxfId="66" priority="104" operator="lessThan">
      <formula>0</formula>
    </cfRule>
  </conditionalFormatting>
  <conditionalFormatting sqref="G13">
    <cfRule type="cellIs" dxfId="65" priority="103" operator="lessThan">
      <formula>0</formula>
    </cfRule>
  </conditionalFormatting>
  <conditionalFormatting sqref="F45:F47">
    <cfRule type="cellIs" dxfId="64" priority="102" operator="lessThan">
      <formula>0</formula>
    </cfRule>
  </conditionalFormatting>
  <conditionalFormatting sqref="D18:E18 D21:E21 H18:O18">
    <cfRule type="cellIs" dxfId="63" priority="75" operator="lessThan">
      <formula>0</formula>
    </cfRule>
  </conditionalFormatting>
  <conditionalFormatting sqref="H21">
    <cfRule type="cellIs" dxfId="62" priority="74" operator="lessThan">
      <formula>0</formula>
    </cfRule>
  </conditionalFormatting>
  <conditionalFormatting sqref="I21:O21">
    <cfRule type="cellIs" dxfId="61" priority="73" operator="lessThan">
      <formula>0</formula>
    </cfRule>
  </conditionalFormatting>
  <conditionalFormatting sqref="G18">
    <cfRule type="cellIs" dxfId="60" priority="71" operator="lessThan">
      <formula>0</formula>
    </cfRule>
  </conditionalFormatting>
  <conditionalFormatting sqref="F18">
    <cfRule type="cellIs" dxfId="59" priority="72" operator="lessThan">
      <formula>0</formula>
    </cfRule>
  </conditionalFormatting>
  <conditionalFormatting sqref="F21">
    <cfRule type="cellIs" dxfId="58" priority="70" operator="lessThan">
      <formula>0</formula>
    </cfRule>
  </conditionalFormatting>
  <conditionalFormatting sqref="G21">
    <cfRule type="cellIs" dxfId="57" priority="69" operator="lessThan">
      <formula>0</formula>
    </cfRule>
  </conditionalFormatting>
  <conditionalFormatting sqref="D26:E26 D29:E29 H26:O26">
    <cfRule type="cellIs" dxfId="56" priority="59" operator="lessThan">
      <formula>0</formula>
    </cfRule>
  </conditionalFormatting>
  <conditionalFormatting sqref="H29">
    <cfRule type="cellIs" dxfId="55" priority="58" operator="lessThan">
      <formula>0</formula>
    </cfRule>
  </conditionalFormatting>
  <conditionalFormatting sqref="I29:O29">
    <cfRule type="cellIs" dxfId="54" priority="57" operator="lessThan">
      <formula>0</formula>
    </cfRule>
  </conditionalFormatting>
  <conditionalFormatting sqref="G26">
    <cfRule type="cellIs" dxfId="53" priority="52" operator="lessThan">
      <formula>0</formula>
    </cfRule>
  </conditionalFormatting>
  <conditionalFormatting sqref="F26">
    <cfRule type="cellIs" dxfId="52" priority="53" operator="lessThan">
      <formula>0</formula>
    </cfRule>
  </conditionalFormatting>
  <conditionalFormatting sqref="F29">
    <cfRule type="cellIs" dxfId="51" priority="51" operator="lessThan">
      <formula>0</formula>
    </cfRule>
  </conditionalFormatting>
  <conditionalFormatting sqref="G29">
    <cfRule type="cellIs" dxfId="50" priority="50" operator="lessThan">
      <formula>0</formula>
    </cfRule>
  </conditionalFormatting>
  <conditionalFormatting sqref="D34:E34 D37:E37 H34:O34">
    <cfRule type="cellIs" dxfId="49" priority="35" operator="lessThan">
      <formula>0</formula>
    </cfRule>
  </conditionalFormatting>
  <conditionalFormatting sqref="H37">
    <cfRule type="cellIs" dxfId="48" priority="34" operator="lessThan">
      <formula>0</formula>
    </cfRule>
  </conditionalFormatting>
  <conditionalFormatting sqref="I37:O37">
    <cfRule type="cellIs" dxfId="47" priority="33" operator="lessThan">
      <formula>0</formula>
    </cfRule>
  </conditionalFormatting>
  <conditionalFormatting sqref="G34">
    <cfRule type="cellIs" dxfId="46" priority="31" operator="lessThan">
      <formula>0</formula>
    </cfRule>
  </conditionalFormatting>
  <conditionalFormatting sqref="F34">
    <cfRule type="cellIs" dxfId="45" priority="32" operator="lessThan">
      <formula>0</formula>
    </cfRule>
  </conditionalFormatting>
  <conditionalFormatting sqref="F37">
    <cfRule type="cellIs" dxfId="44" priority="30" operator="lessThan">
      <formula>0</formula>
    </cfRule>
  </conditionalFormatting>
  <conditionalFormatting sqref="G37">
    <cfRule type="cellIs" dxfId="43" priority="29" operator="lessThan">
      <formula>0</formula>
    </cfRule>
  </conditionalFormatting>
  <conditionalFormatting sqref="F43:I43 K43:O43">
    <cfRule type="cellIs" dxfId="42" priority="19" operator="lessThan">
      <formula>0</formula>
    </cfRule>
  </conditionalFormatting>
  <conditionalFormatting sqref="D43">
    <cfRule type="cellIs" dxfId="41" priority="18" operator="lessThan">
      <formula>0</formula>
    </cfRule>
  </conditionalFormatting>
  <conditionalFormatting sqref="E43">
    <cfRule type="cellIs" dxfId="40" priority="17" operator="lessThan">
      <formula>0</formula>
    </cfRule>
  </conditionalFormatting>
  <conditionalFormatting sqref="J43">
    <cfRule type="cellIs" dxfId="39" priority="16" operator="lessThan">
      <formula>0</formula>
    </cfRule>
  </conditionalFormatting>
  <pageMargins left="0.2" right="0" top="0.25" bottom="0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368"/>
  <sheetViews>
    <sheetView view="pageBreakPreview" zoomScale="30" zoomScaleNormal="70" zoomScaleSheetLayoutView="30" workbookViewId="0">
      <pane xSplit="3" ySplit="8" topLeftCell="D68" activePane="bottomRight" state="frozen"/>
      <selection activeCell="A6" sqref="A6"/>
      <selection pane="topRight" activeCell="C6" sqref="C6"/>
      <selection pane="bottomLeft" activeCell="A9" sqref="A9"/>
      <selection pane="bottomRight" activeCell="AI185" sqref="AI185"/>
    </sheetView>
  </sheetViews>
  <sheetFormatPr defaultRowHeight="15.75"/>
  <cols>
    <col min="1" max="1" width="15.28515625" style="198" customWidth="1"/>
    <col min="2" max="2" width="15.28515625" style="163" customWidth="1"/>
    <col min="3" max="3" width="41.7109375" style="163" customWidth="1"/>
    <col min="4" max="14" width="15.28515625" style="163" customWidth="1"/>
    <col min="15" max="35" width="15.28515625" style="150" customWidth="1"/>
    <col min="36" max="49" width="15.28515625" style="150" hidden="1" customWidth="1"/>
    <col min="50" max="50" width="15.28515625" style="14" hidden="1" customWidth="1"/>
    <col min="51" max="51" width="15.28515625" style="150" hidden="1" customWidth="1"/>
    <col min="52" max="52" width="15.28515625" style="159" hidden="1" customWidth="1"/>
    <col min="53" max="69" width="15.28515625" style="150" hidden="1" customWidth="1"/>
    <col min="70" max="185" width="15.28515625" style="150" customWidth="1"/>
    <col min="186" max="16384" width="9.140625" style="150"/>
  </cols>
  <sheetData>
    <row r="1" spans="1:69" ht="15.75" customHeight="1">
      <c r="A1" s="167" t="s">
        <v>35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69" ht="15.75" customHeight="1">
      <c r="A2" s="167" t="s">
        <v>36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69" ht="15.75" customHeight="1">
      <c r="A3" s="168" t="s">
        <v>219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</row>
    <row r="4" spans="1:69" ht="15.75" customHeight="1">
      <c r="A4" s="169" t="s">
        <v>214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</row>
    <row r="5" spans="1:69" ht="15.75" customHeight="1" thickBot="1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</row>
    <row r="6" spans="1:69" s="155" customFormat="1" ht="15.75" customHeight="1">
      <c r="A6" s="199"/>
      <c r="B6" s="153"/>
      <c r="C6" s="154"/>
      <c r="D6" s="175" t="s">
        <v>188</v>
      </c>
      <c r="E6" s="176"/>
      <c r="F6" s="176"/>
      <c r="G6" s="176"/>
      <c r="H6" s="176"/>
      <c r="I6" s="188"/>
      <c r="J6" s="189" t="s">
        <v>169</v>
      </c>
      <c r="K6" s="176"/>
      <c r="L6" s="190"/>
      <c r="M6" s="176"/>
      <c r="N6" s="176"/>
      <c r="O6" s="190"/>
      <c r="P6" s="190"/>
      <c r="Q6" s="190"/>
      <c r="R6" s="190"/>
      <c r="S6" s="190"/>
      <c r="T6" s="190"/>
      <c r="U6" s="191"/>
      <c r="V6" s="190" t="s">
        <v>168</v>
      </c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1"/>
      <c r="AH6" s="192" t="s">
        <v>167</v>
      </c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1"/>
      <c r="AT6" s="192" t="s">
        <v>212</v>
      </c>
      <c r="AU6" s="190"/>
      <c r="AV6" s="190"/>
      <c r="AW6" s="190"/>
      <c r="AX6" s="193"/>
      <c r="AY6" s="190"/>
      <c r="AZ6" s="190"/>
      <c r="BA6" s="190"/>
      <c r="BB6" s="190"/>
      <c r="BC6" s="190"/>
      <c r="BD6" s="190"/>
      <c r="BE6" s="190"/>
      <c r="BF6" s="192" t="s">
        <v>211</v>
      </c>
      <c r="BG6" s="190"/>
      <c r="BH6" s="190"/>
      <c r="BI6" s="190"/>
      <c r="BJ6" s="193"/>
      <c r="BK6" s="190"/>
      <c r="BL6" s="190"/>
      <c r="BM6" s="190"/>
      <c r="BN6" s="190"/>
      <c r="BO6" s="190"/>
      <c r="BP6" s="190"/>
      <c r="BQ6" s="194"/>
    </row>
    <row r="7" spans="1:69" s="159" customFormat="1" ht="15.75" customHeight="1" thickBot="1">
      <c r="A7" s="158"/>
      <c r="B7" s="156"/>
      <c r="C7" s="157" t="s">
        <v>2</v>
      </c>
      <c r="D7" s="177" t="s">
        <v>171</v>
      </c>
      <c r="E7" s="178" t="s">
        <v>172</v>
      </c>
      <c r="F7" s="179" t="s">
        <v>173</v>
      </c>
      <c r="G7" s="178" t="s">
        <v>174</v>
      </c>
      <c r="H7" s="178" t="s">
        <v>175</v>
      </c>
      <c r="I7" s="195" t="s">
        <v>176</v>
      </c>
      <c r="J7" s="196" t="s">
        <v>177</v>
      </c>
      <c r="K7" s="178" t="s">
        <v>178</v>
      </c>
      <c r="L7" s="178" t="s">
        <v>179</v>
      </c>
      <c r="M7" s="178" t="s">
        <v>180</v>
      </c>
      <c r="N7" s="178" t="s">
        <v>3</v>
      </c>
      <c r="O7" s="178" t="s">
        <v>181</v>
      </c>
      <c r="P7" s="178" t="s">
        <v>171</v>
      </c>
      <c r="Q7" s="178" t="s">
        <v>172</v>
      </c>
      <c r="R7" s="179" t="s">
        <v>173</v>
      </c>
      <c r="S7" s="178" t="s">
        <v>174</v>
      </c>
      <c r="T7" s="178" t="s">
        <v>175</v>
      </c>
      <c r="U7" s="195" t="s">
        <v>176</v>
      </c>
      <c r="V7" s="178" t="s">
        <v>177</v>
      </c>
      <c r="W7" s="178" t="s">
        <v>178</v>
      </c>
      <c r="X7" s="178" t="s">
        <v>179</v>
      </c>
      <c r="Y7" s="178" t="s">
        <v>180</v>
      </c>
      <c r="Z7" s="178" t="s">
        <v>3</v>
      </c>
      <c r="AA7" s="178" t="s">
        <v>181</v>
      </c>
      <c r="AB7" s="178" t="s">
        <v>171</v>
      </c>
      <c r="AC7" s="178" t="s">
        <v>172</v>
      </c>
      <c r="AD7" s="179" t="s">
        <v>173</v>
      </c>
      <c r="AE7" s="178" t="s">
        <v>174</v>
      </c>
      <c r="AF7" s="178" t="s">
        <v>175</v>
      </c>
      <c r="AG7" s="195" t="s">
        <v>176</v>
      </c>
      <c r="AH7" s="196" t="s">
        <v>177</v>
      </c>
      <c r="AI7" s="178" t="s">
        <v>178</v>
      </c>
      <c r="AJ7" s="178" t="s">
        <v>179</v>
      </c>
      <c r="AK7" s="178" t="s">
        <v>180</v>
      </c>
      <c r="AL7" s="178" t="s">
        <v>3</v>
      </c>
      <c r="AM7" s="178" t="s">
        <v>181</v>
      </c>
      <c r="AN7" s="178" t="s">
        <v>171</v>
      </c>
      <c r="AO7" s="178" t="s">
        <v>172</v>
      </c>
      <c r="AP7" s="179" t="s">
        <v>173</v>
      </c>
      <c r="AQ7" s="178" t="s">
        <v>174</v>
      </c>
      <c r="AR7" s="178" t="s">
        <v>175</v>
      </c>
      <c r="AS7" s="195" t="s">
        <v>176</v>
      </c>
      <c r="AT7" s="196" t="s">
        <v>177</v>
      </c>
      <c r="AU7" s="178" t="s">
        <v>178</v>
      </c>
      <c r="AV7" s="178" t="s">
        <v>179</v>
      </c>
      <c r="AW7" s="178" t="s">
        <v>180</v>
      </c>
      <c r="AX7" s="178" t="s">
        <v>3</v>
      </c>
      <c r="AY7" s="178" t="s">
        <v>181</v>
      </c>
      <c r="AZ7" s="178" t="s">
        <v>171</v>
      </c>
      <c r="BA7" s="178" t="s">
        <v>172</v>
      </c>
      <c r="BB7" s="179" t="s">
        <v>173</v>
      </c>
      <c r="BC7" s="178" t="s">
        <v>174</v>
      </c>
      <c r="BD7" s="178" t="s">
        <v>175</v>
      </c>
      <c r="BE7" s="195" t="s">
        <v>176</v>
      </c>
      <c r="BF7" s="196" t="s">
        <v>177</v>
      </c>
      <c r="BG7" s="178" t="s">
        <v>178</v>
      </c>
      <c r="BH7" s="178" t="s">
        <v>179</v>
      </c>
      <c r="BI7" s="178" t="s">
        <v>180</v>
      </c>
      <c r="BJ7" s="178" t="s">
        <v>3</v>
      </c>
      <c r="BK7" s="178" t="s">
        <v>181</v>
      </c>
      <c r="BL7" s="178" t="s">
        <v>171</v>
      </c>
      <c r="BM7" s="178" t="s">
        <v>172</v>
      </c>
      <c r="BN7" s="179" t="s">
        <v>173</v>
      </c>
      <c r="BO7" s="178" t="s">
        <v>174</v>
      </c>
      <c r="BP7" s="178" t="s">
        <v>175</v>
      </c>
      <c r="BQ7" s="180" t="s">
        <v>176</v>
      </c>
    </row>
    <row r="8" spans="1:69" s="159" customFormat="1" ht="15.75" customHeight="1" thickBot="1">
      <c r="A8" s="158" t="s">
        <v>44</v>
      </c>
      <c r="B8" s="170" t="s">
        <v>200</v>
      </c>
      <c r="C8" s="170" t="s">
        <v>54</v>
      </c>
      <c r="D8" s="181" t="s">
        <v>193</v>
      </c>
      <c r="E8" s="182"/>
      <c r="F8" s="182"/>
      <c r="G8" s="182"/>
      <c r="H8" s="182"/>
      <c r="I8" s="182"/>
      <c r="J8" s="182"/>
      <c r="K8" s="182"/>
      <c r="L8" s="183"/>
      <c r="M8" s="182"/>
      <c r="N8" s="182"/>
      <c r="O8" s="197"/>
      <c r="P8" s="184" t="s">
        <v>194</v>
      </c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74"/>
      <c r="AB8" s="184" t="s">
        <v>195</v>
      </c>
      <c r="AC8" s="184"/>
      <c r="AD8" s="184"/>
      <c r="AE8" s="184"/>
      <c r="AF8" s="184"/>
      <c r="AG8" s="184"/>
      <c r="AH8" s="185"/>
      <c r="AI8" s="184"/>
      <c r="AJ8" s="184"/>
      <c r="AK8" s="184"/>
      <c r="AL8" s="184"/>
      <c r="AM8" s="174"/>
      <c r="AN8" s="184" t="s">
        <v>196</v>
      </c>
      <c r="AO8" s="184"/>
      <c r="AP8" s="184"/>
      <c r="AQ8" s="184"/>
      <c r="AR8" s="184"/>
      <c r="AS8" s="184"/>
      <c r="AT8" s="184"/>
      <c r="AU8" s="184"/>
      <c r="AV8" s="184"/>
      <c r="AW8" s="184"/>
      <c r="AX8" s="186"/>
      <c r="AY8" s="187"/>
      <c r="AZ8" s="173"/>
    </row>
    <row r="9" spans="1:69" s="159" customFormat="1" ht="15.75" customHeight="1">
      <c r="A9" s="158"/>
      <c r="B9" s="156"/>
      <c r="C9" s="157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</row>
    <row r="10" spans="1:69" s="159" customFormat="1" ht="15.75" customHeight="1">
      <c r="A10" s="158"/>
      <c r="B10" s="156"/>
      <c r="C10" s="157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</row>
    <row r="11" spans="1:69" s="159" customFormat="1" ht="15.75" customHeight="1">
      <c r="A11" s="170" t="s">
        <v>201</v>
      </c>
      <c r="B11" s="170">
        <v>1</v>
      </c>
      <c r="C11" s="160" t="s">
        <v>209</v>
      </c>
      <c r="D11" s="161">
        <v>2697941.36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</row>
    <row r="12" spans="1:69" s="159" customFormat="1" ht="15.75" customHeight="1">
      <c r="A12" s="158"/>
      <c r="B12" s="170"/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</row>
    <row r="13" spans="1:69" s="159" customFormat="1" ht="15.75" customHeight="1">
      <c r="A13" s="170" t="s">
        <v>201</v>
      </c>
      <c r="B13" s="170">
        <v>2</v>
      </c>
      <c r="C13" s="160" t="s">
        <v>15</v>
      </c>
      <c r="D13" s="161">
        <v>4736375.3174852161</v>
      </c>
      <c r="E13" s="161">
        <v>6327143.0038342765</v>
      </c>
      <c r="F13" s="161">
        <v>5862525.5499999998</v>
      </c>
      <c r="G13" s="161">
        <v>5760157.7199999997</v>
      </c>
      <c r="H13" s="161">
        <v>6289736.8248805879</v>
      </c>
      <c r="I13" s="161">
        <v>11623166.033157386</v>
      </c>
      <c r="J13" s="161">
        <v>11236577.369522873</v>
      </c>
      <c r="K13" s="161">
        <v>9818451.1189114172</v>
      </c>
      <c r="L13" s="161">
        <v>7927864.2180569135</v>
      </c>
      <c r="M13" s="161">
        <v>5917292.4928541845</v>
      </c>
      <c r="N13" s="161">
        <v>4781149.7587885167</v>
      </c>
      <c r="O13" s="161">
        <v>3918244.0876651104</v>
      </c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</row>
    <row r="14" spans="1:69" s="159" customFormat="1" ht="15.75" customHeight="1">
      <c r="A14" s="170" t="s">
        <v>201</v>
      </c>
      <c r="B14" s="170">
        <v>2</v>
      </c>
      <c r="C14" s="160" t="s">
        <v>17</v>
      </c>
      <c r="D14" s="161">
        <v>6009056.7600385584</v>
      </c>
      <c r="E14" s="161">
        <v>6771996.2269267673</v>
      </c>
      <c r="F14" s="161">
        <v>5808838.8700000001</v>
      </c>
      <c r="G14" s="161">
        <v>4909408.0599999996</v>
      </c>
      <c r="H14" s="161">
        <v>6643203.0913649658</v>
      </c>
      <c r="I14" s="161">
        <v>9474588.5130933002</v>
      </c>
      <c r="J14" s="161">
        <v>10556430.0462652</v>
      </c>
      <c r="K14" s="161">
        <v>8015334.2729186304</v>
      </c>
      <c r="L14" s="161">
        <v>7929110.0961409099</v>
      </c>
      <c r="M14" s="161">
        <v>5826561.2777682804</v>
      </c>
      <c r="N14" s="161">
        <v>5004524.7950277701</v>
      </c>
      <c r="O14" s="161">
        <v>5008572.5989955897</v>
      </c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</row>
    <row r="15" spans="1:69" s="159" customFormat="1" ht="15.75" customHeight="1">
      <c r="A15" s="170" t="s">
        <v>201</v>
      </c>
      <c r="B15" s="170">
        <v>2</v>
      </c>
      <c r="C15" s="172" t="s">
        <v>37</v>
      </c>
      <c r="D15" s="161">
        <f>D14-D13</f>
        <v>1272681.4425533423</v>
      </c>
      <c r="E15" s="161">
        <f>E14-E13</f>
        <v>444853.22309249081</v>
      </c>
      <c r="F15" s="161">
        <f t="shared" ref="F15:O15" si="0">F14-F13</f>
        <v>-53686.679999999702</v>
      </c>
      <c r="G15" s="161">
        <f t="shared" si="0"/>
        <v>-850749.66000000015</v>
      </c>
      <c r="H15" s="161">
        <f t="shared" si="0"/>
        <v>353466.26648437791</v>
      </c>
      <c r="I15" s="161">
        <f t="shared" si="0"/>
        <v>-2148577.5200640857</v>
      </c>
      <c r="J15" s="161">
        <f t="shared" si="0"/>
        <v>-680147.32325767353</v>
      </c>
      <c r="K15" s="161">
        <f t="shared" si="0"/>
        <v>-1803116.8459927868</v>
      </c>
      <c r="L15" s="161">
        <f t="shared" si="0"/>
        <v>1245.8780839964747</v>
      </c>
      <c r="M15" s="161">
        <f t="shared" si="0"/>
        <v>-90731.215085904114</v>
      </c>
      <c r="N15" s="161">
        <f t="shared" si="0"/>
        <v>223375.03623925336</v>
      </c>
      <c r="O15" s="161">
        <f t="shared" si="0"/>
        <v>1090328.5113304793</v>
      </c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</row>
    <row r="16" spans="1:69" s="159" customFormat="1" ht="15.75" customHeight="1">
      <c r="A16" s="170" t="s">
        <v>201</v>
      </c>
      <c r="B16" s="170">
        <v>2</v>
      </c>
      <c r="C16" s="160" t="s">
        <v>187</v>
      </c>
      <c r="D16" s="161">
        <f>D15/2*D$171</f>
        <v>2163.5584523406819</v>
      </c>
      <c r="E16" s="161">
        <f t="shared" ref="E16:O16" si="1">(D17+E15/2)*E$171</f>
        <v>5090.7234826765562</v>
      </c>
      <c r="F16" s="161">
        <f t="shared" si="1"/>
        <v>5603.2205050168068</v>
      </c>
      <c r="G16" s="161">
        <f t="shared" si="1"/>
        <v>4504.7903691091233</v>
      </c>
      <c r="H16" s="161">
        <f t="shared" si="1"/>
        <v>3525.1781309400794</v>
      </c>
      <c r="I16" s="161">
        <f t="shared" si="1"/>
        <v>407.38789093770572</v>
      </c>
      <c r="J16" s="161">
        <f t="shared" si="1"/>
        <v>-4682.8502306340852</v>
      </c>
      <c r="K16" s="161">
        <f t="shared" si="1"/>
        <v>-8405.451996438931</v>
      </c>
      <c r="L16" s="161">
        <f t="shared" si="1"/>
        <v>-12443.2113655382</v>
      </c>
      <c r="M16" s="161">
        <f t="shared" si="1"/>
        <v>-13000.44388119806</v>
      </c>
      <c r="N16" s="161">
        <f t="shared" si="1"/>
        <v>-13149.185655895737</v>
      </c>
      <c r="O16" s="161">
        <f t="shared" si="1"/>
        <v>-10421.454878347606</v>
      </c>
      <c r="P16" s="161">
        <f t="shared" ref="P16:V16" si="2">O17*P$171</f>
        <v>-9127.4665031741679</v>
      </c>
      <c r="Q16" s="161">
        <f t="shared" si="2"/>
        <v>-9163.9763691868629</v>
      </c>
      <c r="R16" s="161">
        <f t="shared" si="2"/>
        <v>-8970.6164677970191</v>
      </c>
      <c r="S16" s="161">
        <f t="shared" si="2"/>
        <v>-9698.3404775615381</v>
      </c>
      <c r="T16" s="161">
        <f t="shared" si="2"/>
        <v>-9507.190805006172</v>
      </c>
      <c r="U16" s="161">
        <f t="shared" si="2"/>
        <v>-9779.003708948323</v>
      </c>
      <c r="V16" s="161">
        <f t="shared" si="2"/>
        <v>-10287.698168550951</v>
      </c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</row>
    <row r="17" spans="1:69" s="159" customFormat="1" ht="15.75" customHeight="1">
      <c r="A17" s="170" t="s">
        <v>201</v>
      </c>
      <c r="B17" s="170">
        <v>2</v>
      </c>
      <c r="C17" s="172" t="s">
        <v>191</v>
      </c>
      <c r="D17" s="161">
        <f>SUM(D15:D16)</f>
        <v>1274845.0010056831</v>
      </c>
      <c r="E17" s="161">
        <f>D17+SUM(E15:E16)</f>
        <v>1724788.9475808505</v>
      </c>
      <c r="F17" s="161">
        <f t="shared" ref="F17:O17" si="3">E17+SUM(F15:F16)</f>
        <v>1676705.4880858676</v>
      </c>
      <c r="G17" s="161">
        <f t="shared" si="3"/>
        <v>830460.61845497659</v>
      </c>
      <c r="H17" s="161">
        <f t="shared" si="3"/>
        <v>1187452.0630702944</v>
      </c>
      <c r="I17" s="161">
        <f t="shared" si="3"/>
        <v>-960718.06910285354</v>
      </c>
      <c r="J17" s="161">
        <f t="shared" si="3"/>
        <v>-1645548.2425911613</v>
      </c>
      <c r="K17" s="161">
        <f t="shared" si="3"/>
        <v>-3457070.5405803872</v>
      </c>
      <c r="L17" s="161">
        <f t="shared" si="3"/>
        <v>-3468267.8738619289</v>
      </c>
      <c r="M17" s="161">
        <f t="shared" si="3"/>
        <v>-3571999.5328290313</v>
      </c>
      <c r="N17" s="161">
        <f t="shared" si="3"/>
        <v>-3361773.6822456736</v>
      </c>
      <c r="O17" s="161">
        <f t="shared" si="3"/>
        <v>-2281866.6257935418</v>
      </c>
      <c r="P17" s="161">
        <f>O17+P16</f>
        <v>-2290994.0922967158</v>
      </c>
      <c r="Q17" s="161">
        <f t="shared" ref="Q17:T17" si="4">P17+Q16</f>
        <v>-2300158.0686659026</v>
      </c>
      <c r="R17" s="161">
        <f t="shared" si="4"/>
        <v>-2309128.6851336998</v>
      </c>
      <c r="S17" s="161">
        <f t="shared" si="4"/>
        <v>-2318827.0256112614</v>
      </c>
      <c r="T17" s="161">
        <f t="shared" si="4"/>
        <v>-2328334.2164162677</v>
      </c>
      <c r="U17" s="161">
        <f>T17+U16</f>
        <v>-2338113.2201252161</v>
      </c>
      <c r="V17" s="161">
        <f>U17+V16</f>
        <v>-2348400.9182937671</v>
      </c>
      <c r="W17" s="161">
        <f>V17</f>
        <v>-2348400.9182937671</v>
      </c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</row>
    <row r="18" spans="1:69" s="159" customFormat="1" ht="15.75" customHeight="1">
      <c r="A18" s="170" t="s">
        <v>201</v>
      </c>
      <c r="B18" s="170">
        <v>2</v>
      </c>
      <c r="C18" s="160" t="s">
        <v>197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200">
        <f>W175</f>
        <v>1735141.9813922492</v>
      </c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</row>
    <row r="19" spans="1:69" s="159" customFormat="1" ht="15.75" customHeight="1">
      <c r="A19" s="170" t="s">
        <v>201</v>
      </c>
      <c r="B19" s="170">
        <v>2</v>
      </c>
      <c r="C19" s="160" t="s">
        <v>205</v>
      </c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>
        <f>SUM(W17:W18)</f>
        <v>-613258.93690151791</v>
      </c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</row>
    <row r="20" spans="1:69" s="159" customFormat="1" ht="15.75" customHeight="1">
      <c r="A20" s="158"/>
      <c r="B20" s="160"/>
      <c r="C20" s="160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</row>
    <row r="21" spans="1:69" s="159" customFormat="1" ht="15.75" customHeight="1">
      <c r="A21" s="158" t="s">
        <v>201</v>
      </c>
      <c r="B21" s="170">
        <v>3</v>
      </c>
      <c r="C21" s="160" t="s">
        <v>15</v>
      </c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>
        <f>'Attachment A'!D12</f>
        <v>4967982.7898944234</v>
      </c>
      <c r="Q21" s="161">
        <f>'Attachment A'!E12</f>
        <v>6646763.66831074</v>
      </c>
      <c r="R21" s="161">
        <f>'Attachment A'!F12</f>
        <v>6125456.1006957386</v>
      </c>
      <c r="S21" s="161">
        <f>'Attachment A'!G12</f>
        <v>5826256.4613851244</v>
      </c>
      <c r="T21" s="161">
        <f>'Attachment A'!H12</f>
        <v>6320783.6575481985</v>
      </c>
      <c r="U21" s="161">
        <f>'Attachment A'!I12</f>
        <v>11671725.220570855</v>
      </c>
      <c r="V21" s="161">
        <f>'Attachment A'!J12</f>
        <v>11293107.693202715</v>
      </c>
      <c r="W21" s="161">
        <f>'Attachment A'!K12</f>
        <v>9864690.5734451916</v>
      </c>
      <c r="X21" s="161">
        <f>'Attachment A'!L12</f>
        <v>7963755.2104071751</v>
      </c>
      <c r="Y21" s="161">
        <f>'Attachment A'!M12</f>
        <v>5949088.4739717646</v>
      </c>
      <c r="Z21" s="161">
        <f>'Attachment A'!N12</f>
        <v>4815128.5550453402</v>
      </c>
      <c r="AA21" s="161">
        <f>'Attachment A'!O12</f>
        <v>3949602.8606778141</v>
      </c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</row>
    <row r="22" spans="1:69" s="159" customFormat="1" ht="15.75" customHeight="1">
      <c r="A22" s="158" t="s">
        <v>201</v>
      </c>
      <c r="B22" s="170">
        <v>3</v>
      </c>
      <c r="C22" s="160" t="s">
        <v>17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>
        <f>'Attachment A'!D15</f>
        <v>5911782.3153416747</v>
      </c>
      <c r="Q22" s="161">
        <f>'Attachment A'!E15</f>
        <v>7118297.9492284618</v>
      </c>
      <c r="R22" s="161">
        <f>'Attachment A'!F15</f>
        <v>5412726.6035595955</v>
      </c>
      <c r="S22" s="161">
        <f>'Attachment A'!G15</f>
        <v>4641525.6284353118</v>
      </c>
      <c r="T22" s="161">
        <f>'Attachment A'!H15</f>
        <v>6391156.0712726861</v>
      </c>
      <c r="U22" s="161">
        <f>'Attachment A'!I15</f>
        <v>9680894.4843965061</v>
      </c>
      <c r="V22" s="161">
        <f>'Attachment A'!J15</f>
        <v>9786273.1288417671</v>
      </c>
      <c r="W22" s="161">
        <f>'Attachment A'!K15</f>
        <v>10129153.910955427</v>
      </c>
      <c r="X22" s="161">
        <f>'Attachment A'!L15</f>
        <v>10282824.914852345</v>
      </c>
      <c r="Y22" s="161">
        <f>'Attachment A'!M15</f>
        <v>5970694.2437228765</v>
      </c>
      <c r="Z22" s="161">
        <f>'Attachment A'!N15</f>
        <v>4690233.957266422</v>
      </c>
      <c r="AA22" s="161">
        <f>'Attachment A'!O15</f>
        <v>5075653.0677622426</v>
      </c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</row>
    <row r="23" spans="1:69" s="159" customFormat="1" ht="15.75" customHeight="1">
      <c r="A23" s="158" t="s">
        <v>201</v>
      </c>
      <c r="B23" s="170">
        <v>3</v>
      </c>
      <c r="C23" s="172" t="s">
        <v>37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 t="s">
        <v>2</v>
      </c>
      <c r="P23" s="161">
        <f>P22-P21</f>
        <v>943799.52544725128</v>
      </c>
      <c r="Q23" s="161">
        <f t="shared" ref="Q23" si="5">Q22-Q21</f>
        <v>471534.2809177218</v>
      </c>
      <c r="R23" s="161">
        <f t="shared" ref="R23" si="6">R22-R21</f>
        <v>-712729.49713614304</v>
      </c>
      <c r="S23" s="161">
        <f t="shared" ref="S23" si="7">S22-S21</f>
        <v>-1184730.8329498125</v>
      </c>
      <c r="T23" s="161">
        <f t="shared" ref="T23" si="8">T22-T21</f>
        <v>70372.413724487647</v>
      </c>
      <c r="U23" s="161">
        <f t="shared" ref="U23" si="9">U22-U21</f>
        <v>-1990830.7361743487</v>
      </c>
      <c r="V23" s="161">
        <f t="shared" ref="V23" si="10">V22-V21</f>
        <v>-1506834.5643609483</v>
      </c>
      <c r="W23" s="161">
        <f t="shared" ref="W23" si="11">W22-W21</f>
        <v>264463.33751023561</v>
      </c>
      <c r="X23" s="161">
        <f t="shared" ref="X23" si="12">X22-X21</f>
        <v>2319069.7044451702</v>
      </c>
      <c r="Y23" s="161">
        <f t="shared" ref="Y23" si="13">Y22-Y21</f>
        <v>21605.769751111977</v>
      </c>
      <c r="Z23" s="161">
        <f t="shared" ref="Z23" si="14">Z22-Z21</f>
        <v>-124894.59777891822</v>
      </c>
      <c r="AA23" s="161">
        <f t="shared" ref="AA23" si="15">AA22-AA21</f>
        <v>1126050.2070844285</v>
      </c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</row>
    <row r="24" spans="1:69" s="159" customFormat="1" ht="15.75" customHeight="1">
      <c r="A24" s="158" t="s">
        <v>201</v>
      </c>
      <c r="B24" s="170">
        <v>3</v>
      </c>
      <c r="C24" s="160" t="s">
        <v>187</v>
      </c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>
        <f>P23/2*P$171</f>
        <v>1887.5990508945026</v>
      </c>
      <c r="Q24" s="161">
        <f t="shared" ref="Q24:AA24" si="16">(P25+Q23/2)*Q$171</f>
        <v>4725.8170598280267</v>
      </c>
      <c r="R24" s="161">
        <f t="shared" si="16"/>
        <v>4155.7716482397336</v>
      </c>
      <c r="S24" s="161">
        <f t="shared" si="16"/>
        <v>508.2339381541214</v>
      </c>
      <c r="T24" s="161">
        <f t="shared" si="16"/>
        <v>-1786.2178701626517</v>
      </c>
      <c r="U24" s="161">
        <f t="shared" si="16"/>
        <v>-5870.2487518782045</v>
      </c>
      <c r="V24" s="161">
        <f t="shared" si="16"/>
        <v>-13870.477162415467</v>
      </c>
      <c r="W24" s="161">
        <f t="shared" si="16"/>
        <v>-15149.749055456057</v>
      </c>
      <c r="X24" s="161">
        <f t="shared" si="16"/>
        <v>-11047.610164543778</v>
      </c>
      <c r="Y24" s="161">
        <f t="shared" si="16"/>
        <v>-6081.8866425367632</v>
      </c>
      <c r="Z24" s="161">
        <f t="shared" si="16"/>
        <v>-6482.5806620572048</v>
      </c>
      <c r="AA24" s="161">
        <f t="shared" si="16"/>
        <v>-4118.2264875326027</v>
      </c>
      <c r="AB24" s="161">
        <f t="shared" ref="AB24:AH24" si="17">AA25*AB$171</f>
        <v>-1674.3964537103816</v>
      </c>
      <c r="AC24" s="161">
        <f t="shared" si="17"/>
        <v>-1682.2661170428205</v>
      </c>
      <c r="AD24" s="161">
        <f t="shared" si="17"/>
        <v>-1618.2505223549247</v>
      </c>
      <c r="AE24" s="161">
        <f t="shared" si="17"/>
        <v>-1661.6555974767557</v>
      </c>
      <c r="AF24" s="161">
        <f t="shared" si="17"/>
        <v>-1633.0100998941673</v>
      </c>
      <c r="AG24" s="161">
        <f t="shared" si="17"/>
        <v>-1676.811059684662</v>
      </c>
      <c r="AH24" s="161">
        <f t="shared" si="17"/>
        <v>0</v>
      </c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</row>
    <row r="25" spans="1:69" s="159" customFormat="1" ht="15.75" customHeight="1">
      <c r="A25" s="158" t="s">
        <v>201</v>
      </c>
      <c r="B25" s="170">
        <v>3</v>
      </c>
      <c r="C25" s="172" t="s">
        <v>191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>
        <f>SUM(P23:P24)</f>
        <v>945687.12449814577</v>
      </c>
      <c r="Q25" s="161">
        <f>P25+SUM(Q23:Q24)</f>
        <v>1421947.2224756957</v>
      </c>
      <c r="R25" s="161">
        <f>Q25+SUM(R23:R24)</f>
        <v>713373.49698779231</v>
      </c>
      <c r="S25" s="161">
        <f>R25+SUM(S23:S24)</f>
        <v>-470849.10202386614</v>
      </c>
      <c r="T25" s="161">
        <f t="shared" ref="T25" si="18">S25+SUM(T23:T24)</f>
        <v>-402262.90616954118</v>
      </c>
      <c r="U25" s="161">
        <f t="shared" ref="U25" si="19">T25+SUM(U23:U24)</f>
        <v>-2398963.8910957682</v>
      </c>
      <c r="V25" s="161">
        <f t="shared" ref="V25" si="20">U25+SUM(V23:V24)</f>
        <v>-3919668.9326191321</v>
      </c>
      <c r="W25" s="161">
        <f t="shared" ref="W25" si="21">V25+SUM(W23:W24)</f>
        <v>-3670355.3441643524</v>
      </c>
      <c r="X25" s="161">
        <f t="shared" ref="X25" si="22">W25+SUM(X23:X24)</f>
        <v>-1362333.2498837258</v>
      </c>
      <c r="Y25" s="161">
        <f t="shared" ref="Y25" si="23">X25+SUM(Y23:Y24)</f>
        <v>-1346809.3667751506</v>
      </c>
      <c r="Z25" s="161">
        <f t="shared" ref="Z25" si="24">Y25+SUM(Z23:Z24)</f>
        <v>-1478186.5452161261</v>
      </c>
      <c r="AA25" s="161">
        <f t="shared" ref="AA25" si="25">Z25+SUM(AA23:AA24)</f>
        <v>-356254.56461923011</v>
      </c>
      <c r="AB25" s="161">
        <f>AA25+AB24</f>
        <v>-357928.9610729405</v>
      </c>
      <c r="AC25" s="161">
        <f t="shared" ref="AC25" si="26">AB25+AC24</f>
        <v>-359611.2271899833</v>
      </c>
      <c r="AD25" s="161">
        <f t="shared" ref="AD25" si="27">AC25+AD24</f>
        <v>-361229.47771233821</v>
      </c>
      <c r="AE25" s="161">
        <f t="shared" ref="AE25" si="28">AD25+AE24</f>
        <v>-362891.13330981496</v>
      </c>
      <c r="AF25" s="161">
        <f t="shared" ref="AF25" si="29">AE25+AF24</f>
        <v>-364524.14340970916</v>
      </c>
      <c r="AG25" s="161">
        <f>AF25+AG24</f>
        <v>-366200.95446939382</v>
      </c>
      <c r="AH25" s="161">
        <f>AG25+AH24</f>
        <v>-366200.95446939382</v>
      </c>
      <c r="AI25" s="161">
        <f>AH25</f>
        <v>-366200.95446939382</v>
      </c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</row>
    <row r="26" spans="1:69" s="159" customFormat="1" ht="15.75" customHeight="1">
      <c r="A26" s="158" t="s">
        <v>201</v>
      </c>
      <c r="B26" s="170">
        <v>3</v>
      </c>
      <c r="C26" s="160" t="s">
        <v>197</v>
      </c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200">
        <f>AI181</f>
        <v>5836328.8654791005</v>
      </c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</row>
    <row r="27" spans="1:69" s="159" customFormat="1" ht="15.75" customHeight="1">
      <c r="A27" s="158" t="s">
        <v>201</v>
      </c>
      <c r="B27" s="170">
        <v>3</v>
      </c>
      <c r="C27" s="160" t="s">
        <v>206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>
        <f>SUM(AI25:AI26)</f>
        <v>5470127.9110097066</v>
      </c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</row>
    <row r="28" spans="1:69" s="159" customFormat="1" ht="15.75" customHeight="1">
      <c r="A28" s="158"/>
      <c r="B28" s="160"/>
      <c r="C28" s="160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</row>
    <row r="29" spans="1:69" s="159" customFormat="1" ht="15.75" hidden="1" customHeight="1">
      <c r="A29" s="158" t="s">
        <v>201</v>
      </c>
      <c r="B29" s="170">
        <v>4</v>
      </c>
      <c r="C29" s="160" t="s">
        <v>15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>
        <v>0</v>
      </c>
      <c r="AC29" s="161">
        <v>0</v>
      </c>
      <c r="AD29" s="161">
        <v>0</v>
      </c>
      <c r="AE29" s="161">
        <v>0</v>
      </c>
      <c r="AF29" s="161">
        <v>0</v>
      </c>
      <c r="AG29" s="161">
        <v>0</v>
      </c>
      <c r="AH29" s="161">
        <v>0</v>
      </c>
      <c r="AI29" s="161">
        <v>0</v>
      </c>
      <c r="AJ29" s="161">
        <v>0</v>
      </c>
      <c r="AK29" s="161">
        <v>0</v>
      </c>
      <c r="AL29" s="161">
        <v>0</v>
      </c>
      <c r="AM29" s="161">
        <v>0</v>
      </c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</row>
    <row r="30" spans="1:69" s="159" customFormat="1" ht="15.75" hidden="1" customHeight="1">
      <c r="A30" s="158" t="s">
        <v>201</v>
      </c>
      <c r="B30" s="170">
        <v>4</v>
      </c>
      <c r="C30" s="160" t="s">
        <v>17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>
        <v>0</v>
      </c>
      <c r="AC30" s="161">
        <v>0</v>
      </c>
      <c r="AD30" s="161">
        <v>0</v>
      </c>
      <c r="AE30" s="161">
        <v>0</v>
      </c>
      <c r="AF30" s="161">
        <v>0</v>
      </c>
      <c r="AG30" s="161">
        <v>0</v>
      </c>
      <c r="AH30" s="161">
        <v>0</v>
      </c>
      <c r="AI30" s="161">
        <v>0</v>
      </c>
      <c r="AJ30" s="161">
        <v>0</v>
      </c>
      <c r="AK30" s="161">
        <v>0</v>
      </c>
      <c r="AL30" s="161">
        <v>0</v>
      </c>
      <c r="AM30" s="161">
        <v>0</v>
      </c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</row>
    <row r="31" spans="1:69" s="159" customFormat="1" ht="15.75" hidden="1" customHeight="1">
      <c r="A31" s="158" t="s">
        <v>201</v>
      </c>
      <c r="B31" s="170">
        <v>4</v>
      </c>
      <c r="C31" s="172" t="s">
        <v>37</v>
      </c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>
        <f>AB30-AB29</f>
        <v>0</v>
      </c>
      <c r="AC31" s="161">
        <f t="shared" ref="AC31:AM31" si="30">AC30-AC29</f>
        <v>0</v>
      </c>
      <c r="AD31" s="161">
        <f t="shared" si="30"/>
        <v>0</v>
      </c>
      <c r="AE31" s="161">
        <f t="shared" si="30"/>
        <v>0</v>
      </c>
      <c r="AF31" s="161">
        <f t="shared" si="30"/>
        <v>0</v>
      </c>
      <c r="AG31" s="161">
        <f t="shared" si="30"/>
        <v>0</v>
      </c>
      <c r="AH31" s="161">
        <f t="shared" si="30"/>
        <v>0</v>
      </c>
      <c r="AI31" s="161">
        <f t="shared" si="30"/>
        <v>0</v>
      </c>
      <c r="AJ31" s="161">
        <f t="shared" si="30"/>
        <v>0</v>
      </c>
      <c r="AK31" s="161">
        <f t="shared" si="30"/>
        <v>0</v>
      </c>
      <c r="AL31" s="161">
        <f t="shared" si="30"/>
        <v>0</v>
      </c>
      <c r="AM31" s="161">
        <f t="shared" si="30"/>
        <v>0</v>
      </c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</row>
    <row r="32" spans="1:69" s="159" customFormat="1" ht="15.75" hidden="1" customHeight="1">
      <c r="A32" s="158" t="s">
        <v>201</v>
      </c>
      <c r="B32" s="170">
        <v>4</v>
      </c>
      <c r="C32" s="160" t="s">
        <v>187</v>
      </c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>
        <f>AB31/2*AB$171</f>
        <v>0</v>
      </c>
      <c r="AC32" s="161">
        <f t="shared" ref="AC32:AM32" si="31">(AB33+AC31/2)*AC$171</f>
        <v>0</v>
      </c>
      <c r="AD32" s="161">
        <f t="shared" si="31"/>
        <v>0</v>
      </c>
      <c r="AE32" s="161">
        <f t="shared" si="31"/>
        <v>0</v>
      </c>
      <c r="AF32" s="161">
        <f t="shared" si="31"/>
        <v>0</v>
      </c>
      <c r="AG32" s="161">
        <f t="shared" si="31"/>
        <v>0</v>
      </c>
      <c r="AH32" s="161">
        <f t="shared" si="31"/>
        <v>0</v>
      </c>
      <c r="AI32" s="161">
        <f t="shared" si="31"/>
        <v>0</v>
      </c>
      <c r="AJ32" s="161">
        <f t="shared" si="31"/>
        <v>0</v>
      </c>
      <c r="AK32" s="161">
        <f t="shared" si="31"/>
        <v>0</v>
      </c>
      <c r="AL32" s="161">
        <f t="shared" si="31"/>
        <v>0</v>
      </c>
      <c r="AM32" s="161">
        <f t="shared" si="31"/>
        <v>0</v>
      </c>
      <c r="AN32" s="161">
        <f t="shared" ref="AN32:AT32" si="32">AM33*AN$171</f>
        <v>0</v>
      </c>
      <c r="AO32" s="161">
        <f t="shared" si="32"/>
        <v>0</v>
      </c>
      <c r="AP32" s="161">
        <f t="shared" si="32"/>
        <v>0</v>
      </c>
      <c r="AQ32" s="161">
        <f t="shared" si="32"/>
        <v>0</v>
      </c>
      <c r="AR32" s="161">
        <f t="shared" si="32"/>
        <v>0</v>
      </c>
      <c r="AS32" s="161">
        <f t="shared" si="32"/>
        <v>0</v>
      </c>
      <c r="AT32" s="161">
        <f t="shared" si="32"/>
        <v>0</v>
      </c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</row>
    <row r="33" spans="1:69" s="159" customFormat="1" ht="15.75" hidden="1" customHeight="1">
      <c r="A33" s="158" t="s">
        <v>201</v>
      </c>
      <c r="B33" s="170">
        <v>4</v>
      </c>
      <c r="C33" s="172" t="s">
        <v>191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>
        <f>SUM(AB31:AB32)</f>
        <v>0</v>
      </c>
      <c r="AC33" s="161">
        <f>AB33+SUM(AC31:AC32)</f>
        <v>0</v>
      </c>
      <c r="AD33" s="161">
        <f t="shared" ref="AD33" si="33">AC33+SUM(AD31:AD32)</f>
        <v>0</v>
      </c>
      <c r="AE33" s="161">
        <f t="shared" ref="AE33" si="34">AD33+SUM(AE31:AE32)</f>
        <v>0</v>
      </c>
      <c r="AF33" s="161">
        <f t="shared" ref="AF33" si="35">AE33+SUM(AF31:AF32)</f>
        <v>0</v>
      </c>
      <c r="AG33" s="161">
        <f t="shared" ref="AG33" si="36">AF33+SUM(AG31:AG32)</f>
        <v>0</v>
      </c>
      <c r="AH33" s="161">
        <f t="shared" ref="AH33" si="37">AG33+SUM(AH31:AH32)</f>
        <v>0</v>
      </c>
      <c r="AI33" s="161">
        <f t="shared" ref="AI33" si="38">AH33+SUM(AI31:AI32)</f>
        <v>0</v>
      </c>
      <c r="AJ33" s="161">
        <f t="shared" ref="AJ33" si="39">AI33+SUM(AJ31:AJ32)</f>
        <v>0</v>
      </c>
      <c r="AK33" s="161">
        <f t="shared" ref="AK33" si="40">AJ33+SUM(AK31:AK32)</f>
        <v>0</v>
      </c>
      <c r="AL33" s="161">
        <f t="shared" ref="AL33" si="41">AK33+SUM(AL31:AL32)</f>
        <v>0</v>
      </c>
      <c r="AM33" s="161">
        <f t="shared" ref="AM33" si="42">AL33+SUM(AM31:AM32)</f>
        <v>0</v>
      </c>
      <c r="AN33" s="161">
        <f>AM33+AN32</f>
        <v>0</v>
      </c>
      <c r="AO33" s="161">
        <f t="shared" ref="AO33" si="43">AN33+AO32</f>
        <v>0</v>
      </c>
      <c r="AP33" s="161">
        <f t="shared" ref="AP33" si="44">AO33+AP32</f>
        <v>0</v>
      </c>
      <c r="AQ33" s="161">
        <f t="shared" ref="AQ33" si="45">AP33+AQ32</f>
        <v>0</v>
      </c>
      <c r="AR33" s="161">
        <f t="shared" ref="AR33" si="46">AQ33+AR32</f>
        <v>0</v>
      </c>
      <c r="AS33" s="161">
        <f>AR33+AS32</f>
        <v>0</v>
      </c>
      <c r="AT33" s="161">
        <f>AS33+AT32</f>
        <v>0</v>
      </c>
      <c r="AU33" s="161">
        <f>AT33</f>
        <v>0</v>
      </c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</row>
    <row r="34" spans="1:69" s="159" customFormat="1" ht="15.75" hidden="1" customHeight="1">
      <c r="A34" s="158" t="s">
        <v>201</v>
      </c>
      <c r="B34" s="170">
        <v>4</v>
      </c>
      <c r="C34" s="160" t="s">
        <v>197</v>
      </c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200">
        <f>AU187</f>
        <v>0</v>
      </c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</row>
    <row r="35" spans="1:69" s="159" customFormat="1" ht="15.75" hidden="1" customHeight="1">
      <c r="A35" s="158" t="s">
        <v>201</v>
      </c>
      <c r="B35" s="170">
        <v>4</v>
      </c>
      <c r="C35" s="160" t="s">
        <v>207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>
        <f>SUM(AU33:AU34)</f>
        <v>0</v>
      </c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</row>
    <row r="36" spans="1:69" s="159" customFormat="1" ht="15.75" hidden="1" customHeight="1">
      <c r="A36" s="158"/>
      <c r="B36" s="160"/>
      <c r="C36" s="160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</row>
    <row r="37" spans="1:69" s="159" customFormat="1" ht="15.75" hidden="1" customHeight="1">
      <c r="A37" s="158" t="s">
        <v>201</v>
      </c>
      <c r="B37" s="170">
        <v>5</v>
      </c>
      <c r="C37" s="160" t="s">
        <v>15</v>
      </c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>
        <v>0</v>
      </c>
      <c r="AO37" s="161">
        <v>0</v>
      </c>
      <c r="AP37" s="161">
        <v>0</v>
      </c>
      <c r="AQ37" s="161">
        <v>0</v>
      </c>
      <c r="AR37" s="161">
        <v>0</v>
      </c>
      <c r="AS37" s="161">
        <v>0</v>
      </c>
      <c r="AT37" s="161">
        <v>0</v>
      </c>
      <c r="AU37" s="161">
        <v>0</v>
      </c>
      <c r="AV37" s="161">
        <v>0</v>
      </c>
      <c r="AW37" s="161">
        <v>0</v>
      </c>
      <c r="AX37" s="161">
        <v>0</v>
      </c>
      <c r="AY37" s="161">
        <v>0</v>
      </c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</row>
    <row r="38" spans="1:69" s="159" customFormat="1" ht="15.75" hidden="1" customHeight="1">
      <c r="A38" s="158" t="s">
        <v>201</v>
      </c>
      <c r="B38" s="170">
        <v>5</v>
      </c>
      <c r="C38" s="160" t="s">
        <v>17</v>
      </c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>
        <v>0</v>
      </c>
      <c r="AO38" s="161">
        <v>0</v>
      </c>
      <c r="AP38" s="161">
        <v>0</v>
      </c>
      <c r="AQ38" s="161">
        <v>0</v>
      </c>
      <c r="AR38" s="161">
        <v>0</v>
      </c>
      <c r="AS38" s="161">
        <v>0</v>
      </c>
      <c r="AT38" s="161">
        <v>0</v>
      </c>
      <c r="AU38" s="161">
        <v>0</v>
      </c>
      <c r="AV38" s="161">
        <v>0</v>
      </c>
      <c r="AW38" s="161">
        <v>0</v>
      </c>
      <c r="AX38" s="161">
        <v>0</v>
      </c>
      <c r="AY38" s="161">
        <v>0</v>
      </c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</row>
    <row r="39" spans="1:69" s="159" customFormat="1" ht="15.75" hidden="1" customHeight="1">
      <c r="A39" s="158" t="s">
        <v>201</v>
      </c>
      <c r="B39" s="170">
        <v>5</v>
      </c>
      <c r="C39" s="172" t="s">
        <v>37</v>
      </c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>
        <f>AN38-AN37</f>
        <v>0</v>
      </c>
      <c r="AO39" s="161">
        <f t="shared" ref="AO39:AY39" si="47">AO38-AO37</f>
        <v>0</v>
      </c>
      <c r="AP39" s="161">
        <f t="shared" si="47"/>
        <v>0</v>
      </c>
      <c r="AQ39" s="161">
        <f t="shared" si="47"/>
        <v>0</v>
      </c>
      <c r="AR39" s="161">
        <f t="shared" si="47"/>
        <v>0</v>
      </c>
      <c r="AS39" s="161">
        <f t="shared" si="47"/>
        <v>0</v>
      </c>
      <c r="AT39" s="161">
        <f t="shared" si="47"/>
        <v>0</v>
      </c>
      <c r="AU39" s="161">
        <f t="shared" si="47"/>
        <v>0</v>
      </c>
      <c r="AV39" s="161">
        <f t="shared" si="47"/>
        <v>0</v>
      </c>
      <c r="AW39" s="161">
        <f t="shared" si="47"/>
        <v>0</v>
      </c>
      <c r="AX39" s="161">
        <f t="shared" si="47"/>
        <v>0</v>
      </c>
      <c r="AY39" s="161">
        <f t="shared" si="47"/>
        <v>0</v>
      </c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</row>
    <row r="40" spans="1:69" s="159" customFormat="1" ht="15.75" hidden="1" customHeight="1">
      <c r="A40" s="158" t="s">
        <v>201</v>
      </c>
      <c r="B40" s="170">
        <v>5</v>
      </c>
      <c r="C40" s="160" t="s">
        <v>187</v>
      </c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>
        <f>AN39/2*AN$171</f>
        <v>0</v>
      </c>
      <c r="AO40" s="161">
        <f t="shared" ref="AO40:AY40" si="48">(AN41+AO39/2)*AO$171</f>
        <v>0</v>
      </c>
      <c r="AP40" s="161">
        <f t="shared" si="48"/>
        <v>0</v>
      </c>
      <c r="AQ40" s="161">
        <f t="shared" si="48"/>
        <v>0</v>
      </c>
      <c r="AR40" s="161">
        <f t="shared" si="48"/>
        <v>0</v>
      </c>
      <c r="AS40" s="161">
        <f t="shared" si="48"/>
        <v>0</v>
      </c>
      <c r="AT40" s="161">
        <f t="shared" si="48"/>
        <v>0</v>
      </c>
      <c r="AU40" s="161">
        <f t="shared" si="48"/>
        <v>0</v>
      </c>
      <c r="AV40" s="161">
        <f t="shared" si="48"/>
        <v>0</v>
      </c>
      <c r="AW40" s="161">
        <f t="shared" si="48"/>
        <v>0</v>
      </c>
      <c r="AX40" s="161">
        <f t="shared" si="48"/>
        <v>0</v>
      </c>
      <c r="AY40" s="161">
        <f t="shared" si="48"/>
        <v>0</v>
      </c>
      <c r="AZ40" s="161">
        <f t="shared" ref="AZ40:BF40" si="49">AY41*AZ$171</f>
        <v>0</v>
      </c>
      <c r="BA40" s="161">
        <f t="shared" si="49"/>
        <v>0</v>
      </c>
      <c r="BB40" s="161">
        <f t="shared" si="49"/>
        <v>0</v>
      </c>
      <c r="BC40" s="161">
        <f t="shared" si="49"/>
        <v>0</v>
      </c>
      <c r="BD40" s="161">
        <f t="shared" si="49"/>
        <v>0</v>
      </c>
      <c r="BE40" s="161">
        <f t="shared" si="49"/>
        <v>0</v>
      </c>
      <c r="BF40" s="161">
        <f t="shared" si="49"/>
        <v>0</v>
      </c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</row>
    <row r="41" spans="1:69" s="159" customFormat="1" ht="15.75" hidden="1" customHeight="1">
      <c r="A41" s="158" t="s">
        <v>201</v>
      </c>
      <c r="B41" s="170">
        <v>5</v>
      </c>
      <c r="C41" s="172" t="s">
        <v>191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>
        <f>SUM(AN39:AN40)</f>
        <v>0</v>
      </c>
      <c r="AO41" s="161">
        <f>AN41+SUM(AO39:AO40)</f>
        <v>0</v>
      </c>
      <c r="AP41" s="161">
        <f t="shared" ref="AP41" si="50">AO41+SUM(AP39:AP40)</f>
        <v>0</v>
      </c>
      <c r="AQ41" s="161">
        <f t="shared" ref="AQ41" si="51">AP41+SUM(AQ39:AQ40)</f>
        <v>0</v>
      </c>
      <c r="AR41" s="161">
        <f t="shared" ref="AR41" si="52">AQ41+SUM(AR39:AR40)</f>
        <v>0</v>
      </c>
      <c r="AS41" s="161">
        <f t="shared" ref="AS41" si="53">AR41+SUM(AS39:AS40)</f>
        <v>0</v>
      </c>
      <c r="AT41" s="161">
        <f t="shared" ref="AT41" si="54">AS41+SUM(AT39:AT40)</f>
        <v>0</v>
      </c>
      <c r="AU41" s="161">
        <f t="shared" ref="AU41" si="55">AT41+SUM(AU39:AU40)</f>
        <v>0</v>
      </c>
      <c r="AV41" s="161">
        <f t="shared" ref="AV41" si="56">AU41+SUM(AV39:AV40)</f>
        <v>0</v>
      </c>
      <c r="AW41" s="161">
        <f t="shared" ref="AW41" si="57">AV41+SUM(AW39:AW40)</f>
        <v>0</v>
      </c>
      <c r="AX41" s="161">
        <f t="shared" ref="AX41" si="58">AW41+SUM(AX39:AX40)</f>
        <v>0</v>
      </c>
      <c r="AY41" s="161">
        <f t="shared" ref="AY41" si="59">AX41+SUM(AY39:AY40)</f>
        <v>0</v>
      </c>
      <c r="AZ41" s="161">
        <f>AY41+AZ40</f>
        <v>0</v>
      </c>
      <c r="BA41" s="161">
        <f t="shared" ref="BA41" si="60">AZ41+BA40</f>
        <v>0</v>
      </c>
      <c r="BB41" s="161">
        <f t="shared" ref="BB41" si="61">BA41+BB40</f>
        <v>0</v>
      </c>
      <c r="BC41" s="161">
        <f t="shared" ref="BC41" si="62">BB41+BC40</f>
        <v>0</v>
      </c>
      <c r="BD41" s="161">
        <f t="shared" ref="BD41" si="63">BC41+BD40</f>
        <v>0</v>
      </c>
      <c r="BE41" s="161">
        <f>BD41+BE40</f>
        <v>0</v>
      </c>
      <c r="BF41" s="161">
        <f>BE41+BF40</f>
        <v>0</v>
      </c>
      <c r="BG41" s="161">
        <f>BF41</f>
        <v>0</v>
      </c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</row>
    <row r="42" spans="1:69" s="159" customFormat="1" ht="15.75" hidden="1" customHeight="1">
      <c r="A42" s="158" t="s">
        <v>201</v>
      </c>
      <c r="B42" s="170">
        <v>5</v>
      </c>
      <c r="C42" s="160" t="s">
        <v>197</v>
      </c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200">
        <f>BG193</f>
        <v>0</v>
      </c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</row>
    <row r="43" spans="1:69" s="159" customFormat="1" ht="15.75" hidden="1" customHeight="1">
      <c r="A43" s="158" t="s">
        <v>201</v>
      </c>
      <c r="B43" s="170">
        <v>5</v>
      </c>
      <c r="C43" s="160" t="s">
        <v>208</v>
      </c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>
        <f>SUM(BG41:BG42)</f>
        <v>0</v>
      </c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</row>
    <row r="44" spans="1:69" s="159" customFormat="1" ht="15.75" hidden="1" customHeight="1">
      <c r="A44" s="158"/>
      <c r="B44" s="160"/>
      <c r="C44" s="160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</row>
    <row r="45" spans="1:69" s="159" customFormat="1" ht="15.75" customHeight="1">
      <c r="A45" s="158"/>
      <c r="B45" s="160"/>
      <c r="C45" s="160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</row>
    <row r="46" spans="1:69" s="159" customFormat="1" ht="15.75" customHeight="1">
      <c r="A46" s="158" t="s">
        <v>201</v>
      </c>
      <c r="B46" s="202"/>
      <c r="C46" s="160" t="s">
        <v>226</v>
      </c>
      <c r="D46" s="161">
        <v>0</v>
      </c>
      <c r="E46" s="161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-108467</v>
      </c>
      <c r="N46" s="161">
        <v>-204458</v>
      </c>
      <c r="O46" s="161">
        <v>-205061</v>
      </c>
      <c r="P46" s="161">
        <v>-242034</v>
      </c>
      <c r="Q46" s="161">
        <v>-291430</v>
      </c>
      <c r="R46" s="161">
        <v>-221602</v>
      </c>
      <c r="S46" s="161">
        <v>-190028</v>
      </c>
      <c r="T46" s="161">
        <v>-261659.66981000002</v>
      </c>
      <c r="U46" s="161">
        <v>-396344.51513999997</v>
      </c>
      <c r="V46" s="161">
        <v>-400658.81148999999</v>
      </c>
      <c r="W46" s="161">
        <v>-196070</v>
      </c>
      <c r="X46" s="161">
        <v>-304</v>
      </c>
      <c r="Y46" s="161">
        <v>0</v>
      </c>
      <c r="Z46" s="161">
        <v>0</v>
      </c>
      <c r="AA46" s="161">
        <v>0</v>
      </c>
      <c r="AB46" s="161">
        <v>0</v>
      </c>
      <c r="AC46" s="161">
        <v>0</v>
      </c>
      <c r="AD46" s="161">
        <v>0</v>
      </c>
      <c r="AE46" s="161">
        <v>0</v>
      </c>
      <c r="AF46" s="161">
        <v>0</v>
      </c>
      <c r="AG46" s="161">
        <v>0</v>
      </c>
      <c r="AH46" s="161">
        <v>0</v>
      </c>
      <c r="AI46" s="161">
        <v>0</v>
      </c>
      <c r="AJ46" s="161">
        <v>0</v>
      </c>
      <c r="AK46" s="161">
        <v>0</v>
      </c>
      <c r="AL46" s="161">
        <v>0</v>
      </c>
      <c r="AM46" s="161">
        <v>0</v>
      </c>
      <c r="AN46" s="161">
        <v>0</v>
      </c>
      <c r="AO46" s="161">
        <v>0</v>
      </c>
      <c r="AP46" s="161">
        <v>0</v>
      </c>
      <c r="AQ46" s="161">
        <v>0</v>
      </c>
      <c r="AR46" s="161">
        <v>0</v>
      </c>
      <c r="AS46" s="161">
        <v>0</v>
      </c>
      <c r="AT46" s="161">
        <v>0</v>
      </c>
      <c r="AU46" s="161">
        <v>0</v>
      </c>
      <c r="AV46" s="161">
        <v>0</v>
      </c>
      <c r="AW46" s="161">
        <v>0</v>
      </c>
      <c r="AX46" s="161">
        <v>0</v>
      </c>
      <c r="AY46" s="161">
        <v>0</v>
      </c>
      <c r="AZ46" s="161">
        <v>0</v>
      </c>
      <c r="BA46" s="161">
        <v>0</v>
      </c>
      <c r="BB46" s="161">
        <v>0</v>
      </c>
      <c r="BC46" s="161">
        <v>0</v>
      </c>
      <c r="BD46" s="161">
        <v>0</v>
      </c>
      <c r="BE46" s="161">
        <v>0</v>
      </c>
      <c r="BF46" s="161">
        <v>0</v>
      </c>
      <c r="BG46" s="161">
        <v>0</v>
      </c>
      <c r="BH46" s="161">
        <v>0</v>
      </c>
      <c r="BI46" s="161">
        <v>0</v>
      </c>
      <c r="BJ46" s="161">
        <v>0</v>
      </c>
      <c r="BK46" s="161">
        <v>0</v>
      </c>
      <c r="BL46" s="161">
        <v>0</v>
      </c>
      <c r="BM46" s="161">
        <v>0</v>
      </c>
      <c r="BN46" s="161">
        <v>0</v>
      </c>
      <c r="BO46" s="161">
        <v>0</v>
      </c>
      <c r="BP46" s="161">
        <v>0</v>
      </c>
      <c r="BQ46" s="161">
        <v>0</v>
      </c>
    </row>
    <row r="47" spans="1:69" s="159" customFormat="1" ht="15.75" customHeight="1">
      <c r="A47" s="158" t="s">
        <v>201</v>
      </c>
      <c r="B47" s="202"/>
      <c r="C47" s="160" t="s">
        <v>227</v>
      </c>
      <c r="D47" s="161">
        <f>(D11+D46/2)*D$171</f>
        <v>9173.0006239999984</v>
      </c>
      <c r="E47" s="161">
        <f t="shared" ref="E47:AJ47" si="64">(D48+E19+E27+E35+E43+E46/2)*E$171</f>
        <v>9204.188826121599</v>
      </c>
      <c r="F47" s="161">
        <f t="shared" si="64"/>
        <v>8963.8512131854004</v>
      </c>
      <c r="G47" s="161">
        <f t="shared" si="64"/>
        <v>9811.0166423879054</v>
      </c>
      <c r="H47" s="161">
        <f t="shared" si="64"/>
        <v>9572.8269605699315</v>
      </c>
      <c r="I47" s="161">
        <f t="shared" si="64"/>
        <v>9880.7984793585529</v>
      </c>
      <c r="J47" s="161">
        <f t="shared" si="64"/>
        <v>9916.3693538842435</v>
      </c>
      <c r="K47" s="161">
        <f t="shared" si="64"/>
        <v>9122.7292599283755</v>
      </c>
      <c r="L47" s="161">
        <f t="shared" si="64"/>
        <v>9984.9101088939697</v>
      </c>
      <c r="M47" s="161">
        <f t="shared" si="64"/>
        <v>10098.548940432822</v>
      </c>
      <c r="N47" s="161">
        <f t="shared" si="64"/>
        <v>9815.2996815532988</v>
      </c>
      <c r="O47" s="161">
        <f t="shared" si="64"/>
        <v>8835.7087803341692</v>
      </c>
      <c r="P47" s="161">
        <f t="shared" si="64"/>
        <v>8693.2704354826001</v>
      </c>
      <c r="Q47" s="161">
        <f t="shared" si="64"/>
        <v>7661.1155172245308</v>
      </c>
      <c r="R47" s="161">
        <f t="shared" si="64"/>
        <v>6499.0535798110923</v>
      </c>
      <c r="S47" s="161">
        <f t="shared" si="64"/>
        <v>6161.8538032933056</v>
      </c>
      <c r="T47" s="161">
        <f t="shared" si="64"/>
        <v>5114.4468759359925</v>
      </c>
      <c r="U47" s="161">
        <f t="shared" si="64"/>
        <v>3878.861371150068</v>
      </c>
      <c r="V47" s="161">
        <f t="shared" si="64"/>
        <v>2327.2287269376084</v>
      </c>
      <c r="W47" s="161">
        <f t="shared" si="64"/>
        <v>-1521.5219766441321</v>
      </c>
      <c r="X47" s="161">
        <f t="shared" si="64"/>
        <v>-2112.3916710057797</v>
      </c>
      <c r="Y47" s="161">
        <f t="shared" si="64"/>
        <v>-2170.590335139073</v>
      </c>
      <c r="Z47" s="161">
        <f t="shared" si="64"/>
        <v>-2228.8103914615808</v>
      </c>
      <c r="AA47" s="161">
        <f t="shared" si="64"/>
        <v>-2190.3876384087757</v>
      </c>
      <c r="AB47" s="161">
        <f t="shared" si="64"/>
        <v>-2298.0330220163537</v>
      </c>
      <c r="AC47" s="161">
        <f t="shared" si="64"/>
        <v>-2308.8337772198306</v>
      </c>
      <c r="AD47" s="161">
        <f t="shared" si="64"/>
        <v>-2220.9752833781777</v>
      </c>
      <c r="AE47" s="161">
        <f t="shared" si="64"/>
        <v>-2280.5467759790104</v>
      </c>
      <c r="AF47" s="161">
        <f t="shared" si="64"/>
        <v>-2241.2321326452852</v>
      </c>
      <c r="AG47" s="161">
        <f t="shared" si="64"/>
        <v>-2301.3469589586821</v>
      </c>
      <c r="AH47" s="161">
        <f t="shared" si="64"/>
        <v>0</v>
      </c>
      <c r="AI47" s="161">
        <f t="shared" si="64"/>
        <v>0</v>
      </c>
      <c r="AJ47" s="161">
        <f t="shared" si="64"/>
        <v>0</v>
      </c>
      <c r="AK47" s="161">
        <f t="shared" ref="AK47:BP47" si="65">(AJ48+AK19+AK27+AK35+AK43+AK46/2)*AK$171</f>
        <v>0</v>
      </c>
      <c r="AL47" s="161">
        <f t="shared" si="65"/>
        <v>0</v>
      </c>
      <c r="AM47" s="161">
        <f t="shared" si="65"/>
        <v>0</v>
      </c>
      <c r="AN47" s="161">
        <f t="shared" si="65"/>
        <v>0</v>
      </c>
      <c r="AO47" s="161">
        <f t="shared" si="65"/>
        <v>0</v>
      </c>
      <c r="AP47" s="161">
        <f t="shared" si="65"/>
        <v>0</v>
      </c>
      <c r="AQ47" s="161">
        <f t="shared" si="65"/>
        <v>0</v>
      </c>
      <c r="AR47" s="161">
        <f t="shared" si="65"/>
        <v>0</v>
      </c>
      <c r="AS47" s="161">
        <f t="shared" si="65"/>
        <v>0</v>
      </c>
      <c r="AT47" s="161">
        <f t="shared" si="65"/>
        <v>0</v>
      </c>
      <c r="AU47" s="161">
        <f t="shared" si="65"/>
        <v>0</v>
      </c>
      <c r="AV47" s="161">
        <f t="shared" si="65"/>
        <v>0</v>
      </c>
      <c r="AW47" s="161">
        <f t="shared" si="65"/>
        <v>0</v>
      </c>
      <c r="AX47" s="161">
        <f t="shared" si="65"/>
        <v>0</v>
      </c>
      <c r="AY47" s="161">
        <f t="shared" si="65"/>
        <v>0</v>
      </c>
      <c r="AZ47" s="161">
        <f t="shared" si="65"/>
        <v>0</v>
      </c>
      <c r="BA47" s="161">
        <f t="shared" si="65"/>
        <v>0</v>
      </c>
      <c r="BB47" s="161">
        <f t="shared" si="65"/>
        <v>0</v>
      </c>
      <c r="BC47" s="161">
        <f t="shared" si="65"/>
        <v>0</v>
      </c>
      <c r="BD47" s="161">
        <f t="shared" si="65"/>
        <v>0</v>
      </c>
      <c r="BE47" s="161">
        <f t="shared" si="65"/>
        <v>0</v>
      </c>
      <c r="BF47" s="161">
        <f t="shared" si="65"/>
        <v>0</v>
      </c>
      <c r="BG47" s="161">
        <f t="shared" si="65"/>
        <v>0</v>
      </c>
      <c r="BH47" s="161">
        <f t="shared" si="65"/>
        <v>0</v>
      </c>
      <c r="BI47" s="161">
        <f t="shared" si="65"/>
        <v>0</v>
      </c>
      <c r="BJ47" s="161">
        <f t="shared" si="65"/>
        <v>0</v>
      </c>
      <c r="BK47" s="161">
        <f t="shared" si="65"/>
        <v>0</v>
      </c>
      <c r="BL47" s="161">
        <f t="shared" si="65"/>
        <v>0</v>
      </c>
      <c r="BM47" s="161">
        <f t="shared" si="65"/>
        <v>0</v>
      </c>
      <c r="BN47" s="161">
        <f t="shared" si="65"/>
        <v>0</v>
      </c>
      <c r="BO47" s="161">
        <f t="shared" si="65"/>
        <v>0</v>
      </c>
      <c r="BP47" s="161">
        <f t="shared" si="65"/>
        <v>0</v>
      </c>
      <c r="BQ47" s="161">
        <f t="shared" ref="BQ47" si="66">(BP48+BQ19+BQ27+BQ35+BQ43+BQ46/2)*BQ$171</f>
        <v>0</v>
      </c>
    </row>
    <row r="48" spans="1:69" s="159" customFormat="1" ht="15.75" customHeight="1">
      <c r="A48" s="203" t="s">
        <v>201</v>
      </c>
      <c r="B48" s="204"/>
      <c r="C48" s="205" t="s">
        <v>228</v>
      </c>
      <c r="D48" s="200">
        <f>D11+D46+D47</f>
        <v>2707114.360624</v>
      </c>
      <c r="E48" s="200">
        <f>D48+E19+E27+E35+E43+E46+E47</f>
        <v>2716318.5494501214</v>
      </c>
      <c r="F48" s="200">
        <f>E48+F19+F27+F35+F43+F46+F47</f>
        <v>2725282.4006633069</v>
      </c>
      <c r="G48" s="200">
        <f>F48+G19+G27+G35+G43+G46+G47</f>
        <v>2735093.4173056949</v>
      </c>
      <c r="H48" s="200">
        <f>G48+H19+H27+H35+H43+H46+H47</f>
        <v>2744666.2442662646</v>
      </c>
      <c r="I48" s="200">
        <f>H48+I19+I27+I35+I43+I46+I47</f>
        <v>2754547.0427456233</v>
      </c>
      <c r="J48" s="200">
        <f t="shared" ref="J48:AJ48" si="67">I48+J19+J27+J35+J43+J46+J47</f>
        <v>2764463.4120995076</v>
      </c>
      <c r="K48" s="200">
        <f t="shared" si="67"/>
        <v>2773586.1413594359</v>
      </c>
      <c r="L48" s="200">
        <f t="shared" si="67"/>
        <v>2783571.05146833</v>
      </c>
      <c r="M48" s="200">
        <f t="shared" si="67"/>
        <v>2685202.6004087627</v>
      </c>
      <c r="N48" s="200">
        <f t="shared" si="67"/>
        <v>2490559.9000903158</v>
      </c>
      <c r="O48" s="200">
        <f t="shared" si="67"/>
        <v>2294334.6088706502</v>
      </c>
      <c r="P48" s="200">
        <f t="shared" si="67"/>
        <v>2060993.8793061327</v>
      </c>
      <c r="Q48" s="200">
        <f t="shared" si="67"/>
        <v>1777224.9948233571</v>
      </c>
      <c r="R48" s="200">
        <f t="shared" si="67"/>
        <v>1562122.0484031681</v>
      </c>
      <c r="S48" s="200">
        <f t="shared" si="67"/>
        <v>1378255.9022064614</v>
      </c>
      <c r="T48" s="200">
        <f t="shared" si="67"/>
        <v>1121710.6792723972</v>
      </c>
      <c r="U48" s="200">
        <f t="shared" si="67"/>
        <v>729245.02550354728</v>
      </c>
      <c r="V48" s="200">
        <f t="shared" si="67"/>
        <v>330913.4427404849</v>
      </c>
      <c r="W48" s="200">
        <f>V48+W19+W27+W35+W43+W46+W47</f>
        <v>-479937.01613767713</v>
      </c>
      <c r="X48" s="200">
        <f t="shared" si="67"/>
        <v>-482353.40780868288</v>
      </c>
      <c r="Y48" s="200">
        <f t="shared" si="67"/>
        <v>-484523.99814382195</v>
      </c>
      <c r="Z48" s="200">
        <f t="shared" si="67"/>
        <v>-486752.80853528355</v>
      </c>
      <c r="AA48" s="200">
        <f t="shared" si="67"/>
        <v>-488943.1961736923</v>
      </c>
      <c r="AB48" s="200">
        <f t="shared" si="67"/>
        <v>-491241.22919570864</v>
      </c>
      <c r="AC48" s="200">
        <f t="shared" si="67"/>
        <v>-493550.06297292846</v>
      </c>
      <c r="AD48" s="200">
        <f t="shared" si="67"/>
        <v>-495771.03825630661</v>
      </c>
      <c r="AE48" s="200">
        <f t="shared" si="67"/>
        <v>-498051.5850322856</v>
      </c>
      <c r="AF48" s="200">
        <f t="shared" si="67"/>
        <v>-500292.81716493086</v>
      </c>
      <c r="AG48" s="200">
        <f t="shared" si="67"/>
        <v>-502594.16412388952</v>
      </c>
      <c r="AH48" s="200">
        <f t="shared" si="67"/>
        <v>-502594.16412388952</v>
      </c>
      <c r="AI48" s="200">
        <f t="shared" si="67"/>
        <v>4967533.7468858175</v>
      </c>
      <c r="AJ48" s="200">
        <f t="shared" si="67"/>
        <v>4967533.7468858175</v>
      </c>
      <c r="AK48" s="200">
        <f t="shared" ref="AK48:BP48" si="68">AJ48+AK19+AK27+AK35+AK43+AK46+AK47</f>
        <v>4967533.7468858175</v>
      </c>
      <c r="AL48" s="200">
        <f t="shared" si="68"/>
        <v>4967533.7468858175</v>
      </c>
      <c r="AM48" s="200">
        <f t="shared" si="68"/>
        <v>4967533.7468858175</v>
      </c>
      <c r="AN48" s="200">
        <f t="shared" si="68"/>
        <v>4967533.7468858175</v>
      </c>
      <c r="AO48" s="200">
        <f t="shared" si="68"/>
        <v>4967533.7468858175</v>
      </c>
      <c r="AP48" s="200">
        <f t="shared" si="68"/>
        <v>4967533.7468858175</v>
      </c>
      <c r="AQ48" s="200">
        <f t="shared" si="68"/>
        <v>4967533.7468858175</v>
      </c>
      <c r="AR48" s="200">
        <f t="shared" si="68"/>
        <v>4967533.7468858175</v>
      </c>
      <c r="AS48" s="200">
        <f t="shared" si="68"/>
        <v>4967533.7468858175</v>
      </c>
      <c r="AT48" s="200">
        <f t="shared" si="68"/>
        <v>4967533.7468858175</v>
      </c>
      <c r="AU48" s="200">
        <f t="shared" si="68"/>
        <v>4967533.7468858175</v>
      </c>
      <c r="AV48" s="200">
        <f t="shared" si="68"/>
        <v>4967533.7468858175</v>
      </c>
      <c r="AW48" s="200">
        <f t="shared" si="68"/>
        <v>4967533.7468858175</v>
      </c>
      <c r="AX48" s="200">
        <f t="shared" si="68"/>
        <v>4967533.7468858175</v>
      </c>
      <c r="AY48" s="200">
        <f t="shared" si="68"/>
        <v>4967533.7468858175</v>
      </c>
      <c r="AZ48" s="200">
        <f t="shared" si="68"/>
        <v>4967533.7468858175</v>
      </c>
      <c r="BA48" s="200">
        <f t="shared" si="68"/>
        <v>4967533.7468858175</v>
      </c>
      <c r="BB48" s="200">
        <f t="shared" si="68"/>
        <v>4967533.7468858175</v>
      </c>
      <c r="BC48" s="200">
        <f t="shared" si="68"/>
        <v>4967533.7468858175</v>
      </c>
      <c r="BD48" s="200">
        <f t="shared" si="68"/>
        <v>4967533.7468858175</v>
      </c>
      <c r="BE48" s="200">
        <f t="shared" si="68"/>
        <v>4967533.7468858175</v>
      </c>
      <c r="BF48" s="200">
        <f t="shared" si="68"/>
        <v>4967533.7468858175</v>
      </c>
      <c r="BG48" s="200">
        <f t="shared" si="68"/>
        <v>4967533.7468858175</v>
      </c>
      <c r="BH48" s="200">
        <f t="shared" si="68"/>
        <v>4967533.7468858175</v>
      </c>
      <c r="BI48" s="200">
        <f t="shared" si="68"/>
        <v>4967533.7468858175</v>
      </c>
      <c r="BJ48" s="200">
        <f t="shared" si="68"/>
        <v>4967533.7468858175</v>
      </c>
      <c r="BK48" s="200">
        <f t="shared" si="68"/>
        <v>4967533.7468858175</v>
      </c>
      <c r="BL48" s="200">
        <f t="shared" si="68"/>
        <v>4967533.7468858175</v>
      </c>
      <c r="BM48" s="200">
        <f t="shared" si="68"/>
        <v>4967533.7468858175</v>
      </c>
      <c r="BN48" s="200">
        <f t="shared" si="68"/>
        <v>4967533.7468858175</v>
      </c>
      <c r="BO48" s="200">
        <f t="shared" si="68"/>
        <v>4967533.7468858175</v>
      </c>
      <c r="BP48" s="200">
        <f t="shared" si="68"/>
        <v>4967533.7468858175</v>
      </c>
      <c r="BQ48" s="200">
        <f t="shared" ref="BQ48" si="69">BP48+BQ19+BQ27+BQ35+BQ43+BQ46+BQ47</f>
        <v>4967533.7468858175</v>
      </c>
    </row>
    <row r="49" spans="1:69" s="159" customFormat="1" ht="15.75" customHeight="1">
      <c r="A49" s="158"/>
      <c r="B49" s="156"/>
      <c r="C49" s="160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</row>
    <row r="50" spans="1:69" s="159" customFormat="1" ht="15.75" customHeight="1">
      <c r="A50" s="158"/>
      <c r="B50" s="156"/>
      <c r="C50" s="160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</row>
    <row r="51" spans="1:69" s="159" customFormat="1" ht="15.75" customHeight="1">
      <c r="A51" s="170" t="s">
        <v>202</v>
      </c>
      <c r="B51" s="170">
        <v>1</v>
      </c>
      <c r="C51" s="160" t="s">
        <v>209</v>
      </c>
      <c r="D51" s="161">
        <v>617749.73</v>
      </c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</row>
    <row r="52" spans="1:69" s="159" customFormat="1" ht="15.75" customHeight="1">
      <c r="A52" s="170"/>
      <c r="B52" s="170"/>
      <c r="C52" s="160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</row>
    <row r="53" spans="1:69" s="159" customFormat="1" ht="15.75" customHeight="1">
      <c r="A53" s="170" t="s">
        <v>202</v>
      </c>
      <c r="B53" s="170">
        <v>2</v>
      </c>
      <c r="C53" s="160" t="s">
        <v>15</v>
      </c>
      <c r="D53" s="161">
        <v>2473977.5401071939</v>
      </c>
      <c r="E53" s="161">
        <v>2853666.1536936634</v>
      </c>
      <c r="F53" s="161">
        <v>2663598.0800000001</v>
      </c>
      <c r="G53" s="161">
        <v>2482310.27</v>
      </c>
      <c r="H53" s="161">
        <v>2429722.8251976473</v>
      </c>
      <c r="I53" s="161">
        <v>3137712.5357348528</v>
      </c>
      <c r="J53" s="161">
        <v>3034370.5412750486</v>
      </c>
      <c r="K53" s="161">
        <v>2738967.0421114797</v>
      </c>
      <c r="L53" s="161">
        <v>2464318.3777320771</v>
      </c>
      <c r="M53" s="161">
        <v>2306720.0636557471</v>
      </c>
      <c r="N53" s="161">
        <v>2223431.0638533179</v>
      </c>
      <c r="O53" s="161">
        <v>2434523.6534876674</v>
      </c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</row>
    <row r="54" spans="1:69" s="159" customFormat="1" ht="15.75" customHeight="1">
      <c r="A54" s="170" t="s">
        <v>202</v>
      </c>
      <c r="B54" s="170">
        <v>2</v>
      </c>
      <c r="C54" s="160" t="s">
        <v>17</v>
      </c>
      <c r="D54" s="161">
        <v>2618446.7349378364</v>
      </c>
      <c r="E54" s="161">
        <v>2921783.3259765604</v>
      </c>
      <c r="F54" s="161">
        <v>2734732.87</v>
      </c>
      <c r="G54" s="161">
        <v>2370416.4</v>
      </c>
      <c r="H54" s="161">
        <v>2416543.6426856839</v>
      </c>
      <c r="I54" s="161">
        <v>2824157.3078666856</v>
      </c>
      <c r="J54" s="161">
        <v>2968653.1809751405</v>
      </c>
      <c r="K54" s="161">
        <v>2568372.2091278951</v>
      </c>
      <c r="L54" s="161">
        <v>2497478.4466889333</v>
      </c>
      <c r="M54" s="161">
        <v>2200147.7174989954</v>
      </c>
      <c r="N54" s="161">
        <v>2327404.9686330887</v>
      </c>
      <c r="O54" s="161">
        <v>2526904.3226758004</v>
      </c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</row>
    <row r="55" spans="1:69" s="159" customFormat="1" ht="15.75" customHeight="1">
      <c r="A55" s="170" t="s">
        <v>202</v>
      </c>
      <c r="B55" s="170">
        <v>2</v>
      </c>
      <c r="C55" s="172" t="s">
        <v>37</v>
      </c>
      <c r="D55" s="161">
        <f>D54-D53</f>
        <v>144469.19483064255</v>
      </c>
      <c r="E55" s="161">
        <f t="shared" ref="E55" si="70">E54-E53</f>
        <v>68117.172282896936</v>
      </c>
      <c r="F55" s="161">
        <f t="shared" ref="F55" si="71">F54-F53</f>
        <v>71134.790000000037</v>
      </c>
      <c r="G55" s="161">
        <f t="shared" ref="G55" si="72">G54-G53</f>
        <v>-111893.87000000011</v>
      </c>
      <c r="H55" s="161">
        <f t="shared" ref="H55" si="73">H54-H53</f>
        <v>-13179.182511963416</v>
      </c>
      <c r="I55" s="161">
        <f t="shared" ref="I55" si="74">I54-I53</f>
        <v>-313555.22786816722</v>
      </c>
      <c r="J55" s="161">
        <f t="shared" ref="J55" si="75">J54-J53</f>
        <v>-65717.36029990809</v>
      </c>
      <c r="K55" s="161">
        <f t="shared" ref="K55" si="76">K54-K53</f>
        <v>-170594.83298358461</v>
      </c>
      <c r="L55" s="161">
        <f t="shared" ref="L55" si="77">L54-L53</f>
        <v>33160.06895685615</v>
      </c>
      <c r="M55" s="161">
        <f t="shared" ref="M55" si="78">M54-M53</f>
        <v>-106572.34615675174</v>
      </c>
      <c r="N55" s="161">
        <f t="shared" ref="N55" si="79">N54-N53</f>
        <v>103973.90477977088</v>
      </c>
      <c r="O55" s="161">
        <f t="shared" ref="O55" si="80">O54-O53</f>
        <v>92380.669188132975</v>
      </c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</row>
    <row r="56" spans="1:69" s="159" customFormat="1" ht="15.75" customHeight="1">
      <c r="A56" s="170" t="s">
        <v>202</v>
      </c>
      <c r="B56" s="170">
        <v>2</v>
      </c>
      <c r="C56" s="160" t="s">
        <v>187</v>
      </c>
      <c r="D56" s="161">
        <f>D55/2*D$171</f>
        <v>245.59763121209232</v>
      </c>
      <c r="E56" s="161">
        <f t="shared" ref="E56:O56" si="81">(D57+E55/2)*E$171</f>
        <v>607.82948725123049</v>
      </c>
      <c r="F56" s="161">
        <f t="shared" si="81"/>
        <v>821.72372446560928</v>
      </c>
      <c r="G56" s="161">
        <f t="shared" si="81"/>
        <v>826.01774264328617</v>
      </c>
      <c r="H56" s="161">
        <f t="shared" si="81"/>
        <v>587.08602555095467</v>
      </c>
      <c r="I56" s="161">
        <f t="shared" si="81"/>
        <v>17.851483003016025</v>
      </c>
      <c r="J56" s="161">
        <f t="shared" si="81"/>
        <v>-664.77491036070865</v>
      </c>
      <c r="K56" s="161">
        <f t="shared" si="81"/>
        <v>-1001.4858772859362</v>
      </c>
      <c r="L56" s="161">
        <f t="shared" si="81"/>
        <v>-1343.5179723546346</v>
      </c>
      <c r="M56" s="161">
        <f t="shared" si="81"/>
        <v>-1521.6216453486716</v>
      </c>
      <c r="N56" s="161">
        <f t="shared" si="81"/>
        <v>-1573.4657555510078</v>
      </c>
      <c r="O56" s="161">
        <f t="shared" si="81"/>
        <v>-1174.6246234387927</v>
      </c>
      <c r="P56" s="161">
        <f t="shared" ref="P56:V56" si="82">O57*P$171</f>
        <v>-1089.8016178891571</v>
      </c>
      <c r="Q56" s="161">
        <f t="shared" si="82"/>
        <v>-1094.1608243607136</v>
      </c>
      <c r="R56" s="161">
        <f t="shared" si="82"/>
        <v>-1071.0740309667026</v>
      </c>
      <c r="S56" s="161">
        <f t="shared" si="82"/>
        <v>-1157.9628519711246</v>
      </c>
      <c r="T56" s="161">
        <f t="shared" si="82"/>
        <v>-1135.1399555696557</v>
      </c>
      <c r="U56" s="161">
        <f t="shared" si="82"/>
        <v>-1167.5938837627957</v>
      </c>
      <c r="V56" s="161">
        <f t="shared" si="82"/>
        <v>-1228.3310056019614</v>
      </c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</row>
    <row r="57" spans="1:69" s="159" customFormat="1" ht="15.75" customHeight="1">
      <c r="A57" s="170" t="s">
        <v>202</v>
      </c>
      <c r="B57" s="170">
        <v>2</v>
      </c>
      <c r="C57" s="172" t="s">
        <v>191</v>
      </c>
      <c r="D57" s="161">
        <f>SUM(D55:D56)</f>
        <v>144714.79246185464</v>
      </c>
      <c r="E57" s="161">
        <f>D57+SUM(E55:E56)</f>
        <v>213439.79423200281</v>
      </c>
      <c r="F57" s="161">
        <f t="shared" ref="F57" si="83">E57+SUM(F55:F56)</f>
        <v>285396.30795646843</v>
      </c>
      <c r="G57" s="161">
        <f t="shared" ref="G57" si="84">F57+SUM(G55:G56)</f>
        <v>174328.45569911163</v>
      </c>
      <c r="H57" s="161">
        <f t="shared" ref="H57" si="85">G57+SUM(H55:H56)</f>
        <v>161736.35921269917</v>
      </c>
      <c r="I57" s="161">
        <f t="shared" ref="I57" si="86">H57+SUM(I55:I56)</f>
        <v>-151801.01717246504</v>
      </c>
      <c r="J57" s="161">
        <f t="shared" ref="J57" si="87">I57+SUM(J55:J56)</f>
        <v>-218183.15238273382</v>
      </c>
      <c r="K57" s="161">
        <f t="shared" ref="K57" si="88">J57+SUM(K55:K56)</f>
        <v>-389779.47124360438</v>
      </c>
      <c r="L57" s="161">
        <f t="shared" ref="L57" si="89">K57+SUM(L55:L56)</f>
        <v>-357962.92025910289</v>
      </c>
      <c r="M57" s="161">
        <f t="shared" ref="M57" si="90">L57+SUM(M55:M56)</f>
        <v>-466056.8880612033</v>
      </c>
      <c r="N57" s="161">
        <f t="shared" ref="N57" si="91">M57+SUM(N55:N56)</f>
        <v>-363656.44903698342</v>
      </c>
      <c r="O57" s="161">
        <f t="shared" ref="O57" si="92">N57+SUM(O55:O56)</f>
        <v>-272450.40447228926</v>
      </c>
      <c r="P57" s="161">
        <f>O57+P56</f>
        <v>-273540.2060901784</v>
      </c>
      <c r="Q57" s="161">
        <f t="shared" ref="Q57" si="93">P57+Q56</f>
        <v>-274634.36691453913</v>
      </c>
      <c r="R57" s="161">
        <f t="shared" ref="R57" si="94">Q57+R56</f>
        <v>-275705.44094550586</v>
      </c>
      <c r="S57" s="161">
        <f t="shared" ref="S57" si="95">R57+S56</f>
        <v>-276863.40379747696</v>
      </c>
      <c r="T57" s="161">
        <f t="shared" ref="T57" si="96">S57+T56</f>
        <v>-277998.5437530466</v>
      </c>
      <c r="U57" s="161">
        <f>T57+U56</f>
        <v>-279166.13763680938</v>
      </c>
      <c r="V57" s="161">
        <f>U57+V56</f>
        <v>-280394.46864241135</v>
      </c>
      <c r="W57" s="161">
        <f>V57</f>
        <v>-280394.46864241135</v>
      </c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</row>
    <row r="58" spans="1:69" s="159" customFormat="1" ht="15.75" customHeight="1">
      <c r="A58" s="170" t="s">
        <v>202</v>
      </c>
      <c r="B58" s="170">
        <v>2</v>
      </c>
      <c r="C58" s="160" t="s">
        <v>197</v>
      </c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200">
        <f>W176</f>
        <v>643853.21366348898</v>
      </c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</row>
    <row r="59" spans="1:69" s="159" customFormat="1" ht="15.75" customHeight="1">
      <c r="A59" s="170" t="s">
        <v>202</v>
      </c>
      <c r="B59" s="170">
        <v>2</v>
      </c>
      <c r="C59" s="160" t="s">
        <v>205</v>
      </c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>
        <f>SUM(W57:W58)</f>
        <v>363458.74502107763</v>
      </c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</row>
    <row r="60" spans="1:69" s="159" customFormat="1" ht="15.75" customHeight="1">
      <c r="A60" s="170"/>
      <c r="B60" s="160"/>
      <c r="C60" s="160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</row>
    <row r="61" spans="1:69" s="159" customFormat="1" ht="15.75" customHeight="1">
      <c r="A61" s="170" t="s">
        <v>202</v>
      </c>
      <c r="B61" s="170">
        <v>3</v>
      </c>
      <c r="C61" s="160" t="s">
        <v>15</v>
      </c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>
        <f>'Attachment A'!D20</f>
        <v>2610781.3640979738</v>
      </c>
      <c r="Q61" s="161">
        <f>'Attachment A'!E20</f>
        <v>3015696.6670128964</v>
      </c>
      <c r="R61" s="161">
        <f>'Attachment A'!F20</f>
        <v>2802562.4809968402</v>
      </c>
      <c r="S61" s="161">
        <f>'Attachment A'!G20</f>
        <v>2536127.8425862561</v>
      </c>
      <c r="T61" s="161">
        <f>'Attachment A'!H20</f>
        <v>2467687.2443413609</v>
      </c>
      <c r="U61" s="161">
        <f>'Attachment A'!I20</f>
        <v>3186178.8032448064</v>
      </c>
      <c r="V61" s="161">
        <f>'Attachment A'!J20</f>
        <v>3076118.7474326128</v>
      </c>
      <c r="W61" s="161">
        <f>'Attachment A'!K20</f>
        <v>2770583.3080896805</v>
      </c>
      <c r="X61" s="161">
        <f>'Attachment A'!L20</f>
        <v>2496001.7583730947</v>
      </c>
      <c r="Y61" s="161">
        <f>'Attachment A'!M20</f>
        <v>2328500.2530979905</v>
      </c>
      <c r="Z61" s="161">
        <f>'Attachment A'!N20</f>
        <v>2243602.3047934719</v>
      </c>
      <c r="AA61" s="161">
        <f>'Attachment A'!O20</f>
        <v>2460644.6255908748</v>
      </c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</row>
    <row r="62" spans="1:69" s="159" customFormat="1" ht="15.75" customHeight="1">
      <c r="A62" s="170" t="s">
        <v>202</v>
      </c>
      <c r="B62" s="170">
        <v>3</v>
      </c>
      <c r="C62" s="160" t="s">
        <v>17</v>
      </c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>
        <f>'Attachment A'!D23</f>
        <v>2700396.4877997846</v>
      </c>
      <c r="Q62" s="161">
        <f>'Attachment A'!E23</f>
        <v>3112693.3467626492</v>
      </c>
      <c r="R62" s="161">
        <f>'Attachment A'!F23</f>
        <v>2733945.1861082879</v>
      </c>
      <c r="S62" s="161">
        <f>'Attachment A'!G23</f>
        <v>2343306.0068111625</v>
      </c>
      <c r="T62" s="161">
        <f>'Attachment A'!H23</f>
        <v>2384271.4598638173</v>
      </c>
      <c r="U62" s="161">
        <f>'Attachment A'!I23</f>
        <v>2928679.0492808274</v>
      </c>
      <c r="V62" s="161">
        <f>'Attachment A'!J23</f>
        <v>2809681.5573667008</v>
      </c>
      <c r="W62" s="161">
        <f>'Attachment A'!K23</f>
        <v>2788554.1987720961</v>
      </c>
      <c r="X62" s="161">
        <f>'Attachment A'!L23</f>
        <v>2856054.6576155219</v>
      </c>
      <c r="Y62" s="161">
        <f>'Attachment A'!M23</f>
        <v>2287645.2305291346</v>
      </c>
      <c r="Z62" s="161">
        <f>'Attachment A'!N23</f>
        <v>2198789.8155419012</v>
      </c>
      <c r="AA62" s="161">
        <f>'Attachment A'!O23</f>
        <v>2427183.4154871833</v>
      </c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</row>
    <row r="63" spans="1:69" s="159" customFormat="1" ht="15.75" customHeight="1">
      <c r="A63" s="170" t="s">
        <v>202</v>
      </c>
      <c r="B63" s="170">
        <v>3</v>
      </c>
      <c r="C63" s="172" t="s">
        <v>37</v>
      </c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>
        <f>P62-P61</f>
        <v>89615.123701810837</v>
      </c>
      <c r="Q63" s="161">
        <f t="shared" ref="Q63:AA63" si="97">Q62-Q61</f>
        <v>96996.679749752861</v>
      </c>
      <c r="R63" s="161">
        <f t="shared" si="97"/>
        <v>-68617.294888552278</v>
      </c>
      <c r="S63" s="161">
        <f t="shared" si="97"/>
        <v>-192821.83577509364</v>
      </c>
      <c r="T63" s="161">
        <f t="shared" si="97"/>
        <v>-83415.784477543551</v>
      </c>
      <c r="U63" s="161">
        <f t="shared" si="97"/>
        <v>-257499.75396397896</v>
      </c>
      <c r="V63" s="161">
        <f t="shared" si="97"/>
        <v>-266437.19006591197</v>
      </c>
      <c r="W63" s="161">
        <f t="shared" si="97"/>
        <v>17970.890682415571</v>
      </c>
      <c r="X63" s="161">
        <f t="shared" si="97"/>
        <v>360052.8992424272</v>
      </c>
      <c r="Y63" s="161">
        <f t="shared" si="97"/>
        <v>-40855.0225688559</v>
      </c>
      <c r="Z63" s="161">
        <f t="shared" si="97"/>
        <v>-44812.489251570776</v>
      </c>
      <c r="AA63" s="161">
        <f t="shared" si="97"/>
        <v>-33461.210103691556</v>
      </c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</row>
    <row r="64" spans="1:69" s="159" customFormat="1" ht="15.75" customHeight="1">
      <c r="A64" s="170" t="s">
        <v>202</v>
      </c>
      <c r="B64" s="170">
        <v>3</v>
      </c>
      <c r="C64" s="160" t="s">
        <v>187</v>
      </c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>
        <f>P63/2*P$171</f>
        <v>179.23024740362169</v>
      </c>
      <c r="Q64" s="161">
        <f t="shared" ref="Q64:AA64" si="98">(P65+Q63/2)*Q$171</f>
        <v>553.17077529636356</v>
      </c>
      <c r="R64" s="161">
        <f t="shared" si="98"/>
        <v>596.83867241695145</v>
      </c>
      <c r="S64" s="161">
        <f t="shared" si="98"/>
        <v>96.233887556442554</v>
      </c>
      <c r="T64" s="161">
        <f t="shared" si="98"/>
        <v>-471.94995805954045</v>
      </c>
      <c r="U64" s="161">
        <f t="shared" si="98"/>
        <v>-1201.3657531974056</v>
      </c>
      <c r="V64" s="161">
        <f t="shared" si="98"/>
        <v>-2416.5209323866347</v>
      </c>
      <c r="W64" s="161">
        <f t="shared" si="98"/>
        <v>-2703.435893757116</v>
      </c>
      <c r="X64" s="161">
        <f t="shared" si="98"/>
        <v>-2154.022263230705</v>
      </c>
      <c r="Y64" s="161">
        <f t="shared" si="98"/>
        <v>-1494.4751923367692</v>
      </c>
      <c r="Z64" s="161">
        <f t="shared" si="98"/>
        <v>-1731.5956152382057</v>
      </c>
      <c r="AA64" s="161">
        <f t="shared" si="98"/>
        <v>-1877.8602361161566</v>
      </c>
      <c r="AB64" s="161">
        <f t="shared" ref="AB64:AH64" si="99">AA65*AB$171</f>
        <v>-2048.7804779080739</v>
      </c>
      <c r="AC64" s="161">
        <f t="shared" si="99"/>
        <v>-2058.4097461542419</v>
      </c>
      <c r="AD64" s="161">
        <f t="shared" si="99"/>
        <v>-1980.080685920266</v>
      </c>
      <c r="AE64" s="161">
        <f t="shared" si="99"/>
        <v>-2033.1908500959496</v>
      </c>
      <c r="AF64" s="161">
        <f t="shared" si="99"/>
        <v>-1998.140407832339</v>
      </c>
      <c r="AG64" s="161">
        <f t="shared" si="99"/>
        <v>-2051.7349738824196</v>
      </c>
      <c r="AH64" s="161">
        <f t="shared" si="99"/>
        <v>0</v>
      </c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</row>
    <row r="65" spans="1:69" s="159" customFormat="1" ht="15.75" customHeight="1">
      <c r="A65" s="170" t="s">
        <v>202</v>
      </c>
      <c r="B65" s="170">
        <v>3</v>
      </c>
      <c r="C65" s="172" t="s">
        <v>191</v>
      </c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>
        <f>SUM(P63:P64)</f>
        <v>89794.353949214463</v>
      </c>
      <c r="Q65" s="161">
        <f>P65+SUM(Q63:Q64)</f>
        <v>187344.20447426371</v>
      </c>
      <c r="R65" s="161">
        <f t="shared" ref="R65" si="100">Q65+SUM(R63:R64)</f>
        <v>119323.74825812838</v>
      </c>
      <c r="S65" s="161">
        <f t="shared" ref="S65" si="101">R65+SUM(S63:S64)</f>
        <v>-73401.853629408812</v>
      </c>
      <c r="T65" s="161">
        <f t="shared" ref="T65" si="102">S65+SUM(T63:T64)</f>
        <v>-157289.58806501189</v>
      </c>
      <c r="U65" s="161">
        <f t="shared" ref="U65" si="103">T65+SUM(U63:U64)</f>
        <v>-415990.70778218826</v>
      </c>
      <c r="V65" s="161">
        <f t="shared" ref="V65" si="104">U65+SUM(V63:V64)</f>
        <v>-684844.4187804868</v>
      </c>
      <c r="W65" s="161">
        <f t="shared" ref="W65" si="105">V65+SUM(W63:W64)</f>
        <v>-669576.96399182838</v>
      </c>
      <c r="X65" s="161">
        <f t="shared" ref="X65" si="106">W65+SUM(X63:X64)</f>
        <v>-311678.08701263188</v>
      </c>
      <c r="Y65" s="161">
        <f t="shared" ref="Y65" si="107">X65+SUM(Y63:Y64)</f>
        <v>-354027.58477382455</v>
      </c>
      <c r="Z65" s="161">
        <f t="shared" ref="Z65" si="108">Y65+SUM(Z63:Z64)</f>
        <v>-400571.66964063351</v>
      </c>
      <c r="AA65" s="161">
        <f t="shared" ref="AA65" si="109">Z65+SUM(AA63:AA64)</f>
        <v>-435910.73998044123</v>
      </c>
      <c r="AB65" s="161">
        <f>AA65+AB64</f>
        <v>-437959.52045834932</v>
      </c>
      <c r="AC65" s="161">
        <f t="shared" ref="AC65" si="110">AB65+AC64</f>
        <v>-440017.93020450359</v>
      </c>
      <c r="AD65" s="161">
        <f t="shared" ref="AD65" si="111">AC65+AD64</f>
        <v>-441998.01089042384</v>
      </c>
      <c r="AE65" s="161">
        <f t="shared" ref="AE65" si="112">AD65+AE64</f>
        <v>-444031.20174051978</v>
      </c>
      <c r="AF65" s="161">
        <f t="shared" ref="AF65" si="113">AE65+AF64</f>
        <v>-446029.34214835212</v>
      </c>
      <c r="AG65" s="161">
        <f>AF65+AG64</f>
        <v>-448081.07712223456</v>
      </c>
      <c r="AH65" s="161">
        <f>AG65+AH64</f>
        <v>-448081.07712223456</v>
      </c>
      <c r="AI65" s="161">
        <f>AH65</f>
        <v>-448081.07712223456</v>
      </c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</row>
    <row r="66" spans="1:69" s="159" customFormat="1" ht="15.75" customHeight="1">
      <c r="A66" s="170" t="s">
        <v>202</v>
      </c>
      <c r="B66" s="170">
        <v>3</v>
      </c>
      <c r="C66" s="160" t="s">
        <v>197</v>
      </c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200">
        <f>AI182</f>
        <v>2186682.8165388936</v>
      </c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</row>
    <row r="67" spans="1:69" s="159" customFormat="1" ht="15.75" customHeight="1">
      <c r="A67" s="170" t="s">
        <v>202</v>
      </c>
      <c r="B67" s="170">
        <v>3</v>
      </c>
      <c r="C67" s="160" t="s">
        <v>206</v>
      </c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>
        <f>SUM(AI65:AI66)</f>
        <v>1738601.7394166591</v>
      </c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</row>
    <row r="68" spans="1:69" s="159" customFormat="1" ht="15.75" customHeight="1">
      <c r="A68" s="170"/>
      <c r="B68" s="160"/>
      <c r="C68" s="160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</row>
    <row r="69" spans="1:69" s="159" customFormat="1" ht="15.75" hidden="1" customHeight="1">
      <c r="A69" s="170" t="s">
        <v>202</v>
      </c>
      <c r="B69" s="170">
        <v>4</v>
      </c>
      <c r="C69" s="160" t="s">
        <v>15</v>
      </c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>
        <v>0</v>
      </c>
      <c r="AC69" s="161">
        <v>0</v>
      </c>
      <c r="AD69" s="161">
        <v>0</v>
      </c>
      <c r="AE69" s="161">
        <v>0</v>
      </c>
      <c r="AF69" s="161">
        <v>0</v>
      </c>
      <c r="AG69" s="161">
        <v>0</v>
      </c>
      <c r="AH69" s="161">
        <v>0</v>
      </c>
      <c r="AI69" s="161">
        <v>0</v>
      </c>
      <c r="AJ69" s="161">
        <v>0</v>
      </c>
      <c r="AK69" s="161">
        <v>0</v>
      </c>
      <c r="AL69" s="161">
        <v>0</v>
      </c>
      <c r="AM69" s="161">
        <v>0</v>
      </c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</row>
    <row r="70" spans="1:69" s="159" customFormat="1" ht="15.75" hidden="1" customHeight="1">
      <c r="A70" s="170" t="s">
        <v>202</v>
      </c>
      <c r="B70" s="170">
        <v>4</v>
      </c>
      <c r="C70" s="160" t="s">
        <v>17</v>
      </c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>
        <v>0</v>
      </c>
      <c r="AC70" s="161">
        <v>0</v>
      </c>
      <c r="AD70" s="161">
        <v>0</v>
      </c>
      <c r="AE70" s="161">
        <v>0</v>
      </c>
      <c r="AF70" s="161">
        <v>0</v>
      </c>
      <c r="AG70" s="161">
        <v>0</v>
      </c>
      <c r="AH70" s="161">
        <v>0</v>
      </c>
      <c r="AI70" s="161">
        <v>0</v>
      </c>
      <c r="AJ70" s="161">
        <v>0</v>
      </c>
      <c r="AK70" s="161">
        <v>0</v>
      </c>
      <c r="AL70" s="161">
        <v>0</v>
      </c>
      <c r="AM70" s="161">
        <v>0</v>
      </c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</row>
    <row r="71" spans="1:69" s="159" customFormat="1" ht="15.75" hidden="1" customHeight="1">
      <c r="A71" s="170" t="s">
        <v>202</v>
      </c>
      <c r="B71" s="170">
        <v>4</v>
      </c>
      <c r="C71" s="172" t="s">
        <v>37</v>
      </c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>
        <f>AB70-AB69</f>
        <v>0</v>
      </c>
      <c r="AC71" s="161">
        <f t="shared" ref="AC71:AM71" si="114">AC70-AC69</f>
        <v>0</v>
      </c>
      <c r="AD71" s="161">
        <f t="shared" si="114"/>
        <v>0</v>
      </c>
      <c r="AE71" s="161">
        <f t="shared" si="114"/>
        <v>0</v>
      </c>
      <c r="AF71" s="161">
        <f t="shared" si="114"/>
        <v>0</v>
      </c>
      <c r="AG71" s="161">
        <f t="shared" si="114"/>
        <v>0</v>
      </c>
      <c r="AH71" s="161">
        <f t="shared" si="114"/>
        <v>0</v>
      </c>
      <c r="AI71" s="161">
        <f t="shared" si="114"/>
        <v>0</v>
      </c>
      <c r="AJ71" s="161">
        <f t="shared" si="114"/>
        <v>0</v>
      </c>
      <c r="AK71" s="161">
        <f t="shared" si="114"/>
        <v>0</v>
      </c>
      <c r="AL71" s="161">
        <f t="shared" si="114"/>
        <v>0</v>
      </c>
      <c r="AM71" s="161">
        <f t="shared" si="114"/>
        <v>0</v>
      </c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</row>
    <row r="72" spans="1:69" s="159" customFormat="1" ht="15.75" hidden="1" customHeight="1">
      <c r="A72" s="170" t="s">
        <v>202</v>
      </c>
      <c r="B72" s="170">
        <v>4</v>
      </c>
      <c r="C72" s="160" t="s">
        <v>187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>
        <f>AB71/2*AB$171</f>
        <v>0</v>
      </c>
      <c r="AC72" s="161">
        <f t="shared" ref="AC72:AM72" si="115">(AB73+AC71/2)*AC$171</f>
        <v>0</v>
      </c>
      <c r="AD72" s="161">
        <f t="shared" si="115"/>
        <v>0</v>
      </c>
      <c r="AE72" s="161">
        <f t="shared" si="115"/>
        <v>0</v>
      </c>
      <c r="AF72" s="161">
        <f t="shared" si="115"/>
        <v>0</v>
      </c>
      <c r="AG72" s="161">
        <f t="shared" si="115"/>
        <v>0</v>
      </c>
      <c r="AH72" s="161">
        <f t="shared" si="115"/>
        <v>0</v>
      </c>
      <c r="AI72" s="161">
        <f t="shared" si="115"/>
        <v>0</v>
      </c>
      <c r="AJ72" s="161">
        <f t="shared" si="115"/>
        <v>0</v>
      </c>
      <c r="AK72" s="161">
        <f t="shared" si="115"/>
        <v>0</v>
      </c>
      <c r="AL72" s="161">
        <f t="shared" si="115"/>
        <v>0</v>
      </c>
      <c r="AM72" s="161">
        <f t="shared" si="115"/>
        <v>0</v>
      </c>
      <c r="AN72" s="161">
        <f t="shared" ref="AN72:AT72" si="116">AM73*AN$171</f>
        <v>0</v>
      </c>
      <c r="AO72" s="161">
        <f t="shared" si="116"/>
        <v>0</v>
      </c>
      <c r="AP72" s="161">
        <f t="shared" si="116"/>
        <v>0</v>
      </c>
      <c r="AQ72" s="161">
        <f t="shared" si="116"/>
        <v>0</v>
      </c>
      <c r="AR72" s="161">
        <f t="shared" si="116"/>
        <v>0</v>
      </c>
      <c r="AS72" s="161">
        <f t="shared" si="116"/>
        <v>0</v>
      </c>
      <c r="AT72" s="161">
        <f t="shared" si="116"/>
        <v>0</v>
      </c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</row>
    <row r="73" spans="1:69" s="159" customFormat="1" ht="15.75" hidden="1" customHeight="1">
      <c r="A73" s="170" t="s">
        <v>202</v>
      </c>
      <c r="B73" s="170">
        <v>4</v>
      </c>
      <c r="C73" s="172" t="s">
        <v>191</v>
      </c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>
        <f>SUM(AB71:AB72)</f>
        <v>0</v>
      </c>
      <c r="AC73" s="161">
        <f>AB73+SUM(AC71:AC72)</f>
        <v>0</v>
      </c>
      <c r="AD73" s="161">
        <f t="shared" ref="AD73" si="117">AC73+SUM(AD71:AD72)</f>
        <v>0</v>
      </c>
      <c r="AE73" s="161">
        <f t="shared" ref="AE73" si="118">AD73+SUM(AE71:AE72)</f>
        <v>0</v>
      </c>
      <c r="AF73" s="161">
        <f t="shared" ref="AF73" si="119">AE73+SUM(AF71:AF72)</f>
        <v>0</v>
      </c>
      <c r="AG73" s="161">
        <f t="shared" ref="AG73" si="120">AF73+SUM(AG71:AG72)</f>
        <v>0</v>
      </c>
      <c r="AH73" s="161">
        <f t="shared" ref="AH73" si="121">AG73+SUM(AH71:AH72)</f>
        <v>0</v>
      </c>
      <c r="AI73" s="161">
        <f t="shared" ref="AI73" si="122">AH73+SUM(AI71:AI72)</f>
        <v>0</v>
      </c>
      <c r="AJ73" s="161">
        <f t="shared" ref="AJ73" si="123">AI73+SUM(AJ71:AJ72)</f>
        <v>0</v>
      </c>
      <c r="AK73" s="161">
        <f t="shared" ref="AK73" si="124">AJ73+SUM(AK71:AK72)</f>
        <v>0</v>
      </c>
      <c r="AL73" s="161">
        <f t="shared" ref="AL73" si="125">AK73+SUM(AL71:AL72)</f>
        <v>0</v>
      </c>
      <c r="AM73" s="161">
        <f t="shared" ref="AM73" si="126">AL73+SUM(AM71:AM72)</f>
        <v>0</v>
      </c>
      <c r="AN73" s="161">
        <f>AM73+AN72</f>
        <v>0</v>
      </c>
      <c r="AO73" s="161">
        <f t="shared" ref="AO73" si="127">AN73+AO72</f>
        <v>0</v>
      </c>
      <c r="AP73" s="161">
        <f t="shared" ref="AP73" si="128">AO73+AP72</f>
        <v>0</v>
      </c>
      <c r="AQ73" s="161">
        <f t="shared" ref="AQ73" si="129">AP73+AQ72</f>
        <v>0</v>
      </c>
      <c r="AR73" s="161">
        <f t="shared" ref="AR73" si="130">AQ73+AR72</f>
        <v>0</v>
      </c>
      <c r="AS73" s="161">
        <f>AR73+AS72</f>
        <v>0</v>
      </c>
      <c r="AT73" s="161">
        <f>AS73+AT72</f>
        <v>0</v>
      </c>
      <c r="AU73" s="161">
        <f>AT73</f>
        <v>0</v>
      </c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</row>
    <row r="74" spans="1:69" s="159" customFormat="1" ht="15.75" hidden="1" customHeight="1">
      <c r="A74" s="170" t="s">
        <v>202</v>
      </c>
      <c r="B74" s="170">
        <v>4</v>
      </c>
      <c r="C74" s="160" t="s">
        <v>197</v>
      </c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200">
        <f>AU188</f>
        <v>0</v>
      </c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</row>
    <row r="75" spans="1:69" s="159" customFormat="1" ht="15.75" hidden="1" customHeight="1">
      <c r="A75" s="170" t="s">
        <v>202</v>
      </c>
      <c r="B75" s="170">
        <v>4</v>
      </c>
      <c r="C75" s="160" t="s">
        <v>207</v>
      </c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>
        <f>SUM(AU73:AU74)</f>
        <v>0</v>
      </c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</row>
    <row r="76" spans="1:69" s="159" customFormat="1" ht="15.75" hidden="1" customHeight="1">
      <c r="A76" s="170"/>
      <c r="B76" s="160"/>
      <c r="C76" s="160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</row>
    <row r="77" spans="1:69" s="159" customFormat="1" ht="15.75" hidden="1" customHeight="1">
      <c r="A77" s="170" t="s">
        <v>202</v>
      </c>
      <c r="B77" s="170">
        <v>5</v>
      </c>
      <c r="C77" s="160" t="s">
        <v>15</v>
      </c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>
        <v>0</v>
      </c>
      <c r="AO77" s="161">
        <v>0</v>
      </c>
      <c r="AP77" s="161">
        <v>0</v>
      </c>
      <c r="AQ77" s="161">
        <v>0</v>
      </c>
      <c r="AR77" s="161">
        <v>0</v>
      </c>
      <c r="AS77" s="161">
        <v>0</v>
      </c>
      <c r="AT77" s="161">
        <v>0</v>
      </c>
      <c r="AU77" s="161">
        <v>0</v>
      </c>
      <c r="AV77" s="161">
        <v>0</v>
      </c>
      <c r="AW77" s="161">
        <v>0</v>
      </c>
      <c r="AX77" s="161">
        <v>0</v>
      </c>
      <c r="AY77" s="161">
        <v>0</v>
      </c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</row>
    <row r="78" spans="1:69" s="159" customFormat="1" ht="15.75" hidden="1" customHeight="1">
      <c r="A78" s="170" t="s">
        <v>202</v>
      </c>
      <c r="B78" s="170">
        <v>5</v>
      </c>
      <c r="C78" s="160" t="s">
        <v>17</v>
      </c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>
        <v>0</v>
      </c>
      <c r="AO78" s="161">
        <v>0</v>
      </c>
      <c r="AP78" s="161">
        <v>0</v>
      </c>
      <c r="AQ78" s="161">
        <v>0</v>
      </c>
      <c r="AR78" s="161">
        <v>0</v>
      </c>
      <c r="AS78" s="161">
        <v>0</v>
      </c>
      <c r="AT78" s="161">
        <v>0</v>
      </c>
      <c r="AU78" s="161">
        <v>0</v>
      </c>
      <c r="AV78" s="161">
        <v>0</v>
      </c>
      <c r="AW78" s="161">
        <v>0</v>
      </c>
      <c r="AX78" s="161">
        <v>0</v>
      </c>
      <c r="AY78" s="161">
        <v>0</v>
      </c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</row>
    <row r="79" spans="1:69" s="159" customFormat="1" ht="15.75" hidden="1" customHeight="1">
      <c r="A79" s="170" t="s">
        <v>202</v>
      </c>
      <c r="B79" s="170">
        <v>5</v>
      </c>
      <c r="C79" s="172" t="s">
        <v>37</v>
      </c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>
        <f>AN78-AN77</f>
        <v>0</v>
      </c>
      <c r="AO79" s="161">
        <f t="shared" ref="AO79:AY79" si="131">AO78-AO77</f>
        <v>0</v>
      </c>
      <c r="AP79" s="161">
        <f t="shared" si="131"/>
        <v>0</v>
      </c>
      <c r="AQ79" s="161">
        <f t="shared" si="131"/>
        <v>0</v>
      </c>
      <c r="AR79" s="161">
        <f t="shared" si="131"/>
        <v>0</v>
      </c>
      <c r="AS79" s="161">
        <f t="shared" si="131"/>
        <v>0</v>
      </c>
      <c r="AT79" s="161">
        <f t="shared" si="131"/>
        <v>0</v>
      </c>
      <c r="AU79" s="161">
        <f t="shared" si="131"/>
        <v>0</v>
      </c>
      <c r="AV79" s="161">
        <f t="shared" si="131"/>
        <v>0</v>
      </c>
      <c r="AW79" s="161">
        <f t="shared" si="131"/>
        <v>0</v>
      </c>
      <c r="AX79" s="161">
        <f t="shared" si="131"/>
        <v>0</v>
      </c>
      <c r="AY79" s="161">
        <f t="shared" si="131"/>
        <v>0</v>
      </c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</row>
    <row r="80" spans="1:69" s="159" customFormat="1" ht="15.75" hidden="1" customHeight="1">
      <c r="A80" s="170" t="s">
        <v>202</v>
      </c>
      <c r="B80" s="170">
        <v>5</v>
      </c>
      <c r="C80" s="160" t="s">
        <v>187</v>
      </c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>
        <f>AN79/2*AN$171</f>
        <v>0</v>
      </c>
      <c r="AO80" s="161">
        <f t="shared" ref="AO80:AY80" si="132">(AN81+AO79/2)*AO$171</f>
        <v>0</v>
      </c>
      <c r="AP80" s="161">
        <f t="shared" si="132"/>
        <v>0</v>
      </c>
      <c r="AQ80" s="161">
        <f t="shared" si="132"/>
        <v>0</v>
      </c>
      <c r="AR80" s="161">
        <f t="shared" si="132"/>
        <v>0</v>
      </c>
      <c r="AS80" s="161">
        <f t="shared" si="132"/>
        <v>0</v>
      </c>
      <c r="AT80" s="161">
        <f t="shared" si="132"/>
        <v>0</v>
      </c>
      <c r="AU80" s="161">
        <f t="shared" si="132"/>
        <v>0</v>
      </c>
      <c r="AV80" s="161">
        <f t="shared" si="132"/>
        <v>0</v>
      </c>
      <c r="AW80" s="161">
        <f t="shared" si="132"/>
        <v>0</v>
      </c>
      <c r="AX80" s="161">
        <f t="shared" si="132"/>
        <v>0</v>
      </c>
      <c r="AY80" s="161">
        <f t="shared" si="132"/>
        <v>0</v>
      </c>
      <c r="AZ80" s="161">
        <f t="shared" ref="AZ80:BF80" si="133">AY81*AZ$171</f>
        <v>0</v>
      </c>
      <c r="BA80" s="161">
        <f t="shared" si="133"/>
        <v>0</v>
      </c>
      <c r="BB80" s="161">
        <f t="shared" si="133"/>
        <v>0</v>
      </c>
      <c r="BC80" s="161">
        <f t="shared" si="133"/>
        <v>0</v>
      </c>
      <c r="BD80" s="161">
        <f t="shared" si="133"/>
        <v>0</v>
      </c>
      <c r="BE80" s="161">
        <f t="shared" si="133"/>
        <v>0</v>
      </c>
      <c r="BF80" s="161">
        <f t="shared" si="133"/>
        <v>0</v>
      </c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</row>
    <row r="81" spans="1:69" s="159" customFormat="1" ht="15.75" hidden="1" customHeight="1">
      <c r="A81" s="170" t="s">
        <v>202</v>
      </c>
      <c r="B81" s="170">
        <v>5</v>
      </c>
      <c r="C81" s="172" t="s">
        <v>191</v>
      </c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>
        <f>SUM(AN79:AN80)</f>
        <v>0</v>
      </c>
      <c r="AO81" s="161">
        <f>AN81+SUM(AO79:AO80)</f>
        <v>0</v>
      </c>
      <c r="AP81" s="161">
        <f t="shared" ref="AP81" si="134">AO81+SUM(AP79:AP80)</f>
        <v>0</v>
      </c>
      <c r="AQ81" s="161">
        <f t="shared" ref="AQ81" si="135">AP81+SUM(AQ79:AQ80)</f>
        <v>0</v>
      </c>
      <c r="AR81" s="161">
        <f t="shared" ref="AR81" si="136">AQ81+SUM(AR79:AR80)</f>
        <v>0</v>
      </c>
      <c r="AS81" s="161">
        <f t="shared" ref="AS81" si="137">AR81+SUM(AS79:AS80)</f>
        <v>0</v>
      </c>
      <c r="AT81" s="161">
        <f t="shared" ref="AT81" si="138">AS81+SUM(AT79:AT80)</f>
        <v>0</v>
      </c>
      <c r="AU81" s="161">
        <f t="shared" ref="AU81" si="139">AT81+SUM(AU79:AU80)</f>
        <v>0</v>
      </c>
      <c r="AV81" s="161">
        <f t="shared" ref="AV81" si="140">AU81+SUM(AV79:AV80)</f>
        <v>0</v>
      </c>
      <c r="AW81" s="161">
        <f t="shared" ref="AW81" si="141">AV81+SUM(AW79:AW80)</f>
        <v>0</v>
      </c>
      <c r="AX81" s="161">
        <f t="shared" ref="AX81" si="142">AW81+SUM(AX79:AX80)</f>
        <v>0</v>
      </c>
      <c r="AY81" s="161">
        <f t="shared" ref="AY81" si="143">AX81+SUM(AY79:AY80)</f>
        <v>0</v>
      </c>
      <c r="AZ81" s="161">
        <f>AY81+AZ80</f>
        <v>0</v>
      </c>
      <c r="BA81" s="161">
        <f t="shared" ref="BA81" si="144">AZ81+BA80</f>
        <v>0</v>
      </c>
      <c r="BB81" s="161">
        <f t="shared" ref="BB81" si="145">BA81+BB80</f>
        <v>0</v>
      </c>
      <c r="BC81" s="161">
        <f t="shared" ref="BC81" si="146">BB81+BC80</f>
        <v>0</v>
      </c>
      <c r="BD81" s="161">
        <f t="shared" ref="BD81" si="147">BC81+BD80</f>
        <v>0</v>
      </c>
      <c r="BE81" s="161">
        <f>BD81+BE80</f>
        <v>0</v>
      </c>
      <c r="BF81" s="161">
        <f>BE81+BF80</f>
        <v>0</v>
      </c>
      <c r="BG81" s="161">
        <f>BF81</f>
        <v>0</v>
      </c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</row>
    <row r="82" spans="1:69" s="159" customFormat="1" ht="15.75" hidden="1" customHeight="1">
      <c r="A82" s="170" t="s">
        <v>202</v>
      </c>
      <c r="B82" s="170">
        <v>5</v>
      </c>
      <c r="C82" s="160" t="s">
        <v>197</v>
      </c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200">
        <f>BG194</f>
        <v>0</v>
      </c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</row>
    <row r="83" spans="1:69" s="159" customFormat="1" ht="15.75" hidden="1" customHeight="1">
      <c r="A83" s="170" t="s">
        <v>202</v>
      </c>
      <c r="B83" s="170">
        <v>5</v>
      </c>
      <c r="C83" s="160" t="s">
        <v>208</v>
      </c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>
        <f>SUM(BG81:BG82)</f>
        <v>0</v>
      </c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</row>
    <row r="84" spans="1:69" s="159" customFormat="1" ht="15.75" hidden="1" customHeight="1">
      <c r="A84" s="170"/>
      <c r="B84" s="160"/>
      <c r="C84" s="160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</row>
    <row r="85" spans="1:69" s="159" customFormat="1" ht="15.75" customHeight="1">
      <c r="A85" s="170"/>
      <c r="B85" s="160"/>
      <c r="C85" s="160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</row>
    <row r="86" spans="1:69" s="159" customFormat="1" ht="15.75" customHeight="1">
      <c r="A86" s="170" t="s">
        <v>202</v>
      </c>
      <c r="B86" s="202"/>
      <c r="C86" s="160" t="s">
        <v>226</v>
      </c>
      <c r="D86" s="161">
        <v>0</v>
      </c>
      <c r="E86" s="161">
        <v>0</v>
      </c>
      <c r="F86" s="161">
        <v>0</v>
      </c>
      <c r="G86" s="161">
        <v>0</v>
      </c>
      <c r="H86" s="161">
        <v>0</v>
      </c>
      <c r="I86" s="161">
        <v>0</v>
      </c>
      <c r="J86" s="161">
        <v>0</v>
      </c>
      <c r="K86" s="161">
        <v>0</v>
      </c>
      <c r="L86" s="161">
        <v>0</v>
      </c>
      <c r="M86" s="161">
        <v>0</v>
      </c>
      <c r="N86" s="161">
        <v>0</v>
      </c>
      <c r="O86" s="161">
        <v>0</v>
      </c>
      <c r="P86" s="161">
        <v>0</v>
      </c>
      <c r="Q86" s="161">
        <v>0</v>
      </c>
      <c r="R86" s="161">
        <v>0</v>
      </c>
      <c r="S86" s="161">
        <v>0</v>
      </c>
      <c r="T86" s="161">
        <v>0</v>
      </c>
      <c r="U86" s="161">
        <v>0</v>
      </c>
      <c r="V86" s="161">
        <v>0</v>
      </c>
      <c r="W86" s="161">
        <v>-41488</v>
      </c>
      <c r="X86" s="161">
        <v>-95418</v>
      </c>
      <c r="Y86" s="161">
        <v>-76773</v>
      </c>
      <c r="Z86" s="161">
        <v>-73791</v>
      </c>
      <c r="AA86" s="161">
        <v>-81455</v>
      </c>
      <c r="AB86" s="161">
        <v>-88942</v>
      </c>
      <c r="AC86" s="161">
        <v>-95542</v>
      </c>
      <c r="AD86" s="161">
        <v>-94119</v>
      </c>
      <c r="AE86" s="161">
        <v>-79059</v>
      </c>
      <c r="AF86" s="161">
        <v>-80015.272830000002</v>
      </c>
      <c r="AG86" s="161">
        <v>-98285.391199999998</v>
      </c>
      <c r="AH86" s="161">
        <v>-94291.879159999997</v>
      </c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</row>
    <row r="87" spans="1:69" s="159" customFormat="1" ht="15.75" customHeight="1">
      <c r="A87" s="170" t="s">
        <v>202</v>
      </c>
      <c r="B87" s="202"/>
      <c r="C87" s="160" t="s">
        <v>227</v>
      </c>
      <c r="D87" s="161">
        <f>(D51+D86/2)*D$171</f>
        <v>2100.3490819999997</v>
      </c>
      <c r="E87" s="161">
        <f t="shared" ref="E87:AJ87" si="148">(D88+E59+E67+E75+E83+E86/2)*E$171</f>
        <v>2107.4902688787997</v>
      </c>
      <c r="F87" s="161">
        <f t="shared" si="148"/>
        <v>2052.4599788578998</v>
      </c>
      <c r="G87" s="161">
        <f t="shared" si="148"/>
        <v>2246.4361055870518</v>
      </c>
      <c r="H87" s="161">
        <f t="shared" si="148"/>
        <v>2191.8976290236328</v>
      </c>
      <c r="I87" s="161">
        <f t="shared" si="148"/>
        <v>2262.41410703165</v>
      </c>
      <c r="J87" s="161">
        <f t="shared" si="148"/>
        <v>2270.5587978169642</v>
      </c>
      <c r="K87" s="161">
        <f t="shared" si="148"/>
        <v>2088.8384086983465</v>
      </c>
      <c r="L87" s="161">
        <f t="shared" si="148"/>
        <v>2286.2526277604193</v>
      </c>
      <c r="M87" s="161">
        <f t="shared" si="148"/>
        <v>2358.2187799209223</v>
      </c>
      <c r="N87" s="161">
        <f t="shared" si="148"/>
        <v>2430.9156539851874</v>
      </c>
      <c r="O87" s="161">
        <f t="shared" si="148"/>
        <v>2375.9385773263753</v>
      </c>
      <c r="P87" s="161">
        <f t="shared" si="148"/>
        <v>2578.0860000675489</v>
      </c>
      <c r="Q87" s="161">
        <f t="shared" si="148"/>
        <v>2588.3983440678189</v>
      </c>
      <c r="R87" s="161">
        <f t="shared" si="148"/>
        <v>2533.7831390079882</v>
      </c>
      <c r="S87" s="161">
        <f t="shared" si="148"/>
        <v>2739.331423500128</v>
      </c>
      <c r="T87" s="161">
        <f t="shared" si="148"/>
        <v>2685.340505586476</v>
      </c>
      <c r="U87" s="161">
        <f t="shared" si="148"/>
        <v>2762.115045602292</v>
      </c>
      <c r="V87" s="161">
        <f t="shared" si="148"/>
        <v>2905.7976396887657</v>
      </c>
      <c r="W87" s="161">
        <f t="shared" si="148"/>
        <v>4024.1163885419433</v>
      </c>
      <c r="X87" s="161">
        <f t="shared" si="148"/>
        <v>4143.0409395057231</v>
      </c>
      <c r="Y87" s="161">
        <f t="shared" si="148"/>
        <v>3868.4148950859008</v>
      </c>
      <c r="Z87" s="161">
        <f t="shared" si="148"/>
        <v>3625.8771790496489</v>
      </c>
      <c r="AA87" s="161">
        <f t="shared" si="148"/>
        <v>3214.0667094195105</v>
      </c>
      <c r="AB87" s="161">
        <f t="shared" si="148"/>
        <v>2971.587282261316</v>
      </c>
      <c r="AC87" s="161">
        <f t="shared" si="148"/>
        <v>2552.0163424879443</v>
      </c>
      <c r="AD87" s="161">
        <f t="shared" si="148"/>
        <v>2028.16672592327</v>
      </c>
      <c r="AE87" s="161">
        <f t="shared" si="148"/>
        <v>1684.2572645497007</v>
      </c>
      <c r="AF87" s="161">
        <f t="shared" si="148"/>
        <v>1297.3050200128982</v>
      </c>
      <c r="AG87" s="161">
        <f t="shared" si="148"/>
        <v>922.0100962806888</v>
      </c>
      <c r="AH87" s="161">
        <f t="shared" si="148"/>
        <v>0</v>
      </c>
      <c r="AI87" s="161">
        <f t="shared" si="148"/>
        <v>0</v>
      </c>
      <c r="AJ87" s="161">
        <f t="shared" si="148"/>
        <v>0</v>
      </c>
      <c r="AK87" s="161">
        <f t="shared" ref="AK87:BP87" si="149">(AJ88+AK59+AK67+AK75+AK83+AK86/2)*AK$171</f>
        <v>0</v>
      </c>
      <c r="AL87" s="161">
        <f t="shared" si="149"/>
        <v>0</v>
      </c>
      <c r="AM87" s="161">
        <f t="shared" si="149"/>
        <v>0</v>
      </c>
      <c r="AN87" s="161">
        <f t="shared" si="149"/>
        <v>0</v>
      </c>
      <c r="AO87" s="161">
        <f t="shared" si="149"/>
        <v>0</v>
      </c>
      <c r="AP87" s="161">
        <f t="shared" si="149"/>
        <v>0</v>
      </c>
      <c r="AQ87" s="161">
        <f t="shared" si="149"/>
        <v>0</v>
      </c>
      <c r="AR87" s="161">
        <f t="shared" si="149"/>
        <v>0</v>
      </c>
      <c r="AS87" s="161">
        <f t="shared" si="149"/>
        <v>0</v>
      </c>
      <c r="AT87" s="161">
        <f t="shared" si="149"/>
        <v>0</v>
      </c>
      <c r="AU87" s="161">
        <f t="shared" si="149"/>
        <v>0</v>
      </c>
      <c r="AV87" s="161">
        <f t="shared" si="149"/>
        <v>0</v>
      </c>
      <c r="AW87" s="161">
        <f t="shared" si="149"/>
        <v>0</v>
      </c>
      <c r="AX87" s="161">
        <f t="shared" si="149"/>
        <v>0</v>
      </c>
      <c r="AY87" s="161">
        <f t="shared" si="149"/>
        <v>0</v>
      </c>
      <c r="AZ87" s="161">
        <f t="shared" si="149"/>
        <v>0</v>
      </c>
      <c r="BA87" s="161">
        <f t="shared" si="149"/>
        <v>0</v>
      </c>
      <c r="BB87" s="161">
        <f t="shared" si="149"/>
        <v>0</v>
      </c>
      <c r="BC87" s="161">
        <f t="shared" si="149"/>
        <v>0</v>
      </c>
      <c r="BD87" s="161">
        <f t="shared" si="149"/>
        <v>0</v>
      </c>
      <c r="BE87" s="161">
        <f t="shared" si="149"/>
        <v>0</v>
      </c>
      <c r="BF87" s="161">
        <f t="shared" si="149"/>
        <v>0</v>
      </c>
      <c r="BG87" s="161">
        <f t="shared" si="149"/>
        <v>0</v>
      </c>
      <c r="BH87" s="161">
        <f t="shared" si="149"/>
        <v>0</v>
      </c>
      <c r="BI87" s="161">
        <f t="shared" si="149"/>
        <v>0</v>
      </c>
      <c r="BJ87" s="161">
        <f t="shared" si="149"/>
        <v>0</v>
      </c>
      <c r="BK87" s="161">
        <f t="shared" si="149"/>
        <v>0</v>
      </c>
      <c r="BL87" s="161">
        <f t="shared" si="149"/>
        <v>0</v>
      </c>
      <c r="BM87" s="161">
        <f t="shared" si="149"/>
        <v>0</v>
      </c>
      <c r="BN87" s="161">
        <f t="shared" si="149"/>
        <v>0</v>
      </c>
      <c r="BO87" s="161">
        <f t="shared" si="149"/>
        <v>0</v>
      </c>
      <c r="BP87" s="161">
        <f t="shared" si="149"/>
        <v>0</v>
      </c>
      <c r="BQ87" s="161">
        <f t="shared" ref="BQ87" si="150">(BP88+BQ59+BQ67+BQ75+BQ83+BQ86/2)*BQ$171</f>
        <v>0</v>
      </c>
    </row>
    <row r="88" spans="1:69" s="159" customFormat="1" ht="15.75" customHeight="1">
      <c r="A88" s="206" t="s">
        <v>202</v>
      </c>
      <c r="B88" s="204"/>
      <c r="C88" s="205" t="s">
        <v>228</v>
      </c>
      <c r="D88" s="200">
        <f>D51+D86+D87</f>
        <v>619850.07908199995</v>
      </c>
      <c r="E88" s="200">
        <f>D88+E59+E67+E75+E83+E86+E87</f>
        <v>621957.56935087871</v>
      </c>
      <c r="F88" s="200">
        <f>E88+F59+F67+F75+F83+F86+F87</f>
        <v>624010.0293297366</v>
      </c>
      <c r="G88" s="200">
        <f t="shared" ref="G88" si="151">F88+G59+G67+G75+G83+G86+G87</f>
        <v>626256.46543532365</v>
      </c>
      <c r="H88" s="200">
        <f t="shared" ref="H88" si="152">G88+H59+H67+H75+H83+H86+H87</f>
        <v>628448.3630643473</v>
      </c>
      <c r="I88" s="200">
        <f t="shared" ref="I88" si="153">H88+I59+I67+I75+I83+I86+I87</f>
        <v>630710.77717137896</v>
      </c>
      <c r="J88" s="200">
        <f t="shared" ref="J88" si="154">I88+J59+J67+J75+J83+J86+J87</f>
        <v>632981.33596919593</v>
      </c>
      <c r="K88" s="200">
        <f t="shared" ref="K88" si="155">J88+K59+K67+K75+K83+K86+K87</f>
        <v>635070.17437789426</v>
      </c>
      <c r="L88" s="200">
        <f t="shared" ref="L88" si="156">K88+L59+L67+L75+L83+L86+L87</f>
        <v>637356.42700565467</v>
      </c>
      <c r="M88" s="200">
        <f t="shared" ref="M88" si="157">L88+M59+M67+M75+M83+M86+M87</f>
        <v>639714.64578557562</v>
      </c>
      <c r="N88" s="200">
        <f t="shared" ref="N88" si="158">M88+N59+N67+N75+N83+N86+N87</f>
        <v>642145.56143956084</v>
      </c>
      <c r="O88" s="200">
        <f t="shared" ref="O88" si="159">N88+O59+O67+O75+O83+O86+O87</f>
        <v>644521.50001688721</v>
      </c>
      <c r="P88" s="200">
        <f t="shared" ref="P88" si="160">O88+P59+P67+P75+P83+P86+P87</f>
        <v>647099.58601695474</v>
      </c>
      <c r="Q88" s="200">
        <f t="shared" ref="Q88" si="161">P88+Q59+Q67+Q75+Q83+Q86+Q87</f>
        <v>649687.98436102259</v>
      </c>
      <c r="R88" s="200">
        <f t="shared" ref="R88" si="162">Q88+R59+R67+R75+R83+R86+R87</f>
        <v>652221.76750003058</v>
      </c>
      <c r="S88" s="200">
        <f t="shared" ref="S88" si="163">R88+S59+S67+S75+S83+S86+S87</f>
        <v>654961.09892353066</v>
      </c>
      <c r="T88" s="200">
        <f t="shared" ref="T88" si="164">S88+T59+T67+T75+T83+T86+T87</f>
        <v>657646.43942911713</v>
      </c>
      <c r="U88" s="200">
        <f t="shared" ref="U88" si="165">T88+U59+U67+U75+U83+U86+U87</f>
        <v>660408.55447471945</v>
      </c>
      <c r="V88" s="200">
        <f t="shared" ref="V88" si="166">U88+V59+V67+V75+V83+V86+V87</f>
        <v>663314.35211440816</v>
      </c>
      <c r="W88" s="200">
        <f t="shared" ref="W88" si="167">V88+W59+W67+W75+W83+W86+W87</f>
        <v>989309.21352402784</v>
      </c>
      <c r="X88" s="200">
        <f t="shared" ref="X88" si="168">W88+X59+X67+X75+X83+X86+X87</f>
        <v>898034.25446353352</v>
      </c>
      <c r="Y88" s="200">
        <f t="shared" ref="Y88" si="169">X88+Y59+Y67+Y75+Y83+Y86+Y87</f>
        <v>825129.66935861937</v>
      </c>
      <c r="Z88" s="200">
        <f t="shared" ref="Z88" si="170">Y88+Z59+Z67+Z75+Z83+Z86+Z87</f>
        <v>754964.54653766903</v>
      </c>
      <c r="AA88" s="200">
        <f t="shared" ref="AA88" si="171">Z88+AA59+AA67+AA75+AA83+AA86+AA87</f>
        <v>676723.61324708851</v>
      </c>
      <c r="AB88" s="200">
        <f t="shared" ref="AB88" si="172">AA88+AB59+AB67+AB75+AB83+AB86+AB87</f>
        <v>590753.20052934985</v>
      </c>
      <c r="AC88" s="200">
        <f t="shared" ref="AC88" si="173">AB88+AC59+AC67+AC75+AC83+AC86+AC87</f>
        <v>497763.21687183779</v>
      </c>
      <c r="AD88" s="200">
        <f t="shared" ref="AD88" si="174">AC88+AD59+AD67+AD75+AD83+AD86+AD87</f>
        <v>405672.38359776104</v>
      </c>
      <c r="AE88" s="200">
        <f t="shared" ref="AE88" si="175">AD88+AE59+AE67+AE75+AE83+AE86+AE87</f>
        <v>328297.64086231077</v>
      </c>
      <c r="AF88" s="200">
        <f t="shared" ref="AF88" si="176">AE88+AF59+AF67+AF75+AF83+AF86+AF87</f>
        <v>249579.67305232366</v>
      </c>
      <c r="AG88" s="200">
        <f t="shared" ref="AG88" si="177">AF88+AG59+AG67+AG75+AG83+AG86+AG87</f>
        <v>152216.29194860437</v>
      </c>
      <c r="AH88" s="200">
        <f t="shared" ref="AH88" si="178">AG88+AH59+AH67+AH75+AH83+AH86+AH87</f>
        <v>57924.412788604372</v>
      </c>
      <c r="AI88" s="200">
        <f t="shared" ref="AI88" si="179">AH88+AI59+AI67+AI75+AI83+AI86+AI87</f>
        <v>1796526.1522052635</v>
      </c>
      <c r="AJ88" s="200">
        <f t="shared" ref="AJ88" si="180">AI88+AJ59+AJ67+AJ75+AJ83+AJ86+AJ87</f>
        <v>1796526.1522052635</v>
      </c>
      <c r="AK88" s="200">
        <f t="shared" ref="AK88" si="181">AJ88+AK59+AK67+AK75+AK83+AK86+AK87</f>
        <v>1796526.1522052635</v>
      </c>
      <c r="AL88" s="200">
        <f t="shared" ref="AL88" si="182">AK88+AL59+AL67+AL75+AL83+AL86+AL87</f>
        <v>1796526.1522052635</v>
      </c>
      <c r="AM88" s="200">
        <f t="shared" ref="AM88" si="183">AL88+AM59+AM67+AM75+AM83+AM86+AM87</f>
        <v>1796526.1522052635</v>
      </c>
      <c r="AN88" s="200">
        <f t="shared" ref="AN88" si="184">AM88+AN59+AN67+AN75+AN83+AN86+AN87</f>
        <v>1796526.1522052635</v>
      </c>
      <c r="AO88" s="200">
        <f t="shared" ref="AO88" si="185">AN88+AO59+AO67+AO75+AO83+AO86+AO87</f>
        <v>1796526.1522052635</v>
      </c>
      <c r="AP88" s="200">
        <f t="shared" ref="AP88" si="186">AO88+AP59+AP67+AP75+AP83+AP86+AP87</f>
        <v>1796526.1522052635</v>
      </c>
      <c r="AQ88" s="200">
        <f t="shared" ref="AQ88" si="187">AP88+AQ59+AQ67+AQ75+AQ83+AQ86+AQ87</f>
        <v>1796526.1522052635</v>
      </c>
      <c r="AR88" s="200">
        <f t="shared" ref="AR88" si="188">AQ88+AR59+AR67+AR75+AR83+AR86+AR87</f>
        <v>1796526.1522052635</v>
      </c>
      <c r="AS88" s="200">
        <f t="shared" ref="AS88" si="189">AR88+AS59+AS67+AS75+AS83+AS86+AS87</f>
        <v>1796526.1522052635</v>
      </c>
      <c r="AT88" s="200">
        <f t="shared" ref="AT88" si="190">AS88+AT59+AT67+AT75+AT83+AT86+AT87</f>
        <v>1796526.1522052635</v>
      </c>
      <c r="AU88" s="200">
        <f t="shared" ref="AU88" si="191">AT88+AU59+AU67+AU75+AU83+AU86+AU87</f>
        <v>1796526.1522052635</v>
      </c>
      <c r="AV88" s="200">
        <f t="shared" ref="AV88" si="192">AU88+AV59+AV67+AV75+AV83+AV86+AV87</f>
        <v>1796526.1522052635</v>
      </c>
      <c r="AW88" s="200">
        <f t="shared" ref="AW88" si="193">AV88+AW59+AW67+AW75+AW83+AW86+AW87</f>
        <v>1796526.1522052635</v>
      </c>
      <c r="AX88" s="200">
        <f t="shared" ref="AX88" si="194">AW88+AX59+AX67+AX75+AX83+AX86+AX87</f>
        <v>1796526.1522052635</v>
      </c>
      <c r="AY88" s="200">
        <f t="shared" ref="AY88" si="195">AX88+AY59+AY67+AY75+AY83+AY86+AY87</f>
        <v>1796526.1522052635</v>
      </c>
      <c r="AZ88" s="200">
        <f t="shared" ref="AZ88" si="196">AY88+AZ59+AZ67+AZ75+AZ83+AZ86+AZ87</f>
        <v>1796526.1522052635</v>
      </c>
      <c r="BA88" s="200">
        <f t="shared" ref="BA88" si="197">AZ88+BA59+BA67+BA75+BA83+BA86+BA87</f>
        <v>1796526.1522052635</v>
      </c>
      <c r="BB88" s="200">
        <f t="shared" ref="BB88" si="198">BA88+BB59+BB67+BB75+BB83+BB86+BB87</f>
        <v>1796526.1522052635</v>
      </c>
      <c r="BC88" s="200">
        <f t="shared" ref="BC88" si="199">BB88+BC59+BC67+BC75+BC83+BC86+BC87</f>
        <v>1796526.1522052635</v>
      </c>
      <c r="BD88" s="200">
        <f t="shared" ref="BD88" si="200">BC88+BD59+BD67+BD75+BD83+BD86+BD87</f>
        <v>1796526.1522052635</v>
      </c>
      <c r="BE88" s="200">
        <f t="shared" ref="BE88" si="201">BD88+BE59+BE67+BE75+BE83+BE86+BE87</f>
        <v>1796526.1522052635</v>
      </c>
      <c r="BF88" s="200">
        <f t="shared" ref="BF88" si="202">BE88+BF59+BF67+BF75+BF83+BF86+BF87</f>
        <v>1796526.1522052635</v>
      </c>
      <c r="BG88" s="200">
        <f t="shared" ref="BG88" si="203">BF88+BG59+BG67+BG75+BG83+BG86+BG87</f>
        <v>1796526.1522052635</v>
      </c>
      <c r="BH88" s="200">
        <f t="shared" ref="BH88" si="204">BG88+BH59+BH67+BH75+BH83+BH86+BH87</f>
        <v>1796526.1522052635</v>
      </c>
      <c r="BI88" s="200">
        <f t="shared" ref="BI88" si="205">BH88+BI59+BI67+BI75+BI83+BI86+BI87</f>
        <v>1796526.1522052635</v>
      </c>
      <c r="BJ88" s="200">
        <f t="shared" ref="BJ88" si="206">BI88+BJ59+BJ67+BJ75+BJ83+BJ86+BJ87</f>
        <v>1796526.1522052635</v>
      </c>
      <c r="BK88" s="200">
        <f t="shared" ref="BK88" si="207">BJ88+BK59+BK67+BK75+BK83+BK86+BK87</f>
        <v>1796526.1522052635</v>
      </c>
      <c r="BL88" s="200">
        <f t="shared" ref="BL88" si="208">BK88+BL59+BL67+BL75+BL83+BL86+BL87</f>
        <v>1796526.1522052635</v>
      </c>
      <c r="BM88" s="200">
        <f t="shared" ref="BM88" si="209">BL88+BM59+BM67+BM75+BM83+BM86+BM87</f>
        <v>1796526.1522052635</v>
      </c>
      <c r="BN88" s="200">
        <f t="shared" ref="BN88" si="210">BM88+BN59+BN67+BN75+BN83+BN86+BN87</f>
        <v>1796526.1522052635</v>
      </c>
      <c r="BO88" s="200">
        <f t="shared" ref="BO88" si="211">BN88+BO59+BO67+BO75+BO83+BO86+BO87</f>
        <v>1796526.1522052635</v>
      </c>
      <c r="BP88" s="200">
        <f t="shared" ref="BP88" si="212">BO88+BP59+BP67+BP75+BP83+BP86+BP87</f>
        <v>1796526.1522052635</v>
      </c>
      <c r="BQ88" s="200">
        <f t="shared" ref="BQ88" si="213">BP88+BQ59+BQ67+BQ75+BQ83+BQ86+BQ87</f>
        <v>1796526.1522052635</v>
      </c>
    </row>
    <row r="89" spans="1:69"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</row>
    <row r="90" spans="1:69"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</row>
    <row r="91" spans="1:69" s="159" customFormat="1" ht="15.75" customHeight="1">
      <c r="A91" s="170" t="s">
        <v>203</v>
      </c>
      <c r="B91" s="170">
        <v>1</v>
      </c>
      <c r="C91" s="160" t="s">
        <v>209</v>
      </c>
      <c r="D91" s="161">
        <v>418894.78</v>
      </c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</row>
    <row r="92" spans="1:69" s="159" customFormat="1" ht="15.75" customHeight="1">
      <c r="A92" s="170"/>
      <c r="B92" s="170"/>
      <c r="C92" s="160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</row>
    <row r="93" spans="1:69" s="159" customFormat="1" ht="15.75" customHeight="1">
      <c r="A93" s="170" t="s">
        <v>203</v>
      </c>
      <c r="B93" s="170">
        <v>2</v>
      </c>
      <c r="C93" s="160" t="s">
        <v>15</v>
      </c>
      <c r="D93" s="161">
        <v>3303569.0366893224</v>
      </c>
      <c r="E93" s="161">
        <v>3599167.4493445167</v>
      </c>
      <c r="F93" s="161">
        <v>4041235.82</v>
      </c>
      <c r="G93" s="161">
        <v>4446282.46</v>
      </c>
      <c r="H93" s="161">
        <v>4261713.5387629876</v>
      </c>
      <c r="I93" s="161">
        <v>4413257.4732877286</v>
      </c>
      <c r="J93" s="161">
        <v>4014680.6558035747</v>
      </c>
      <c r="K93" s="161">
        <v>3639491.8066082592</v>
      </c>
      <c r="L93" s="161">
        <v>3433131.2511169072</v>
      </c>
      <c r="M93" s="161">
        <v>3318359.5517199035</v>
      </c>
      <c r="N93" s="161">
        <v>3193493.8703393159</v>
      </c>
      <c r="O93" s="161">
        <v>3396946.1896434817</v>
      </c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</row>
    <row r="94" spans="1:69" s="159" customFormat="1" ht="15.75" customHeight="1">
      <c r="A94" s="170" t="s">
        <v>203</v>
      </c>
      <c r="B94" s="170">
        <v>2</v>
      </c>
      <c r="C94" s="160" t="s">
        <v>17</v>
      </c>
      <c r="D94" s="161">
        <v>3583442.8649872602</v>
      </c>
      <c r="E94" s="161">
        <v>3862996.437058886</v>
      </c>
      <c r="F94" s="161">
        <v>4060585.44</v>
      </c>
      <c r="G94" s="161">
        <v>4079914.57</v>
      </c>
      <c r="H94" s="161">
        <v>4140477.9977343497</v>
      </c>
      <c r="I94" s="161">
        <v>4289962.6695263442</v>
      </c>
      <c r="J94" s="161">
        <v>4012932.9250884065</v>
      </c>
      <c r="K94" s="161">
        <v>3612413.9771301388</v>
      </c>
      <c r="L94" s="161">
        <v>3368046.3085922874</v>
      </c>
      <c r="M94" s="161">
        <v>3120363.7606647108</v>
      </c>
      <c r="N94" s="161">
        <v>3590300.3613746031</v>
      </c>
      <c r="O94" s="161">
        <v>3606206.3896920891</v>
      </c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</row>
    <row r="95" spans="1:69" s="159" customFormat="1" ht="15.75" customHeight="1">
      <c r="A95" s="170" t="s">
        <v>203</v>
      </c>
      <c r="B95" s="170">
        <v>2</v>
      </c>
      <c r="C95" s="172" t="s">
        <v>37</v>
      </c>
      <c r="D95" s="161">
        <f>D94-D93</f>
        <v>279873.82829793775</v>
      </c>
      <c r="E95" s="161">
        <f t="shared" ref="E95" si="214">E94-E93</f>
        <v>263828.98771436932</v>
      </c>
      <c r="F95" s="161">
        <f t="shared" ref="F95" si="215">F94-F93</f>
        <v>19349.620000000112</v>
      </c>
      <c r="G95" s="161">
        <f t="shared" ref="G95" si="216">G94-G93</f>
        <v>-366367.89000000013</v>
      </c>
      <c r="H95" s="161">
        <f t="shared" ref="H95" si="217">H94-H93</f>
        <v>-121235.5410286379</v>
      </c>
      <c r="I95" s="161">
        <f t="shared" ref="I95" si="218">I94-I93</f>
        <v>-123294.80376138445</v>
      </c>
      <c r="J95" s="161">
        <f t="shared" ref="J95" si="219">J94-J93</f>
        <v>-1747.7307151681744</v>
      </c>
      <c r="K95" s="161">
        <f t="shared" ref="K95" si="220">K94-K93</f>
        <v>-27077.829478120431</v>
      </c>
      <c r="L95" s="161">
        <f t="shared" ref="L95" si="221">L94-L93</f>
        <v>-65084.942524619866</v>
      </c>
      <c r="M95" s="161">
        <f t="shared" ref="M95" si="222">M94-M93</f>
        <v>-197995.79105519271</v>
      </c>
      <c r="N95" s="161">
        <f t="shared" ref="N95" si="223">N94-N93</f>
        <v>396806.49103528727</v>
      </c>
      <c r="O95" s="161">
        <f t="shared" ref="O95" si="224">O94-O93</f>
        <v>209260.20004860731</v>
      </c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</row>
    <row r="96" spans="1:69" s="159" customFormat="1" ht="15.75" customHeight="1">
      <c r="A96" s="170" t="s">
        <v>203</v>
      </c>
      <c r="B96" s="170">
        <v>2</v>
      </c>
      <c r="C96" s="160" t="s">
        <v>187</v>
      </c>
      <c r="D96" s="161">
        <f>D95/2*D$171</f>
        <v>475.78550810649415</v>
      </c>
      <c r="E96" s="161">
        <f t="shared" ref="E96:O96" si="225">(D97+E95/2)*E$171</f>
        <v>1401.6979660549782</v>
      </c>
      <c r="F96" s="161">
        <f t="shared" si="225"/>
        <v>1832.3418613053464</v>
      </c>
      <c r="G96" s="161">
        <f t="shared" si="225"/>
        <v>1380.881938851986</v>
      </c>
      <c r="H96" s="161">
        <f t="shared" si="225"/>
        <v>494.05118970307393</v>
      </c>
      <c r="I96" s="161">
        <f t="shared" si="225"/>
        <v>69.790901641195447</v>
      </c>
      <c r="J96" s="161">
        <f t="shared" si="225"/>
        <v>-155.03441317069095</v>
      </c>
      <c r="K96" s="161">
        <f t="shared" si="225"/>
        <v>-190.18866662218952</v>
      </c>
      <c r="L96" s="161">
        <f t="shared" si="225"/>
        <v>-374.05621421079735</v>
      </c>
      <c r="M96" s="161">
        <f t="shared" si="225"/>
        <v>-872.53002972077491</v>
      </c>
      <c r="N96" s="161">
        <f t="shared" si="225"/>
        <v>-521.68720656669007</v>
      </c>
      <c r="O96" s="161">
        <f t="shared" si="225"/>
        <v>611.33453997334163</v>
      </c>
      <c r="P96" s="161">
        <f t="shared" ref="P96:V96" si="226">O97*P$171</f>
        <v>1081.8679436336936</v>
      </c>
      <c r="Q96" s="161">
        <f t="shared" si="226"/>
        <v>1086.1954154082282</v>
      </c>
      <c r="R96" s="161">
        <f t="shared" si="226"/>
        <v>1063.2766921431146</v>
      </c>
      <c r="S96" s="161">
        <f t="shared" si="226"/>
        <v>1149.5329690303554</v>
      </c>
      <c r="T96" s="161">
        <f t="shared" si="226"/>
        <v>1126.8762216074192</v>
      </c>
      <c r="U96" s="161">
        <f t="shared" si="226"/>
        <v>1159.0938876310342</v>
      </c>
      <c r="V96" s="161">
        <f t="shared" si="226"/>
        <v>1219.3888477666601</v>
      </c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</row>
    <row r="97" spans="1:69" s="159" customFormat="1" ht="15.75" customHeight="1">
      <c r="A97" s="170" t="s">
        <v>203</v>
      </c>
      <c r="B97" s="170">
        <v>2</v>
      </c>
      <c r="C97" s="172" t="s">
        <v>191</v>
      </c>
      <c r="D97" s="161">
        <f>SUM(D95:D96)</f>
        <v>280349.61380604428</v>
      </c>
      <c r="E97" s="161">
        <f>D97+SUM(E95:E96)</f>
        <v>545580.29948646855</v>
      </c>
      <c r="F97" s="161">
        <f t="shared" ref="F97" si="227">E97+SUM(F95:F96)</f>
        <v>566762.26134777395</v>
      </c>
      <c r="G97" s="161">
        <f t="shared" ref="G97" si="228">F97+SUM(G95:G96)</f>
        <v>201775.25328662578</v>
      </c>
      <c r="H97" s="161">
        <f t="shared" ref="H97" si="229">G97+SUM(H95:H96)</f>
        <v>81033.763447690959</v>
      </c>
      <c r="I97" s="161">
        <f t="shared" ref="I97" si="230">H97+SUM(I95:I96)</f>
        <v>-42191.24941205229</v>
      </c>
      <c r="J97" s="161">
        <f t="shared" ref="J97" si="231">I97+SUM(J95:J96)</f>
        <v>-44094.014540391152</v>
      </c>
      <c r="K97" s="161">
        <f t="shared" ref="K97" si="232">J97+SUM(K95:K96)</f>
        <v>-71362.032685133774</v>
      </c>
      <c r="L97" s="161">
        <f t="shared" ref="L97" si="233">K97+SUM(L95:L96)</f>
        <v>-136821.03142396442</v>
      </c>
      <c r="M97" s="161">
        <f t="shared" ref="M97" si="234">L97+SUM(M95:M96)</f>
        <v>-335689.35250887787</v>
      </c>
      <c r="N97" s="161">
        <f t="shared" ref="N97" si="235">M97+SUM(N95:N96)</f>
        <v>60595.451319842716</v>
      </c>
      <c r="O97" s="161">
        <f t="shared" ref="O97" si="236">N97+SUM(O95:O96)</f>
        <v>270466.98590842338</v>
      </c>
      <c r="P97" s="161">
        <f>O97+P96</f>
        <v>271548.85385205707</v>
      </c>
      <c r="Q97" s="161">
        <f t="shared" ref="Q97" si="237">P97+Q96</f>
        <v>272635.04926746531</v>
      </c>
      <c r="R97" s="161">
        <f t="shared" ref="R97" si="238">Q97+R96</f>
        <v>273698.32595960842</v>
      </c>
      <c r="S97" s="161">
        <f t="shared" ref="S97" si="239">R97+S96</f>
        <v>274847.8589286388</v>
      </c>
      <c r="T97" s="161">
        <f t="shared" ref="T97" si="240">S97+T96</f>
        <v>275974.73515024624</v>
      </c>
      <c r="U97" s="161">
        <f>T97+U96</f>
        <v>277133.82903787727</v>
      </c>
      <c r="V97" s="161">
        <f>U97+V96</f>
        <v>278353.21788564394</v>
      </c>
      <c r="W97" s="161">
        <f>V97</f>
        <v>278353.21788564394</v>
      </c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</row>
    <row r="98" spans="1:69" s="159" customFormat="1" ht="15.75" customHeight="1">
      <c r="A98" s="170" t="s">
        <v>203</v>
      </c>
      <c r="B98" s="170">
        <v>2</v>
      </c>
      <c r="C98" s="160" t="s">
        <v>197</v>
      </c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200">
        <f>W177</f>
        <v>928610.76466823509</v>
      </c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</row>
    <row r="99" spans="1:69" s="159" customFormat="1" ht="15.75" customHeight="1">
      <c r="A99" s="170" t="s">
        <v>203</v>
      </c>
      <c r="B99" s="170">
        <v>2</v>
      </c>
      <c r="C99" s="160" t="s">
        <v>205</v>
      </c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>
        <f>SUM(W97:W98)</f>
        <v>1206963.982553879</v>
      </c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</row>
    <row r="100" spans="1:69" s="159" customFormat="1" ht="15.75" customHeight="1">
      <c r="A100" s="170"/>
      <c r="B100" s="160"/>
      <c r="C100" s="160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</row>
    <row r="101" spans="1:69" s="159" customFormat="1" ht="15.75" customHeight="1">
      <c r="A101" s="170" t="s">
        <v>203</v>
      </c>
      <c r="B101" s="170">
        <v>3</v>
      </c>
      <c r="C101" s="160" t="s">
        <v>15</v>
      </c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>
        <f>'Attachment A'!D28</f>
        <v>3334119.060198504</v>
      </c>
      <c r="Q101" s="161">
        <f>'Attachment A'!E28</f>
        <v>3655725.6104104579</v>
      </c>
      <c r="R101" s="161">
        <f>'Attachment A'!F28</f>
        <v>4084094.0814278615</v>
      </c>
      <c r="S101" s="161">
        <f>'Attachment A'!G28</f>
        <v>4408653.1991731301</v>
      </c>
      <c r="T101" s="161">
        <f>'Attachment A'!H28</f>
        <v>4195549.9495767131</v>
      </c>
      <c r="U101" s="161">
        <f>'Attachment A'!I28</f>
        <v>4348771.5193401445</v>
      </c>
      <c r="V101" s="161">
        <f>'Attachment A'!J28</f>
        <v>3952295.3074044334</v>
      </c>
      <c r="W101" s="161">
        <f>'Attachment A'!K28</f>
        <v>3659767.5269793356</v>
      </c>
      <c r="X101" s="161">
        <f>'Attachment A'!L28</f>
        <v>3471418.9602371701</v>
      </c>
      <c r="Y101" s="161">
        <f>'Attachment A'!M28</f>
        <v>3355644.490503273</v>
      </c>
      <c r="Z101" s="161">
        <f>'Attachment A'!N28</f>
        <v>3238346.312338464</v>
      </c>
      <c r="AA101" s="161">
        <f>'Attachment A'!O28</f>
        <v>3454144.5352127827</v>
      </c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</row>
    <row r="102" spans="1:69" s="159" customFormat="1" ht="15.75" customHeight="1">
      <c r="A102" s="170" t="s">
        <v>203</v>
      </c>
      <c r="B102" s="170">
        <v>3</v>
      </c>
      <c r="C102" s="160" t="s">
        <v>17</v>
      </c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>
        <f>'Attachment A'!D31</f>
        <v>3781461.1302891313</v>
      </c>
      <c r="Q102" s="161">
        <f>'Attachment A'!E31</f>
        <v>4013212.2520869831</v>
      </c>
      <c r="R102" s="161">
        <f>'Attachment A'!F31</f>
        <v>4341274.4715065593</v>
      </c>
      <c r="S102" s="161">
        <f>'Attachment A'!G31</f>
        <v>4341827.7914737808</v>
      </c>
      <c r="T102" s="161">
        <f>'Attachment A'!H31</f>
        <v>4149804.7692805366</v>
      </c>
      <c r="U102" s="161">
        <f>'Attachment A'!I31</f>
        <v>4348733.1581116728</v>
      </c>
      <c r="V102" s="161">
        <f>'Attachment A'!J31</f>
        <v>3788005.9360781251</v>
      </c>
      <c r="W102" s="161">
        <f>'Attachment A'!K31</f>
        <v>3818579.6169201802</v>
      </c>
      <c r="X102" s="161">
        <f>'Attachment A'!L31</f>
        <v>3505819.8485229886</v>
      </c>
      <c r="Y102" s="161">
        <f>'Attachment A'!M31</f>
        <v>3480621.3528334578</v>
      </c>
      <c r="Z102" s="161">
        <f>'Attachment A'!N31</f>
        <v>3353352.768894935</v>
      </c>
      <c r="AA102" s="161">
        <f>'Attachment A'!O31</f>
        <v>3471667.7187021519</v>
      </c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1"/>
      <c r="BP102" s="161"/>
      <c r="BQ102" s="161"/>
    </row>
    <row r="103" spans="1:69" s="159" customFormat="1" ht="15.75" customHeight="1">
      <c r="A103" s="170" t="s">
        <v>203</v>
      </c>
      <c r="B103" s="170">
        <v>3</v>
      </c>
      <c r="C103" s="172" t="s">
        <v>37</v>
      </c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>
        <f>P102-P101</f>
        <v>447342.0700906273</v>
      </c>
      <c r="Q103" s="161">
        <f t="shared" ref="Q103:AA103" si="241">Q102-Q101</f>
        <v>357486.64167652512</v>
      </c>
      <c r="R103" s="161">
        <f t="shared" si="241"/>
        <v>257180.39007869782</v>
      </c>
      <c r="S103" s="161">
        <f t="shared" si="241"/>
        <v>-66825.407699349336</v>
      </c>
      <c r="T103" s="161">
        <f t="shared" si="241"/>
        <v>-45745.180296176579</v>
      </c>
      <c r="U103" s="161">
        <f t="shared" si="241"/>
        <v>-38.361228471621871</v>
      </c>
      <c r="V103" s="161">
        <f t="shared" si="241"/>
        <v>-164289.37132630823</v>
      </c>
      <c r="W103" s="161">
        <f t="shared" si="241"/>
        <v>158812.08994084457</v>
      </c>
      <c r="X103" s="161">
        <f t="shared" si="241"/>
        <v>34400.88828581851</v>
      </c>
      <c r="Y103" s="161">
        <f t="shared" si="241"/>
        <v>124976.86233018478</v>
      </c>
      <c r="Z103" s="161">
        <f t="shared" si="241"/>
        <v>115006.45655647106</v>
      </c>
      <c r="AA103" s="161">
        <f t="shared" si="241"/>
        <v>17523.183489369228</v>
      </c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1"/>
      <c r="BP103" s="161"/>
      <c r="BQ103" s="161"/>
    </row>
    <row r="104" spans="1:69" s="159" customFormat="1" ht="15.75" customHeight="1">
      <c r="A104" s="170" t="s">
        <v>203</v>
      </c>
      <c r="B104" s="170">
        <v>3</v>
      </c>
      <c r="C104" s="160" t="s">
        <v>187</v>
      </c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>
        <f>P103/2*P$171</f>
        <v>894.68414018125463</v>
      </c>
      <c r="Q104" s="161">
        <f t="shared" ref="Q104:AA104" si="242">(P105+Q103/2)*Q$171</f>
        <v>2507.9203002762843</v>
      </c>
      <c r="R104" s="161">
        <f t="shared" si="242"/>
        <v>3653.6038938631395</v>
      </c>
      <c r="S104" s="161">
        <f t="shared" si="242"/>
        <v>4349.7409465880837</v>
      </c>
      <c r="T104" s="161">
        <f t="shared" si="242"/>
        <v>4033.2399184452183</v>
      </c>
      <c r="U104" s="161">
        <f t="shared" si="242"/>
        <v>4052.4057942288582</v>
      </c>
      <c r="V104" s="161">
        <f t="shared" si="242"/>
        <v>3901.687072590039</v>
      </c>
      <c r="W104" s="161">
        <f t="shared" si="242"/>
        <v>3551.6404333285586</v>
      </c>
      <c r="X104" s="161">
        <f t="shared" si="242"/>
        <v>4347.5002466667192</v>
      </c>
      <c r="Y104" s="161">
        <f t="shared" si="242"/>
        <v>4824.4707604506066</v>
      </c>
      <c r="Z104" s="161">
        <f t="shared" si="242"/>
        <v>5505.835420731335</v>
      </c>
      <c r="AA104" s="161">
        <f t="shared" si="242"/>
        <v>5709.1112958640415</v>
      </c>
      <c r="AB104" s="161">
        <f t="shared" ref="AB104:AH104" si="243">AA105*AB$171</f>
        <v>6030.8618799708001</v>
      </c>
      <c r="AC104" s="161">
        <f t="shared" si="243"/>
        <v>6059.206930806663</v>
      </c>
      <c r="AD104" s="161">
        <f t="shared" si="243"/>
        <v>5828.6347691950086</v>
      </c>
      <c r="AE104" s="161">
        <f t="shared" si="243"/>
        <v>5984.9717062265281</v>
      </c>
      <c r="AF104" s="161">
        <f t="shared" si="243"/>
        <v>5881.7959983344053</v>
      </c>
      <c r="AG104" s="161">
        <f t="shared" si="243"/>
        <v>6039.5588376675087</v>
      </c>
      <c r="AH104" s="161">
        <f t="shared" si="243"/>
        <v>0</v>
      </c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</row>
    <row r="105" spans="1:69" s="159" customFormat="1" ht="15.75" customHeight="1">
      <c r="A105" s="170" t="s">
        <v>203</v>
      </c>
      <c r="B105" s="170">
        <v>3</v>
      </c>
      <c r="C105" s="172" t="s">
        <v>191</v>
      </c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>
        <f>SUM(P103:P104)</f>
        <v>448236.75423080852</v>
      </c>
      <c r="Q105" s="161">
        <f>P105+SUM(Q103:Q104)</f>
        <v>808231.31620760995</v>
      </c>
      <c r="R105" s="161">
        <f t="shared" ref="R105" si="244">Q105+SUM(R103:R104)</f>
        <v>1069065.3101801709</v>
      </c>
      <c r="S105" s="161">
        <f t="shared" ref="S105" si="245">R105+SUM(S103:S104)</f>
        <v>1006589.6434274097</v>
      </c>
      <c r="T105" s="161">
        <f t="shared" ref="T105" si="246">S105+SUM(T103:T104)</f>
        <v>964877.70304967836</v>
      </c>
      <c r="U105" s="161">
        <f t="shared" ref="U105" si="247">T105+SUM(U103:U104)</f>
        <v>968891.74761543563</v>
      </c>
      <c r="V105" s="161">
        <f t="shared" ref="V105" si="248">U105+SUM(V103:V104)</f>
        <v>808504.06336171739</v>
      </c>
      <c r="W105" s="161">
        <f t="shared" ref="W105" si="249">V105+SUM(W103:W104)</f>
        <v>970867.79373589053</v>
      </c>
      <c r="X105" s="161">
        <f t="shared" ref="X105" si="250">W105+SUM(X103:X104)</f>
        <v>1009616.1822683758</v>
      </c>
      <c r="Y105" s="161">
        <f t="shared" ref="Y105" si="251">X105+SUM(Y103:Y104)</f>
        <v>1139417.5153590112</v>
      </c>
      <c r="Z105" s="161">
        <f t="shared" ref="Z105" si="252">Y105+SUM(Z103:Z104)</f>
        <v>1259929.8073362135</v>
      </c>
      <c r="AA105" s="161">
        <f t="shared" ref="AA105" si="253">Z105+SUM(AA103:AA104)</f>
        <v>1283162.1021214467</v>
      </c>
      <c r="AB105" s="161">
        <f>AA105+AB104</f>
        <v>1289192.9640014176</v>
      </c>
      <c r="AC105" s="161">
        <f t="shared" ref="AC105" si="254">AB105+AC104</f>
        <v>1295252.1709322243</v>
      </c>
      <c r="AD105" s="161">
        <f t="shared" ref="AD105" si="255">AC105+AD104</f>
        <v>1301080.8057014192</v>
      </c>
      <c r="AE105" s="161">
        <f t="shared" ref="AE105" si="256">AD105+AE104</f>
        <v>1307065.7774076457</v>
      </c>
      <c r="AF105" s="161">
        <f t="shared" ref="AF105" si="257">AE105+AF104</f>
        <v>1312947.5734059801</v>
      </c>
      <c r="AG105" s="161">
        <f>AF105+AG104</f>
        <v>1318987.1322436477</v>
      </c>
      <c r="AH105" s="161">
        <f>AG105+AH104</f>
        <v>1318987.1322436477</v>
      </c>
      <c r="AI105" s="161">
        <f>AH105</f>
        <v>1318987.1322436477</v>
      </c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1"/>
      <c r="BQ105" s="161"/>
    </row>
    <row r="106" spans="1:69" s="159" customFormat="1" ht="15.75" customHeight="1">
      <c r="A106" s="170" t="s">
        <v>203</v>
      </c>
      <c r="B106" s="170">
        <v>3</v>
      </c>
      <c r="C106" s="160" t="s">
        <v>197</v>
      </c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200">
        <f>AI183</f>
        <v>3086387.5929386048</v>
      </c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1"/>
      <c r="BP106" s="161"/>
      <c r="BQ106" s="161"/>
    </row>
    <row r="107" spans="1:69" s="159" customFormat="1" ht="15.75" customHeight="1">
      <c r="A107" s="170" t="s">
        <v>203</v>
      </c>
      <c r="B107" s="170">
        <v>3</v>
      </c>
      <c r="C107" s="160" t="s">
        <v>206</v>
      </c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>
        <f>SUM(AI105:AI106)</f>
        <v>4405374.725182252</v>
      </c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1"/>
      <c r="BP107" s="161"/>
      <c r="BQ107" s="161"/>
    </row>
    <row r="108" spans="1:69" s="159" customFormat="1" ht="15.75" customHeight="1">
      <c r="A108" s="170"/>
      <c r="B108" s="160"/>
      <c r="C108" s="160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</row>
    <row r="109" spans="1:69" s="159" customFormat="1" ht="15.75" hidden="1" customHeight="1">
      <c r="A109" s="170" t="s">
        <v>203</v>
      </c>
      <c r="B109" s="170">
        <v>4</v>
      </c>
      <c r="C109" s="160" t="s">
        <v>15</v>
      </c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>
        <v>0</v>
      </c>
      <c r="AC109" s="161">
        <v>0</v>
      </c>
      <c r="AD109" s="161">
        <v>0</v>
      </c>
      <c r="AE109" s="161">
        <v>0</v>
      </c>
      <c r="AF109" s="161">
        <v>0</v>
      </c>
      <c r="AG109" s="161">
        <v>0</v>
      </c>
      <c r="AH109" s="161">
        <v>0</v>
      </c>
      <c r="AI109" s="161">
        <v>0</v>
      </c>
      <c r="AJ109" s="161">
        <v>0</v>
      </c>
      <c r="AK109" s="161">
        <v>0</v>
      </c>
      <c r="AL109" s="161">
        <v>0</v>
      </c>
      <c r="AM109" s="161">
        <v>0</v>
      </c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1"/>
      <c r="BP109" s="161"/>
      <c r="BQ109" s="161"/>
    </row>
    <row r="110" spans="1:69" s="159" customFormat="1" ht="15.75" hidden="1" customHeight="1">
      <c r="A110" s="170" t="s">
        <v>203</v>
      </c>
      <c r="B110" s="170">
        <v>4</v>
      </c>
      <c r="C110" s="160" t="s">
        <v>17</v>
      </c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>
        <v>0</v>
      </c>
      <c r="AC110" s="161">
        <v>0</v>
      </c>
      <c r="AD110" s="161">
        <v>0</v>
      </c>
      <c r="AE110" s="161">
        <v>0</v>
      </c>
      <c r="AF110" s="161">
        <v>0</v>
      </c>
      <c r="AG110" s="161">
        <v>0</v>
      </c>
      <c r="AH110" s="161">
        <v>0</v>
      </c>
      <c r="AI110" s="161">
        <v>0</v>
      </c>
      <c r="AJ110" s="161">
        <v>0</v>
      </c>
      <c r="AK110" s="161">
        <v>0</v>
      </c>
      <c r="AL110" s="161">
        <v>0</v>
      </c>
      <c r="AM110" s="161">
        <v>0</v>
      </c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1"/>
      <c r="BQ110" s="161"/>
    </row>
    <row r="111" spans="1:69" s="159" customFormat="1" ht="15.75" hidden="1" customHeight="1">
      <c r="A111" s="170" t="s">
        <v>203</v>
      </c>
      <c r="B111" s="170">
        <v>4</v>
      </c>
      <c r="C111" s="172" t="s">
        <v>37</v>
      </c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>
        <f>AB110-AB109</f>
        <v>0</v>
      </c>
      <c r="AC111" s="161">
        <f t="shared" ref="AC111:AM111" si="258">AC110-AC109</f>
        <v>0</v>
      </c>
      <c r="AD111" s="161">
        <f t="shared" si="258"/>
        <v>0</v>
      </c>
      <c r="AE111" s="161">
        <f t="shared" si="258"/>
        <v>0</v>
      </c>
      <c r="AF111" s="161">
        <f t="shared" si="258"/>
        <v>0</v>
      </c>
      <c r="AG111" s="161">
        <f t="shared" si="258"/>
        <v>0</v>
      </c>
      <c r="AH111" s="161">
        <f t="shared" si="258"/>
        <v>0</v>
      </c>
      <c r="AI111" s="161">
        <f t="shared" si="258"/>
        <v>0</v>
      </c>
      <c r="AJ111" s="161">
        <f t="shared" si="258"/>
        <v>0</v>
      </c>
      <c r="AK111" s="161">
        <f t="shared" si="258"/>
        <v>0</v>
      </c>
      <c r="AL111" s="161">
        <f t="shared" si="258"/>
        <v>0</v>
      </c>
      <c r="AM111" s="161">
        <f t="shared" si="258"/>
        <v>0</v>
      </c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1"/>
      <c r="BN111" s="161"/>
      <c r="BO111" s="161"/>
      <c r="BP111" s="161"/>
      <c r="BQ111" s="161"/>
    </row>
    <row r="112" spans="1:69" s="159" customFormat="1" ht="15.75" hidden="1" customHeight="1">
      <c r="A112" s="170" t="s">
        <v>203</v>
      </c>
      <c r="B112" s="170">
        <v>4</v>
      </c>
      <c r="C112" s="160" t="s">
        <v>187</v>
      </c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>
        <f>AB111/2*AB$171</f>
        <v>0</v>
      </c>
      <c r="AC112" s="161">
        <f t="shared" ref="AC112:AM112" si="259">(AB113+AC111/2)*AC$171</f>
        <v>0</v>
      </c>
      <c r="AD112" s="161">
        <f t="shared" si="259"/>
        <v>0</v>
      </c>
      <c r="AE112" s="161">
        <f t="shared" si="259"/>
        <v>0</v>
      </c>
      <c r="AF112" s="161">
        <f t="shared" si="259"/>
        <v>0</v>
      </c>
      <c r="AG112" s="161">
        <f t="shared" si="259"/>
        <v>0</v>
      </c>
      <c r="AH112" s="161">
        <f t="shared" si="259"/>
        <v>0</v>
      </c>
      <c r="AI112" s="161">
        <f t="shared" si="259"/>
        <v>0</v>
      </c>
      <c r="AJ112" s="161">
        <f t="shared" si="259"/>
        <v>0</v>
      </c>
      <c r="AK112" s="161">
        <f t="shared" si="259"/>
        <v>0</v>
      </c>
      <c r="AL112" s="161">
        <f t="shared" si="259"/>
        <v>0</v>
      </c>
      <c r="AM112" s="161">
        <f t="shared" si="259"/>
        <v>0</v>
      </c>
      <c r="AN112" s="161">
        <f t="shared" ref="AN112:AT112" si="260">AM113*AN$171</f>
        <v>0</v>
      </c>
      <c r="AO112" s="161">
        <f t="shared" si="260"/>
        <v>0</v>
      </c>
      <c r="AP112" s="161">
        <f t="shared" si="260"/>
        <v>0</v>
      </c>
      <c r="AQ112" s="161">
        <f t="shared" si="260"/>
        <v>0</v>
      </c>
      <c r="AR112" s="161">
        <f t="shared" si="260"/>
        <v>0</v>
      </c>
      <c r="AS112" s="161">
        <f t="shared" si="260"/>
        <v>0</v>
      </c>
      <c r="AT112" s="161">
        <f t="shared" si="260"/>
        <v>0</v>
      </c>
      <c r="AU112" s="161"/>
      <c r="AV112" s="161"/>
      <c r="AW112" s="161"/>
      <c r="AX112" s="161"/>
      <c r="AY112" s="161"/>
      <c r="AZ112" s="161"/>
      <c r="BA112" s="161"/>
      <c r="BB112" s="161"/>
      <c r="BC112" s="161"/>
      <c r="BD112" s="161"/>
      <c r="BE112" s="161"/>
      <c r="BF112" s="161"/>
      <c r="BG112" s="161"/>
      <c r="BH112" s="161"/>
      <c r="BI112" s="161"/>
      <c r="BJ112" s="161"/>
      <c r="BK112" s="161"/>
      <c r="BL112" s="161"/>
      <c r="BM112" s="161"/>
      <c r="BN112" s="161"/>
      <c r="BO112" s="161"/>
      <c r="BP112" s="161"/>
      <c r="BQ112" s="161"/>
    </row>
    <row r="113" spans="1:69" s="159" customFormat="1" ht="15.75" hidden="1" customHeight="1">
      <c r="A113" s="170" t="s">
        <v>203</v>
      </c>
      <c r="B113" s="170">
        <v>4</v>
      </c>
      <c r="C113" s="172" t="s">
        <v>191</v>
      </c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>
        <f>SUM(AB111:AB112)</f>
        <v>0</v>
      </c>
      <c r="AC113" s="161">
        <f>AB113+SUM(AC111:AC112)</f>
        <v>0</v>
      </c>
      <c r="AD113" s="161">
        <f t="shared" ref="AD113" si="261">AC113+SUM(AD111:AD112)</f>
        <v>0</v>
      </c>
      <c r="AE113" s="161">
        <f t="shared" ref="AE113" si="262">AD113+SUM(AE111:AE112)</f>
        <v>0</v>
      </c>
      <c r="AF113" s="161">
        <f t="shared" ref="AF113" si="263">AE113+SUM(AF111:AF112)</f>
        <v>0</v>
      </c>
      <c r="AG113" s="161">
        <f t="shared" ref="AG113" si="264">AF113+SUM(AG111:AG112)</f>
        <v>0</v>
      </c>
      <c r="AH113" s="161">
        <f t="shared" ref="AH113" si="265">AG113+SUM(AH111:AH112)</f>
        <v>0</v>
      </c>
      <c r="AI113" s="161">
        <f t="shared" ref="AI113" si="266">AH113+SUM(AI111:AI112)</f>
        <v>0</v>
      </c>
      <c r="AJ113" s="161">
        <f t="shared" ref="AJ113" si="267">AI113+SUM(AJ111:AJ112)</f>
        <v>0</v>
      </c>
      <c r="AK113" s="161">
        <f t="shared" ref="AK113" si="268">AJ113+SUM(AK111:AK112)</f>
        <v>0</v>
      </c>
      <c r="AL113" s="161">
        <f t="shared" ref="AL113" si="269">AK113+SUM(AL111:AL112)</f>
        <v>0</v>
      </c>
      <c r="AM113" s="161">
        <f t="shared" ref="AM113" si="270">AL113+SUM(AM111:AM112)</f>
        <v>0</v>
      </c>
      <c r="AN113" s="161">
        <f>AM113+AN112</f>
        <v>0</v>
      </c>
      <c r="AO113" s="161">
        <f t="shared" ref="AO113" si="271">AN113+AO112</f>
        <v>0</v>
      </c>
      <c r="AP113" s="161">
        <f t="shared" ref="AP113" si="272">AO113+AP112</f>
        <v>0</v>
      </c>
      <c r="AQ113" s="161">
        <f t="shared" ref="AQ113" si="273">AP113+AQ112</f>
        <v>0</v>
      </c>
      <c r="AR113" s="161">
        <f t="shared" ref="AR113" si="274">AQ113+AR112</f>
        <v>0</v>
      </c>
      <c r="AS113" s="161">
        <f>AR113+AS112</f>
        <v>0</v>
      </c>
      <c r="AT113" s="161">
        <f>AS113+AT112</f>
        <v>0</v>
      </c>
      <c r="AU113" s="161">
        <f>AT113</f>
        <v>0</v>
      </c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1"/>
      <c r="BP113" s="161"/>
      <c r="BQ113" s="161"/>
    </row>
    <row r="114" spans="1:69" s="159" customFormat="1" ht="15.75" hidden="1" customHeight="1">
      <c r="A114" s="170" t="s">
        <v>203</v>
      </c>
      <c r="B114" s="170">
        <v>4</v>
      </c>
      <c r="C114" s="160" t="s">
        <v>197</v>
      </c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200">
        <f>AU189</f>
        <v>0</v>
      </c>
      <c r="AV114" s="161"/>
      <c r="AW114" s="161"/>
      <c r="AX114" s="161"/>
      <c r="AY114" s="161"/>
      <c r="AZ114" s="161"/>
      <c r="BA114" s="161"/>
      <c r="BB114" s="161"/>
      <c r="BC114" s="161"/>
      <c r="BD114" s="161"/>
      <c r="BE114" s="161"/>
      <c r="BF114" s="161"/>
      <c r="BG114" s="161"/>
      <c r="BH114" s="161"/>
      <c r="BI114" s="161"/>
      <c r="BJ114" s="161"/>
      <c r="BK114" s="161"/>
      <c r="BL114" s="161"/>
      <c r="BM114" s="161"/>
      <c r="BN114" s="161"/>
      <c r="BO114" s="161"/>
      <c r="BP114" s="161"/>
      <c r="BQ114" s="161"/>
    </row>
    <row r="115" spans="1:69" s="159" customFormat="1" ht="15.75" hidden="1" customHeight="1">
      <c r="A115" s="170" t="s">
        <v>203</v>
      </c>
      <c r="B115" s="170">
        <v>4</v>
      </c>
      <c r="C115" s="160" t="s">
        <v>207</v>
      </c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>
        <f>SUM(AU113:AU114)</f>
        <v>0</v>
      </c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</row>
    <row r="116" spans="1:69" s="159" customFormat="1" ht="15.75" hidden="1" customHeight="1">
      <c r="A116" s="170"/>
      <c r="B116" s="160"/>
      <c r="C116" s="160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1"/>
      <c r="BI116" s="161"/>
      <c r="BJ116" s="161"/>
      <c r="BK116" s="161"/>
      <c r="BL116" s="161"/>
      <c r="BM116" s="161"/>
      <c r="BN116" s="161"/>
      <c r="BO116" s="161"/>
      <c r="BP116" s="161"/>
      <c r="BQ116" s="161"/>
    </row>
    <row r="117" spans="1:69" s="159" customFormat="1" ht="15.75" hidden="1" customHeight="1">
      <c r="A117" s="170" t="s">
        <v>203</v>
      </c>
      <c r="B117" s="170">
        <v>5</v>
      </c>
      <c r="C117" s="160" t="s">
        <v>15</v>
      </c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>
        <v>0</v>
      </c>
      <c r="AO117" s="161">
        <v>0</v>
      </c>
      <c r="AP117" s="161">
        <v>0</v>
      </c>
      <c r="AQ117" s="161">
        <v>0</v>
      </c>
      <c r="AR117" s="161">
        <v>0</v>
      </c>
      <c r="AS117" s="161">
        <v>0</v>
      </c>
      <c r="AT117" s="161">
        <v>0</v>
      </c>
      <c r="AU117" s="161">
        <v>0</v>
      </c>
      <c r="AV117" s="161">
        <v>0</v>
      </c>
      <c r="AW117" s="161">
        <v>0</v>
      </c>
      <c r="AX117" s="161">
        <v>0</v>
      </c>
      <c r="AY117" s="161">
        <v>0</v>
      </c>
      <c r="AZ117" s="161"/>
      <c r="BA117" s="161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1"/>
      <c r="BP117" s="161"/>
      <c r="BQ117" s="161"/>
    </row>
    <row r="118" spans="1:69" s="159" customFormat="1" ht="15.75" hidden="1" customHeight="1">
      <c r="A118" s="170" t="s">
        <v>203</v>
      </c>
      <c r="B118" s="170">
        <v>5</v>
      </c>
      <c r="C118" s="160" t="s">
        <v>17</v>
      </c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>
        <v>0</v>
      </c>
      <c r="AO118" s="161">
        <v>0</v>
      </c>
      <c r="AP118" s="161">
        <v>0</v>
      </c>
      <c r="AQ118" s="161">
        <v>0</v>
      </c>
      <c r="AR118" s="161">
        <v>0</v>
      </c>
      <c r="AS118" s="161">
        <v>0</v>
      </c>
      <c r="AT118" s="161">
        <v>0</v>
      </c>
      <c r="AU118" s="161">
        <v>0</v>
      </c>
      <c r="AV118" s="161">
        <v>0</v>
      </c>
      <c r="AW118" s="161">
        <v>0</v>
      </c>
      <c r="AX118" s="161">
        <v>0</v>
      </c>
      <c r="AY118" s="161">
        <v>0</v>
      </c>
      <c r="AZ118" s="161"/>
      <c r="BA118" s="161"/>
      <c r="BB118" s="161"/>
      <c r="BC118" s="161"/>
      <c r="BD118" s="161"/>
      <c r="BE118" s="161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61"/>
      <c r="BQ118" s="161"/>
    </row>
    <row r="119" spans="1:69" s="159" customFormat="1" ht="15.75" hidden="1" customHeight="1">
      <c r="A119" s="170" t="s">
        <v>203</v>
      </c>
      <c r="B119" s="170">
        <v>5</v>
      </c>
      <c r="C119" s="172" t="s">
        <v>37</v>
      </c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>
        <f>AN118-AN117</f>
        <v>0</v>
      </c>
      <c r="AO119" s="161">
        <f t="shared" ref="AO119:AY119" si="275">AO118-AO117</f>
        <v>0</v>
      </c>
      <c r="AP119" s="161">
        <f t="shared" si="275"/>
        <v>0</v>
      </c>
      <c r="AQ119" s="161">
        <f t="shared" si="275"/>
        <v>0</v>
      </c>
      <c r="AR119" s="161">
        <f t="shared" si="275"/>
        <v>0</v>
      </c>
      <c r="AS119" s="161">
        <f t="shared" si="275"/>
        <v>0</v>
      </c>
      <c r="AT119" s="161">
        <f t="shared" si="275"/>
        <v>0</v>
      </c>
      <c r="AU119" s="161">
        <f t="shared" si="275"/>
        <v>0</v>
      </c>
      <c r="AV119" s="161">
        <f t="shared" si="275"/>
        <v>0</v>
      </c>
      <c r="AW119" s="161">
        <f t="shared" si="275"/>
        <v>0</v>
      </c>
      <c r="AX119" s="161">
        <f t="shared" si="275"/>
        <v>0</v>
      </c>
      <c r="AY119" s="161">
        <f t="shared" si="275"/>
        <v>0</v>
      </c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</row>
    <row r="120" spans="1:69" s="159" customFormat="1" ht="15.75" hidden="1" customHeight="1">
      <c r="A120" s="170" t="s">
        <v>203</v>
      </c>
      <c r="B120" s="170">
        <v>5</v>
      </c>
      <c r="C120" s="160" t="s">
        <v>187</v>
      </c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>
        <f>AN119/2*AN$171</f>
        <v>0</v>
      </c>
      <c r="AO120" s="161">
        <f t="shared" ref="AO120:AY120" si="276">(AN121+AO119/2)*AO$171</f>
        <v>0</v>
      </c>
      <c r="AP120" s="161">
        <f t="shared" si="276"/>
        <v>0</v>
      </c>
      <c r="AQ120" s="161">
        <f t="shared" si="276"/>
        <v>0</v>
      </c>
      <c r="AR120" s="161">
        <f t="shared" si="276"/>
        <v>0</v>
      </c>
      <c r="AS120" s="161">
        <f t="shared" si="276"/>
        <v>0</v>
      </c>
      <c r="AT120" s="161">
        <f t="shared" si="276"/>
        <v>0</v>
      </c>
      <c r="AU120" s="161">
        <f t="shared" si="276"/>
        <v>0</v>
      </c>
      <c r="AV120" s="161">
        <f t="shared" si="276"/>
        <v>0</v>
      </c>
      <c r="AW120" s="161">
        <f t="shared" si="276"/>
        <v>0</v>
      </c>
      <c r="AX120" s="161">
        <f t="shared" si="276"/>
        <v>0</v>
      </c>
      <c r="AY120" s="161">
        <f t="shared" si="276"/>
        <v>0</v>
      </c>
      <c r="AZ120" s="161">
        <f t="shared" ref="AZ120:BF120" si="277">AY121*AZ$171</f>
        <v>0</v>
      </c>
      <c r="BA120" s="161">
        <f t="shared" si="277"/>
        <v>0</v>
      </c>
      <c r="BB120" s="161">
        <f t="shared" si="277"/>
        <v>0</v>
      </c>
      <c r="BC120" s="161">
        <f t="shared" si="277"/>
        <v>0</v>
      </c>
      <c r="BD120" s="161">
        <f t="shared" si="277"/>
        <v>0</v>
      </c>
      <c r="BE120" s="161">
        <f t="shared" si="277"/>
        <v>0</v>
      </c>
      <c r="BF120" s="161">
        <f t="shared" si="277"/>
        <v>0</v>
      </c>
      <c r="BG120" s="161"/>
      <c r="BH120" s="161"/>
      <c r="BI120" s="161"/>
      <c r="BJ120" s="161"/>
      <c r="BK120" s="161"/>
      <c r="BL120" s="161"/>
      <c r="BM120" s="161"/>
      <c r="BN120" s="161"/>
      <c r="BO120" s="161"/>
      <c r="BP120" s="161"/>
      <c r="BQ120" s="161"/>
    </row>
    <row r="121" spans="1:69" s="159" customFormat="1" ht="15.75" hidden="1" customHeight="1">
      <c r="A121" s="170" t="s">
        <v>203</v>
      </c>
      <c r="B121" s="170">
        <v>5</v>
      </c>
      <c r="C121" s="172" t="s">
        <v>191</v>
      </c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>
        <f>SUM(AN119:AN120)</f>
        <v>0</v>
      </c>
      <c r="AO121" s="161">
        <f>AN121+SUM(AO119:AO120)</f>
        <v>0</v>
      </c>
      <c r="AP121" s="161">
        <f t="shared" ref="AP121" si="278">AO121+SUM(AP119:AP120)</f>
        <v>0</v>
      </c>
      <c r="AQ121" s="161">
        <f t="shared" ref="AQ121" si="279">AP121+SUM(AQ119:AQ120)</f>
        <v>0</v>
      </c>
      <c r="AR121" s="161">
        <f t="shared" ref="AR121" si="280">AQ121+SUM(AR119:AR120)</f>
        <v>0</v>
      </c>
      <c r="AS121" s="161">
        <f t="shared" ref="AS121" si="281">AR121+SUM(AS119:AS120)</f>
        <v>0</v>
      </c>
      <c r="AT121" s="161">
        <f t="shared" ref="AT121" si="282">AS121+SUM(AT119:AT120)</f>
        <v>0</v>
      </c>
      <c r="AU121" s="161">
        <f t="shared" ref="AU121" si="283">AT121+SUM(AU119:AU120)</f>
        <v>0</v>
      </c>
      <c r="AV121" s="161">
        <f t="shared" ref="AV121" si="284">AU121+SUM(AV119:AV120)</f>
        <v>0</v>
      </c>
      <c r="AW121" s="161">
        <f t="shared" ref="AW121" si="285">AV121+SUM(AW119:AW120)</f>
        <v>0</v>
      </c>
      <c r="AX121" s="161">
        <f t="shared" ref="AX121" si="286">AW121+SUM(AX119:AX120)</f>
        <v>0</v>
      </c>
      <c r="AY121" s="161">
        <f t="shared" ref="AY121" si="287">AX121+SUM(AY119:AY120)</f>
        <v>0</v>
      </c>
      <c r="AZ121" s="161">
        <f>AY121+AZ120</f>
        <v>0</v>
      </c>
      <c r="BA121" s="161">
        <f t="shared" ref="BA121" si="288">AZ121+BA120</f>
        <v>0</v>
      </c>
      <c r="BB121" s="161">
        <f t="shared" ref="BB121" si="289">BA121+BB120</f>
        <v>0</v>
      </c>
      <c r="BC121" s="161">
        <f t="shared" ref="BC121" si="290">BB121+BC120</f>
        <v>0</v>
      </c>
      <c r="BD121" s="161">
        <f t="shared" ref="BD121" si="291">BC121+BD120</f>
        <v>0</v>
      </c>
      <c r="BE121" s="161">
        <f>BD121+BE120</f>
        <v>0</v>
      </c>
      <c r="BF121" s="161">
        <f>BE121+BF120</f>
        <v>0</v>
      </c>
      <c r="BG121" s="161">
        <f>BF121</f>
        <v>0</v>
      </c>
      <c r="BH121" s="161"/>
      <c r="BI121" s="161"/>
      <c r="BJ121" s="161"/>
      <c r="BK121" s="161"/>
      <c r="BL121" s="161"/>
      <c r="BM121" s="161"/>
      <c r="BN121" s="161"/>
      <c r="BO121" s="161"/>
      <c r="BP121" s="161"/>
      <c r="BQ121" s="161"/>
    </row>
    <row r="122" spans="1:69" s="159" customFormat="1" ht="15.75" hidden="1" customHeight="1">
      <c r="A122" s="170" t="s">
        <v>203</v>
      </c>
      <c r="B122" s="170">
        <v>5</v>
      </c>
      <c r="C122" s="160" t="s">
        <v>197</v>
      </c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  <c r="AS122" s="161"/>
      <c r="AT122" s="161"/>
      <c r="AU122" s="161"/>
      <c r="AV122" s="161"/>
      <c r="AW122" s="161"/>
      <c r="AX122" s="161"/>
      <c r="AY122" s="161"/>
      <c r="AZ122" s="161"/>
      <c r="BA122" s="161"/>
      <c r="BB122" s="161"/>
      <c r="BC122" s="161"/>
      <c r="BD122" s="161"/>
      <c r="BE122" s="161"/>
      <c r="BF122" s="161"/>
      <c r="BG122" s="200">
        <f>BG195</f>
        <v>0</v>
      </c>
      <c r="BH122" s="161"/>
      <c r="BI122" s="161"/>
      <c r="BJ122" s="161"/>
      <c r="BK122" s="161"/>
      <c r="BL122" s="161"/>
      <c r="BM122" s="161"/>
      <c r="BN122" s="161"/>
      <c r="BO122" s="161"/>
      <c r="BP122" s="161"/>
      <c r="BQ122" s="161"/>
    </row>
    <row r="123" spans="1:69" s="159" customFormat="1" ht="15.75" hidden="1" customHeight="1">
      <c r="A123" s="170" t="s">
        <v>203</v>
      </c>
      <c r="B123" s="170">
        <v>5</v>
      </c>
      <c r="C123" s="160" t="s">
        <v>208</v>
      </c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1"/>
      <c r="BB123" s="161"/>
      <c r="BC123" s="161"/>
      <c r="BD123" s="161"/>
      <c r="BE123" s="161"/>
      <c r="BF123" s="161"/>
      <c r="BG123" s="161">
        <f>SUM(BG121:BG122)</f>
        <v>0</v>
      </c>
      <c r="BH123" s="161"/>
      <c r="BI123" s="161"/>
      <c r="BJ123" s="161"/>
      <c r="BK123" s="161"/>
      <c r="BL123" s="161"/>
      <c r="BM123" s="161"/>
      <c r="BN123" s="161"/>
      <c r="BO123" s="161"/>
      <c r="BP123" s="161"/>
      <c r="BQ123" s="161"/>
    </row>
    <row r="124" spans="1:69" s="159" customFormat="1" ht="15.75" hidden="1" customHeight="1">
      <c r="A124" s="170"/>
      <c r="B124" s="160"/>
      <c r="C124" s="160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1"/>
      <c r="AU124" s="161"/>
      <c r="AV124" s="161"/>
      <c r="AW124" s="161"/>
      <c r="AX124" s="161"/>
      <c r="AY124" s="161"/>
      <c r="AZ124" s="161"/>
      <c r="BA124" s="161"/>
      <c r="BB124" s="161"/>
      <c r="BC124" s="161"/>
      <c r="BD124" s="161"/>
      <c r="BE124" s="161"/>
      <c r="BF124" s="161"/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1"/>
    </row>
    <row r="125" spans="1:69" s="159" customFormat="1" ht="15.75" customHeight="1">
      <c r="A125" s="170"/>
      <c r="B125" s="160"/>
      <c r="C125" s="160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161"/>
      <c r="BD125" s="161"/>
      <c r="BE125" s="161"/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161"/>
      <c r="BQ125" s="161"/>
    </row>
    <row r="126" spans="1:69" s="159" customFormat="1" ht="15.75" customHeight="1">
      <c r="A126" s="170" t="s">
        <v>203</v>
      </c>
      <c r="B126" s="202"/>
      <c r="C126" s="160" t="s">
        <v>226</v>
      </c>
      <c r="D126" s="161">
        <v>0</v>
      </c>
      <c r="E126" s="161">
        <v>0</v>
      </c>
      <c r="F126" s="161">
        <v>0</v>
      </c>
      <c r="G126" s="161">
        <v>0</v>
      </c>
      <c r="H126" s="161">
        <v>0</v>
      </c>
      <c r="I126" s="161">
        <v>0</v>
      </c>
      <c r="J126" s="161">
        <v>0</v>
      </c>
      <c r="K126" s="161">
        <v>0</v>
      </c>
      <c r="L126" s="161">
        <v>0</v>
      </c>
      <c r="M126" s="161">
        <v>0</v>
      </c>
      <c r="N126" s="161">
        <v>0</v>
      </c>
      <c r="O126" s="161">
        <v>0</v>
      </c>
      <c r="P126" s="161">
        <v>0</v>
      </c>
      <c r="Q126" s="161">
        <v>0</v>
      </c>
      <c r="R126" s="161">
        <v>0</v>
      </c>
      <c r="S126" s="161">
        <v>0</v>
      </c>
      <c r="T126" s="161">
        <v>0</v>
      </c>
      <c r="U126" s="161">
        <v>0</v>
      </c>
      <c r="V126" s="161">
        <v>0</v>
      </c>
      <c r="W126" s="161">
        <v>-64257</v>
      </c>
      <c r="X126" s="161">
        <v>-126805</v>
      </c>
      <c r="Y126" s="161">
        <v>-126604</v>
      </c>
      <c r="Z126" s="161">
        <v>-121975</v>
      </c>
      <c r="AA126" s="161">
        <v>-126278</v>
      </c>
      <c r="AB126" s="161">
        <v>-141942</v>
      </c>
      <c r="AC126" s="161">
        <v>-136542</v>
      </c>
      <c r="AD126" s="161">
        <v>-160464</v>
      </c>
      <c r="AE126" s="161">
        <v>-151464</v>
      </c>
      <c r="AF126" s="161">
        <v>-150944.99502</v>
      </c>
      <c r="AG126" s="161">
        <v>-158180.81605999998</v>
      </c>
      <c r="AH126" s="161">
        <v>-137784.92457999999</v>
      </c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1"/>
      <c r="AT126" s="161"/>
      <c r="AU126" s="161"/>
      <c r="AV126" s="161"/>
      <c r="AW126" s="161"/>
      <c r="AX126" s="161"/>
      <c r="AY126" s="161"/>
      <c r="AZ126" s="161"/>
      <c r="BA126" s="161"/>
      <c r="BB126" s="161"/>
      <c r="BC126" s="161"/>
      <c r="BD126" s="161"/>
      <c r="BE126" s="161"/>
      <c r="BF126" s="161"/>
      <c r="BG126" s="161"/>
      <c r="BH126" s="161"/>
      <c r="BI126" s="161"/>
      <c r="BJ126" s="161"/>
      <c r="BK126" s="161"/>
      <c r="BL126" s="161"/>
      <c r="BM126" s="161"/>
      <c r="BN126" s="161"/>
      <c r="BO126" s="161"/>
      <c r="BP126" s="161"/>
      <c r="BQ126" s="161"/>
    </row>
    <row r="127" spans="1:69" s="159" customFormat="1" ht="15.75" customHeight="1">
      <c r="A127" s="170" t="s">
        <v>203</v>
      </c>
      <c r="B127" s="202"/>
      <c r="C127" s="160" t="s">
        <v>227</v>
      </c>
      <c r="D127" s="161">
        <f>(D91+D126/2)*D$171</f>
        <v>1424.242252</v>
      </c>
      <c r="E127" s="161">
        <f t="shared" ref="E127:AJ127" si="292">(D128+E99+E107+E115+E123+E126/2)*E$171</f>
        <v>1429.0846756568001</v>
      </c>
      <c r="F127" s="161">
        <f t="shared" si="292"/>
        <v>1391.7687528612676</v>
      </c>
      <c r="G127" s="161">
        <f t="shared" si="292"/>
        <v>1523.303552449865</v>
      </c>
      <c r="H127" s="161">
        <f t="shared" si="292"/>
        <v>1486.3211273153879</v>
      </c>
      <c r="I127" s="161">
        <f t="shared" si="292"/>
        <v>1534.13820129702</v>
      </c>
      <c r="J127" s="161">
        <f t="shared" si="292"/>
        <v>1539.6610988216894</v>
      </c>
      <c r="K127" s="161">
        <f t="shared" si="292"/>
        <v>1416.4368888793267</v>
      </c>
      <c r="L127" s="161">
        <f t="shared" si="292"/>
        <v>1550.303051577413</v>
      </c>
      <c r="M127" s="161">
        <f t="shared" si="292"/>
        <v>1599.1031465231777</v>
      </c>
      <c r="N127" s="161">
        <f t="shared" si="292"/>
        <v>1648.3987424400516</v>
      </c>
      <c r="O127" s="161">
        <f t="shared" si="292"/>
        <v>1611.1189035123416</v>
      </c>
      <c r="P127" s="161">
        <f t="shared" si="292"/>
        <v>1748.1946415733375</v>
      </c>
      <c r="Q127" s="161">
        <f t="shared" si="292"/>
        <v>1755.1874201396311</v>
      </c>
      <c r="R127" s="161">
        <f t="shared" si="292"/>
        <v>1718.1529655746847</v>
      </c>
      <c r="S127" s="161">
        <f t="shared" si="292"/>
        <v>1857.5348207666125</v>
      </c>
      <c r="T127" s="161">
        <f t="shared" si="292"/>
        <v>1820.9236939896937</v>
      </c>
      <c r="U127" s="161">
        <f t="shared" si="292"/>
        <v>1872.984346528589</v>
      </c>
      <c r="V127" s="161">
        <f t="shared" si="292"/>
        <v>1970.4152084403906</v>
      </c>
      <c r="W127" s="161">
        <f t="shared" si="292"/>
        <v>6498.5101441769057</v>
      </c>
      <c r="X127" s="161">
        <f t="shared" si="292"/>
        <v>6756.6182032289753</v>
      </c>
      <c r="Y127" s="161">
        <f t="shared" si="292"/>
        <v>6370.4122397623451</v>
      </c>
      <c r="Z127" s="161">
        <f t="shared" si="292"/>
        <v>5969.5491525044154</v>
      </c>
      <c r="AA127" s="161">
        <f t="shared" si="292"/>
        <v>5308.0700660275452</v>
      </c>
      <c r="AB127" s="161">
        <f t="shared" si="292"/>
        <v>4938.6152204946557</v>
      </c>
      <c r="AC127" s="161">
        <f t="shared" si="292"/>
        <v>4307.3893120309804</v>
      </c>
      <c r="AD127" s="161">
        <f t="shared" si="292"/>
        <v>3475.2159017210352</v>
      </c>
      <c r="AE127" s="161">
        <f t="shared" si="292"/>
        <v>2850.9945149071973</v>
      </c>
      <c r="AF127" s="161">
        <f t="shared" si="292"/>
        <v>2121.4256098008627</v>
      </c>
      <c r="AG127" s="161">
        <f t="shared" si="292"/>
        <v>1467.3375934508547</v>
      </c>
      <c r="AH127" s="161">
        <f t="shared" si="292"/>
        <v>0</v>
      </c>
      <c r="AI127" s="161">
        <f t="shared" si="292"/>
        <v>0</v>
      </c>
      <c r="AJ127" s="161">
        <f t="shared" si="292"/>
        <v>0</v>
      </c>
      <c r="AK127" s="161">
        <f t="shared" ref="AK127:BP127" si="293">(AJ128+AK99+AK107+AK115+AK123+AK126/2)*AK$171</f>
        <v>0</v>
      </c>
      <c r="AL127" s="161">
        <f t="shared" si="293"/>
        <v>0</v>
      </c>
      <c r="AM127" s="161">
        <f t="shared" si="293"/>
        <v>0</v>
      </c>
      <c r="AN127" s="161">
        <f t="shared" si="293"/>
        <v>0</v>
      </c>
      <c r="AO127" s="161">
        <f t="shared" si="293"/>
        <v>0</v>
      </c>
      <c r="AP127" s="161">
        <f t="shared" si="293"/>
        <v>0</v>
      </c>
      <c r="AQ127" s="161">
        <f t="shared" si="293"/>
        <v>0</v>
      </c>
      <c r="AR127" s="161">
        <f t="shared" si="293"/>
        <v>0</v>
      </c>
      <c r="AS127" s="161">
        <f t="shared" si="293"/>
        <v>0</v>
      </c>
      <c r="AT127" s="161">
        <f t="shared" si="293"/>
        <v>0</v>
      </c>
      <c r="AU127" s="161">
        <f t="shared" si="293"/>
        <v>0</v>
      </c>
      <c r="AV127" s="161">
        <f t="shared" si="293"/>
        <v>0</v>
      </c>
      <c r="AW127" s="161">
        <f t="shared" si="293"/>
        <v>0</v>
      </c>
      <c r="AX127" s="161">
        <f t="shared" si="293"/>
        <v>0</v>
      </c>
      <c r="AY127" s="161">
        <f t="shared" si="293"/>
        <v>0</v>
      </c>
      <c r="AZ127" s="161">
        <f t="shared" si="293"/>
        <v>0</v>
      </c>
      <c r="BA127" s="161">
        <f t="shared" si="293"/>
        <v>0</v>
      </c>
      <c r="BB127" s="161">
        <f t="shared" si="293"/>
        <v>0</v>
      </c>
      <c r="BC127" s="161">
        <f t="shared" si="293"/>
        <v>0</v>
      </c>
      <c r="BD127" s="161">
        <f t="shared" si="293"/>
        <v>0</v>
      </c>
      <c r="BE127" s="161">
        <f t="shared" si="293"/>
        <v>0</v>
      </c>
      <c r="BF127" s="161">
        <f t="shared" si="293"/>
        <v>0</v>
      </c>
      <c r="BG127" s="161">
        <f t="shared" si="293"/>
        <v>0</v>
      </c>
      <c r="BH127" s="161">
        <f t="shared" si="293"/>
        <v>0</v>
      </c>
      <c r="BI127" s="161">
        <f t="shared" si="293"/>
        <v>0</v>
      </c>
      <c r="BJ127" s="161">
        <f t="shared" si="293"/>
        <v>0</v>
      </c>
      <c r="BK127" s="161">
        <f t="shared" si="293"/>
        <v>0</v>
      </c>
      <c r="BL127" s="161">
        <f t="shared" si="293"/>
        <v>0</v>
      </c>
      <c r="BM127" s="161">
        <f t="shared" si="293"/>
        <v>0</v>
      </c>
      <c r="BN127" s="161">
        <f t="shared" si="293"/>
        <v>0</v>
      </c>
      <c r="BO127" s="161">
        <f t="shared" si="293"/>
        <v>0</v>
      </c>
      <c r="BP127" s="161">
        <f t="shared" si="293"/>
        <v>0</v>
      </c>
      <c r="BQ127" s="161">
        <f t="shared" ref="BQ127" si="294">(BP128+BQ99+BQ107+BQ115+BQ123+BQ126/2)*BQ$171</f>
        <v>0</v>
      </c>
    </row>
    <row r="128" spans="1:69" s="159" customFormat="1" ht="15.75" customHeight="1">
      <c r="A128" s="206" t="s">
        <v>203</v>
      </c>
      <c r="B128" s="204"/>
      <c r="C128" s="205" t="s">
        <v>228</v>
      </c>
      <c r="D128" s="200">
        <f>D91+D126+D127</f>
        <v>420319.02225200005</v>
      </c>
      <c r="E128" s="200">
        <f>D128+E99+E107+E115+E123+E126+E127</f>
        <v>421748.10692765686</v>
      </c>
      <c r="F128" s="200">
        <f>E128+F99+F107+F115+F123+F126+F127</f>
        <v>423139.8756805181</v>
      </c>
      <c r="G128" s="200">
        <f t="shared" ref="G128" si="295">F128+G99+G107+G115+G123+G126+G127</f>
        <v>424663.17923296796</v>
      </c>
      <c r="H128" s="200">
        <f t="shared" ref="H128" si="296">G128+H99+H107+H115+H123+H126+H127</f>
        <v>426149.50036028336</v>
      </c>
      <c r="I128" s="200">
        <f t="shared" ref="I128" si="297">H128+I99+I107+I115+I123+I126+I127</f>
        <v>427683.63856158039</v>
      </c>
      <c r="J128" s="200">
        <f t="shared" ref="J128" si="298">I128+J99+J107+J115+J123+J126+J127</f>
        <v>429223.29966040206</v>
      </c>
      <c r="K128" s="200">
        <f t="shared" ref="K128" si="299">J128+K99+K107+K115+K123+K126+K127</f>
        <v>430639.7365492814</v>
      </c>
      <c r="L128" s="200">
        <f t="shared" ref="L128" si="300">K128+L99+L107+L115+L123+L126+L127</f>
        <v>432190.03960085881</v>
      </c>
      <c r="M128" s="200">
        <f t="shared" ref="M128" si="301">L128+M99+M107+M115+M123+M126+M127</f>
        <v>433789.14274738199</v>
      </c>
      <c r="N128" s="200">
        <f t="shared" ref="N128" si="302">M128+N99+N107+N115+N123+N126+N127</f>
        <v>435437.54148982203</v>
      </c>
      <c r="O128" s="200">
        <f t="shared" ref="O128" si="303">N128+O99+O107+O115+O123+O126+O127</f>
        <v>437048.6603933344</v>
      </c>
      <c r="P128" s="200">
        <f t="shared" ref="P128" si="304">O128+P99+P107+P115+P123+P126+P127</f>
        <v>438796.85503490776</v>
      </c>
      <c r="Q128" s="200">
        <f t="shared" ref="Q128" si="305">P128+Q99+Q107+Q115+Q123+Q126+Q127</f>
        <v>440552.04245504737</v>
      </c>
      <c r="R128" s="200">
        <f t="shared" ref="R128" si="306">Q128+R99+R107+R115+R123+R126+R127</f>
        <v>442270.19542062207</v>
      </c>
      <c r="S128" s="200">
        <f t="shared" ref="S128" si="307">R128+S99+S107+S115+S123+S126+S127</f>
        <v>444127.73024138866</v>
      </c>
      <c r="T128" s="200">
        <f t="shared" ref="T128" si="308">S128+T99+T107+T115+T123+T126+T127</f>
        <v>445948.65393537836</v>
      </c>
      <c r="U128" s="200">
        <f t="shared" ref="U128" si="309">T128+U99+U107+U115+U123+U126+U127</f>
        <v>447821.63828190695</v>
      </c>
      <c r="V128" s="200">
        <f t="shared" ref="V128" si="310">U128+V99+V107+V115+V123+V126+V127</f>
        <v>449792.05349034735</v>
      </c>
      <c r="W128" s="200">
        <f t="shared" ref="W128" si="311">V128+W99+W107+W115+W123+W126+W127</f>
        <v>1598997.5461884034</v>
      </c>
      <c r="X128" s="200">
        <f t="shared" ref="X128" si="312">W128+X99+X107+X115+X123+X126+X127</f>
        <v>1478949.1643916324</v>
      </c>
      <c r="Y128" s="200">
        <f t="shared" ref="Y128" si="313">X128+Y99+Y107+Y115+Y123+Y126+Y127</f>
        <v>1358715.5766313947</v>
      </c>
      <c r="Z128" s="200">
        <f t="shared" ref="Z128" si="314">Y128+Z99+Z107+Z115+Z123+Z126+Z127</f>
        <v>1242710.1257838991</v>
      </c>
      <c r="AA128" s="200">
        <f t="shared" ref="AA128" si="315">Z128+AA99+AA107+AA115+AA123+AA126+AA127</f>
        <v>1121740.1958499267</v>
      </c>
      <c r="AB128" s="200">
        <f t="shared" ref="AB128" si="316">AA128+AB99+AB107+AB115+AB123+AB126+AB127</f>
        <v>984736.81107042136</v>
      </c>
      <c r="AC128" s="200">
        <f t="shared" ref="AC128" si="317">AB128+AC99+AC107+AC115+AC123+AC126+AC127</f>
        <v>852502.20038245234</v>
      </c>
      <c r="AD128" s="200">
        <f t="shared" ref="AD128" si="318">AC128+AD99+AD107+AD115+AD123+AD126+AD127</f>
        <v>695513.41628417338</v>
      </c>
      <c r="AE128" s="200">
        <f t="shared" ref="AE128" si="319">AD128+AE99+AE107+AE115+AE123+AE126+AE127</f>
        <v>546900.41079908062</v>
      </c>
      <c r="AF128" s="200">
        <f t="shared" ref="AF128" si="320">AE128+AF99+AF107+AF115+AF123+AF126+AF127</f>
        <v>398076.84138888144</v>
      </c>
      <c r="AG128" s="200">
        <f t="shared" ref="AG128" si="321">AF128+AG99+AG107+AG115+AG123+AG126+AG127</f>
        <v>241363.36292233231</v>
      </c>
      <c r="AH128" s="200">
        <f t="shared" ref="AH128" si="322">AG128+AH99+AH107+AH115+AH123+AH126+AH127</f>
        <v>103578.43834233232</v>
      </c>
      <c r="AI128" s="200">
        <f t="shared" ref="AI128" si="323">AH128+AI99+AI107+AI115+AI123+AI126+AI127</f>
        <v>4508953.1635245839</v>
      </c>
      <c r="AJ128" s="200">
        <f t="shared" ref="AJ128" si="324">AI128+AJ99+AJ107+AJ115+AJ123+AJ126+AJ127</f>
        <v>4508953.1635245839</v>
      </c>
      <c r="AK128" s="200">
        <f t="shared" ref="AK128" si="325">AJ128+AK99+AK107+AK115+AK123+AK126+AK127</f>
        <v>4508953.1635245839</v>
      </c>
      <c r="AL128" s="200">
        <f t="shared" ref="AL128" si="326">AK128+AL99+AL107+AL115+AL123+AL126+AL127</f>
        <v>4508953.1635245839</v>
      </c>
      <c r="AM128" s="200">
        <f t="shared" ref="AM128" si="327">AL128+AM99+AM107+AM115+AM123+AM126+AM127</f>
        <v>4508953.1635245839</v>
      </c>
      <c r="AN128" s="200">
        <f t="shared" ref="AN128" si="328">AM128+AN99+AN107+AN115+AN123+AN126+AN127</f>
        <v>4508953.1635245839</v>
      </c>
      <c r="AO128" s="200">
        <f t="shared" ref="AO128" si="329">AN128+AO99+AO107+AO115+AO123+AO126+AO127</f>
        <v>4508953.1635245839</v>
      </c>
      <c r="AP128" s="200">
        <f t="shared" ref="AP128" si="330">AO128+AP99+AP107+AP115+AP123+AP126+AP127</f>
        <v>4508953.1635245839</v>
      </c>
      <c r="AQ128" s="200">
        <f t="shared" ref="AQ128" si="331">AP128+AQ99+AQ107+AQ115+AQ123+AQ126+AQ127</f>
        <v>4508953.1635245839</v>
      </c>
      <c r="AR128" s="200">
        <f t="shared" ref="AR128" si="332">AQ128+AR99+AR107+AR115+AR123+AR126+AR127</f>
        <v>4508953.1635245839</v>
      </c>
      <c r="AS128" s="200">
        <f t="shared" ref="AS128" si="333">AR128+AS99+AS107+AS115+AS123+AS126+AS127</f>
        <v>4508953.1635245839</v>
      </c>
      <c r="AT128" s="200">
        <f t="shared" ref="AT128" si="334">AS128+AT99+AT107+AT115+AT123+AT126+AT127</f>
        <v>4508953.1635245839</v>
      </c>
      <c r="AU128" s="200">
        <f t="shared" ref="AU128" si="335">AT128+AU99+AU107+AU115+AU123+AU126+AU127</f>
        <v>4508953.1635245839</v>
      </c>
      <c r="AV128" s="200">
        <f t="shared" ref="AV128" si="336">AU128+AV99+AV107+AV115+AV123+AV126+AV127</f>
        <v>4508953.1635245839</v>
      </c>
      <c r="AW128" s="200">
        <f t="shared" ref="AW128" si="337">AV128+AW99+AW107+AW115+AW123+AW126+AW127</f>
        <v>4508953.1635245839</v>
      </c>
      <c r="AX128" s="200">
        <f t="shared" ref="AX128" si="338">AW128+AX99+AX107+AX115+AX123+AX126+AX127</f>
        <v>4508953.1635245839</v>
      </c>
      <c r="AY128" s="200">
        <f t="shared" ref="AY128" si="339">AX128+AY99+AY107+AY115+AY123+AY126+AY127</f>
        <v>4508953.1635245839</v>
      </c>
      <c r="AZ128" s="200">
        <f t="shared" ref="AZ128" si="340">AY128+AZ99+AZ107+AZ115+AZ123+AZ126+AZ127</f>
        <v>4508953.1635245839</v>
      </c>
      <c r="BA128" s="200">
        <f t="shared" ref="BA128" si="341">AZ128+BA99+BA107+BA115+BA123+BA126+BA127</f>
        <v>4508953.1635245839</v>
      </c>
      <c r="BB128" s="200">
        <f t="shared" ref="BB128" si="342">BA128+BB99+BB107+BB115+BB123+BB126+BB127</f>
        <v>4508953.1635245839</v>
      </c>
      <c r="BC128" s="200">
        <f t="shared" ref="BC128" si="343">BB128+BC99+BC107+BC115+BC123+BC126+BC127</f>
        <v>4508953.1635245839</v>
      </c>
      <c r="BD128" s="200">
        <f t="shared" ref="BD128" si="344">BC128+BD99+BD107+BD115+BD123+BD126+BD127</f>
        <v>4508953.1635245839</v>
      </c>
      <c r="BE128" s="200">
        <f t="shared" ref="BE128" si="345">BD128+BE99+BE107+BE115+BE123+BE126+BE127</f>
        <v>4508953.1635245839</v>
      </c>
      <c r="BF128" s="200">
        <f t="shared" ref="BF128" si="346">BE128+BF99+BF107+BF115+BF123+BF126+BF127</f>
        <v>4508953.1635245839</v>
      </c>
      <c r="BG128" s="200">
        <f t="shared" ref="BG128" si="347">BF128+BG99+BG107+BG115+BG123+BG126+BG127</f>
        <v>4508953.1635245839</v>
      </c>
      <c r="BH128" s="200">
        <f t="shared" ref="BH128" si="348">BG128+BH99+BH107+BH115+BH123+BH126+BH127</f>
        <v>4508953.1635245839</v>
      </c>
      <c r="BI128" s="200">
        <f t="shared" ref="BI128" si="349">BH128+BI99+BI107+BI115+BI123+BI126+BI127</f>
        <v>4508953.1635245839</v>
      </c>
      <c r="BJ128" s="200">
        <f t="shared" ref="BJ128" si="350">BI128+BJ99+BJ107+BJ115+BJ123+BJ126+BJ127</f>
        <v>4508953.1635245839</v>
      </c>
      <c r="BK128" s="200">
        <f t="shared" ref="BK128" si="351">BJ128+BK99+BK107+BK115+BK123+BK126+BK127</f>
        <v>4508953.1635245839</v>
      </c>
      <c r="BL128" s="200">
        <f t="shared" ref="BL128" si="352">BK128+BL99+BL107+BL115+BL123+BL126+BL127</f>
        <v>4508953.1635245839</v>
      </c>
      <c r="BM128" s="200">
        <f t="shared" ref="BM128" si="353">BL128+BM99+BM107+BM115+BM123+BM126+BM127</f>
        <v>4508953.1635245839</v>
      </c>
      <c r="BN128" s="200">
        <f t="shared" ref="BN128" si="354">BM128+BN99+BN107+BN115+BN123+BN126+BN127</f>
        <v>4508953.1635245839</v>
      </c>
      <c r="BO128" s="200">
        <f t="shared" ref="BO128" si="355">BN128+BO99+BO107+BO115+BO123+BO126+BO127</f>
        <v>4508953.1635245839</v>
      </c>
      <c r="BP128" s="200">
        <f t="shared" ref="BP128" si="356">BO128+BP99+BP107+BP115+BP123+BP126+BP127</f>
        <v>4508953.1635245839</v>
      </c>
      <c r="BQ128" s="200">
        <f t="shared" ref="BQ128" si="357">BP128+BQ99+BQ107+BQ115+BQ123+BQ126+BQ127</f>
        <v>4508953.1635245839</v>
      </c>
    </row>
    <row r="129" spans="1:69" s="159" customFormat="1" ht="15.75" customHeight="1">
      <c r="A129" s="158"/>
      <c r="B129" s="156"/>
      <c r="C129" s="160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1"/>
      <c r="AY129" s="161"/>
      <c r="AZ129" s="161"/>
      <c r="BA129" s="161"/>
      <c r="BB129" s="161"/>
      <c r="BC129" s="161"/>
      <c r="BD129" s="161"/>
      <c r="BE129" s="161"/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1"/>
      <c r="BP129" s="161"/>
      <c r="BQ129" s="161"/>
    </row>
    <row r="130" spans="1:69" s="159" customFormat="1" ht="15.75" customHeight="1">
      <c r="A130" s="158"/>
      <c r="B130" s="156"/>
      <c r="C130" s="160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1"/>
    </row>
    <row r="131" spans="1:69" s="159" customFormat="1" ht="15.75" customHeight="1">
      <c r="A131" s="170" t="s">
        <v>204</v>
      </c>
      <c r="B131" s="170">
        <v>1</v>
      </c>
      <c r="C131" s="160" t="s">
        <v>209</v>
      </c>
      <c r="D131" s="161">
        <v>-519702.26</v>
      </c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1"/>
      <c r="BE131" s="161"/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1"/>
    </row>
    <row r="132" spans="1:69" s="159" customFormat="1" ht="15.75" customHeight="1">
      <c r="A132" s="170"/>
      <c r="B132" s="170"/>
      <c r="C132" s="160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1"/>
    </row>
    <row r="133" spans="1:69" s="159" customFormat="1" ht="15.75" customHeight="1">
      <c r="A133" s="170" t="s">
        <v>204</v>
      </c>
      <c r="B133" s="170">
        <v>2</v>
      </c>
      <c r="C133" s="160" t="s">
        <v>15</v>
      </c>
      <c r="D133" s="161">
        <v>1656622.2870433235</v>
      </c>
      <c r="E133" s="161">
        <v>1874232.4897627519</v>
      </c>
      <c r="F133" s="161">
        <v>1529367.49</v>
      </c>
      <c r="G133" s="161">
        <v>930960.09</v>
      </c>
      <c r="H133" s="161">
        <v>276969.36414541584</v>
      </c>
      <c r="I133" s="161">
        <v>43734.321818851728</v>
      </c>
      <c r="J133" s="161">
        <v>24738.802845585997</v>
      </c>
      <c r="K133" s="161">
        <v>25604.482452677119</v>
      </c>
      <c r="L133" s="161">
        <v>185578.27802688186</v>
      </c>
      <c r="M133" s="161">
        <v>599298.97294981033</v>
      </c>
      <c r="N133" s="161">
        <v>918823.0993529479</v>
      </c>
      <c r="O133" s="161">
        <v>1075214.4819846498</v>
      </c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  <c r="BB133" s="161"/>
      <c r="BC133" s="161"/>
      <c r="BD133" s="161"/>
      <c r="BE133" s="161"/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1"/>
      <c r="BP133" s="161"/>
      <c r="BQ133" s="161"/>
    </row>
    <row r="134" spans="1:69" s="159" customFormat="1" ht="15.75" customHeight="1">
      <c r="A134" s="170" t="s">
        <v>204</v>
      </c>
      <c r="B134" s="170">
        <v>2</v>
      </c>
      <c r="C134" s="160" t="s">
        <v>17</v>
      </c>
      <c r="D134" s="161">
        <v>1691206.3312796191</v>
      </c>
      <c r="E134" s="161">
        <v>2006132.8581213241</v>
      </c>
      <c r="F134" s="161">
        <v>1732667.2</v>
      </c>
      <c r="G134" s="161">
        <v>882546.54</v>
      </c>
      <c r="H134" s="161">
        <v>509198.19297924888</v>
      </c>
      <c r="I134" s="161">
        <v>99552.785931204402</v>
      </c>
      <c r="J134" s="161">
        <v>34884.354471893712</v>
      </c>
      <c r="K134" s="161">
        <v>31301.270306832605</v>
      </c>
      <c r="L134" s="161">
        <v>70194.286661227117</v>
      </c>
      <c r="M134" s="161">
        <v>234873.71523201437</v>
      </c>
      <c r="N134" s="161">
        <v>720616.21274697571</v>
      </c>
      <c r="O134" s="161">
        <v>1428037.5313915389</v>
      </c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  <c r="AS134" s="161"/>
      <c r="AT134" s="161"/>
      <c r="AU134" s="161"/>
      <c r="AV134" s="161"/>
      <c r="AW134" s="161"/>
      <c r="AX134" s="161"/>
      <c r="AY134" s="161"/>
      <c r="AZ134" s="161"/>
      <c r="BA134" s="161"/>
      <c r="BB134" s="161"/>
      <c r="BC134" s="161"/>
      <c r="BD134" s="161"/>
      <c r="BE134" s="161"/>
      <c r="BF134" s="161"/>
      <c r="BG134" s="161"/>
      <c r="BH134" s="161"/>
      <c r="BI134" s="161"/>
      <c r="BJ134" s="161"/>
      <c r="BK134" s="161"/>
      <c r="BL134" s="161"/>
      <c r="BM134" s="161"/>
      <c r="BN134" s="161"/>
      <c r="BO134" s="161"/>
      <c r="BP134" s="161"/>
      <c r="BQ134" s="161"/>
    </row>
    <row r="135" spans="1:69" s="159" customFormat="1" ht="15.75" customHeight="1">
      <c r="A135" s="170" t="s">
        <v>204</v>
      </c>
      <c r="B135" s="170">
        <v>2</v>
      </c>
      <c r="C135" s="172" t="s">
        <v>37</v>
      </c>
      <c r="D135" s="161">
        <f>D134-D133</f>
        <v>34584.044236295624</v>
      </c>
      <c r="E135" s="161">
        <f t="shared" ref="E135" si="358">E134-E133</f>
        <v>131900.36835857225</v>
      </c>
      <c r="F135" s="161">
        <f t="shared" ref="F135" si="359">F134-F133</f>
        <v>203299.70999999996</v>
      </c>
      <c r="G135" s="161">
        <f t="shared" ref="G135" si="360">G134-G133</f>
        <v>-48413.54999999993</v>
      </c>
      <c r="H135" s="161">
        <f t="shared" ref="H135" si="361">H134-H133</f>
        <v>232228.82883383305</v>
      </c>
      <c r="I135" s="161">
        <f t="shared" ref="I135" si="362">I134-I133</f>
        <v>55818.464112352674</v>
      </c>
      <c r="J135" s="161">
        <f t="shared" ref="J135" si="363">J134-J133</f>
        <v>10145.551626307715</v>
      </c>
      <c r="K135" s="161">
        <f t="shared" ref="K135" si="364">K134-K133</f>
        <v>5696.7878541554855</v>
      </c>
      <c r="L135" s="161">
        <f t="shared" ref="L135" si="365">L134-L133</f>
        <v>-115383.99136565474</v>
      </c>
      <c r="M135" s="161">
        <f t="shared" ref="M135" si="366">M134-M133</f>
        <v>-364425.25771779596</v>
      </c>
      <c r="N135" s="161">
        <f t="shared" ref="N135" si="367">N134-N133</f>
        <v>-198206.88660597219</v>
      </c>
      <c r="O135" s="161">
        <f t="shared" ref="O135" si="368">O134-O133</f>
        <v>352823.04940688913</v>
      </c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1"/>
      <c r="BH135" s="161"/>
      <c r="BI135" s="161"/>
      <c r="BJ135" s="161"/>
      <c r="BK135" s="161"/>
      <c r="BL135" s="161"/>
      <c r="BM135" s="161"/>
      <c r="BN135" s="161"/>
      <c r="BO135" s="161"/>
      <c r="BP135" s="161"/>
      <c r="BQ135" s="161"/>
    </row>
    <row r="136" spans="1:69" s="159" customFormat="1" ht="15.75" customHeight="1">
      <c r="A136" s="170" t="s">
        <v>204</v>
      </c>
      <c r="B136" s="170">
        <v>2</v>
      </c>
      <c r="C136" s="160" t="s">
        <v>187</v>
      </c>
      <c r="D136" s="161">
        <f>D135/2*D$171</f>
        <v>58.792875201702557</v>
      </c>
      <c r="E136" s="161">
        <f t="shared" ref="E136:O136" si="369">(D137+E135/2)*E$171</f>
        <v>342.01627238866371</v>
      </c>
      <c r="F136" s="161">
        <f t="shared" si="369"/>
        <v>886.16575325011206</v>
      </c>
      <c r="G136" s="161">
        <f t="shared" si="369"/>
        <v>1248.7115609845498</v>
      </c>
      <c r="H136" s="161">
        <f t="shared" si="369"/>
        <v>1540.072357157633</v>
      </c>
      <c r="I136" s="161">
        <f t="shared" si="369"/>
        <v>2108.1038122938953</v>
      </c>
      <c r="J136" s="161">
        <f t="shared" si="369"/>
        <v>2234.4282143477421</v>
      </c>
      <c r="K136" s="161">
        <f t="shared" si="369"/>
        <v>2081.7393364022087</v>
      </c>
      <c r="L136" s="161">
        <f t="shared" si="369"/>
        <v>2081.0456622745769</v>
      </c>
      <c r="M136" s="161">
        <f t="shared" si="369"/>
        <v>1258.905244372681</v>
      </c>
      <c r="N136" s="161">
        <f t="shared" si="369"/>
        <v>228.71247615026394</v>
      </c>
      <c r="O136" s="161">
        <f t="shared" si="369"/>
        <v>509.57986412134096</v>
      </c>
      <c r="P136" s="161">
        <f t="shared" ref="P136:V136" si="370">O137*P$171</f>
        <v>1258.5815686717131</v>
      </c>
      <c r="Q136" s="161">
        <f t="shared" si="370"/>
        <v>1263.6158949464002</v>
      </c>
      <c r="R136" s="161">
        <f t="shared" si="370"/>
        <v>1236.9535995630308</v>
      </c>
      <c r="S136" s="161">
        <f t="shared" si="370"/>
        <v>1337.2990815706596</v>
      </c>
      <c r="T136" s="161">
        <f t="shared" si="370"/>
        <v>1310.9415534819884</v>
      </c>
      <c r="U136" s="161">
        <f t="shared" si="370"/>
        <v>1348.4216922378805</v>
      </c>
      <c r="V136" s="161">
        <f t="shared" si="370"/>
        <v>1418.5653044569599</v>
      </c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161"/>
      <c r="BD136" s="161"/>
      <c r="BE136" s="161"/>
      <c r="BF136" s="161"/>
      <c r="BG136" s="161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1"/>
    </row>
    <row r="137" spans="1:69" s="159" customFormat="1" ht="15.75" customHeight="1">
      <c r="A137" s="170" t="s">
        <v>204</v>
      </c>
      <c r="B137" s="170">
        <v>2</v>
      </c>
      <c r="C137" s="172" t="s">
        <v>191</v>
      </c>
      <c r="D137" s="161">
        <f>SUM(D135:D136)</f>
        <v>34642.837111497327</v>
      </c>
      <c r="E137" s="161">
        <f>D137+SUM(E135:E136)</f>
        <v>166885.22174245823</v>
      </c>
      <c r="F137" s="161">
        <f t="shared" ref="F137" si="371">E137+SUM(F135:F136)</f>
        <v>371071.09749570827</v>
      </c>
      <c r="G137" s="161">
        <f t="shared" ref="G137" si="372">F137+SUM(G135:G136)</f>
        <v>323906.25905669288</v>
      </c>
      <c r="H137" s="161">
        <f t="shared" ref="H137" si="373">G137+SUM(H135:H136)</f>
        <v>557675.16024768353</v>
      </c>
      <c r="I137" s="161">
        <f t="shared" ref="I137" si="374">H137+SUM(I135:I136)</f>
        <v>615601.72817233007</v>
      </c>
      <c r="J137" s="161">
        <f t="shared" ref="J137" si="375">I137+SUM(J135:J136)</f>
        <v>627981.70801298553</v>
      </c>
      <c r="K137" s="161">
        <f t="shared" ref="K137" si="376">J137+SUM(K135:K136)</f>
        <v>635760.23520354321</v>
      </c>
      <c r="L137" s="161">
        <f t="shared" ref="L137" si="377">K137+SUM(L135:L136)</f>
        <v>522457.28950016305</v>
      </c>
      <c r="M137" s="161">
        <f t="shared" ref="M137" si="378">L137+SUM(M135:M136)</f>
        <v>159290.93702673976</v>
      </c>
      <c r="N137" s="161">
        <f t="shared" ref="N137" si="379">M137+SUM(N135:N136)</f>
        <v>-38687.237103082152</v>
      </c>
      <c r="O137" s="161">
        <f t="shared" ref="O137" si="380">N137+SUM(O135:O136)</f>
        <v>314645.39216792828</v>
      </c>
      <c r="P137" s="161">
        <f>O137+P136</f>
        <v>315903.97373660002</v>
      </c>
      <c r="Q137" s="161">
        <f t="shared" ref="Q137" si="381">P137+Q136</f>
        <v>317167.58963154641</v>
      </c>
      <c r="R137" s="161">
        <f t="shared" ref="R137" si="382">Q137+R136</f>
        <v>318404.54323110945</v>
      </c>
      <c r="S137" s="161">
        <f t="shared" ref="S137" si="383">R137+S136</f>
        <v>319741.84231268009</v>
      </c>
      <c r="T137" s="161">
        <f t="shared" ref="T137" si="384">S137+T136</f>
        <v>321052.78386616206</v>
      </c>
      <c r="U137" s="161">
        <f>T137+U136</f>
        <v>322401.20555839996</v>
      </c>
      <c r="V137" s="161">
        <f>U137+V136</f>
        <v>323819.77086285694</v>
      </c>
      <c r="W137" s="161">
        <f>V137</f>
        <v>323819.77086285694</v>
      </c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1"/>
    </row>
    <row r="138" spans="1:69" s="159" customFormat="1" ht="15.75" customHeight="1">
      <c r="A138" s="170" t="s">
        <v>204</v>
      </c>
      <c r="B138" s="170">
        <v>2</v>
      </c>
      <c r="C138" s="160" t="s">
        <v>197</v>
      </c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200">
        <f>W178</f>
        <v>188378.04027602621</v>
      </c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  <c r="AS138" s="161"/>
      <c r="AT138" s="161"/>
      <c r="AU138" s="161"/>
      <c r="AV138" s="161"/>
      <c r="AW138" s="161"/>
      <c r="AX138" s="161"/>
      <c r="AY138" s="161"/>
      <c r="AZ138" s="161"/>
      <c r="BA138" s="161"/>
      <c r="BB138" s="161"/>
      <c r="BC138" s="161"/>
      <c r="BD138" s="161"/>
      <c r="BE138" s="161"/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1"/>
      <c r="BP138" s="161"/>
      <c r="BQ138" s="161"/>
    </row>
    <row r="139" spans="1:69" s="159" customFormat="1" ht="15.75" customHeight="1">
      <c r="A139" s="170" t="s">
        <v>204</v>
      </c>
      <c r="B139" s="170">
        <v>2</v>
      </c>
      <c r="C139" s="160" t="s">
        <v>205</v>
      </c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>
        <f>SUM(W137:W138)</f>
        <v>512197.81113888312</v>
      </c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  <c r="BA139" s="161"/>
      <c r="BB139" s="161"/>
      <c r="BC139" s="161"/>
      <c r="BD139" s="161"/>
      <c r="BE139" s="161"/>
      <c r="BF139" s="161"/>
      <c r="BG139" s="161"/>
      <c r="BH139" s="161"/>
      <c r="BI139" s="161"/>
      <c r="BJ139" s="161"/>
      <c r="BK139" s="161"/>
      <c r="BL139" s="161"/>
      <c r="BM139" s="161"/>
      <c r="BN139" s="161"/>
      <c r="BO139" s="161"/>
      <c r="BP139" s="161"/>
      <c r="BQ139" s="161"/>
    </row>
    <row r="140" spans="1:69" s="159" customFormat="1" ht="15.75" customHeight="1">
      <c r="A140" s="170"/>
      <c r="B140" s="160"/>
      <c r="C140" s="160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  <c r="BB140" s="161"/>
      <c r="BC140" s="161"/>
      <c r="BD140" s="161"/>
      <c r="BE140" s="161"/>
      <c r="BF140" s="161"/>
      <c r="BG140" s="161"/>
      <c r="BH140" s="161"/>
      <c r="BI140" s="161"/>
      <c r="BJ140" s="161"/>
      <c r="BK140" s="161"/>
      <c r="BL140" s="161"/>
      <c r="BM140" s="161"/>
      <c r="BN140" s="161"/>
      <c r="BO140" s="161"/>
      <c r="BP140" s="161"/>
      <c r="BQ140" s="161"/>
    </row>
    <row r="141" spans="1:69" s="159" customFormat="1" ht="15.75" customHeight="1">
      <c r="A141" s="170" t="s">
        <v>204</v>
      </c>
      <c r="B141" s="170">
        <v>3</v>
      </c>
      <c r="C141" s="160" t="s">
        <v>15</v>
      </c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>
        <f>'Attachment A'!D36</f>
        <v>1716734.3874644546</v>
      </c>
      <c r="Q141" s="161">
        <f>'Attachment A'!E36</f>
        <v>1940369.6438499813</v>
      </c>
      <c r="R141" s="161">
        <f>'Attachment A'!F36</f>
        <v>1575964.6487536938</v>
      </c>
      <c r="S141" s="161">
        <f>'Attachment A'!G36</f>
        <v>933600.97082143417</v>
      </c>
      <c r="T141" s="161">
        <f>'Attachment A'!H36</f>
        <v>276701.50209111662</v>
      </c>
      <c r="U141" s="161">
        <f>'Attachment A'!I36</f>
        <v>43649.598219822568</v>
      </c>
      <c r="V141" s="161">
        <f>'Attachment A'!J36</f>
        <v>24681.203770276134</v>
      </c>
      <c r="W141" s="161">
        <f>'Attachment A'!K36</f>
        <v>25520.061156770309</v>
      </c>
      <c r="X141" s="161">
        <f>'Attachment A'!L36</f>
        <v>185181.74324477313</v>
      </c>
      <c r="Y141" s="161">
        <f>'Attachment A'!M36</f>
        <v>597211.63132575923</v>
      </c>
      <c r="Z141" s="161">
        <f>'Attachment A'!N36</f>
        <v>915981.74458107958</v>
      </c>
      <c r="AA141" s="161">
        <f>'Attachment A'!O36</f>
        <v>1072932.9697736483</v>
      </c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  <c r="BA141" s="161"/>
      <c r="BB141" s="161"/>
      <c r="BC141" s="161"/>
      <c r="BD141" s="161"/>
      <c r="BE141" s="161"/>
      <c r="BF141" s="161"/>
      <c r="BG141" s="161"/>
      <c r="BH141" s="161"/>
      <c r="BI141" s="161"/>
      <c r="BJ141" s="161"/>
      <c r="BK141" s="161"/>
      <c r="BL141" s="161"/>
      <c r="BM141" s="161"/>
      <c r="BN141" s="161"/>
      <c r="BO141" s="161"/>
      <c r="BP141" s="161"/>
      <c r="BQ141" s="161"/>
    </row>
    <row r="142" spans="1:69" s="159" customFormat="1" ht="15.75" customHeight="1">
      <c r="A142" s="170" t="s">
        <v>204</v>
      </c>
      <c r="B142" s="170">
        <v>3</v>
      </c>
      <c r="C142" s="160" t="s">
        <v>17</v>
      </c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>
        <f>'Attachment A'!D39</f>
        <v>1921425.8916267739</v>
      </c>
      <c r="Q142" s="161">
        <f>'Attachment A'!E39</f>
        <v>2012372.9590311009</v>
      </c>
      <c r="R142" s="161">
        <f>'Attachment A'!F39</f>
        <v>1718407.6901651546</v>
      </c>
      <c r="S142" s="161">
        <f>'Attachment A'!G39</f>
        <v>1050008.4622691229</v>
      </c>
      <c r="T142" s="161">
        <f>'Attachment A'!H39</f>
        <v>396420.09785773262</v>
      </c>
      <c r="U142" s="161">
        <f>'Attachment A'!I39</f>
        <v>105152.60642365526</v>
      </c>
      <c r="V142" s="161">
        <f>'Attachment A'!J39</f>
        <v>30139.250489872811</v>
      </c>
      <c r="W142" s="161">
        <f>'Attachment A'!K39</f>
        <v>22497.474249739469</v>
      </c>
      <c r="X142" s="161">
        <f>'Attachment A'!L39</f>
        <v>38769.312762727197</v>
      </c>
      <c r="Y142" s="161">
        <f>'Attachment A'!M39</f>
        <v>128369.65144776533</v>
      </c>
      <c r="Z142" s="161">
        <f>'Attachment A'!N39</f>
        <v>690496.05195718561</v>
      </c>
      <c r="AA142" s="161">
        <f>'Attachment A'!O39</f>
        <v>1138791.2130347178</v>
      </c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  <c r="BA142" s="161"/>
      <c r="BB142" s="161"/>
      <c r="BC142" s="161"/>
      <c r="BD142" s="161"/>
      <c r="BE142" s="161"/>
      <c r="BF142" s="161"/>
      <c r="BG142" s="161"/>
      <c r="BH142" s="161"/>
      <c r="BI142" s="161"/>
      <c r="BJ142" s="161"/>
      <c r="BK142" s="161"/>
      <c r="BL142" s="161"/>
      <c r="BM142" s="161"/>
      <c r="BN142" s="161"/>
      <c r="BO142" s="161"/>
      <c r="BP142" s="161"/>
      <c r="BQ142" s="161"/>
    </row>
    <row r="143" spans="1:69" s="159" customFormat="1" ht="15.75" customHeight="1">
      <c r="A143" s="170" t="s">
        <v>204</v>
      </c>
      <c r="B143" s="170">
        <v>3</v>
      </c>
      <c r="C143" s="172" t="s">
        <v>37</v>
      </c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>
        <f>P142-P141</f>
        <v>204691.50416231924</v>
      </c>
      <c r="Q143" s="161">
        <f t="shared" ref="Q143:AA143" si="385">Q142-Q141</f>
        <v>72003.3151811196</v>
      </c>
      <c r="R143" s="161">
        <f t="shared" si="385"/>
        <v>142443.04141146084</v>
      </c>
      <c r="S143" s="161">
        <f t="shared" si="385"/>
        <v>116407.49144768878</v>
      </c>
      <c r="T143" s="161">
        <f t="shared" si="385"/>
        <v>119718.595766616</v>
      </c>
      <c r="U143" s="161">
        <f t="shared" si="385"/>
        <v>61503.008203832695</v>
      </c>
      <c r="V143" s="161">
        <f t="shared" si="385"/>
        <v>5458.0467195966776</v>
      </c>
      <c r="W143" s="161">
        <f t="shared" si="385"/>
        <v>-3022.5869070308399</v>
      </c>
      <c r="X143" s="161">
        <f t="shared" si="385"/>
        <v>-146412.43048204592</v>
      </c>
      <c r="Y143" s="161">
        <f t="shared" si="385"/>
        <v>-468841.97987799393</v>
      </c>
      <c r="Z143" s="161">
        <f t="shared" si="385"/>
        <v>-225485.69262389396</v>
      </c>
      <c r="AA143" s="161">
        <f t="shared" si="385"/>
        <v>65858.243261069525</v>
      </c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1"/>
      <c r="BQ143" s="161"/>
    </row>
    <row r="144" spans="1:69" s="159" customFormat="1" ht="15.75" customHeight="1">
      <c r="A144" s="170" t="s">
        <v>204</v>
      </c>
      <c r="B144" s="170">
        <v>3</v>
      </c>
      <c r="C144" s="160" t="s">
        <v>187</v>
      </c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>
        <f>P143/2*P$171</f>
        <v>409.38300832463847</v>
      </c>
      <c r="Q144" s="161">
        <f t="shared" ref="Q144:AA144" si="386">(P145+Q143/2)*Q$171</f>
        <v>964.41017904481464</v>
      </c>
      <c r="R144" s="161">
        <f t="shared" si="386"/>
        <v>1362.2315196225011</v>
      </c>
      <c r="S144" s="161">
        <f t="shared" si="386"/>
        <v>2016.3260509800912</v>
      </c>
      <c r="T144" s="161">
        <f t="shared" si="386"/>
        <v>2460.6437034598616</v>
      </c>
      <c r="U144" s="161">
        <f t="shared" si="386"/>
        <v>2911.5594754367212</v>
      </c>
      <c r="V144" s="161">
        <f t="shared" si="386"/>
        <v>3210.3303472666989</v>
      </c>
      <c r="W144" s="161">
        <f t="shared" si="386"/>
        <v>2936.1943748930153</v>
      </c>
      <c r="X144" s="161">
        <f t="shared" si="386"/>
        <v>2913.9760293758773</v>
      </c>
      <c r="Y144" s="161">
        <f t="shared" si="386"/>
        <v>1608.9932261383397</v>
      </c>
      <c r="Z144" s="161">
        <f t="shared" si="386"/>
        <v>55.196353249530368</v>
      </c>
      <c r="AA144" s="161">
        <f t="shared" si="386"/>
        <v>-304.91694495001752</v>
      </c>
      <c r="AB144" s="161">
        <f t="shared" ref="AB144:AH144" si="387">AA145*AB$171</f>
        <v>-165.13504714777005</v>
      </c>
      <c r="AC144" s="161">
        <f t="shared" si="387"/>
        <v>-165.91118186936455</v>
      </c>
      <c r="AD144" s="161">
        <f t="shared" si="387"/>
        <v>-159.59773189546331</v>
      </c>
      <c r="AE144" s="161">
        <f t="shared" si="387"/>
        <v>-163.87849772652606</v>
      </c>
      <c r="AF144" s="161">
        <f t="shared" si="387"/>
        <v>-161.05337492876222</v>
      </c>
      <c r="AG144" s="161">
        <f t="shared" si="387"/>
        <v>-165.37318434074038</v>
      </c>
      <c r="AH144" s="161">
        <f t="shared" si="387"/>
        <v>0</v>
      </c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</row>
    <row r="145" spans="1:69" s="159" customFormat="1" ht="15.75" customHeight="1">
      <c r="A145" s="170" t="s">
        <v>204</v>
      </c>
      <c r="B145" s="170">
        <v>3</v>
      </c>
      <c r="C145" s="172" t="s">
        <v>191</v>
      </c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>
        <f>SUM(P143:P144)</f>
        <v>205100.88717064387</v>
      </c>
      <c r="Q145" s="161">
        <f>P145+SUM(Q143:Q144)</f>
        <v>278068.61253080831</v>
      </c>
      <c r="R145" s="161">
        <f t="shared" ref="R145" si="388">Q145+SUM(R143:R144)</f>
        <v>421873.88546189165</v>
      </c>
      <c r="S145" s="161">
        <f t="shared" ref="S145" si="389">R145+SUM(S143:S144)</f>
        <v>540297.70296056056</v>
      </c>
      <c r="T145" s="161">
        <f t="shared" ref="T145" si="390">S145+SUM(T143:T144)</f>
        <v>662476.94243063638</v>
      </c>
      <c r="U145" s="161">
        <f t="shared" ref="U145" si="391">T145+SUM(U143:U144)</f>
        <v>726891.51010990585</v>
      </c>
      <c r="V145" s="161">
        <f t="shared" ref="V145" si="392">U145+SUM(V143:V144)</f>
        <v>735559.8871767692</v>
      </c>
      <c r="W145" s="161">
        <f t="shared" ref="W145" si="393">V145+SUM(W143:W144)</f>
        <v>735473.4946446314</v>
      </c>
      <c r="X145" s="161">
        <f t="shared" ref="X145" si="394">W145+SUM(X143:X144)</f>
        <v>591975.04019196134</v>
      </c>
      <c r="Y145" s="161">
        <f t="shared" ref="Y145" si="395">X145+SUM(Y143:Y144)</f>
        <v>124742.05354010576</v>
      </c>
      <c r="Z145" s="161">
        <f t="shared" ref="Z145" si="396">Y145+SUM(Z143:Z144)</f>
        <v>-100688.44273053866</v>
      </c>
      <c r="AA145" s="161">
        <f t="shared" ref="AA145" si="397">Z145+SUM(AA143:AA144)</f>
        <v>-35135.116414419157</v>
      </c>
      <c r="AB145" s="161">
        <f>AA145+AB144</f>
        <v>-35300.251461566928</v>
      </c>
      <c r="AC145" s="161">
        <f t="shared" ref="AC145" si="398">AB145+AC144</f>
        <v>-35466.162643436292</v>
      </c>
      <c r="AD145" s="161">
        <f t="shared" ref="AD145" si="399">AC145+AD144</f>
        <v>-35625.760375331753</v>
      </c>
      <c r="AE145" s="161">
        <f t="shared" ref="AE145" si="400">AD145+AE144</f>
        <v>-35789.638873058277</v>
      </c>
      <c r="AF145" s="161">
        <f t="shared" ref="AF145" si="401">AE145+AF144</f>
        <v>-35950.692247987041</v>
      </c>
      <c r="AG145" s="161">
        <f>AF145+AG144</f>
        <v>-36116.065432327778</v>
      </c>
      <c r="AH145" s="161">
        <f>AG145+AH144</f>
        <v>-36116.065432327778</v>
      </c>
      <c r="AI145" s="161">
        <f>AH145</f>
        <v>-36116.065432327778</v>
      </c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161"/>
      <c r="BC145" s="161"/>
      <c r="BD145" s="161"/>
      <c r="BE145" s="161"/>
      <c r="BF145" s="161"/>
      <c r="BG145" s="161"/>
      <c r="BH145" s="161"/>
      <c r="BI145" s="161"/>
      <c r="BJ145" s="161"/>
      <c r="BK145" s="161"/>
      <c r="BL145" s="161"/>
      <c r="BM145" s="161"/>
      <c r="BN145" s="161"/>
      <c r="BO145" s="161"/>
      <c r="BP145" s="161"/>
      <c r="BQ145" s="161"/>
    </row>
    <row r="146" spans="1:69" s="159" customFormat="1" ht="15.75" customHeight="1">
      <c r="A146" s="170" t="s">
        <v>204</v>
      </c>
      <c r="B146" s="170">
        <v>3</v>
      </c>
      <c r="C146" s="160" t="s">
        <v>197</v>
      </c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200">
        <f>AI184</f>
        <v>636197.22504340159</v>
      </c>
      <c r="AJ146" s="161"/>
      <c r="AK146" s="161"/>
      <c r="AL146" s="161"/>
      <c r="AM146" s="161"/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1"/>
      <c r="BC146" s="161"/>
      <c r="BD146" s="161"/>
      <c r="BE146" s="161"/>
      <c r="BF146" s="161"/>
      <c r="BG146" s="161"/>
      <c r="BH146" s="161"/>
      <c r="BI146" s="161"/>
      <c r="BJ146" s="161"/>
      <c r="BK146" s="161"/>
      <c r="BL146" s="161"/>
      <c r="BM146" s="161"/>
      <c r="BN146" s="161"/>
      <c r="BO146" s="161"/>
      <c r="BP146" s="161"/>
      <c r="BQ146" s="161"/>
    </row>
    <row r="147" spans="1:69" s="159" customFormat="1" ht="15.75" customHeight="1">
      <c r="A147" s="170" t="s">
        <v>204</v>
      </c>
      <c r="B147" s="170">
        <v>3</v>
      </c>
      <c r="C147" s="160" t="s">
        <v>206</v>
      </c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>
        <f>SUM(AI145:AI146)</f>
        <v>600081.15961107379</v>
      </c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  <c r="BI147" s="161"/>
      <c r="BJ147" s="161"/>
      <c r="BK147" s="161"/>
      <c r="BL147" s="161"/>
      <c r="BM147" s="161"/>
      <c r="BN147" s="161"/>
      <c r="BO147" s="161"/>
      <c r="BP147" s="161"/>
      <c r="BQ147" s="161"/>
    </row>
    <row r="148" spans="1:69" s="159" customFormat="1" ht="15.75" customHeight="1">
      <c r="A148" s="170"/>
      <c r="B148" s="160"/>
      <c r="C148" s="160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  <c r="AR148" s="161"/>
      <c r="AS148" s="161"/>
      <c r="AT148" s="161"/>
      <c r="AU148" s="161"/>
      <c r="AV148" s="161"/>
      <c r="AW148" s="161"/>
      <c r="AX148" s="161"/>
      <c r="AY148" s="161"/>
      <c r="AZ148" s="161"/>
      <c r="BA148" s="161"/>
      <c r="BB148" s="161"/>
      <c r="BC148" s="161"/>
      <c r="BD148" s="161"/>
      <c r="BE148" s="161"/>
      <c r="BF148" s="161"/>
      <c r="BG148" s="161"/>
      <c r="BH148" s="161"/>
      <c r="BI148" s="161"/>
      <c r="BJ148" s="161"/>
      <c r="BK148" s="161"/>
      <c r="BL148" s="161"/>
      <c r="BM148" s="161"/>
      <c r="BN148" s="161"/>
      <c r="BO148" s="161"/>
      <c r="BP148" s="161"/>
      <c r="BQ148" s="161"/>
    </row>
    <row r="149" spans="1:69" s="159" customFormat="1" ht="15.75" hidden="1" customHeight="1">
      <c r="A149" s="170" t="s">
        <v>204</v>
      </c>
      <c r="B149" s="170">
        <v>4</v>
      </c>
      <c r="C149" s="160" t="s">
        <v>15</v>
      </c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>
        <v>0</v>
      </c>
      <c r="AC149" s="161">
        <v>0</v>
      </c>
      <c r="AD149" s="161">
        <v>0</v>
      </c>
      <c r="AE149" s="161">
        <v>0</v>
      </c>
      <c r="AF149" s="161">
        <v>0</v>
      </c>
      <c r="AG149" s="161">
        <v>0</v>
      </c>
      <c r="AH149" s="161">
        <v>0</v>
      </c>
      <c r="AI149" s="161">
        <v>0</v>
      </c>
      <c r="AJ149" s="161">
        <v>0</v>
      </c>
      <c r="AK149" s="161">
        <v>0</v>
      </c>
      <c r="AL149" s="161">
        <v>0</v>
      </c>
      <c r="AM149" s="161">
        <v>0</v>
      </c>
      <c r="AN149" s="161"/>
      <c r="AO149" s="161"/>
      <c r="AP149" s="161"/>
      <c r="AQ149" s="161"/>
      <c r="AR149" s="161"/>
      <c r="AS149" s="161"/>
      <c r="AT149" s="161"/>
      <c r="AU149" s="161"/>
      <c r="AV149" s="161"/>
      <c r="AW149" s="161"/>
      <c r="AX149" s="161"/>
      <c r="AY149" s="161"/>
      <c r="AZ149" s="161"/>
      <c r="BA149" s="161"/>
      <c r="BB149" s="161"/>
      <c r="BC149" s="161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1"/>
      <c r="BP149" s="161"/>
      <c r="BQ149" s="161"/>
    </row>
    <row r="150" spans="1:69" s="159" customFormat="1" ht="15.75" hidden="1" customHeight="1">
      <c r="A150" s="170" t="s">
        <v>204</v>
      </c>
      <c r="B150" s="170">
        <v>4</v>
      </c>
      <c r="C150" s="160" t="s">
        <v>17</v>
      </c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>
        <v>0</v>
      </c>
      <c r="AC150" s="161">
        <v>0</v>
      </c>
      <c r="AD150" s="161">
        <v>0</v>
      </c>
      <c r="AE150" s="161">
        <v>0</v>
      </c>
      <c r="AF150" s="161">
        <v>0</v>
      </c>
      <c r="AG150" s="161">
        <v>0</v>
      </c>
      <c r="AH150" s="161">
        <v>0</v>
      </c>
      <c r="AI150" s="161">
        <v>0</v>
      </c>
      <c r="AJ150" s="161">
        <v>0</v>
      </c>
      <c r="AK150" s="161">
        <v>0</v>
      </c>
      <c r="AL150" s="161">
        <v>0</v>
      </c>
      <c r="AM150" s="161">
        <v>0</v>
      </c>
      <c r="AN150" s="161"/>
      <c r="AO150" s="161"/>
      <c r="AP150" s="161"/>
      <c r="AQ150" s="161"/>
      <c r="AR150" s="161"/>
      <c r="AS150" s="161"/>
      <c r="AT150" s="161"/>
      <c r="AU150" s="161"/>
      <c r="AV150" s="161"/>
      <c r="AW150" s="161"/>
      <c r="AX150" s="161"/>
      <c r="AY150" s="161"/>
      <c r="AZ150" s="161"/>
      <c r="BA150" s="161"/>
      <c r="BB150" s="161"/>
      <c r="BC150" s="161"/>
      <c r="BD150" s="161"/>
      <c r="BE150" s="161"/>
      <c r="BF150" s="161"/>
      <c r="BG150" s="161"/>
      <c r="BH150" s="161"/>
      <c r="BI150" s="161"/>
      <c r="BJ150" s="161"/>
      <c r="BK150" s="161"/>
      <c r="BL150" s="161"/>
      <c r="BM150" s="161"/>
      <c r="BN150" s="161"/>
      <c r="BO150" s="161"/>
      <c r="BP150" s="161"/>
      <c r="BQ150" s="161"/>
    </row>
    <row r="151" spans="1:69" s="159" customFormat="1" ht="15.75" hidden="1" customHeight="1">
      <c r="A151" s="170" t="s">
        <v>204</v>
      </c>
      <c r="B151" s="170">
        <v>4</v>
      </c>
      <c r="C151" s="172" t="s">
        <v>37</v>
      </c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>
        <f>AB150-AB149</f>
        <v>0</v>
      </c>
      <c r="AC151" s="161">
        <f t="shared" ref="AC151:AM151" si="402">AC150-AC149</f>
        <v>0</v>
      </c>
      <c r="AD151" s="161">
        <f t="shared" si="402"/>
        <v>0</v>
      </c>
      <c r="AE151" s="161">
        <f t="shared" si="402"/>
        <v>0</v>
      </c>
      <c r="AF151" s="161">
        <f t="shared" si="402"/>
        <v>0</v>
      </c>
      <c r="AG151" s="161">
        <f t="shared" si="402"/>
        <v>0</v>
      </c>
      <c r="AH151" s="161">
        <f t="shared" si="402"/>
        <v>0</v>
      </c>
      <c r="AI151" s="161">
        <f t="shared" si="402"/>
        <v>0</v>
      </c>
      <c r="AJ151" s="161">
        <f t="shared" si="402"/>
        <v>0</v>
      </c>
      <c r="AK151" s="161">
        <f t="shared" si="402"/>
        <v>0</v>
      </c>
      <c r="AL151" s="161">
        <f t="shared" si="402"/>
        <v>0</v>
      </c>
      <c r="AM151" s="161">
        <f t="shared" si="402"/>
        <v>0</v>
      </c>
      <c r="AN151" s="161"/>
      <c r="AO151" s="161"/>
      <c r="AP151" s="161"/>
      <c r="AQ151" s="161"/>
      <c r="AR151" s="161"/>
      <c r="AS151" s="161"/>
      <c r="AT151" s="161"/>
      <c r="AU151" s="161"/>
      <c r="AV151" s="161"/>
      <c r="AW151" s="161"/>
      <c r="AX151" s="161"/>
      <c r="AY151" s="161"/>
      <c r="AZ151" s="161"/>
      <c r="BA151" s="161"/>
      <c r="BB151" s="161"/>
      <c r="BC151" s="161"/>
      <c r="BD151" s="161"/>
      <c r="BE151" s="161"/>
      <c r="BF151" s="161"/>
      <c r="BG151" s="161"/>
      <c r="BH151" s="161"/>
      <c r="BI151" s="161"/>
      <c r="BJ151" s="161"/>
      <c r="BK151" s="161"/>
      <c r="BL151" s="161"/>
      <c r="BM151" s="161"/>
      <c r="BN151" s="161"/>
      <c r="BO151" s="161"/>
      <c r="BP151" s="161"/>
      <c r="BQ151" s="161"/>
    </row>
    <row r="152" spans="1:69" s="159" customFormat="1" ht="15.75" hidden="1" customHeight="1">
      <c r="A152" s="170" t="s">
        <v>204</v>
      </c>
      <c r="B152" s="170">
        <v>4</v>
      </c>
      <c r="C152" s="160" t="s">
        <v>187</v>
      </c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>
        <f>AB151/2*AB$171</f>
        <v>0</v>
      </c>
      <c r="AC152" s="161">
        <f t="shared" ref="AC152:AM152" si="403">(AB153+AC151/2)*AC$171</f>
        <v>0</v>
      </c>
      <c r="AD152" s="161">
        <f t="shared" si="403"/>
        <v>0</v>
      </c>
      <c r="AE152" s="161">
        <f t="shared" si="403"/>
        <v>0</v>
      </c>
      <c r="AF152" s="161">
        <f t="shared" si="403"/>
        <v>0</v>
      </c>
      <c r="AG152" s="161">
        <f t="shared" si="403"/>
        <v>0</v>
      </c>
      <c r="AH152" s="161">
        <f t="shared" si="403"/>
        <v>0</v>
      </c>
      <c r="AI152" s="161">
        <f t="shared" si="403"/>
        <v>0</v>
      </c>
      <c r="AJ152" s="161">
        <f t="shared" si="403"/>
        <v>0</v>
      </c>
      <c r="AK152" s="161">
        <f t="shared" si="403"/>
        <v>0</v>
      </c>
      <c r="AL152" s="161">
        <f t="shared" si="403"/>
        <v>0</v>
      </c>
      <c r="AM152" s="161">
        <f t="shared" si="403"/>
        <v>0</v>
      </c>
      <c r="AN152" s="161">
        <f t="shared" ref="AN152:AT152" si="404">AM153*AN$171</f>
        <v>0</v>
      </c>
      <c r="AO152" s="161">
        <f t="shared" si="404"/>
        <v>0</v>
      </c>
      <c r="AP152" s="161">
        <f t="shared" si="404"/>
        <v>0</v>
      </c>
      <c r="AQ152" s="161">
        <f t="shared" si="404"/>
        <v>0</v>
      </c>
      <c r="AR152" s="161">
        <f t="shared" si="404"/>
        <v>0</v>
      </c>
      <c r="AS152" s="161">
        <f t="shared" si="404"/>
        <v>0</v>
      </c>
      <c r="AT152" s="161">
        <f t="shared" si="404"/>
        <v>0</v>
      </c>
      <c r="AU152" s="161"/>
      <c r="AV152" s="161"/>
      <c r="AW152" s="161"/>
      <c r="AX152" s="161"/>
      <c r="AY152" s="161"/>
      <c r="AZ152" s="161"/>
      <c r="BA152" s="161"/>
      <c r="BB152" s="161"/>
      <c r="BC152" s="161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1"/>
      <c r="BP152" s="161"/>
      <c r="BQ152" s="161"/>
    </row>
    <row r="153" spans="1:69" s="159" customFormat="1" ht="15.75" hidden="1" customHeight="1">
      <c r="A153" s="170" t="s">
        <v>204</v>
      </c>
      <c r="B153" s="170">
        <v>4</v>
      </c>
      <c r="C153" s="172" t="s">
        <v>191</v>
      </c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>
        <f>SUM(AB151:AB152)</f>
        <v>0</v>
      </c>
      <c r="AC153" s="161">
        <f>AB153+SUM(AC151:AC152)</f>
        <v>0</v>
      </c>
      <c r="AD153" s="161">
        <f t="shared" ref="AD153" si="405">AC153+SUM(AD151:AD152)</f>
        <v>0</v>
      </c>
      <c r="AE153" s="161">
        <f t="shared" ref="AE153" si="406">AD153+SUM(AE151:AE152)</f>
        <v>0</v>
      </c>
      <c r="AF153" s="161">
        <f t="shared" ref="AF153" si="407">AE153+SUM(AF151:AF152)</f>
        <v>0</v>
      </c>
      <c r="AG153" s="161">
        <f t="shared" ref="AG153" si="408">AF153+SUM(AG151:AG152)</f>
        <v>0</v>
      </c>
      <c r="AH153" s="161">
        <f t="shared" ref="AH153" si="409">AG153+SUM(AH151:AH152)</f>
        <v>0</v>
      </c>
      <c r="AI153" s="161">
        <f t="shared" ref="AI153" si="410">AH153+SUM(AI151:AI152)</f>
        <v>0</v>
      </c>
      <c r="AJ153" s="161">
        <f t="shared" ref="AJ153" si="411">AI153+SUM(AJ151:AJ152)</f>
        <v>0</v>
      </c>
      <c r="AK153" s="161">
        <f t="shared" ref="AK153" si="412">AJ153+SUM(AK151:AK152)</f>
        <v>0</v>
      </c>
      <c r="AL153" s="161">
        <f t="shared" ref="AL153" si="413">AK153+SUM(AL151:AL152)</f>
        <v>0</v>
      </c>
      <c r="AM153" s="161">
        <f t="shared" ref="AM153" si="414">AL153+SUM(AM151:AM152)</f>
        <v>0</v>
      </c>
      <c r="AN153" s="161">
        <f>AM153+AN152</f>
        <v>0</v>
      </c>
      <c r="AO153" s="161">
        <f t="shared" ref="AO153" si="415">AN153+AO152</f>
        <v>0</v>
      </c>
      <c r="AP153" s="161">
        <f t="shared" ref="AP153" si="416">AO153+AP152</f>
        <v>0</v>
      </c>
      <c r="AQ153" s="161">
        <f t="shared" ref="AQ153" si="417">AP153+AQ152</f>
        <v>0</v>
      </c>
      <c r="AR153" s="161">
        <f t="shared" ref="AR153" si="418">AQ153+AR152</f>
        <v>0</v>
      </c>
      <c r="AS153" s="161">
        <f>AR153+AS152</f>
        <v>0</v>
      </c>
      <c r="AT153" s="161">
        <f>AS153+AT152</f>
        <v>0</v>
      </c>
      <c r="AU153" s="161">
        <f>AT153</f>
        <v>0</v>
      </c>
      <c r="AV153" s="161"/>
      <c r="AW153" s="161"/>
      <c r="AX153" s="161"/>
      <c r="AY153" s="161"/>
      <c r="AZ153" s="161"/>
      <c r="BA153" s="161"/>
      <c r="BB153" s="161"/>
      <c r="BC153" s="161"/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1"/>
      <c r="BP153" s="161"/>
      <c r="BQ153" s="161"/>
    </row>
    <row r="154" spans="1:69" s="159" customFormat="1" ht="15.75" hidden="1" customHeight="1">
      <c r="A154" s="170" t="s">
        <v>204</v>
      </c>
      <c r="B154" s="170">
        <v>4</v>
      </c>
      <c r="C154" s="160" t="s">
        <v>197</v>
      </c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  <c r="AR154" s="161"/>
      <c r="AS154" s="161"/>
      <c r="AT154" s="161"/>
      <c r="AU154" s="200">
        <f>AU190</f>
        <v>0</v>
      </c>
      <c r="AV154" s="161"/>
      <c r="AW154" s="161"/>
      <c r="AX154" s="161"/>
      <c r="AY154" s="161"/>
      <c r="AZ154" s="161"/>
      <c r="BA154" s="161"/>
      <c r="BB154" s="161"/>
      <c r="BC154" s="161"/>
      <c r="BD154" s="161"/>
      <c r="BE154" s="161"/>
      <c r="BF154" s="161"/>
      <c r="BG154" s="161"/>
      <c r="BH154" s="161"/>
      <c r="BI154" s="161"/>
      <c r="BJ154" s="161"/>
      <c r="BK154" s="161"/>
      <c r="BL154" s="161"/>
      <c r="BM154" s="161"/>
      <c r="BN154" s="161"/>
      <c r="BO154" s="161"/>
      <c r="BP154" s="161"/>
      <c r="BQ154" s="161"/>
    </row>
    <row r="155" spans="1:69" s="159" customFormat="1" ht="15.75" hidden="1" customHeight="1">
      <c r="A155" s="170" t="s">
        <v>204</v>
      </c>
      <c r="B155" s="170">
        <v>4</v>
      </c>
      <c r="C155" s="160" t="s">
        <v>207</v>
      </c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1">
        <f>SUM(AU153:AU154)</f>
        <v>0</v>
      </c>
      <c r="AV155" s="161"/>
      <c r="AW155" s="161"/>
      <c r="AX155" s="161"/>
      <c r="AY155" s="161"/>
      <c r="AZ155" s="161"/>
      <c r="BA155" s="161"/>
      <c r="BB155" s="161"/>
      <c r="BC155" s="161"/>
      <c r="BD155" s="161"/>
      <c r="BE155" s="161"/>
      <c r="BF155" s="161"/>
      <c r="BG155" s="161"/>
      <c r="BH155" s="161"/>
      <c r="BI155" s="161"/>
      <c r="BJ155" s="161"/>
      <c r="BK155" s="161"/>
      <c r="BL155" s="161"/>
      <c r="BM155" s="161"/>
      <c r="BN155" s="161"/>
      <c r="BO155" s="161"/>
      <c r="BP155" s="161"/>
      <c r="BQ155" s="161"/>
    </row>
    <row r="156" spans="1:69" s="159" customFormat="1" ht="15.75" hidden="1" customHeight="1">
      <c r="A156" s="170"/>
      <c r="B156" s="160"/>
      <c r="C156" s="160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1"/>
      <c r="AY156" s="161"/>
      <c r="AZ156" s="161"/>
      <c r="BA156" s="161"/>
      <c r="BB156" s="161"/>
      <c r="BC156" s="161"/>
      <c r="BD156" s="161"/>
      <c r="BE156" s="161"/>
      <c r="BF156" s="161"/>
      <c r="BG156" s="161"/>
      <c r="BH156" s="161"/>
      <c r="BI156" s="161"/>
      <c r="BJ156" s="161"/>
      <c r="BK156" s="161"/>
      <c r="BL156" s="161"/>
      <c r="BM156" s="161"/>
      <c r="BN156" s="161"/>
      <c r="BO156" s="161"/>
      <c r="BP156" s="161"/>
      <c r="BQ156" s="161"/>
    </row>
    <row r="157" spans="1:69" s="159" customFormat="1" ht="15.75" hidden="1" customHeight="1">
      <c r="A157" s="170" t="s">
        <v>204</v>
      </c>
      <c r="B157" s="170">
        <v>5</v>
      </c>
      <c r="C157" s="160" t="s">
        <v>15</v>
      </c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>
        <v>0</v>
      </c>
      <c r="AO157" s="161">
        <v>0</v>
      </c>
      <c r="AP157" s="161">
        <v>0</v>
      </c>
      <c r="AQ157" s="161">
        <v>0</v>
      </c>
      <c r="AR157" s="161">
        <v>0</v>
      </c>
      <c r="AS157" s="161">
        <v>0</v>
      </c>
      <c r="AT157" s="161">
        <v>0</v>
      </c>
      <c r="AU157" s="161">
        <v>0</v>
      </c>
      <c r="AV157" s="161">
        <v>0</v>
      </c>
      <c r="AW157" s="161">
        <v>0</v>
      </c>
      <c r="AX157" s="161">
        <v>0</v>
      </c>
      <c r="AY157" s="161">
        <v>0</v>
      </c>
      <c r="AZ157" s="161"/>
      <c r="BA157" s="161"/>
      <c r="BB157" s="161"/>
      <c r="BC157" s="161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161"/>
      <c r="BP157" s="161"/>
      <c r="BQ157" s="161"/>
    </row>
    <row r="158" spans="1:69" s="159" customFormat="1" ht="15.75" hidden="1" customHeight="1">
      <c r="A158" s="170" t="s">
        <v>204</v>
      </c>
      <c r="B158" s="170">
        <v>5</v>
      </c>
      <c r="C158" s="160" t="s">
        <v>17</v>
      </c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>
        <v>0</v>
      </c>
      <c r="AO158" s="161">
        <v>0</v>
      </c>
      <c r="AP158" s="161">
        <v>0</v>
      </c>
      <c r="AQ158" s="161">
        <v>0</v>
      </c>
      <c r="AR158" s="161">
        <v>0</v>
      </c>
      <c r="AS158" s="161">
        <v>0</v>
      </c>
      <c r="AT158" s="161">
        <v>0</v>
      </c>
      <c r="AU158" s="161">
        <v>0</v>
      </c>
      <c r="AV158" s="161">
        <v>0</v>
      </c>
      <c r="AW158" s="161">
        <v>0</v>
      </c>
      <c r="AX158" s="161">
        <v>0</v>
      </c>
      <c r="AY158" s="161">
        <v>0</v>
      </c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161"/>
      <c r="BK158" s="161"/>
      <c r="BL158" s="161"/>
      <c r="BM158" s="161"/>
      <c r="BN158" s="161"/>
      <c r="BO158" s="161"/>
      <c r="BP158" s="161"/>
      <c r="BQ158" s="161"/>
    </row>
    <row r="159" spans="1:69" s="159" customFormat="1" ht="15.75" hidden="1" customHeight="1">
      <c r="A159" s="170" t="s">
        <v>204</v>
      </c>
      <c r="B159" s="170">
        <v>5</v>
      </c>
      <c r="C159" s="172" t="s">
        <v>37</v>
      </c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>
        <f>AN158-AN157</f>
        <v>0</v>
      </c>
      <c r="AO159" s="161">
        <f t="shared" ref="AO159:AY159" si="419">AO158-AO157</f>
        <v>0</v>
      </c>
      <c r="AP159" s="161">
        <f t="shared" si="419"/>
        <v>0</v>
      </c>
      <c r="AQ159" s="161">
        <f t="shared" si="419"/>
        <v>0</v>
      </c>
      <c r="AR159" s="161">
        <f t="shared" si="419"/>
        <v>0</v>
      </c>
      <c r="AS159" s="161">
        <f t="shared" si="419"/>
        <v>0</v>
      </c>
      <c r="AT159" s="161">
        <f t="shared" si="419"/>
        <v>0</v>
      </c>
      <c r="AU159" s="161">
        <f t="shared" si="419"/>
        <v>0</v>
      </c>
      <c r="AV159" s="161">
        <f t="shared" si="419"/>
        <v>0</v>
      </c>
      <c r="AW159" s="161">
        <f t="shared" si="419"/>
        <v>0</v>
      </c>
      <c r="AX159" s="161">
        <f t="shared" si="419"/>
        <v>0</v>
      </c>
      <c r="AY159" s="161">
        <f t="shared" si="419"/>
        <v>0</v>
      </c>
      <c r="AZ159" s="161"/>
      <c r="BA159" s="161"/>
      <c r="BB159" s="161"/>
      <c r="BC159" s="161"/>
      <c r="BD159" s="161"/>
      <c r="BE159" s="161"/>
      <c r="BF159" s="161"/>
      <c r="BG159" s="161"/>
      <c r="BH159" s="161"/>
      <c r="BI159" s="161"/>
      <c r="BJ159" s="161"/>
      <c r="BK159" s="161"/>
      <c r="BL159" s="161"/>
      <c r="BM159" s="161"/>
      <c r="BN159" s="161"/>
      <c r="BO159" s="161"/>
      <c r="BP159" s="161"/>
      <c r="BQ159" s="161"/>
    </row>
    <row r="160" spans="1:69" s="159" customFormat="1" ht="15.75" hidden="1" customHeight="1">
      <c r="A160" s="170" t="s">
        <v>204</v>
      </c>
      <c r="B160" s="170">
        <v>5</v>
      </c>
      <c r="C160" s="160" t="s">
        <v>187</v>
      </c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>
        <f>AN159/2*AN$171</f>
        <v>0</v>
      </c>
      <c r="AO160" s="161">
        <f t="shared" ref="AO160:AY160" si="420">(AN161+AO159/2)*AO$171</f>
        <v>0</v>
      </c>
      <c r="AP160" s="161">
        <f t="shared" si="420"/>
        <v>0</v>
      </c>
      <c r="AQ160" s="161">
        <f t="shared" si="420"/>
        <v>0</v>
      </c>
      <c r="AR160" s="161">
        <f t="shared" si="420"/>
        <v>0</v>
      </c>
      <c r="AS160" s="161">
        <f t="shared" si="420"/>
        <v>0</v>
      </c>
      <c r="AT160" s="161">
        <f t="shared" si="420"/>
        <v>0</v>
      </c>
      <c r="AU160" s="161">
        <f t="shared" si="420"/>
        <v>0</v>
      </c>
      <c r="AV160" s="161">
        <f t="shared" si="420"/>
        <v>0</v>
      </c>
      <c r="AW160" s="161">
        <f t="shared" si="420"/>
        <v>0</v>
      </c>
      <c r="AX160" s="161">
        <f t="shared" si="420"/>
        <v>0</v>
      </c>
      <c r="AY160" s="161">
        <f t="shared" si="420"/>
        <v>0</v>
      </c>
      <c r="AZ160" s="161">
        <f t="shared" ref="AZ160:BF160" si="421">AY161*AZ$171</f>
        <v>0</v>
      </c>
      <c r="BA160" s="161">
        <f t="shared" si="421"/>
        <v>0</v>
      </c>
      <c r="BB160" s="161">
        <f t="shared" si="421"/>
        <v>0</v>
      </c>
      <c r="BC160" s="161">
        <f t="shared" si="421"/>
        <v>0</v>
      </c>
      <c r="BD160" s="161">
        <f t="shared" si="421"/>
        <v>0</v>
      </c>
      <c r="BE160" s="161">
        <f t="shared" si="421"/>
        <v>0</v>
      </c>
      <c r="BF160" s="161">
        <f t="shared" si="421"/>
        <v>0</v>
      </c>
      <c r="BG160" s="161"/>
      <c r="BH160" s="161"/>
      <c r="BI160" s="161"/>
      <c r="BJ160" s="161"/>
      <c r="BK160" s="161"/>
      <c r="BL160" s="161"/>
      <c r="BM160" s="161"/>
      <c r="BN160" s="161"/>
      <c r="BO160" s="161"/>
      <c r="BP160" s="161"/>
      <c r="BQ160" s="161"/>
    </row>
    <row r="161" spans="1:69" s="159" customFormat="1" ht="15.75" hidden="1" customHeight="1">
      <c r="A161" s="170" t="s">
        <v>204</v>
      </c>
      <c r="B161" s="170">
        <v>5</v>
      </c>
      <c r="C161" s="172" t="s">
        <v>191</v>
      </c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>
        <f>SUM(AN159:AN160)</f>
        <v>0</v>
      </c>
      <c r="AO161" s="161">
        <f>AN161+SUM(AO159:AO160)</f>
        <v>0</v>
      </c>
      <c r="AP161" s="161">
        <f t="shared" ref="AP161" si="422">AO161+SUM(AP159:AP160)</f>
        <v>0</v>
      </c>
      <c r="AQ161" s="161">
        <f t="shared" ref="AQ161" si="423">AP161+SUM(AQ159:AQ160)</f>
        <v>0</v>
      </c>
      <c r="AR161" s="161">
        <f t="shared" ref="AR161" si="424">AQ161+SUM(AR159:AR160)</f>
        <v>0</v>
      </c>
      <c r="AS161" s="161">
        <f t="shared" ref="AS161" si="425">AR161+SUM(AS159:AS160)</f>
        <v>0</v>
      </c>
      <c r="AT161" s="161">
        <f t="shared" ref="AT161" si="426">AS161+SUM(AT159:AT160)</f>
        <v>0</v>
      </c>
      <c r="AU161" s="161">
        <f t="shared" ref="AU161" si="427">AT161+SUM(AU159:AU160)</f>
        <v>0</v>
      </c>
      <c r="AV161" s="161">
        <f t="shared" ref="AV161" si="428">AU161+SUM(AV159:AV160)</f>
        <v>0</v>
      </c>
      <c r="AW161" s="161">
        <f t="shared" ref="AW161" si="429">AV161+SUM(AW159:AW160)</f>
        <v>0</v>
      </c>
      <c r="AX161" s="161">
        <f t="shared" ref="AX161" si="430">AW161+SUM(AX159:AX160)</f>
        <v>0</v>
      </c>
      <c r="AY161" s="161">
        <f t="shared" ref="AY161" si="431">AX161+SUM(AY159:AY160)</f>
        <v>0</v>
      </c>
      <c r="AZ161" s="161">
        <f>AY161+AZ160</f>
        <v>0</v>
      </c>
      <c r="BA161" s="161">
        <f t="shared" ref="BA161" si="432">AZ161+BA160</f>
        <v>0</v>
      </c>
      <c r="BB161" s="161">
        <f t="shared" ref="BB161" si="433">BA161+BB160</f>
        <v>0</v>
      </c>
      <c r="BC161" s="161">
        <f t="shared" ref="BC161" si="434">BB161+BC160</f>
        <v>0</v>
      </c>
      <c r="BD161" s="161">
        <f t="shared" ref="BD161" si="435">BC161+BD160</f>
        <v>0</v>
      </c>
      <c r="BE161" s="161">
        <f>BD161+BE160</f>
        <v>0</v>
      </c>
      <c r="BF161" s="161">
        <f>BE161+BF160</f>
        <v>0</v>
      </c>
      <c r="BG161" s="161">
        <f>BF161</f>
        <v>0</v>
      </c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</row>
    <row r="162" spans="1:69" s="159" customFormat="1" ht="15.75" hidden="1" customHeight="1">
      <c r="A162" s="170" t="s">
        <v>204</v>
      </c>
      <c r="B162" s="170">
        <v>5</v>
      </c>
      <c r="C162" s="160" t="s">
        <v>197</v>
      </c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  <c r="AS162" s="161"/>
      <c r="AT162" s="161"/>
      <c r="AU162" s="161"/>
      <c r="AV162" s="161"/>
      <c r="AW162" s="161"/>
      <c r="AX162" s="161"/>
      <c r="AY162" s="161"/>
      <c r="AZ162" s="161"/>
      <c r="BA162" s="161"/>
      <c r="BB162" s="161"/>
      <c r="BC162" s="161"/>
      <c r="BD162" s="161"/>
      <c r="BE162" s="161"/>
      <c r="BF162" s="161"/>
      <c r="BG162" s="200">
        <f>BG196</f>
        <v>0</v>
      </c>
      <c r="BH162" s="161"/>
      <c r="BI162" s="161"/>
      <c r="BJ162" s="161"/>
      <c r="BK162" s="161"/>
      <c r="BL162" s="161"/>
      <c r="BM162" s="161"/>
      <c r="BN162" s="161"/>
      <c r="BO162" s="161"/>
      <c r="BP162" s="161"/>
      <c r="BQ162" s="161"/>
    </row>
    <row r="163" spans="1:69" s="159" customFormat="1" ht="15.75" hidden="1" customHeight="1">
      <c r="A163" s="170" t="s">
        <v>204</v>
      </c>
      <c r="B163" s="170">
        <v>5</v>
      </c>
      <c r="C163" s="160" t="s">
        <v>208</v>
      </c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1"/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1"/>
      <c r="BE163" s="161"/>
      <c r="BF163" s="161"/>
      <c r="BG163" s="161">
        <f>SUM(BG161:BG162)</f>
        <v>0</v>
      </c>
      <c r="BH163" s="161"/>
      <c r="BI163" s="161"/>
      <c r="BJ163" s="161"/>
      <c r="BK163" s="161"/>
      <c r="BL163" s="161"/>
      <c r="BM163" s="161"/>
      <c r="BN163" s="161"/>
      <c r="BO163" s="161"/>
      <c r="BP163" s="161"/>
      <c r="BQ163" s="161"/>
    </row>
    <row r="164" spans="1:69" s="159" customFormat="1" ht="15.75" hidden="1" customHeight="1">
      <c r="A164" s="170"/>
      <c r="B164" s="160"/>
      <c r="C164" s="160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  <c r="AS164" s="161"/>
      <c r="AT164" s="161"/>
      <c r="AU164" s="161"/>
      <c r="AV164" s="161"/>
      <c r="AW164" s="161"/>
      <c r="AX164" s="161"/>
      <c r="AY164" s="161"/>
      <c r="AZ164" s="161"/>
      <c r="BA164" s="161"/>
      <c r="BB164" s="161"/>
      <c r="BC164" s="161"/>
      <c r="BD164" s="161"/>
      <c r="BE164" s="161"/>
      <c r="BF164" s="161"/>
      <c r="BG164" s="161"/>
      <c r="BH164" s="161"/>
      <c r="BI164" s="161"/>
      <c r="BJ164" s="161"/>
      <c r="BK164" s="161"/>
      <c r="BL164" s="161"/>
      <c r="BM164" s="161"/>
      <c r="BN164" s="161"/>
      <c r="BO164" s="161"/>
      <c r="BP164" s="161"/>
      <c r="BQ164" s="161"/>
    </row>
    <row r="165" spans="1:69" s="159" customFormat="1" ht="15.75" customHeight="1">
      <c r="A165" s="170"/>
      <c r="B165" s="160"/>
      <c r="C165" s="160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  <c r="AS165" s="161"/>
      <c r="AT165" s="161"/>
      <c r="AU165" s="161"/>
      <c r="AV165" s="161"/>
      <c r="AW165" s="161"/>
      <c r="AX165" s="161"/>
      <c r="AY165" s="161"/>
      <c r="AZ165" s="161"/>
      <c r="BA165" s="161"/>
      <c r="BB165" s="161"/>
      <c r="BC165" s="161"/>
      <c r="BD165" s="161"/>
      <c r="BE165" s="161"/>
      <c r="BF165" s="161"/>
      <c r="BG165" s="161"/>
      <c r="BH165" s="161"/>
      <c r="BI165" s="161"/>
      <c r="BJ165" s="161"/>
      <c r="BK165" s="161"/>
      <c r="BL165" s="161"/>
      <c r="BM165" s="161"/>
      <c r="BN165" s="161"/>
      <c r="BO165" s="161"/>
      <c r="BP165" s="161"/>
      <c r="BQ165" s="161"/>
    </row>
    <row r="166" spans="1:69" s="159" customFormat="1" ht="15.75" customHeight="1">
      <c r="A166" s="170" t="s">
        <v>204</v>
      </c>
      <c r="B166" s="202"/>
      <c r="C166" s="160" t="s">
        <v>226</v>
      </c>
      <c r="D166" s="161">
        <v>0</v>
      </c>
      <c r="E166" s="161">
        <v>0</v>
      </c>
      <c r="F166" s="161">
        <v>0</v>
      </c>
      <c r="G166" s="161">
        <v>0</v>
      </c>
      <c r="H166" s="161">
        <v>0</v>
      </c>
      <c r="I166" s="161">
        <v>0</v>
      </c>
      <c r="J166" s="161">
        <v>0</v>
      </c>
      <c r="K166" s="161">
        <v>0</v>
      </c>
      <c r="L166" s="161">
        <v>0</v>
      </c>
      <c r="M166" s="161">
        <v>6028</v>
      </c>
      <c r="N166" s="161">
        <v>39191</v>
      </c>
      <c r="O166" s="161">
        <v>81340</v>
      </c>
      <c r="P166" s="161">
        <v>108943</v>
      </c>
      <c r="Q166" s="161">
        <v>114100</v>
      </c>
      <c r="R166" s="161">
        <v>97432</v>
      </c>
      <c r="S166" s="161">
        <v>59535</v>
      </c>
      <c r="T166" s="161">
        <v>22476.687399999999</v>
      </c>
      <c r="U166" s="161">
        <v>5962.0646800000004</v>
      </c>
      <c r="V166" s="161">
        <v>1708.8702499999999</v>
      </c>
      <c r="W166" s="161">
        <v>-265</v>
      </c>
      <c r="X166" s="161">
        <v>-2164</v>
      </c>
      <c r="Y166" s="161">
        <v>-6949</v>
      </c>
      <c r="Z166" s="161">
        <v>-37376</v>
      </c>
      <c r="AA166" s="161">
        <v>-61642</v>
      </c>
      <c r="AB166" s="161">
        <v>-106584</v>
      </c>
      <c r="AC166" s="161">
        <v>-107463</v>
      </c>
      <c r="AD166" s="161">
        <v>-92102</v>
      </c>
      <c r="AE166" s="161">
        <v>-44201</v>
      </c>
      <c r="AF166" s="161">
        <v>-21458.106400000001</v>
      </c>
      <c r="AG166" s="161">
        <v>-5691.8804799999998</v>
      </c>
      <c r="AH166" s="161">
        <v>-1631.4290000000001</v>
      </c>
      <c r="AI166" s="161"/>
      <c r="AJ166" s="161"/>
      <c r="AK166" s="161"/>
      <c r="AL166" s="161"/>
      <c r="AM166" s="161"/>
      <c r="AN166" s="161"/>
      <c r="AO166" s="161"/>
      <c r="AP166" s="161"/>
      <c r="AQ166" s="161"/>
      <c r="AR166" s="161"/>
      <c r="AS166" s="161"/>
      <c r="AT166" s="161"/>
      <c r="AU166" s="161"/>
      <c r="AV166" s="161"/>
      <c r="AW166" s="161"/>
      <c r="AX166" s="161"/>
      <c r="AY166" s="161"/>
      <c r="AZ166" s="161"/>
      <c r="BA166" s="161"/>
      <c r="BB166" s="161"/>
      <c r="BC166" s="161"/>
      <c r="BD166" s="161"/>
      <c r="BE166" s="161"/>
      <c r="BF166" s="161"/>
      <c r="BG166" s="161"/>
      <c r="BH166" s="161"/>
      <c r="BI166" s="161"/>
      <c r="BJ166" s="161"/>
      <c r="BK166" s="161"/>
      <c r="BL166" s="161"/>
      <c r="BM166" s="161"/>
      <c r="BN166" s="161"/>
      <c r="BO166" s="161"/>
      <c r="BP166" s="161"/>
      <c r="BQ166" s="161"/>
    </row>
    <row r="167" spans="1:69" s="159" customFormat="1" ht="15.75" customHeight="1">
      <c r="A167" s="170" t="s">
        <v>204</v>
      </c>
      <c r="B167" s="202"/>
      <c r="C167" s="160" t="s">
        <v>227</v>
      </c>
      <c r="D167" s="161">
        <f>(D131+D166/2)*D$171</f>
        <v>-1766.9876839999999</v>
      </c>
      <c r="E167" s="161">
        <f t="shared" ref="E167:AJ167" si="436">(D168+E139+E147+E155+E163+E166/2)*E$171</f>
        <v>-1772.9954421256</v>
      </c>
      <c r="F167" s="161">
        <f t="shared" si="436"/>
        <v>-1726.6994023162144</v>
      </c>
      <c r="G167" s="161">
        <f t="shared" si="436"/>
        <v>-1889.8881931023905</v>
      </c>
      <c r="H167" s="161">
        <f t="shared" si="436"/>
        <v>-1844.0059075254048</v>
      </c>
      <c r="I167" s="161">
        <f t="shared" si="436"/>
        <v>-1903.3302118646507</v>
      </c>
      <c r="J167" s="161">
        <f t="shared" si="436"/>
        <v>-1910.1822006273635</v>
      </c>
      <c r="K167" s="161">
        <f t="shared" si="436"/>
        <v>-1757.3039518371536</v>
      </c>
      <c r="L167" s="161">
        <f t="shared" si="436"/>
        <v>-1923.3851507762358</v>
      </c>
      <c r="M167" s="161">
        <f t="shared" si="436"/>
        <v>-1972.7772411334479</v>
      </c>
      <c r="N167" s="161">
        <f t="shared" si="436"/>
        <v>-1947.6759984641726</v>
      </c>
      <c r="O167" s="161">
        <f t="shared" si="436"/>
        <v>-1680.6454181199592</v>
      </c>
      <c r="P167" s="161">
        <f t="shared" si="436"/>
        <v>-1443.0705472075708</v>
      </c>
      <c r="Q167" s="161">
        <f t="shared" si="436"/>
        <v>-1002.756829396401</v>
      </c>
      <c r="R167" s="161">
        <f t="shared" si="436"/>
        <v>-569.11126029613706</v>
      </c>
      <c r="S167" s="161">
        <f t="shared" si="436"/>
        <v>-285.64861684292981</v>
      </c>
      <c r="T167" s="161">
        <f t="shared" si="436"/>
        <v>-111.89465945810659</v>
      </c>
      <c r="U167" s="161">
        <f t="shared" si="436"/>
        <v>-55.372375695394197</v>
      </c>
      <c r="V167" s="161">
        <f t="shared" si="436"/>
        <v>-41.37673709747272</v>
      </c>
      <c r="W167" s="161">
        <f t="shared" si="436"/>
        <v>2013.8982625639856</v>
      </c>
      <c r="X167" s="161">
        <f t="shared" si="436"/>
        <v>2218.8054411756657</v>
      </c>
      <c r="Y167" s="161">
        <f t="shared" si="436"/>
        <v>2258.713212051312</v>
      </c>
      <c r="Z167" s="161">
        <f t="shared" si="436"/>
        <v>2217.3494197612217</v>
      </c>
      <c r="AA167" s="161">
        <f t="shared" si="436"/>
        <v>1956.3337438944682</v>
      </c>
      <c r="AB167" s="161">
        <f t="shared" si="436"/>
        <v>1657.1455788860821</v>
      </c>
      <c r="AC167" s="161">
        <f t="shared" si="436"/>
        <v>1161.9237131068469</v>
      </c>
      <c r="AD167" s="161">
        <f t="shared" si="436"/>
        <v>668.68755755596169</v>
      </c>
      <c r="AE167" s="161">
        <f t="shared" si="436"/>
        <v>373.12634382196273</v>
      </c>
      <c r="AF167" s="161">
        <f t="shared" si="436"/>
        <v>218.96098071216238</v>
      </c>
      <c r="AG167" s="161">
        <f t="shared" si="436"/>
        <v>162.3890309708197</v>
      </c>
      <c r="AH167" s="161">
        <f t="shared" si="436"/>
        <v>0</v>
      </c>
      <c r="AI167" s="161">
        <f t="shared" si="436"/>
        <v>0</v>
      </c>
      <c r="AJ167" s="161">
        <f t="shared" si="436"/>
        <v>0</v>
      </c>
      <c r="AK167" s="161">
        <f t="shared" ref="AK167:BP167" si="437">(AJ168+AK139+AK147+AK155+AK163+AK166/2)*AK$171</f>
        <v>0</v>
      </c>
      <c r="AL167" s="161">
        <f t="shared" si="437"/>
        <v>0</v>
      </c>
      <c r="AM167" s="161">
        <f t="shared" si="437"/>
        <v>0</v>
      </c>
      <c r="AN167" s="161">
        <f t="shared" si="437"/>
        <v>0</v>
      </c>
      <c r="AO167" s="161">
        <f t="shared" si="437"/>
        <v>0</v>
      </c>
      <c r="AP167" s="161">
        <f t="shared" si="437"/>
        <v>0</v>
      </c>
      <c r="AQ167" s="161">
        <f t="shared" si="437"/>
        <v>0</v>
      </c>
      <c r="AR167" s="161">
        <f t="shared" si="437"/>
        <v>0</v>
      </c>
      <c r="AS167" s="161">
        <f t="shared" si="437"/>
        <v>0</v>
      </c>
      <c r="AT167" s="161">
        <f t="shared" si="437"/>
        <v>0</v>
      </c>
      <c r="AU167" s="161">
        <f t="shared" si="437"/>
        <v>0</v>
      </c>
      <c r="AV167" s="161">
        <f t="shared" si="437"/>
        <v>0</v>
      </c>
      <c r="AW167" s="161">
        <f t="shared" si="437"/>
        <v>0</v>
      </c>
      <c r="AX167" s="161">
        <f t="shared" si="437"/>
        <v>0</v>
      </c>
      <c r="AY167" s="161">
        <f t="shared" si="437"/>
        <v>0</v>
      </c>
      <c r="AZ167" s="161">
        <f t="shared" si="437"/>
        <v>0</v>
      </c>
      <c r="BA167" s="161">
        <f t="shared" si="437"/>
        <v>0</v>
      </c>
      <c r="BB167" s="161">
        <f t="shared" si="437"/>
        <v>0</v>
      </c>
      <c r="BC167" s="161">
        <f t="shared" si="437"/>
        <v>0</v>
      </c>
      <c r="BD167" s="161">
        <f t="shared" si="437"/>
        <v>0</v>
      </c>
      <c r="BE167" s="161">
        <f t="shared" si="437"/>
        <v>0</v>
      </c>
      <c r="BF167" s="161">
        <f t="shared" si="437"/>
        <v>0</v>
      </c>
      <c r="BG167" s="161">
        <f t="shared" si="437"/>
        <v>0</v>
      </c>
      <c r="BH167" s="161">
        <f t="shared" si="437"/>
        <v>0</v>
      </c>
      <c r="BI167" s="161">
        <f t="shared" si="437"/>
        <v>0</v>
      </c>
      <c r="BJ167" s="161">
        <f t="shared" si="437"/>
        <v>0</v>
      </c>
      <c r="BK167" s="161">
        <f t="shared" si="437"/>
        <v>0</v>
      </c>
      <c r="BL167" s="161">
        <f t="shared" si="437"/>
        <v>0</v>
      </c>
      <c r="BM167" s="161">
        <f t="shared" si="437"/>
        <v>0</v>
      </c>
      <c r="BN167" s="161">
        <f t="shared" si="437"/>
        <v>0</v>
      </c>
      <c r="BO167" s="161">
        <f t="shared" si="437"/>
        <v>0</v>
      </c>
      <c r="BP167" s="161">
        <f t="shared" si="437"/>
        <v>0</v>
      </c>
      <c r="BQ167" s="161">
        <f t="shared" ref="BQ167" si="438">(BP168+BQ139+BQ147+BQ155+BQ163+BQ166/2)*BQ$171</f>
        <v>0</v>
      </c>
    </row>
    <row r="168" spans="1:69" s="159" customFormat="1" ht="15.75" customHeight="1">
      <c r="A168" s="206" t="s">
        <v>204</v>
      </c>
      <c r="B168" s="204"/>
      <c r="C168" s="205" t="s">
        <v>228</v>
      </c>
      <c r="D168" s="200">
        <f>D131+D166+D167</f>
        <v>-521469.247684</v>
      </c>
      <c r="E168" s="200">
        <f>D168+E139+E147+E155+E163+E166+E167</f>
        <v>-523242.2431261256</v>
      </c>
      <c r="F168" s="200">
        <f>E168+F139+F147+F155+F163+F166+F167</f>
        <v>-524968.94252844178</v>
      </c>
      <c r="G168" s="200">
        <f t="shared" ref="G168" si="439">F168+G139+G147+G155+G163+G166+G167</f>
        <v>-526858.83072154422</v>
      </c>
      <c r="H168" s="200">
        <f t="shared" ref="H168" si="440">G168+H139+H147+H155+H163+H166+H167</f>
        <v>-528702.83662906964</v>
      </c>
      <c r="I168" s="200">
        <f t="shared" ref="I168" si="441">H168+I139+I147+I155+I163+I166+I167</f>
        <v>-530606.16684093431</v>
      </c>
      <c r="J168" s="200">
        <f t="shared" ref="J168" si="442">I168+J139+J147+J155+J163+J166+J167</f>
        <v>-532516.34904156171</v>
      </c>
      <c r="K168" s="200">
        <f t="shared" ref="K168" si="443">J168+K139+K147+K155+K163+K166+K167</f>
        <v>-534273.65299339883</v>
      </c>
      <c r="L168" s="200">
        <f t="shared" ref="L168" si="444">K168+L139+L147+L155+L163+L166+L167</f>
        <v>-536197.03814417508</v>
      </c>
      <c r="M168" s="200">
        <f t="shared" ref="M168" si="445">L168+M139+M147+M155+M163+M166+M167</f>
        <v>-532141.81538530858</v>
      </c>
      <c r="N168" s="200">
        <f t="shared" ref="N168" si="446">M168+N139+N147+N155+N163+N166+N167</f>
        <v>-494898.49138377275</v>
      </c>
      <c r="O168" s="200">
        <f t="shared" ref="O168" si="447">N168+O139+O147+O155+O163+O166+O167</f>
        <v>-415239.13680189272</v>
      </c>
      <c r="P168" s="200">
        <f t="shared" ref="P168" si="448">O168+P139+P147+P155+P163+P166+P167</f>
        <v>-307739.20734910027</v>
      </c>
      <c r="Q168" s="200">
        <f t="shared" ref="Q168" si="449">P168+Q139+Q147+Q155+Q163+Q166+Q167</f>
        <v>-194641.96417849668</v>
      </c>
      <c r="R168" s="200">
        <f t="shared" ref="R168" si="450">Q168+R139+R147+R155+R163+R166+R167</f>
        <v>-97779.075438792817</v>
      </c>
      <c r="S168" s="200">
        <f t="shared" ref="S168" si="451">R168+S139+S147+S155+S163+S166+S167</f>
        <v>-38529.72405563575</v>
      </c>
      <c r="T168" s="200">
        <f t="shared" ref="T168" si="452">S168+T139+T147+T155+T163+T166+T167</f>
        <v>-16164.931315093858</v>
      </c>
      <c r="U168" s="200">
        <f t="shared" ref="U168" si="453">T168+U139+U147+U155+U163+U166+U167</f>
        <v>-10258.239010789253</v>
      </c>
      <c r="V168" s="200">
        <f t="shared" ref="V168" si="454">U168+V139+V147+V155+V163+V166+V167</f>
        <v>-8590.7454978867263</v>
      </c>
      <c r="W168" s="200">
        <f t="shared" ref="W168" si="455">V168+W139+W147+W155+W163+W166+W167</f>
        <v>505355.96390356036</v>
      </c>
      <c r="X168" s="200">
        <f t="shared" ref="X168" si="456">W168+X139+X147+X155+X163+X166+X167</f>
        <v>505410.76934473601</v>
      </c>
      <c r="Y168" s="200">
        <f t="shared" ref="Y168" si="457">X168+Y139+Y147+Y155+Y163+Y166+Y167</f>
        <v>500720.48255678732</v>
      </c>
      <c r="Z168" s="200">
        <f t="shared" ref="Z168" si="458">Y168+Z139+Z147+Z155+Z163+Z166+Z167</f>
        <v>465561.83197654854</v>
      </c>
      <c r="AA168" s="200">
        <f t="shared" ref="AA168" si="459">Z168+AA139+AA147+AA155+AA163+AA166+AA167</f>
        <v>405876.16572044301</v>
      </c>
      <c r="AB168" s="200">
        <f t="shared" ref="AB168" si="460">AA168+AB139+AB147+AB155+AB163+AB166+AB167</f>
        <v>300949.3112993291</v>
      </c>
      <c r="AC168" s="200">
        <f t="shared" ref="AC168" si="461">AB168+AC139+AC147+AC155+AC163+AC166+AC167</f>
        <v>194648.23501243594</v>
      </c>
      <c r="AD168" s="200">
        <f t="shared" ref="AD168" si="462">AC168+AD139+AD147+AD155+AD163+AD166+AD167</f>
        <v>103214.9225699919</v>
      </c>
      <c r="AE168" s="200">
        <f t="shared" ref="AE168" si="463">AD168+AE139+AE147+AE155+AE163+AE166+AE167</f>
        <v>59387.048913813866</v>
      </c>
      <c r="AF168" s="200">
        <f t="shared" ref="AF168" si="464">AE168+AF139+AF147+AF155+AF163+AF166+AF167</f>
        <v>38147.903494526021</v>
      </c>
      <c r="AG168" s="200">
        <f t="shared" ref="AG168" si="465">AF168+AG139+AG147+AG155+AG163+AG166+AG167</f>
        <v>32618.41204549684</v>
      </c>
      <c r="AH168" s="200">
        <f t="shared" ref="AH168" si="466">AG168+AH139+AH147+AH155+AH163+AH166+AH167</f>
        <v>30986.98304549684</v>
      </c>
      <c r="AI168" s="200">
        <f t="shared" ref="AI168" si="467">AH168+AI139+AI147+AI155+AI163+AI166+AI167</f>
        <v>631068.14265657065</v>
      </c>
      <c r="AJ168" s="200">
        <f t="shared" ref="AJ168" si="468">AI168+AJ139+AJ147+AJ155+AJ163+AJ166+AJ167</f>
        <v>631068.14265657065</v>
      </c>
      <c r="AK168" s="200">
        <f t="shared" ref="AK168" si="469">AJ168+AK139+AK147+AK155+AK163+AK166+AK167</f>
        <v>631068.14265657065</v>
      </c>
      <c r="AL168" s="200">
        <f t="shared" ref="AL168" si="470">AK168+AL139+AL147+AL155+AL163+AL166+AL167</f>
        <v>631068.14265657065</v>
      </c>
      <c r="AM168" s="200">
        <f t="shared" ref="AM168" si="471">AL168+AM139+AM147+AM155+AM163+AM166+AM167</f>
        <v>631068.14265657065</v>
      </c>
      <c r="AN168" s="200">
        <f t="shared" ref="AN168" si="472">AM168+AN139+AN147+AN155+AN163+AN166+AN167</f>
        <v>631068.14265657065</v>
      </c>
      <c r="AO168" s="200">
        <f t="shared" ref="AO168" si="473">AN168+AO139+AO147+AO155+AO163+AO166+AO167</f>
        <v>631068.14265657065</v>
      </c>
      <c r="AP168" s="200">
        <f t="shared" ref="AP168" si="474">AO168+AP139+AP147+AP155+AP163+AP166+AP167</f>
        <v>631068.14265657065</v>
      </c>
      <c r="AQ168" s="200">
        <f t="shared" ref="AQ168" si="475">AP168+AQ139+AQ147+AQ155+AQ163+AQ166+AQ167</f>
        <v>631068.14265657065</v>
      </c>
      <c r="AR168" s="200">
        <f t="shared" ref="AR168" si="476">AQ168+AR139+AR147+AR155+AR163+AR166+AR167</f>
        <v>631068.14265657065</v>
      </c>
      <c r="AS168" s="200">
        <f t="shared" ref="AS168" si="477">AR168+AS139+AS147+AS155+AS163+AS166+AS167</f>
        <v>631068.14265657065</v>
      </c>
      <c r="AT168" s="200">
        <f t="shared" ref="AT168" si="478">AS168+AT139+AT147+AT155+AT163+AT166+AT167</f>
        <v>631068.14265657065</v>
      </c>
      <c r="AU168" s="200">
        <f t="shared" ref="AU168" si="479">AT168+AU139+AU147+AU155+AU163+AU166+AU167</f>
        <v>631068.14265657065</v>
      </c>
      <c r="AV168" s="200">
        <f t="shared" ref="AV168" si="480">AU168+AV139+AV147+AV155+AV163+AV166+AV167</f>
        <v>631068.14265657065</v>
      </c>
      <c r="AW168" s="200">
        <f t="shared" ref="AW168" si="481">AV168+AW139+AW147+AW155+AW163+AW166+AW167</f>
        <v>631068.14265657065</v>
      </c>
      <c r="AX168" s="200">
        <f t="shared" ref="AX168" si="482">AW168+AX139+AX147+AX155+AX163+AX166+AX167</f>
        <v>631068.14265657065</v>
      </c>
      <c r="AY168" s="200">
        <f t="shared" ref="AY168" si="483">AX168+AY139+AY147+AY155+AY163+AY166+AY167</f>
        <v>631068.14265657065</v>
      </c>
      <c r="AZ168" s="200">
        <f t="shared" ref="AZ168" si="484">AY168+AZ139+AZ147+AZ155+AZ163+AZ166+AZ167</f>
        <v>631068.14265657065</v>
      </c>
      <c r="BA168" s="200">
        <f t="shared" ref="BA168" si="485">AZ168+BA139+BA147+BA155+BA163+BA166+BA167</f>
        <v>631068.14265657065</v>
      </c>
      <c r="BB168" s="200">
        <f t="shared" ref="BB168" si="486">BA168+BB139+BB147+BB155+BB163+BB166+BB167</f>
        <v>631068.14265657065</v>
      </c>
      <c r="BC168" s="200">
        <f t="shared" ref="BC168" si="487">BB168+BC139+BC147+BC155+BC163+BC166+BC167</f>
        <v>631068.14265657065</v>
      </c>
      <c r="BD168" s="200">
        <f t="shared" ref="BD168" si="488">BC168+BD139+BD147+BD155+BD163+BD166+BD167</f>
        <v>631068.14265657065</v>
      </c>
      <c r="BE168" s="200">
        <f t="shared" ref="BE168" si="489">BD168+BE139+BE147+BE155+BE163+BE166+BE167</f>
        <v>631068.14265657065</v>
      </c>
      <c r="BF168" s="200">
        <f t="shared" ref="BF168" si="490">BE168+BF139+BF147+BF155+BF163+BF166+BF167</f>
        <v>631068.14265657065</v>
      </c>
      <c r="BG168" s="200">
        <f t="shared" ref="BG168" si="491">BF168+BG139+BG147+BG155+BG163+BG166+BG167</f>
        <v>631068.14265657065</v>
      </c>
      <c r="BH168" s="200">
        <f t="shared" ref="BH168" si="492">BG168+BH139+BH147+BH155+BH163+BH166+BH167</f>
        <v>631068.14265657065</v>
      </c>
      <c r="BI168" s="200">
        <f t="shared" ref="BI168" si="493">BH168+BI139+BI147+BI155+BI163+BI166+BI167</f>
        <v>631068.14265657065</v>
      </c>
      <c r="BJ168" s="200">
        <f t="shared" ref="BJ168" si="494">BI168+BJ139+BJ147+BJ155+BJ163+BJ166+BJ167</f>
        <v>631068.14265657065</v>
      </c>
      <c r="BK168" s="200">
        <f t="shared" ref="BK168" si="495">BJ168+BK139+BK147+BK155+BK163+BK166+BK167</f>
        <v>631068.14265657065</v>
      </c>
      <c r="BL168" s="200">
        <f t="shared" ref="BL168" si="496">BK168+BL139+BL147+BL155+BL163+BL166+BL167</f>
        <v>631068.14265657065</v>
      </c>
      <c r="BM168" s="200">
        <f t="shared" ref="BM168" si="497">BL168+BM139+BM147+BM155+BM163+BM166+BM167</f>
        <v>631068.14265657065</v>
      </c>
      <c r="BN168" s="200">
        <f t="shared" ref="BN168" si="498">BM168+BN139+BN147+BN155+BN163+BN166+BN167</f>
        <v>631068.14265657065</v>
      </c>
      <c r="BO168" s="200">
        <f t="shared" ref="BO168" si="499">BN168+BO139+BO147+BO155+BO163+BO166+BO167</f>
        <v>631068.14265657065</v>
      </c>
      <c r="BP168" s="200">
        <f t="shared" ref="BP168" si="500">BO168+BP139+BP147+BP155+BP163+BP166+BP167</f>
        <v>631068.14265657065</v>
      </c>
      <c r="BQ168" s="200">
        <f t="shared" ref="BQ168" si="501">BP168+BQ139+BQ147+BQ155+BQ163+BQ166+BQ167</f>
        <v>631068.14265657065</v>
      </c>
    </row>
    <row r="169" spans="1:69" s="159" customFormat="1" ht="15.75" customHeight="1">
      <c r="A169" s="158"/>
      <c r="B169" s="156"/>
      <c r="C169" s="160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  <c r="AJ169" s="161"/>
      <c r="AK169" s="161"/>
      <c r="AL169" s="161"/>
      <c r="AM169" s="161"/>
      <c r="AN169" s="161"/>
      <c r="AO169" s="161"/>
      <c r="AP169" s="161"/>
      <c r="AQ169" s="161"/>
      <c r="AR169" s="161"/>
      <c r="AS169" s="161"/>
      <c r="AT169" s="161"/>
      <c r="AU169" s="161"/>
      <c r="AV169" s="161"/>
      <c r="AW169" s="161"/>
      <c r="AX169" s="161"/>
      <c r="AY169" s="161"/>
      <c r="AZ169" s="161"/>
      <c r="BA169" s="161"/>
      <c r="BB169" s="161"/>
      <c r="BC169" s="161"/>
      <c r="BD169" s="161"/>
      <c r="BE169" s="161"/>
      <c r="BF169" s="161"/>
      <c r="BG169" s="161"/>
      <c r="BH169" s="161"/>
      <c r="BI169" s="161"/>
      <c r="BJ169" s="161"/>
      <c r="BK169" s="161"/>
      <c r="BL169" s="161"/>
      <c r="BM169" s="161"/>
      <c r="BN169" s="161"/>
      <c r="BO169" s="161"/>
      <c r="BP169" s="161"/>
      <c r="BQ169" s="161"/>
    </row>
    <row r="170" spans="1:69" s="159" customFormat="1" ht="15.75" customHeight="1">
      <c r="A170" s="158"/>
      <c r="B170" s="156"/>
      <c r="C170" s="160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  <c r="AQ170" s="161"/>
      <c r="AR170" s="161"/>
      <c r="AS170" s="161"/>
      <c r="AT170" s="161"/>
      <c r="AU170" s="161"/>
      <c r="AV170" s="161"/>
      <c r="AW170" s="161"/>
      <c r="AX170" s="161"/>
      <c r="AY170" s="161"/>
      <c r="AZ170" s="161"/>
      <c r="BA170" s="161"/>
      <c r="BB170" s="161"/>
      <c r="BC170" s="161"/>
      <c r="BD170" s="161"/>
      <c r="BE170" s="161"/>
      <c r="BF170" s="161"/>
      <c r="BG170" s="161"/>
      <c r="BH170" s="161"/>
      <c r="BI170" s="161"/>
      <c r="BJ170" s="161"/>
      <c r="BK170" s="161"/>
      <c r="BL170" s="161"/>
      <c r="BM170" s="161"/>
      <c r="BN170" s="161"/>
      <c r="BO170" s="161"/>
      <c r="BP170" s="161"/>
      <c r="BQ170" s="161"/>
    </row>
    <row r="171" spans="1:69" ht="15.75" customHeight="1">
      <c r="A171" s="203"/>
      <c r="B171" s="207"/>
      <c r="C171" s="205" t="s">
        <v>182</v>
      </c>
      <c r="D171" s="208">
        <v>3.3999999999999998E-3</v>
      </c>
      <c r="E171" s="208">
        <v>3.3999999999999998E-3</v>
      </c>
      <c r="F171" s="208">
        <v>3.3E-3</v>
      </c>
      <c r="G171" s="208">
        <v>3.5999999999999999E-3</v>
      </c>
      <c r="H171" s="208">
        <v>3.5000000000000001E-3</v>
      </c>
      <c r="I171" s="208">
        <v>3.5999999999999999E-3</v>
      </c>
      <c r="J171" s="208">
        <v>3.5999999999999999E-3</v>
      </c>
      <c r="K171" s="208">
        <v>3.3E-3</v>
      </c>
      <c r="L171" s="208">
        <v>3.5999999999999999E-3</v>
      </c>
      <c r="M171" s="208">
        <v>3.7000000000000002E-3</v>
      </c>
      <c r="N171" s="208">
        <v>3.8E-3</v>
      </c>
      <c r="O171" s="208">
        <v>3.7000000000000002E-3</v>
      </c>
      <c r="P171" s="208">
        <v>4.0000000000000001E-3</v>
      </c>
      <c r="Q171" s="208">
        <v>4.0000000000000001E-3</v>
      </c>
      <c r="R171" s="208">
        <v>3.8999999999999998E-3</v>
      </c>
      <c r="S171" s="208">
        <v>4.1999999999999997E-3</v>
      </c>
      <c r="T171" s="208">
        <v>4.1000000000000003E-3</v>
      </c>
      <c r="U171" s="208">
        <v>4.1999999999999997E-3</v>
      </c>
      <c r="V171" s="208">
        <v>4.4000000000000003E-3</v>
      </c>
      <c r="W171" s="208">
        <v>4.0000000000000001E-3</v>
      </c>
      <c r="X171" s="208">
        <v>4.4000000000000003E-3</v>
      </c>
      <c r="Y171" s="208">
        <v>4.4999999999999997E-3</v>
      </c>
      <c r="Z171" s="208">
        <v>4.5999999999999999E-3</v>
      </c>
      <c r="AA171" s="208">
        <v>4.4999999999999997E-3</v>
      </c>
      <c r="AB171" s="208">
        <v>4.7000000000000002E-3</v>
      </c>
      <c r="AC171" s="208">
        <v>4.7000000000000002E-3</v>
      </c>
      <c r="AD171" s="208">
        <v>4.4999999999999997E-3</v>
      </c>
      <c r="AE171" s="208">
        <v>4.5999999999999999E-3</v>
      </c>
      <c r="AF171" s="208">
        <v>4.4999999999999997E-3</v>
      </c>
      <c r="AG171" s="208">
        <v>4.5999999999999999E-3</v>
      </c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200"/>
      <c r="AT171" s="200"/>
      <c r="AU171" s="200"/>
      <c r="AV171" s="200"/>
      <c r="AW171" s="200"/>
      <c r="AX171" s="200"/>
      <c r="AY171" s="200"/>
      <c r="AZ171" s="200"/>
      <c r="BA171" s="200"/>
      <c r="BB171" s="200"/>
      <c r="BC171" s="200"/>
      <c r="BD171" s="200"/>
      <c r="BE171" s="200"/>
      <c r="BF171" s="200"/>
      <c r="BG171" s="200"/>
      <c r="BH171" s="200"/>
      <c r="BI171" s="200"/>
      <c r="BJ171" s="200"/>
      <c r="BK171" s="200"/>
      <c r="BL171" s="200"/>
      <c r="BM171" s="200"/>
      <c r="BN171" s="200"/>
      <c r="BO171" s="200"/>
      <c r="BP171" s="200"/>
      <c r="BQ171" s="200"/>
    </row>
    <row r="172" spans="1:69" ht="15.75" customHeight="1">
      <c r="A172" s="158"/>
      <c r="B172" s="156"/>
      <c r="C172" s="160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/>
      <c r="AS172" s="161"/>
      <c r="AT172" s="161"/>
      <c r="AU172" s="161"/>
      <c r="AV172" s="161"/>
      <c r="AW172" s="161"/>
      <c r="AX172" s="161"/>
      <c r="AY172" s="161"/>
      <c r="AZ172" s="161"/>
      <c r="BA172" s="161"/>
      <c r="BB172" s="161"/>
      <c r="BC172" s="161"/>
      <c r="BD172" s="161"/>
      <c r="BE172" s="161"/>
      <c r="BF172" s="161"/>
      <c r="BG172" s="161"/>
      <c r="BH172" s="161"/>
      <c r="BI172" s="161"/>
      <c r="BJ172" s="161"/>
      <c r="BK172" s="161"/>
      <c r="BL172" s="161"/>
      <c r="BM172" s="161"/>
      <c r="BN172" s="161"/>
      <c r="BO172" s="161"/>
      <c r="BP172" s="161"/>
      <c r="BQ172" s="161"/>
    </row>
    <row r="173" spans="1:69" s="159" customFormat="1" ht="15.75" customHeight="1">
      <c r="A173" s="158"/>
      <c r="B173" s="156"/>
      <c r="C173" s="160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61"/>
      <c r="AO173" s="161"/>
      <c r="AP173" s="161"/>
      <c r="AQ173" s="161"/>
      <c r="AR173" s="161"/>
      <c r="AS173" s="161"/>
      <c r="AT173" s="161"/>
      <c r="AU173" s="161"/>
      <c r="AV173" s="161"/>
      <c r="AW173" s="161"/>
      <c r="AX173" s="161"/>
      <c r="AY173" s="161"/>
      <c r="AZ173" s="161"/>
      <c r="BA173" s="161"/>
      <c r="BB173" s="161"/>
      <c r="BC173" s="161"/>
      <c r="BD173" s="161"/>
      <c r="BE173" s="161"/>
      <c r="BF173" s="161"/>
      <c r="BG173" s="161"/>
      <c r="BH173" s="161"/>
      <c r="BI173" s="161"/>
      <c r="BJ173" s="161"/>
      <c r="BK173" s="161"/>
      <c r="BL173" s="161"/>
      <c r="BM173" s="161"/>
      <c r="BN173" s="161"/>
      <c r="BO173" s="161"/>
      <c r="BP173" s="161"/>
      <c r="BQ173" s="161"/>
    </row>
    <row r="174" spans="1:69" s="159" customFormat="1" ht="15.75" customHeight="1">
      <c r="A174" s="158" t="s">
        <v>199</v>
      </c>
      <c r="B174" s="170">
        <v>2</v>
      </c>
      <c r="C174" s="160" t="s">
        <v>198</v>
      </c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209">
        <v>3495984</v>
      </c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  <c r="AN174" s="161"/>
      <c r="AO174" s="161"/>
      <c r="AP174" s="161"/>
      <c r="AQ174" s="161"/>
      <c r="AR174" s="161"/>
      <c r="AS174" s="161"/>
      <c r="AT174" s="161"/>
      <c r="AU174" s="161"/>
      <c r="AV174" s="161"/>
      <c r="AW174" s="161"/>
      <c r="AX174" s="161"/>
      <c r="AY174" s="161"/>
      <c r="AZ174" s="161"/>
      <c r="BA174" s="161"/>
      <c r="BB174" s="161"/>
      <c r="BC174" s="161"/>
      <c r="BD174" s="161"/>
      <c r="BE174" s="161"/>
      <c r="BF174" s="161"/>
      <c r="BG174" s="161"/>
      <c r="BH174" s="161"/>
      <c r="BI174" s="161"/>
      <c r="BJ174" s="161"/>
      <c r="BK174" s="161"/>
      <c r="BL174" s="161"/>
      <c r="BM174" s="161"/>
      <c r="BN174" s="161"/>
      <c r="BO174" s="161"/>
      <c r="BP174" s="161"/>
      <c r="BQ174" s="161"/>
    </row>
    <row r="175" spans="1:69" s="159" customFormat="1" ht="15.75" customHeight="1">
      <c r="A175" s="170" t="s">
        <v>201</v>
      </c>
      <c r="B175" s="170">
        <v>2</v>
      </c>
      <c r="C175" s="160" t="s">
        <v>210</v>
      </c>
      <c r="D175" s="161">
        <f t="shared" ref="D175:O175" si="502">D13</f>
        <v>4736375.3174852161</v>
      </c>
      <c r="E175" s="161">
        <f t="shared" si="502"/>
        <v>6327143.0038342765</v>
      </c>
      <c r="F175" s="161">
        <f t="shared" si="502"/>
        <v>5862525.5499999998</v>
      </c>
      <c r="G175" s="161">
        <f t="shared" si="502"/>
        <v>5760157.7199999997</v>
      </c>
      <c r="H175" s="161">
        <f t="shared" si="502"/>
        <v>6289736.8248805879</v>
      </c>
      <c r="I175" s="161">
        <f t="shared" si="502"/>
        <v>11623166.033157386</v>
      </c>
      <c r="J175" s="161">
        <f t="shared" si="502"/>
        <v>11236577.369522873</v>
      </c>
      <c r="K175" s="161">
        <f t="shared" si="502"/>
        <v>9818451.1189114172</v>
      </c>
      <c r="L175" s="161">
        <f t="shared" si="502"/>
        <v>7927864.2180569135</v>
      </c>
      <c r="M175" s="161">
        <f t="shared" si="502"/>
        <v>5917292.4928541845</v>
      </c>
      <c r="N175" s="161">
        <f t="shared" si="502"/>
        <v>4781149.7587885167</v>
      </c>
      <c r="O175" s="161">
        <f t="shared" si="502"/>
        <v>3918244.0876651104</v>
      </c>
      <c r="P175" s="161"/>
      <c r="Q175" s="161"/>
      <c r="R175" s="161"/>
      <c r="S175" s="161"/>
      <c r="T175" s="161"/>
      <c r="U175" s="161"/>
      <c r="V175" s="161"/>
      <c r="W175" s="161">
        <f>IFERROR(SUM(D175:O175)/SUM(D175:O178)*$W$174,0)</f>
        <v>1735141.9813922492</v>
      </c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  <c r="AS175" s="161"/>
      <c r="AT175" s="161"/>
      <c r="AU175" s="161"/>
      <c r="AV175" s="161"/>
      <c r="AW175" s="161"/>
      <c r="AX175" s="161"/>
      <c r="AY175" s="161"/>
      <c r="AZ175" s="161"/>
      <c r="BA175" s="161"/>
      <c r="BB175" s="161"/>
      <c r="BC175" s="161"/>
      <c r="BD175" s="161"/>
      <c r="BE175" s="161"/>
      <c r="BF175" s="161"/>
      <c r="BG175" s="161"/>
      <c r="BH175" s="161"/>
      <c r="BI175" s="161"/>
      <c r="BJ175" s="161"/>
      <c r="BK175" s="161"/>
      <c r="BL175" s="161"/>
      <c r="BM175" s="161"/>
      <c r="BN175" s="161"/>
      <c r="BO175" s="161"/>
      <c r="BP175" s="161"/>
      <c r="BQ175" s="161"/>
    </row>
    <row r="176" spans="1:69" s="159" customFormat="1" ht="15.75" customHeight="1">
      <c r="A176" s="170" t="s">
        <v>202</v>
      </c>
      <c r="B176" s="170">
        <v>2</v>
      </c>
      <c r="C176" s="160" t="s">
        <v>210</v>
      </c>
      <c r="D176" s="161">
        <f t="shared" ref="D176:O176" si="503">D53</f>
        <v>2473977.5401071939</v>
      </c>
      <c r="E176" s="161">
        <f t="shared" si="503"/>
        <v>2853666.1536936634</v>
      </c>
      <c r="F176" s="161">
        <f t="shared" si="503"/>
        <v>2663598.0800000001</v>
      </c>
      <c r="G176" s="161">
        <f t="shared" si="503"/>
        <v>2482310.27</v>
      </c>
      <c r="H176" s="161">
        <f t="shared" si="503"/>
        <v>2429722.8251976473</v>
      </c>
      <c r="I176" s="161">
        <f t="shared" si="503"/>
        <v>3137712.5357348528</v>
      </c>
      <c r="J176" s="161">
        <f t="shared" si="503"/>
        <v>3034370.5412750486</v>
      </c>
      <c r="K176" s="161">
        <f t="shared" si="503"/>
        <v>2738967.0421114797</v>
      </c>
      <c r="L176" s="161">
        <f t="shared" si="503"/>
        <v>2464318.3777320771</v>
      </c>
      <c r="M176" s="161">
        <f t="shared" si="503"/>
        <v>2306720.0636557471</v>
      </c>
      <c r="N176" s="161">
        <f t="shared" si="503"/>
        <v>2223431.0638533179</v>
      </c>
      <c r="O176" s="161">
        <f t="shared" si="503"/>
        <v>2434523.6534876674</v>
      </c>
      <c r="P176" s="161"/>
      <c r="Q176" s="161"/>
      <c r="R176" s="161"/>
      <c r="S176" s="161"/>
      <c r="T176" s="161"/>
      <c r="U176" s="161"/>
      <c r="V176" s="161"/>
      <c r="W176" s="161">
        <f>IFERROR(SUM(D176:O176)/SUM(D175:O178)*$W$174,0)</f>
        <v>643853.21366348898</v>
      </c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  <c r="AN176" s="161"/>
      <c r="AO176" s="161"/>
      <c r="AP176" s="161"/>
      <c r="AQ176" s="161"/>
      <c r="AR176" s="161"/>
      <c r="AS176" s="161"/>
      <c r="AT176" s="161"/>
      <c r="AU176" s="161"/>
      <c r="AV176" s="161"/>
      <c r="AW176" s="161"/>
      <c r="AX176" s="161"/>
      <c r="AY176" s="161"/>
      <c r="AZ176" s="161"/>
      <c r="BA176" s="161"/>
      <c r="BB176" s="161"/>
      <c r="BC176" s="161"/>
      <c r="BD176" s="161"/>
      <c r="BE176" s="161"/>
      <c r="BF176" s="161"/>
      <c r="BG176" s="161"/>
      <c r="BH176" s="161"/>
      <c r="BI176" s="161"/>
      <c r="BJ176" s="161"/>
      <c r="BK176" s="161"/>
      <c r="BL176" s="161"/>
      <c r="BM176" s="161"/>
      <c r="BN176" s="161"/>
      <c r="BO176" s="161"/>
      <c r="BP176" s="161"/>
      <c r="BQ176" s="161"/>
    </row>
    <row r="177" spans="1:69" s="159" customFormat="1" ht="15.75" customHeight="1">
      <c r="A177" s="170" t="s">
        <v>203</v>
      </c>
      <c r="B177" s="170">
        <v>2</v>
      </c>
      <c r="C177" s="160" t="s">
        <v>210</v>
      </c>
      <c r="D177" s="161">
        <f t="shared" ref="D177:O177" si="504">D93</f>
        <v>3303569.0366893224</v>
      </c>
      <c r="E177" s="161">
        <f t="shared" si="504"/>
        <v>3599167.4493445167</v>
      </c>
      <c r="F177" s="161">
        <f t="shared" si="504"/>
        <v>4041235.82</v>
      </c>
      <c r="G177" s="161">
        <f t="shared" si="504"/>
        <v>4446282.46</v>
      </c>
      <c r="H177" s="161">
        <f t="shared" si="504"/>
        <v>4261713.5387629876</v>
      </c>
      <c r="I177" s="161">
        <f t="shared" si="504"/>
        <v>4413257.4732877286</v>
      </c>
      <c r="J177" s="161">
        <f t="shared" si="504"/>
        <v>4014680.6558035747</v>
      </c>
      <c r="K177" s="161">
        <f t="shared" si="504"/>
        <v>3639491.8066082592</v>
      </c>
      <c r="L177" s="161">
        <f t="shared" si="504"/>
        <v>3433131.2511169072</v>
      </c>
      <c r="M177" s="161">
        <f t="shared" si="504"/>
        <v>3318359.5517199035</v>
      </c>
      <c r="N177" s="161">
        <f t="shared" si="504"/>
        <v>3193493.8703393159</v>
      </c>
      <c r="O177" s="161">
        <f t="shared" si="504"/>
        <v>3396946.1896434817</v>
      </c>
      <c r="P177" s="161"/>
      <c r="Q177" s="161"/>
      <c r="R177" s="161"/>
      <c r="S177" s="161"/>
      <c r="T177" s="161"/>
      <c r="U177" s="161"/>
      <c r="V177" s="161"/>
      <c r="W177" s="161">
        <f>IFERROR(SUM(D177:O177)/SUM(D175:O178)*$W$174,0)</f>
        <v>928610.76466823509</v>
      </c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  <c r="AK177" s="161"/>
      <c r="AL177" s="161"/>
      <c r="AM177" s="161"/>
      <c r="AN177" s="161"/>
      <c r="AO177" s="161"/>
      <c r="AP177" s="161"/>
      <c r="AQ177" s="161"/>
      <c r="AR177" s="161"/>
      <c r="AS177" s="161"/>
      <c r="AT177" s="161"/>
      <c r="AU177" s="161"/>
      <c r="AV177" s="161"/>
      <c r="AW177" s="161"/>
      <c r="AX177" s="161"/>
      <c r="AY177" s="161"/>
      <c r="AZ177" s="161"/>
      <c r="BA177" s="161"/>
      <c r="BB177" s="161"/>
      <c r="BC177" s="161"/>
      <c r="BD177" s="161"/>
      <c r="BE177" s="161"/>
      <c r="BF177" s="161"/>
      <c r="BG177" s="161"/>
      <c r="BH177" s="161"/>
      <c r="BI177" s="161"/>
      <c r="BJ177" s="161"/>
      <c r="BK177" s="161"/>
      <c r="BL177" s="161"/>
      <c r="BM177" s="161"/>
      <c r="BN177" s="161"/>
      <c r="BO177" s="161"/>
      <c r="BP177" s="161"/>
      <c r="BQ177" s="161"/>
    </row>
    <row r="178" spans="1:69" s="159" customFormat="1" ht="15.75" customHeight="1">
      <c r="A178" s="158" t="s">
        <v>204</v>
      </c>
      <c r="B178" s="170">
        <v>2</v>
      </c>
      <c r="C178" s="160" t="s">
        <v>210</v>
      </c>
      <c r="D178" s="161">
        <f t="shared" ref="D178:O178" si="505">D133</f>
        <v>1656622.2870433235</v>
      </c>
      <c r="E178" s="161">
        <f t="shared" si="505"/>
        <v>1874232.4897627519</v>
      </c>
      <c r="F178" s="161">
        <f t="shared" si="505"/>
        <v>1529367.49</v>
      </c>
      <c r="G178" s="161">
        <f t="shared" si="505"/>
        <v>930960.09</v>
      </c>
      <c r="H178" s="161">
        <f t="shared" si="505"/>
        <v>276969.36414541584</v>
      </c>
      <c r="I178" s="161">
        <f t="shared" si="505"/>
        <v>43734.321818851728</v>
      </c>
      <c r="J178" s="161">
        <f t="shared" si="505"/>
        <v>24738.802845585997</v>
      </c>
      <c r="K178" s="161">
        <f t="shared" si="505"/>
        <v>25604.482452677119</v>
      </c>
      <c r="L178" s="161">
        <f t="shared" si="505"/>
        <v>185578.27802688186</v>
      </c>
      <c r="M178" s="161">
        <f t="shared" si="505"/>
        <v>599298.97294981033</v>
      </c>
      <c r="N178" s="161">
        <f t="shared" si="505"/>
        <v>918823.0993529479</v>
      </c>
      <c r="O178" s="161">
        <f t="shared" si="505"/>
        <v>1075214.4819846498</v>
      </c>
      <c r="P178" s="161"/>
      <c r="Q178" s="161"/>
      <c r="R178" s="161"/>
      <c r="S178" s="161"/>
      <c r="T178" s="161"/>
      <c r="U178" s="161"/>
      <c r="V178" s="161"/>
      <c r="W178" s="161">
        <f>IFERROR(SUM(D178:O178)/SUM(D175:O178)*$W$174,0)</f>
        <v>188378.04027602621</v>
      </c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  <c r="AL178" s="161"/>
      <c r="AM178" s="161"/>
      <c r="AN178" s="161"/>
      <c r="AO178" s="161"/>
      <c r="AP178" s="161"/>
      <c r="AQ178" s="161"/>
      <c r="AR178" s="161"/>
      <c r="AS178" s="161"/>
      <c r="AT178" s="161"/>
      <c r="AU178" s="161"/>
      <c r="AV178" s="161"/>
      <c r="AW178" s="161"/>
      <c r="AX178" s="161"/>
      <c r="AY178" s="161"/>
      <c r="AZ178" s="161"/>
      <c r="BA178" s="161"/>
      <c r="BB178" s="161"/>
      <c r="BC178" s="161"/>
      <c r="BD178" s="161"/>
      <c r="BE178" s="161"/>
      <c r="BF178" s="161"/>
      <c r="BG178" s="161"/>
      <c r="BH178" s="161"/>
      <c r="BI178" s="161"/>
      <c r="BJ178" s="161"/>
      <c r="BK178" s="161"/>
      <c r="BL178" s="161"/>
      <c r="BM178" s="161"/>
      <c r="BN178" s="161"/>
      <c r="BO178" s="161"/>
      <c r="BP178" s="161"/>
      <c r="BQ178" s="161"/>
    </row>
    <row r="179" spans="1:69" s="159" customFormat="1" ht="15.75" customHeight="1">
      <c r="A179" s="158"/>
      <c r="B179" s="170"/>
      <c r="C179" s="160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  <c r="AS179" s="161"/>
      <c r="AT179" s="161"/>
      <c r="AU179" s="161"/>
      <c r="AV179" s="161"/>
      <c r="AW179" s="161"/>
      <c r="AX179" s="161"/>
      <c r="AY179" s="161"/>
      <c r="AZ179" s="161"/>
      <c r="BA179" s="161"/>
      <c r="BB179" s="161"/>
      <c r="BC179" s="161"/>
      <c r="BD179" s="161"/>
      <c r="BE179" s="161"/>
      <c r="BF179" s="161"/>
      <c r="BG179" s="161"/>
      <c r="BH179" s="161"/>
      <c r="BI179" s="161"/>
      <c r="BJ179" s="161"/>
      <c r="BK179" s="161"/>
      <c r="BL179" s="161"/>
      <c r="BM179" s="161"/>
      <c r="BN179" s="161"/>
      <c r="BO179" s="161"/>
      <c r="BP179" s="161"/>
      <c r="BQ179" s="161"/>
    </row>
    <row r="180" spans="1:69" s="159" customFormat="1" ht="15.75" customHeight="1">
      <c r="A180" s="158" t="s">
        <v>199</v>
      </c>
      <c r="B180" s="170">
        <v>3</v>
      </c>
      <c r="C180" s="160" t="s">
        <v>198</v>
      </c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209">
        <v>11745596.5</v>
      </c>
      <c r="AJ180" s="161"/>
      <c r="AK180" s="161"/>
      <c r="AL180" s="161"/>
      <c r="AM180" s="161"/>
      <c r="AN180" s="161"/>
      <c r="AO180" s="161"/>
      <c r="AP180" s="161"/>
      <c r="AQ180" s="161"/>
      <c r="AR180" s="161"/>
      <c r="AS180" s="161"/>
      <c r="AT180" s="161"/>
      <c r="AU180" s="161"/>
      <c r="AV180" s="161"/>
      <c r="AW180" s="161"/>
      <c r="AX180" s="161"/>
      <c r="AY180" s="161"/>
      <c r="AZ180" s="161"/>
      <c r="BA180" s="161"/>
      <c r="BB180" s="161"/>
      <c r="BC180" s="161"/>
      <c r="BD180" s="161"/>
      <c r="BE180" s="161"/>
      <c r="BF180" s="161"/>
      <c r="BG180" s="161"/>
      <c r="BH180" s="161"/>
      <c r="BI180" s="161"/>
      <c r="BJ180" s="161"/>
      <c r="BK180" s="161"/>
      <c r="BL180" s="161"/>
      <c r="BM180" s="161"/>
      <c r="BN180" s="161"/>
      <c r="BO180" s="161"/>
      <c r="BP180" s="161"/>
      <c r="BQ180" s="161"/>
    </row>
    <row r="181" spans="1:69" s="159" customFormat="1" ht="15.75" customHeight="1">
      <c r="A181" s="170" t="s">
        <v>201</v>
      </c>
      <c r="B181" s="170">
        <v>3</v>
      </c>
      <c r="C181" s="160" t="s">
        <v>210</v>
      </c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>
        <f t="shared" ref="P181:AA181" si="506">P21</f>
        <v>4967982.7898944234</v>
      </c>
      <c r="Q181" s="161">
        <f t="shared" si="506"/>
        <v>6646763.66831074</v>
      </c>
      <c r="R181" s="161">
        <f t="shared" si="506"/>
        <v>6125456.1006957386</v>
      </c>
      <c r="S181" s="161">
        <f t="shared" si="506"/>
        <v>5826256.4613851244</v>
      </c>
      <c r="T181" s="161">
        <f t="shared" si="506"/>
        <v>6320783.6575481985</v>
      </c>
      <c r="U181" s="161">
        <f t="shared" si="506"/>
        <v>11671725.220570855</v>
      </c>
      <c r="V181" s="161">
        <f t="shared" si="506"/>
        <v>11293107.693202715</v>
      </c>
      <c r="W181" s="161">
        <f t="shared" si="506"/>
        <v>9864690.5734451916</v>
      </c>
      <c r="X181" s="161">
        <f t="shared" si="506"/>
        <v>7963755.2104071751</v>
      </c>
      <c r="Y181" s="161">
        <f t="shared" si="506"/>
        <v>5949088.4739717646</v>
      </c>
      <c r="Z181" s="161">
        <f t="shared" si="506"/>
        <v>4815128.5550453402</v>
      </c>
      <c r="AA181" s="161">
        <f t="shared" si="506"/>
        <v>3949602.8606778141</v>
      </c>
      <c r="AB181" s="161"/>
      <c r="AC181" s="161"/>
      <c r="AD181" s="161"/>
      <c r="AE181" s="161"/>
      <c r="AF181" s="161"/>
      <c r="AG181" s="161"/>
      <c r="AH181" s="161"/>
      <c r="AI181" s="161">
        <f>IFERROR(SUM(P181:AA181)/SUM(P181:AA184)*$AI$180,0)</f>
        <v>5836328.8654791005</v>
      </c>
      <c r="AJ181" s="161"/>
      <c r="AK181" s="161"/>
      <c r="AL181" s="161"/>
      <c r="AM181" s="161"/>
      <c r="AN181" s="161"/>
      <c r="AO181" s="161"/>
      <c r="AP181" s="161"/>
      <c r="AQ181" s="161"/>
      <c r="AR181" s="161"/>
      <c r="AS181" s="161"/>
      <c r="AT181" s="161"/>
      <c r="AU181" s="161"/>
      <c r="AV181" s="161"/>
      <c r="AW181" s="161"/>
      <c r="AX181" s="161"/>
      <c r="AY181" s="161"/>
      <c r="AZ181" s="161"/>
      <c r="BA181" s="161"/>
      <c r="BB181" s="161"/>
      <c r="BC181" s="161"/>
      <c r="BD181" s="161"/>
      <c r="BE181" s="161"/>
      <c r="BF181" s="161"/>
      <c r="BG181" s="161"/>
      <c r="BH181" s="161"/>
      <c r="BI181" s="161"/>
      <c r="BJ181" s="161"/>
      <c r="BK181" s="161"/>
      <c r="BL181" s="161"/>
      <c r="BM181" s="161"/>
      <c r="BN181" s="161"/>
      <c r="BO181" s="161"/>
      <c r="BP181" s="161"/>
      <c r="BQ181" s="161"/>
    </row>
    <row r="182" spans="1:69" s="159" customFormat="1" ht="15.75" customHeight="1">
      <c r="A182" s="170" t="s">
        <v>202</v>
      </c>
      <c r="B182" s="170">
        <v>3</v>
      </c>
      <c r="C182" s="160" t="s">
        <v>210</v>
      </c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>
        <f t="shared" ref="P182:AA182" si="507">P61</f>
        <v>2610781.3640979738</v>
      </c>
      <c r="Q182" s="161">
        <f t="shared" si="507"/>
        <v>3015696.6670128964</v>
      </c>
      <c r="R182" s="161">
        <f t="shared" si="507"/>
        <v>2802562.4809968402</v>
      </c>
      <c r="S182" s="161">
        <f t="shared" si="507"/>
        <v>2536127.8425862561</v>
      </c>
      <c r="T182" s="161">
        <f t="shared" si="507"/>
        <v>2467687.2443413609</v>
      </c>
      <c r="U182" s="161">
        <f t="shared" si="507"/>
        <v>3186178.8032448064</v>
      </c>
      <c r="V182" s="161">
        <f t="shared" si="507"/>
        <v>3076118.7474326128</v>
      </c>
      <c r="W182" s="161">
        <f t="shared" si="507"/>
        <v>2770583.3080896805</v>
      </c>
      <c r="X182" s="161">
        <f t="shared" si="507"/>
        <v>2496001.7583730947</v>
      </c>
      <c r="Y182" s="161">
        <f t="shared" si="507"/>
        <v>2328500.2530979905</v>
      </c>
      <c r="Z182" s="161">
        <f t="shared" si="507"/>
        <v>2243602.3047934719</v>
      </c>
      <c r="AA182" s="161">
        <f t="shared" si="507"/>
        <v>2460644.6255908748</v>
      </c>
      <c r="AB182" s="161"/>
      <c r="AC182" s="161"/>
      <c r="AD182" s="161"/>
      <c r="AE182" s="161"/>
      <c r="AF182" s="161"/>
      <c r="AG182" s="161"/>
      <c r="AH182" s="161"/>
      <c r="AI182" s="161">
        <f>IFERROR(SUM(P182:AA182)/SUM(P181:AA184)*$AI$180,0)</f>
        <v>2186682.8165388936</v>
      </c>
      <c r="AJ182" s="161"/>
      <c r="AK182" s="161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1"/>
      <c r="AV182" s="161"/>
      <c r="AW182" s="161"/>
      <c r="AX182" s="161"/>
      <c r="AY182" s="161"/>
      <c r="AZ182" s="161"/>
      <c r="BA182" s="161"/>
      <c r="BB182" s="161"/>
      <c r="BC182" s="161"/>
      <c r="BD182" s="161"/>
      <c r="BE182" s="161"/>
      <c r="BF182" s="161"/>
      <c r="BG182" s="161"/>
      <c r="BH182" s="161"/>
      <c r="BI182" s="161"/>
      <c r="BJ182" s="161"/>
      <c r="BK182" s="161"/>
      <c r="BL182" s="161"/>
      <c r="BM182" s="161"/>
      <c r="BN182" s="161"/>
      <c r="BO182" s="161"/>
      <c r="BP182" s="161"/>
      <c r="BQ182" s="161"/>
    </row>
    <row r="183" spans="1:69" s="159" customFormat="1" ht="15.75" customHeight="1">
      <c r="A183" s="170" t="s">
        <v>203</v>
      </c>
      <c r="B183" s="170">
        <v>3</v>
      </c>
      <c r="C183" s="160" t="s">
        <v>210</v>
      </c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>
        <f t="shared" ref="P183:AA183" si="508">P101</f>
        <v>3334119.060198504</v>
      </c>
      <c r="Q183" s="161">
        <f t="shared" si="508"/>
        <v>3655725.6104104579</v>
      </c>
      <c r="R183" s="161">
        <f t="shared" si="508"/>
        <v>4084094.0814278615</v>
      </c>
      <c r="S183" s="161">
        <f t="shared" si="508"/>
        <v>4408653.1991731301</v>
      </c>
      <c r="T183" s="161">
        <f t="shared" si="508"/>
        <v>4195549.9495767131</v>
      </c>
      <c r="U183" s="161">
        <f t="shared" si="508"/>
        <v>4348771.5193401445</v>
      </c>
      <c r="V183" s="161">
        <f t="shared" si="508"/>
        <v>3952295.3074044334</v>
      </c>
      <c r="W183" s="161">
        <f t="shared" si="508"/>
        <v>3659767.5269793356</v>
      </c>
      <c r="X183" s="161">
        <f t="shared" si="508"/>
        <v>3471418.9602371701</v>
      </c>
      <c r="Y183" s="161">
        <f t="shared" si="508"/>
        <v>3355644.490503273</v>
      </c>
      <c r="Z183" s="161">
        <f t="shared" si="508"/>
        <v>3238346.312338464</v>
      </c>
      <c r="AA183" s="161">
        <f t="shared" si="508"/>
        <v>3454144.5352127827</v>
      </c>
      <c r="AB183" s="161"/>
      <c r="AC183" s="161"/>
      <c r="AD183" s="161"/>
      <c r="AE183" s="161"/>
      <c r="AF183" s="161"/>
      <c r="AG183" s="161"/>
      <c r="AH183" s="161"/>
      <c r="AI183" s="161">
        <f>IFERROR(SUM(P183:AA183)/SUM(P181:AA184)*$AI$180,0)</f>
        <v>3086387.5929386048</v>
      </c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161"/>
      <c r="AT183" s="161"/>
      <c r="AU183" s="161"/>
      <c r="AV183" s="161"/>
      <c r="AW183" s="161"/>
      <c r="AX183" s="161"/>
      <c r="AY183" s="161"/>
      <c r="AZ183" s="161"/>
      <c r="BA183" s="161"/>
      <c r="BB183" s="161"/>
      <c r="BC183" s="161"/>
      <c r="BD183" s="161"/>
      <c r="BE183" s="161"/>
      <c r="BF183" s="161"/>
      <c r="BG183" s="161"/>
      <c r="BH183" s="161"/>
      <c r="BI183" s="161"/>
      <c r="BJ183" s="161"/>
      <c r="BK183" s="161"/>
      <c r="BL183" s="161"/>
      <c r="BM183" s="161"/>
      <c r="BN183" s="161"/>
      <c r="BO183" s="161"/>
      <c r="BP183" s="161"/>
      <c r="BQ183" s="161"/>
    </row>
    <row r="184" spans="1:69" s="159" customFormat="1" ht="15.75" customHeight="1">
      <c r="A184" s="158" t="s">
        <v>204</v>
      </c>
      <c r="B184" s="170">
        <v>3</v>
      </c>
      <c r="C184" s="160" t="s">
        <v>210</v>
      </c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>
        <f>P141</f>
        <v>1716734.3874644546</v>
      </c>
      <c r="Q184" s="161">
        <f t="shared" ref="Q184:AA184" si="509">Q141</f>
        <v>1940369.6438499813</v>
      </c>
      <c r="R184" s="161">
        <f t="shared" si="509"/>
        <v>1575964.6487536938</v>
      </c>
      <c r="S184" s="161">
        <f t="shared" si="509"/>
        <v>933600.97082143417</v>
      </c>
      <c r="T184" s="161">
        <f t="shared" si="509"/>
        <v>276701.50209111662</v>
      </c>
      <c r="U184" s="161">
        <f t="shared" si="509"/>
        <v>43649.598219822568</v>
      </c>
      <c r="V184" s="161">
        <f t="shared" si="509"/>
        <v>24681.203770276134</v>
      </c>
      <c r="W184" s="161">
        <f t="shared" si="509"/>
        <v>25520.061156770309</v>
      </c>
      <c r="X184" s="161">
        <f t="shared" si="509"/>
        <v>185181.74324477313</v>
      </c>
      <c r="Y184" s="161">
        <f t="shared" si="509"/>
        <v>597211.63132575923</v>
      </c>
      <c r="Z184" s="161">
        <f t="shared" si="509"/>
        <v>915981.74458107958</v>
      </c>
      <c r="AA184" s="161">
        <f t="shared" si="509"/>
        <v>1072932.9697736483</v>
      </c>
      <c r="AB184" s="161"/>
      <c r="AC184" s="161"/>
      <c r="AD184" s="161"/>
      <c r="AE184" s="161"/>
      <c r="AF184" s="161"/>
      <c r="AG184" s="161"/>
      <c r="AH184" s="161"/>
      <c r="AI184" s="161">
        <f>IFERROR(SUM(P184:AA184)/SUM(P181:AA184)*$AI$180,0)</f>
        <v>636197.22504340159</v>
      </c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161"/>
      <c r="AT184" s="161"/>
      <c r="AU184" s="161"/>
      <c r="AV184" s="161"/>
      <c r="AW184" s="161"/>
      <c r="AX184" s="161"/>
      <c r="AY184" s="161"/>
      <c r="AZ184" s="161"/>
      <c r="BA184" s="161"/>
      <c r="BB184" s="161"/>
      <c r="BC184" s="161"/>
      <c r="BD184" s="161"/>
      <c r="BE184" s="161"/>
      <c r="BF184" s="161"/>
      <c r="BG184" s="161"/>
      <c r="BH184" s="161"/>
      <c r="BI184" s="161"/>
      <c r="BJ184" s="161"/>
      <c r="BK184" s="161"/>
      <c r="BL184" s="161"/>
      <c r="BM184" s="161"/>
      <c r="BN184" s="161"/>
      <c r="BO184" s="161"/>
      <c r="BP184" s="161"/>
      <c r="BQ184" s="161"/>
    </row>
    <row r="185" spans="1:69" s="159" customFormat="1" ht="15.75" customHeight="1">
      <c r="A185" s="158"/>
      <c r="B185" s="170"/>
      <c r="C185" s="160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1"/>
      <c r="AS185" s="161"/>
      <c r="AT185" s="161"/>
      <c r="AU185" s="161"/>
      <c r="AV185" s="161"/>
      <c r="AW185" s="161"/>
      <c r="AX185" s="161"/>
      <c r="AY185" s="161"/>
      <c r="AZ185" s="161"/>
      <c r="BA185" s="161"/>
      <c r="BB185" s="161"/>
      <c r="BC185" s="161"/>
      <c r="BD185" s="161"/>
      <c r="BE185" s="161"/>
      <c r="BF185" s="161"/>
      <c r="BG185" s="161"/>
      <c r="BH185" s="161"/>
      <c r="BI185" s="161"/>
      <c r="BJ185" s="161"/>
      <c r="BK185" s="161"/>
      <c r="BL185" s="161"/>
      <c r="BM185" s="161"/>
      <c r="BN185" s="161"/>
      <c r="BO185" s="161"/>
      <c r="BP185" s="161"/>
      <c r="BQ185" s="161"/>
    </row>
    <row r="186" spans="1:69" s="159" customFormat="1" ht="15.75" hidden="1" customHeight="1">
      <c r="A186" s="158" t="s">
        <v>199</v>
      </c>
      <c r="B186" s="170">
        <v>4</v>
      </c>
      <c r="C186" s="160" t="s">
        <v>198</v>
      </c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1"/>
      <c r="AO186" s="161"/>
      <c r="AP186" s="161"/>
      <c r="AQ186" s="161"/>
      <c r="AR186" s="161"/>
      <c r="AS186" s="161"/>
      <c r="AT186" s="161"/>
      <c r="AU186" s="209"/>
      <c r="AV186" s="161"/>
      <c r="AW186" s="161"/>
      <c r="AX186" s="161"/>
      <c r="AY186" s="161"/>
      <c r="AZ186" s="161"/>
      <c r="BA186" s="161"/>
      <c r="BB186" s="161"/>
      <c r="BC186" s="161"/>
      <c r="BD186" s="161"/>
      <c r="BE186" s="161"/>
      <c r="BF186" s="161"/>
      <c r="BG186" s="161"/>
      <c r="BH186" s="161"/>
      <c r="BI186" s="161"/>
      <c r="BJ186" s="161"/>
      <c r="BK186" s="161"/>
      <c r="BL186" s="161"/>
      <c r="BM186" s="161"/>
      <c r="BN186" s="161"/>
      <c r="BO186" s="161"/>
      <c r="BP186" s="161"/>
      <c r="BQ186" s="161"/>
    </row>
    <row r="187" spans="1:69" s="159" customFormat="1" ht="15.75" hidden="1" customHeight="1">
      <c r="A187" s="170" t="s">
        <v>201</v>
      </c>
      <c r="B187" s="170">
        <v>4</v>
      </c>
      <c r="C187" s="160" t="s">
        <v>210</v>
      </c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>
        <f t="shared" ref="AB187:AM187" si="510">AB29</f>
        <v>0</v>
      </c>
      <c r="AC187" s="161">
        <f t="shared" si="510"/>
        <v>0</v>
      </c>
      <c r="AD187" s="161">
        <f t="shared" si="510"/>
        <v>0</v>
      </c>
      <c r="AE187" s="161">
        <f t="shared" si="510"/>
        <v>0</v>
      </c>
      <c r="AF187" s="161">
        <f t="shared" si="510"/>
        <v>0</v>
      </c>
      <c r="AG187" s="161">
        <f t="shared" si="510"/>
        <v>0</v>
      </c>
      <c r="AH187" s="161">
        <f t="shared" si="510"/>
        <v>0</v>
      </c>
      <c r="AI187" s="161">
        <f t="shared" si="510"/>
        <v>0</v>
      </c>
      <c r="AJ187" s="161">
        <f t="shared" si="510"/>
        <v>0</v>
      </c>
      <c r="AK187" s="161">
        <f t="shared" si="510"/>
        <v>0</v>
      </c>
      <c r="AL187" s="161">
        <f t="shared" si="510"/>
        <v>0</v>
      </c>
      <c r="AM187" s="161">
        <f t="shared" si="510"/>
        <v>0</v>
      </c>
      <c r="AN187" s="161"/>
      <c r="AO187" s="161"/>
      <c r="AP187" s="161"/>
      <c r="AQ187" s="161"/>
      <c r="AR187" s="161"/>
      <c r="AS187" s="161"/>
      <c r="AT187" s="161"/>
      <c r="AU187" s="161">
        <f>IFERROR(SUM(AB187:AM187)/SUM(AB187:AM190)*$AU$186,0)</f>
        <v>0</v>
      </c>
      <c r="AV187" s="161"/>
      <c r="AW187" s="161"/>
      <c r="AX187" s="161"/>
      <c r="AY187" s="161"/>
      <c r="AZ187" s="161"/>
      <c r="BA187" s="161"/>
      <c r="BB187" s="161"/>
      <c r="BC187" s="161"/>
      <c r="BD187" s="161"/>
      <c r="BE187" s="161"/>
      <c r="BF187" s="161"/>
      <c r="BG187" s="161"/>
      <c r="BH187" s="161"/>
      <c r="BI187" s="161"/>
      <c r="BJ187" s="161"/>
      <c r="BK187" s="161"/>
      <c r="BL187" s="161"/>
      <c r="BM187" s="161"/>
      <c r="BN187" s="161"/>
      <c r="BO187" s="161"/>
      <c r="BP187" s="161"/>
      <c r="BQ187" s="161"/>
    </row>
    <row r="188" spans="1:69" s="159" customFormat="1" ht="15.75" hidden="1" customHeight="1">
      <c r="A188" s="170" t="s">
        <v>202</v>
      </c>
      <c r="B188" s="170">
        <v>4</v>
      </c>
      <c r="C188" s="160" t="s">
        <v>210</v>
      </c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>
        <f t="shared" ref="AB188:AM188" si="511">AB69</f>
        <v>0</v>
      </c>
      <c r="AC188" s="161">
        <f t="shared" si="511"/>
        <v>0</v>
      </c>
      <c r="AD188" s="161">
        <f t="shared" si="511"/>
        <v>0</v>
      </c>
      <c r="AE188" s="161">
        <f t="shared" si="511"/>
        <v>0</v>
      </c>
      <c r="AF188" s="161">
        <f t="shared" si="511"/>
        <v>0</v>
      </c>
      <c r="AG188" s="161">
        <f t="shared" si="511"/>
        <v>0</v>
      </c>
      <c r="AH188" s="161">
        <f t="shared" si="511"/>
        <v>0</v>
      </c>
      <c r="AI188" s="161">
        <f t="shared" si="511"/>
        <v>0</v>
      </c>
      <c r="AJ188" s="161">
        <f t="shared" si="511"/>
        <v>0</v>
      </c>
      <c r="AK188" s="161">
        <f t="shared" si="511"/>
        <v>0</v>
      </c>
      <c r="AL188" s="161">
        <f t="shared" si="511"/>
        <v>0</v>
      </c>
      <c r="AM188" s="161">
        <f t="shared" si="511"/>
        <v>0</v>
      </c>
      <c r="AN188" s="161"/>
      <c r="AO188" s="161"/>
      <c r="AP188" s="161"/>
      <c r="AQ188" s="161"/>
      <c r="AR188" s="161"/>
      <c r="AS188" s="161"/>
      <c r="AT188" s="161"/>
      <c r="AU188" s="161">
        <f>IFERROR(SUM(AB188:AM188)/SUM(AB187:AM190)*$AU$186,0)</f>
        <v>0</v>
      </c>
      <c r="AV188" s="161"/>
      <c r="AW188" s="161"/>
      <c r="AX188" s="161"/>
      <c r="AY188" s="161"/>
      <c r="AZ188" s="161"/>
      <c r="BA188" s="161"/>
      <c r="BB188" s="161"/>
      <c r="BC188" s="161"/>
      <c r="BD188" s="161"/>
      <c r="BE188" s="161"/>
      <c r="BF188" s="161"/>
      <c r="BG188" s="161"/>
      <c r="BH188" s="161"/>
      <c r="BI188" s="161"/>
      <c r="BJ188" s="161"/>
      <c r="BK188" s="161"/>
      <c r="BL188" s="161"/>
      <c r="BM188" s="161"/>
      <c r="BN188" s="161"/>
      <c r="BO188" s="161"/>
      <c r="BP188" s="161"/>
      <c r="BQ188" s="161"/>
    </row>
    <row r="189" spans="1:69" s="159" customFormat="1" ht="15.75" hidden="1" customHeight="1">
      <c r="A189" s="170" t="s">
        <v>203</v>
      </c>
      <c r="B189" s="170">
        <v>4</v>
      </c>
      <c r="C189" s="160" t="s">
        <v>210</v>
      </c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>
        <f t="shared" ref="AB189:AM189" si="512">AB109</f>
        <v>0</v>
      </c>
      <c r="AC189" s="161">
        <f t="shared" si="512"/>
        <v>0</v>
      </c>
      <c r="AD189" s="161">
        <f t="shared" si="512"/>
        <v>0</v>
      </c>
      <c r="AE189" s="161">
        <f t="shared" si="512"/>
        <v>0</v>
      </c>
      <c r="AF189" s="161">
        <f t="shared" si="512"/>
        <v>0</v>
      </c>
      <c r="AG189" s="161">
        <f t="shared" si="512"/>
        <v>0</v>
      </c>
      <c r="AH189" s="161">
        <f t="shared" si="512"/>
        <v>0</v>
      </c>
      <c r="AI189" s="161">
        <f t="shared" si="512"/>
        <v>0</v>
      </c>
      <c r="AJ189" s="161">
        <f t="shared" si="512"/>
        <v>0</v>
      </c>
      <c r="AK189" s="161">
        <f t="shared" si="512"/>
        <v>0</v>
      </c>
      <c r="AL189" s="161">
        <f t="shared" si="512"/>
        <v>0</v>
      </c>
      <c r="AM189" s="161">
        <f t="shared" si="512"/>
        <v>0</v>
      </c>
      <c r="AN189" s="161"/>
      <c r="AO189" s="161"/>
      <c r="AP189" s="161"/>
      <c r="AQ189" s="161"/>
      <c r="AR189" s="161"/>
      <c r="AS189" s="161"/>
      <c r="AT189" s="161"/>
      <c r="AU189" s="161">
        <f>IFERROR(SUM(AB189:AM189)/SUM(AB187:AM190)*$AU$186,0)</f>
        <v>0</v>
      </c>
      <c r="AV189" s="161"/>
      <c r="AW189" s="161"/>
      <c r="AX189" s="161"/>
      <c r="AY189" s="161"/>
      <c r="AZ189" s="161"/>
      <c r="BA189" s="161"/>
      <c r="BB189" s="161"/>
      <c r="BC189" s="161"/>
      <c r="BD189" s="161"/>
      <c r="BE189" s="161"/>
      <c r="BF189" s="161"/>
      <c r="BG189" s="161"/>
      <c r="BH189" s="161"/>
      <c r="BI189" s="161"/>
      <c r="BJ189" s="161"/>
      <c r="BK189" s="161"/>
      <c r="BL189" s="161"/>
      <c r="BM189" s="161"/>
      <c r="BN189" s="161"/>
      <c r="BO189" s="161"/>
      <c r="BP189" s="161"/>
      <c r="BQ189" s="161"/>
    </row>
    <row r="190" spans="1:69" s="159" customFormat="1" ht="15.75" hidden="1" customHeight="1">
      <c r="A190" s="158" t="s">
        <v>204</v>
      </c>
      <c r="B190" s="170">
        <v>4</v>
      </c>
      <c r="C190" s="160" t="s">
        <v>210</v>
      </c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>
        <f>AB149</f>
        <v>0</v>
      </c>
      <c r="AC190" s="161">
        <f t="shared" ref="AC190:AM190" si="513">AC149</f>
        <v>0</v>
      </c>
      <c r="AD190" s="161">
        <f t="shared" si="513"/>
        <v>0</v>
      </c>
      <c r="AE190" s="161">
        <f t="shared" si="513"/>
        <v>0</v>
      </c>
      <c r="AF190" s="161">
        <f t="shared" si="513"/>
        <v>0</v>
      </c>
      <c r="AG190" s="161">
        <f t="shared" si="513"/>
        <v>0</v>
      </c>
      <c r="AH190" s="161">
        <f t="shared" si="513"/>
        <v>0</v>
      </c>
      <c r="AI190" s="161">
        <f t="shared" si="513"/>
        <v>0</v>
      </c>
      <c r="AJ190" s="161">
        <f t="shared" si="513"/>
        <v>0</v>
      </c>
      <c r="AK190" s="161">
        <f t="shared" si="513"/>
        <v>0</v>
      </c>
      <c r="AL190" s="161">
        <f t="shared" si="513"/>
        <v>0</v>
      </c>
      <c r="AM190" s="161">
        <f t="shared" si="513"/>
        <v>0</v>
      </c>
      <c r="AN190" s="161"/>
      <c r="AO190" s="161"/>
      <c r="AP190" s="161"/>
      <c r="AQ190" s="161"/>
      <c r="AR190" s="161"/>
      <c r="AS190" s="161"/>
      <c r="AT190" s="161"/>
      <c r="AU190" s="161">
        <f>IFERROR(SUM(AB190:AM190)/SUM(AB187:AM190)*$AU$186,0)</f>
        <v>0</v>
      </c>
      <c r="AV190" s="161"/>
      <c r="AW190" s="161"/>
      <c r="AX190" s="161"/>
      <c r="AY190" s="161"/>
      <c r="AZ190" s="161"/>
      <c r="BA190" s="161"/>
      <c r="BB190" s="161"/>
      <c r="BC190" s="161"/>
      <c r="BD190" s="161"/>
      <c r="BE190" s="161"/>
      <c r="BF190" s="161"/>
      <c r="BG190" s="161"/>
      <c r="BH190" s="161"/>
      <c r="BI190" s="161"/>
      <c r="BJ190" s="161"/>
      <c r="BK190" s="161"/>
      <c r="BL190" s="161"/>
      <c r="BM190" s="161"/>
      <c r="BN190" s="161"/>
      <c r="BO190" s="161"/>
      <c r="BP190" s="161"/>
      <c r="BQ190" s="161"/>
    </row>
    <row r="191" spans="1:69" s="159" customFormat="1" ht="15.75" hidden="1" customHeight="1">
      <c r="A191" s="158"/>
      <c r="B191" s="170"/>
      <c r="C191" s="160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161"/>
      <c r="AN191" s="161"/>
      <c r="AO191" s="161"/>
      <c r="AP191" s="161"/>
      <c r="AQ191" s="161"/>
      <c r="AR191" s="161"/>
      <c r="AS191" s="161"/>
      <c r="AT191" s="161"/>
      <c r="AU191" s="161"/>
      <c r="AV191" s="161"/>
      <c r="AW191" s="161"/>
      <c r="AX191" s="161"/>
      <c r="AY191" s="161"/>
      <c r="AZ191" s="161"/>
      <c r="BA191" s="161"/>
      <c r="BB191" s="161"/>
      <c r="BC191" s="161"/>
      <c r="BD191" s="161"/>
      <c r="BE191" s="161"/>
      <c r="BF191" s="161"/>
      <c r="BG191" s="161"/>
      <c r="BH191" s="161"/>
      <c r="BI191" s="161"/>
      <c r="BJ191" s="161"/>
      <c r="BK191" s="161"/>
      <c r="BL191" s="161"/>
      <c r="BM191" s="161"/>
      <c r="BN191" s="161"/>
      <c r="BO191" s="161"/>
      <c r="BP191" s="161"/>
      <c r="BQ191" s="161"/>
    </row>
    <row r="192" spans="1:69" s="159" customFormat="1" ht="15.75" hidden="1" customHeight="1">
      <c r="A192" s="158" t="s">
        <v>199</v>
      </c>
      <c r="B192" s="170">
        <v>5</v>
      </c>
      <c r="C192" s="160" t="s">
        <v>198</v>
      </c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  <c r="AN192" s="161"/>
      <c r="AO192" s="161"/>
      <c r="AP192" s="161"/>
      <c r="AQ192" s="161"/>
      <c r="AR192" s="161"/>
      <c r="AS192" s="161"/>
      <c r="AT192" s="161"/>
      <c r="AU192" s="161"/>
      <c r="AV192" s="161"/>
      <c r="AW192" s="161"/>
      <c r="AX192" s="161"/>
      <c r="AY192" s="161"/>
      <c r="AZ192" s="161"/>
      <c r="BA192" s="161"/>
      <c r="BB192" s="161"/>
      <c r="BC192" s="161"/>
      <c r="BD192" s="161"/>
      <c r="BE192" s="161"/>
      <c r="BF192" s="161"/>
      <c r="BG192" s="209"/>
      <c r="BH192" s="161"/>
      <c r="BI192" s="161"/>
      <c r="BJ192" s="161"/>
      <c r="BK192" s="161"/>
      <c r="BL192" s="161"/>
      <c r="BM192" s="161"/>
      <c r="BN192" s="161"/>
      <c r="BO192" s="161"/>
      <c r="BP192" s="161"/>
      <c r="BQ192" s="161"/>
    </row>
    <row r="193" spans="1:69" s="159" customFormat="1" ht="15.75" hidden="1" customHeight="1">
      <c r="A193" s="170" t="s">
        <v>201</v>
      </c>
      <c r="B193" s="170">
        <v>5</v>
      </c>
      <c r="C193" s="160" t="s">
        <v>210</v>
      </c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1"/>
      <c r="AN193" s="161">
        <f t="shared" ref="AN193:AY193" si="514">AN37</f>
        <v>0</v>
      </c>
      <c r="AO193" s="161">
        <f t="shared" si="514"/>
        <v>0</v>
      </c>
      <c r="AP193" s="161">
        <f t="shared" si="514"/>
        <v>0</v>
      </c>
      <c r="AQ193" s="161">
        <f t="shared" si="514"/>
        <v>0</v>
      </c>
      <c r="AR193" s="161">
        <f t="shared" si="514"/>
        <v>0</v>
      </c>
      <c r="AS193" s="161">
        <f t="shared" si="514"/>
        <v>0</v>
      </c>
      <c r="AT193" s="161">
        <f t="shared" si="514"/>
        <v>0</v>
      </c>
      <c r="AU193" s="161">
        <f t="shared" si="514"/>
        <v>0</v>
      </c>
      <c r="AV193" s="161">
        <f t="shared" si="514"/>
        <v>0</v>
      </c>
      <c r="AW193" s="161">
        <f t="shared" si="514"/>
        <v>0</v>
      </c>
      <c r="AX193" s="161">
        <f t="shared" si="514"/>
        <v>0</v>
      </c>
      <c r="AY193" s="161">
        <f t="shared" si="514"/>
        <v>0</v>
      </c>
      <c r="AZ193" s="161"/>
      <c r="BA193" s="161"/>
      <c r="BB193" s="161"/>
      <c r="BC193" s="161"/>
      <c r="BD193" s="161"/>
      <c r="BE193" s="161"/>
      <c r="BF193" s="161"/>
      <c r="BG193" s="161">
        <f>IFERROR(SUM(AN193:AY193)/SUM(AN193:AY196)*$BG$192,0)</f>
        <v>0</v>
      </c>
      <c r="BH193" s="161"/>
      <c r="BI193" s="161"/>
      <c r="BJ193" s="161"/>
      <c r="BK193" s="161"/>
      <c r="BL193" s="161"/>
      <c r="BM193" s="161"/>
      <c r="BN193" s="161"/>
      <c r="BO193" s="161"/>
      <c r="BP193" s="161"/>
      <c r="BQ193" s="161"/>
    </row>
    <row r="194" spans="1:69" s="159" customFormat="1" ht="15.75" hidden="1" customHeight="1">
      <c r="A194" s="170" t="s">
        <v>202</v>
      </c>
      <c r="B194" s="170">
        <v>5</v>
      </c>
      <c r="C194" s="160" t="s">
        <v>210</v>
      </c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  <c r="AN194" s="161">
        <f t="shared" ref="AN194:AY194" si="515">AN77</f>
        <v>0</v>
      </c>
      <c r="AO194" s="161">
        <f t="shared" si="515"/>
        <v>0</v>
      </c>
      <c r="AP194" s="161">
        <f t="shared" si="515"/>
        <v>0</v>
      </c>
      <c r="AQ194" s="161">
        <f t="shared" si="515"/>
        <v>0</v>
      </c>
      <c r="AR194" s="161">
        <f t="shared" si="515"/>
        <v>0</v>
      </c>
      <c r="AS194" s="161">
        <f t="shared" si="515"/>
        <v>0</v>
      </c>
      <c r="AT194" s="161">
        <f t="shared" si="515"/>
        <v>0</v>
      </c>
      <c r="AU194" s="161">
        <f t="shared" si="515"/>
        <v>0</v>
      </c>
      <c r="AV194" s="161">
        <f t="shared" si="515"/>
        <v>0</v>
      </c>
      <c r="AW194" s="161">
        <f t="shared" si="515"/>
        <v>0</v>
      </c>
      <c r="AX194" s="161">
        <f t="shared" si="515"/>
        <v>0</v>
      </c>
      <c r="AY194" s="161">
        <f t="shared" si="515"/>
        <v>0</v>
      </c>
      <c r="AZ194" s="161"/>
      <c r="BA194" s="161"/>
      <c r="BB194" s="161"/>
      <c r="BC194" s="161"/>
      <c r="BD194" s="161"/>
      <c r="BE194" s="161"/>
      <c r="BF194" s="161"/>
      <c r="BG194" s="161">
        <f>IFERROR(SUM(AN194:AY194)/SUM(AN193:AY196)*$BG$192,0)</f>
        <v>0</v>
      </c>
      <c r="BH194" s="161"/>
      <c r="BI194" s="161"/>
      <c r="BJ194" s="161"/>
      <c r="BK194" s="161"/>
      <c r="BL194" s="161"/>
      <c r="BM194" s="161"/>
      <c r="BN194" s="161"/>
      <c r="BO194" s="161"/>
      <c r="BP194" s="161"/>
      <c r="BQ194" s="161"/>
    </row>
    <row r="195" spans="1:69" s="159" customFormat="1" ht="15.75" hidden="1" customHeight="1">
      <c r="A195" s="170" t="s">
        <v>203</v>
      </c>
      <c r="B195" s="170">
        <v>5</v>
      </c>
      <c r="C195" s="160" t="s">
        <v>210</v>
      </c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  <c r="AN195" s="161">
        <f t="shared" ref="AN195:AY195" si="516">AN117</f>
        <v>0</v>
      </c>
      <c r="AO195" s="161">
        <f t="shared" si="516"/>
        <v>0</v>
      </c>
      <c r="AP195" s="161">
        <f t="shared" si="516"/>
        <v>0</v>
      </c>
      <c r="AQ195" s="161">
        <f t="shared" si="516"/>
        <v>0</v>
      </c>
      <c r="AR195" s="161">
        <f t="shared" si="516"/>
        <v>0</v>
      </c>
      <c r="AS195" s="161">
        <f t="shared" si="516"/>
        <v>0</v>
      </c>
      <c r="AT195" s="161">
        <f t="shared" si="516"/>
        <v>0</v>
      </c>
      <c r="AU195" s="161">
        <f t="shared" si="516"/>
        <v>0</v>
      </c>
      <c r="AV195" s="161">
        <f t="shared" si="516"/>
        <v>0</v>
      </c>
      <c r="AW195" s="161">
        <f t="shared" si="516"/>
        <v>0</v>
      </c>
      <c r="AX195" s="161">
        <f t="shared" si="516"/>
        <v>0</v>
      </c>
      <c r="AY195" s="161">
        <f t="shared" si="516"/>
        <v>0</v>
      </c>
      <c r="AZ195" s="161"/>
      <c r="BA195" s="161"/>
      <c r="BB195" s="161"/>
      <c r="BC195" s="161"/>
      <c r="BD195" s="161"/>
      <c r="BE195" s="161"/>
      <c r="BF195" s="161"/>
      <c r="BG195" s="161">
        <f>IFERROR(SUM(AN195:AY195)/SUM(AN193:AY196)*$BG$192,0)</f>
        <v>0</v>
      </c>
      <c r="BH195" s="161"/>
      <c r="BI195" s="161"/>
      <c r="BJ195" s="161"/>
      <c r="BK195" s="161"/>
      <c r="BL195" s="161"/>
      <c r="BM195" s="161"/>
      <c r="BN195" s="161"/>
      <c r="BO195" s="161"/>
      <c r="BP195" s="161"/>
      <c r="BQ195" s="161"/>
    </row>
    <row r="196" spans="1:69" s="159" customFormat="1" ht="15.75" hidden="1" customHeight="1">
      <c r="A196" s="158" t="s">
        <v>204</v>
      </c>
      <c r="B196" s="170">
        <v>5</v>
      </c>
      <c r="C196" s="160" t="s">
        <v>210</v>
      </c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1"/>
      <c r="AL196" s="161"/>
      <c r="AM196" s="161"/>
      <c r="AN196" s="161">
        <f>AN157</f>
        <v>0</v>
      </c>
      <c r="AO196" s="161">
        <f t="shared" ref="AO196:AY196" si="517">AO157</f>
        <v>0</v>
      </c>
      <c r="AP196" s="161">
        <f t="shared" si="517"/>
        <v>0</v>
      </c>
      <c r="AQ196" s="161">
        <f t="shared" si="517"/>
        <v>0</v>
      </c>
      <c r="AR196" s="161">
        <f t="shared" si="517"/>
        <v>0</v>
      </c>
      <c r="AS196" s="161">
        <f t="shared" si="517"/>
        <v>0</v>
      </c>
      <c r="AT196" s="161">
        <f t="shared" si="517"/>
        <v>0</v>
      </c>
      <c r="AU196" s="161">
        <f t="shared" si="517"/>
        <v>0</v>
      </c>
      <c r="AV196" s="161">
        <f t="shared" si="517"/>
        <v>0</v>
      </c>
      <c r="AW196" s="161">
        <f t="shared" si="517"/>
        <v>0</v>
      </c>
      <c r="AX196" s="161">
        <f t="shared" si="517"/>
        <v>0</v>
      </c>
      <c r="AY196" s="161">
        <f t="shared" si="517"/>
        <v>0</v>
      </c>
      <c r="AZ196" s="161"/>
      <c r="BA196" s="161"/>
      <c r="BB196" s="161"/>
      <c r="BC196" s="161"/>
      <c r="BD196" s="161"/>
      <c r="BE196" s="161"/>
      <c r="BF196" s="161"/>
      <c r="BG196" s="161">
        <f>IFERROR(SUM(AN196:AY196)/SUM(AN193:AY196)*$BG$192,0)</f>
        <v>0</v>
      </c>
      <c r="BH196" s="161"/>
      <c r="BI196" s="161"/>
      <c r="BJ196" s="161"/>
      <c r="BK196" s="161"/>
      <c r="BL196" s="161"/>
      <c r="BM196" s="161"/>
      <c r="BN196" s="161"/>
      <c r="BO196" s="161"/>
      <c r="BP196" s="161"/>
      <c r="BQ196" s="161"/>
    </row>
    <row r="197" spans="1:69" s="159" customFormat="1" ht="15.75" customHeight="1">
      <c r="A197" s="158"/>
      <c r="B197" s="156"/>
      <c r="C197" s="160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61"/>
      <c r="AP197" s="161"/>
      <c r="AQ197" s="161"/>
      <c r="AR197" s="161"/>
      <c r="AS197" s="161"/>
      <c r="AT197" s="161"/>
      <c r="AU197" s="161"/>
      <c r="AV197" s="161"/>
      <c r="AW197" s="161"/>
      <c r="AX197" s="161"/>
      <c r="AY197" s="161"/>
      <c r="AZ197" s="161"/>
      <c r="BA197" s="161"/>
      <c r="BB197" s="161"/>
      <c r="BC197" s="161"/>
      <c r="BD197" s="161"/>
      <c r="BE197" s="161"/>
      <c r="BF197" s="161"/>
      <c r="BG197" s="161"/>
      <c r="BH197" s="161"/>
      <c r="BI197" s="161"/>
      <c r="BJ197" s="161"/>
      <c r="BK197" s="161"/>
      <c r="BL197" s="161"/>
      <c r="BM197" s="161"/>
      <c r="BN197" s="161"/>
      <c r="BO197" s="161"/>
      <c r="BP197" s="161"/>
      <c r="BQ197" s="161"/>
    </row>
    <row r="198" spans="1:69" s="159" customFormat="1" ht="15.75" customHeight="1">
      <c r="A198" s="247"/>
      <c r="B198" s="248"/>
      <c r="C198" s="249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S198" s="250"/>
      <c r="T198" s="250"/>
      <c r="U198" s="250"/>
      <c r="V198" s="250"/>
      <c r="W198" s="250"/>
      <c r="X198" s="250"/>
      <c r="Y198" s="250"/>
      <c r="Z198" s="250"/>
      <c r="AA198" s="250"/>
      <c r="AB198" s="250"/>
      <c r="AC198" s="250"/>
      <c r="AD198" s="250"/>
      <c r="AE198" s="250"/>
      <c r="AF198" s="250"/>
      <c r="AG198" s="250"/>
      <c r="AH198" s="250"/>
      <c r="AI198" s="250"/>
      <c r="AJ198" s="250"/>
      <c r="AK198" s="250"/>
      <c r="AL198" s="250"/>
      <c r="AM198" s="250"/>
      <c r="AN198" s="250"/>
      <c r="AO198" s="250"/>
      <c r="AP198" s="250"/>
      <c r="AQ198" s="250"/>
      <c r="AR198" s="250"/>
      <c r="AS198" s="250"/>
      <c r="AT198" s="250"/>
      <c r="AU198" s="250"/>
      <c r="AV198" s="250"/>
      <c r="AW198" s="250"/>
      <c r="AX198" s="250"/>
      <c r="AY198" s="250"/>
      <c r="AZ198" s="250"/>
      <c r="BA198" s="250"/>
      <c r="BB198" s="250"/>
      <c r="BC198" s="250"/>
      <c r="BD198" s="250"/>
      <c r="BE198" s="250"/>
      <c r="BF198" s="250"/>
      <c r="BG198" s="250"/>
      <c r="BH198" s="161"/>
      <c r="BI198" s="161"/>
      <c r="BJ198" s="161"/>
      <c r="BK198" s="161"/>
      <c r="BL198" s="161"/>
      <c r="BM198" s="161"/>
      <c r="BN198" s="161"/>
      <c r="BO198" s="161"/>
      <c r="BP198" s="161"/>
      <c r="BQ198" s="161"/>
    </row>
    <row r="199" spans="1:69" s="159" customFormat="1" ht="15.75" customHeight="1">
      <c r="A199" s="202" t="s">
        <v>218</v>
      </c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  <c r="AN199" s="161"/>
      <c r="AO199" s="161"/>
      <c r="AP199" s="161"/>
      <c r="AQ199" s="161"/>
      <c r="AR199" s="161"/>
      <c r="AS199" s="161"/>
      <c r="AT199" s="161"/>
      <c r="AU199" s="161"/>
      <c r="AV199" s="161"/>
      <c r="AW199" s="161"/>
      <c r="AX199" s="161"/>
      <c r="AY199" s="161"/>
      <c r="AZ199" s="161"/>
      <c r="BA199" s="161"/>
      <c r="BB199" s="161"/>
      <c r="BC199" s="161"/>
      <c r="BD199" s="161"/>
      <c r="BE199" s="161"/>
      <c r="BF199" s="161"/>
      <c r="BG199" s="161"/>
      <c r="BH199" s="161"/>
      <c r="BI199" s="161"/>
      <c r="BJ199" s="161"/>
      <c r="BK199" s="161"/>
      <c r="BL199" s="161"/>
      <c r="BM199" s="161"/>
      <c r="BN199" s="161"/>
      <c r="BO199" s="161"/>
      <c r="BP199" s="161"/>
      <c r="BQ199" s="161"/>
    </row>
    <row r="200" spans="1:69" s="159" customFormat="1" ht="15.75" customHeight="1">
      <c r="A200" s="158"/>
      <c r="B200" s="156"/>
      <c r="C200" s="160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  <c r="AQ200" s="161"/>
      <c r="AR200" s="161"/>
      <c r="AS200" s="161"/>
      <c r="AT200" s="161"/>
      <c r="AU200" s="161"/>
      <c r="AV200" s="161"/>
      <c r="AW200" s="161"/>
      <c r="AX200" s="161"/>
      <c r="AY200" s="161"/>
      <c r="AZ200" s="161"/>
      <c r="BA200" s="161"/>
      <c r="BB200" s="161"/>
      <c r="BC200" s="161"/>
      <c r="BD200" s="161"/>
      <c r="BE200" s="161"/>
      <c r="BF200" s="161"/>
      <c r="BG200" s="161"/>
      <c r="BH200" s="161"/>
      <c r="BI200" s="161"/>
      <c r="BJ200" s="161"/>
      <c r="BK200" s="161"/>
      <c r="BL200" s="161"/>
      <c r="BM200" s="161"/>
      <c r="BN200" s="161"/>
      <c r="BO200" s="161"/>
      <c r="BP200" s="161"/>
      <c r="BQ200" s="161"/>
    </row>
    <row r="201" spans="1:69" ht="15.75" customHeight="1"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1"/>
      <c r="AS201" s="161"/>
      <c r="AT201" s="161"/>
      <c r="AU201" s="161"/>
      <c r="AV201" s="161"/>
      <c r="AW201" s="161"/>
      <c r="AX201" s="161"/>
      <c r="AY201" s="161"/>
      <c r="AZ201" s="161"/>
      <c r="BA201" s="161"/>
      <c r="BB201" s="161"/>
      <c r="BC201" s="161"/>
      <c r="BD201" s="161"/>
      <c r="BE201" s="161"/>
      <c r="BF201" s="161"/>
      <c r="BG201" s="161"/>
      <c r="BH201" s="161"/>
      <c r="BI201" s="161"/>
      <c r="BJ201" s="161"/>
      <c r="BK201" s="161"/>
      <c r="BL201" s="161"/>
      <c r="BM201" s="161"/>
      <c r="BN201" s="161"/>
      <c r="BO201" s="161"/>
      <c r="BP201" s="161"/>
      <c r="BQ201" s="161"/>
    </row>
    <row r="202" spans="1:69" ht="15.75" customHeight="1"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  <c r="AS202" s="161"/>
      <c r="AT202" s="161"/>
      <c r="AU202" s="161"/>
      <c r="AV202" s="161"/>
      <c r="AW202" s="161"/>
      <c r="AX202" s="161"/>
      <c r="AY202" s="161"/>
      <c r="AZ202" s="161"/>
      <c r="BA202" s="161"/>
      <c r="BB202" s="161"/>
      <c r="BC202" s="161"/>
      <c r="BD202" s="161"/>
      <c r="BE202" s="161"/>
      <c r="BF202" s="161"/>
      <c r="BG202" s="161"/>
      <c r="BH202" s="161"/>
      <c r="BI202" s="161"/>
      <c r="BJ202" s="161"/>
      <c r="BK202" s="161"/>
      <c r="BL202" s="161"/>
      <c r="BM202" s="161"/>
      <c r="BN202" s="161"/>
      <c r="BO202" s="161"/>
      <c r="BP202" s="161"/>
      <c r="BQ202" s="161"/>
    </row>
    <row r="203" spans="1:69" ht="15.75" customHeight="1"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 t="s">
        <v>2</v>
      </c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 t="s">
        <v>2</v>
      </c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161"/>
      <c r="AT203" s="161"/>
      <c r="AU203" s="161"/>
      <c r="AV203" s="161"/>
      <c r="AW203" s="161"/>
      <c r="AX203" s="161"/>
      <c r="AY203" s="161"/>
      <c r="AZ203" s="161"/>
      <c r="BA203" s="161"/>
      <c r="BB203" s="161"/>
      <c r="BC203" s="161"/>
      <c r="BD203" s="161"/>
      <c r="BE203" s="161"/>
      <c r="BF203" s="161"/>
      <c r="BG203" s="161"/>
      <c r="BH203" s="161"/>
      <c r="BI203" s="161"/>
      <c r="BJ203" s="161"/>
      <c r="BK203" s="161"/>
      <c r="BL203" s="161"/>
      <c r="BM203" s="161"/>
      <c r="BN203" s="161"/>
      <c r="BO203" s="161"/>
      <c r="BP203" s="161"/>
      <c r="BQ203" s="161"/>
    </row>
    <row r="204" spans="1:69" ht="15.75" customHeight="1"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  <c r="AS204" s="161"/>
      <c r="AT204" s="161"/>
      <c r="AU204" s="161"/>
      <c r="AV204" s="161"/>
      <c r="AW204" s="161"/>
      <c r="AX204" s="161"/>
      <c r="AY204" s="161"/>
      <c r="AZ204" s="161"/>
      <c r="BA204" s="161"/>
      <c r="BB204" s="161"/>
      <c r="BC204" s="161"/>
      <c r="BD204" s="161"/>
      <c r="BE204" s="161"/>
      <c r="BF204" s="161"/>
      <c r="BG204" s="161"/>
      <c r="BH204" s="161"/>
      <c r="BI204" s="161"/>
      <c r="BJ204" s="161"/>
      <c r="BK204" s="161"/>
      <c r="BL204" s="161"/>
      <c r="BM204" s="161"/>
      <c r="BN204" s="161"/>
      <c r="BO204" s="161"/>
      <c r="BP204" s="161"/>
      <c r="BQ204" s="161"/>
    </row>
    <row r="205" spans="1:69" ht="15.75" customHeight="1"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  <c r="AS205" s="161"/>
      <c r="AT205" s="161"/>
      <c r="AU205" s="161"/>
      <c r="AV205" s="161"/>
      <c r="AW205" s="161"/>
      <c r="AX205" s="161"/>
      <c r="AY205" s="161"/>
      <c r="AZ205" s="161"/>
      <c r="BA205" s="161"/>
      <c r="BB205" s="161"/>
      <c r="BC205" s="161"/>
      <c r="BD205" s="161"/>
      <c r="BE205" s="161"/>
      <c r="BF205" s="161"/>
      <c r="BG205" s="161"/>
      <c r="BH205" s="161"/>
      <c r="BI205" s="161"/>
      <c r="BJ205" s="161"/>
      <c r="BK205" s="161"/>
      <c r="BL205" s="161"/>
      <c r="BM205" s="161"/>
      <c r="BN205" s="161"/>
      <c r="BO205" s="161"/>
      <c r="BP205" s="161"/>
      <c r="BQ205" s="161"/>
    </row>
    <row r="206" spans="1:69" ht="15.75" customHeight="1"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61"/>
      <c r="AS206" s="161"/>
      <c r="AT206" s="161"/>
      <c r="AU206" s="161"/>
      <c r="AV206" s="161"/>
      <c r="AW206" s="161"/>
      <c r="AX206" s="161"/>
      <c r="AY206" s="161"/>
      <c r="AZ206" s="161"/>
      <c r="BA206" s="161"/>
      <c r="BB206" s="161"/>
      <c r="BC206" s="161"/>
      <c r="BD206" s="161"/>
      <c r="BE206" s="161"/>
      <c r="BF206" s="161"/>
      <c r="BG206" s="161"/>
      <c r="BH206" s="161"/>
      <c r="BI206" s="161"/>
      <c r="BJ206" s="161"/>
      <c r="BK206" s="161"/>
      <c r="BL206" s="161"/>
      <c r="BM206" s="161"/>
      <c r="BN206" s="161"/>
      <c r="BO206" s="161"/>
      <c r="BP206" s="161"/>
      <c r="BQ206" s="161"/>
    </row>
    <row r="207" spans="1:69" ht="15.75" customHeight="1"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61"/>
      <c r="AP207" s="161"/>
      <c r="AQ207" s="161"/>
      <c r="AR207" s="161"/>
      <c r="AS207" s="161"/>
      <c r="AT207" s="161"/>
      <c r="AU207" s="161"/>
      <c r="AV207" s="161"/>
      <c r="AW207" s="161"/>
      <c r="AX207" s="161"/>
      <c r="AY207" s="161"/>
      <c r="AZ207" s="161"/>
      <c r="BA207" s="161"/>
      <c r="BB207" s="161"/>
      <c r="BC207" s="161"/>
      <c r="BD207" s="161"/>
      <c r="BE207" s="161"/>
      <c r="BF207" s="161"/>
      <c r="BG207" s="161"/>
      <c r="BH207" s="161"/>
      <c r="BI207" s="161"/>
      <c r="BJ207" s="161"/>
      <c r="BK207" s="161"/>
      <c r="BL207" s="161"/>
      <c r="BM207" s="161"/>
      <c r="BN207" s="161"/>
      <c r="BO207" s="161"/>
      <c r="BP207" s="161"/>
      <c r="BQ207" s="161"/>
    </row>
    <row r="208" spans="1:69" ht="15.75" customHeight="1"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  <c r="AQ208" s="161"/>
      <c r="AR208" s="161"/>
      <c r="AS208" s="161"/>
      <c r="AT208" s="161"/>
      <c r="AU208" s="161"/>
      <c r="AV208" s="161"/>
      <c r="AW208" s="161"/>
      <c r="AX208" s="161"/>
      <c r="AY208" s="161"/>
      <c r="AZ208" s="161"/>
      <c r="BA208" s="161"/>
      <c r="BB208" s="161"/>
      <c r="BC208" s="161"/>
      <c r="BD208" s="161"/>
      <c r="BE208" s="161"/>
      <c r="BF208" s="161"/>
      <c r="BG208" s="161"/>
      <c r="BH208" s="161"/>
      <c r="BI208" s="161"/>
      <c r="BJ208" s="161"/>
      <c r="BK208" s="161"/>
      <c r="BL208" s="161"/>
      <c r="BM208" s="161"/>
      <c r="BN208" s="161"/>
      <c r="BO208" s="161"/>
      <c r="BP208" s="161"/>
      <c r="BQ208" s="161"/>
    </row>
    <row r="209" spans="5:69" ht="15.75" customHeight="1"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61"/>
      <c r="AS209" s="161"/>
      <c r="AT209" s="161"/>
      <c r="AU209" s="161"/>
      <c r="AV209" s="161"/>
      <c r="AW209" s="161"/>
      <c r="AX209" s="161"/>
      <c r="AY209" s="161"/>
      <c r="AZ209" s="161"/>
      <c r="BA209" s="161"/>
      <c r="BB209" s="161"/>
      <c r="BC209" s="161"/>
      <c r="BD209" s="161"/>
      <c r="BE209" s="161"/>
      <c r="BF209" s="161"/>
      <c r="BG209" s="161"/>
      <c r="BH209" s="161"/>
      <c r="BI209" s="161"/>
      <c r="BJ209" s="161"/>
      <c r="BK209" s="161"/>
      <c r="BL209" s="161"/>
      <c r="BM209" s="161"/>
      <c r="BN209" s="161"/>
      <c r="BO209" s="161"/>
      <c r="BP209" s="161"/>
      <c r="BQ209" s="161"/>
    </row>
    <row r="210" spans="5:69" ht="15.75" customHeight="1">
      <c r="E210" s="16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 t="s">
        <v>2</v>
      </c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61"/>
      <c r="AS210" s="161"/>
      <c r="AT210" s="161"/>
      <c r="AU210" s="161"/>
      <c r="AV210" s="161"/>
      <c r="AW210" s="161"/>
      <c r="AX210" s="161"/>
      <c r="AY210" s="161"/>
      <c r="AZ210" s="161"/>
      <c r="BA210" s="161"/>
      <c r="BB210" s="161"/>
      <c r="BC210" s="161"/>
      <c r="BD210" s="161"/>
      <c r="BE210" s="161"/>
      <c r="BF210" s="161"/>
      <c r="BG210" s="161"/>
      <c r="BH210" s="161"/>
      <c r="BI210" s="161"/>
      <c r="BJ210" s="161"/>
      <c r="BK210" s="161"/>
      <c r="BL210" s="161"/>
      <c r="BM210" s="161"/>
      <c r="BN210" s="161"/>
      <c r="BO210" s="161"/>
      <c r="BP210" s="161"/>
      <c r="BQ210" s="161"/>
    </row>
    <row r="211" spans="5:69" ht="15.75" customHeight="1"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61"/>
      <c r="AS211" s="161"/>
      <c r="AT211" s="161"/>
      <c r="AU211" s="161"/>
      <c r="AV211" s="161"/>
      <c r="AW211" s="161"/>
      <c r="AX211" s="161"/>
      <c r="AY211" s="161"/>
      <c r="AZ211" s="161"/>
      <c r="BA211" s="161"/>
      <c r="BB211" s="161"/>
      <c r="BC211" s="161"/>
      <c r="BD211" s="161"/>
      <c r="BE211" s="161"/>
      <c r="BF211" s="161"/>
      <c r="BG211" s="161"/>
      <c r="BH211" s="161"/>
      <c r="BI211" s="161"/>
      <c r="BJ211" s="161"/>
      <c r="BK211" s="161"/>
      <c r="BL211" s="161"/>
      <c r="BM211" s="161"/>
      <c r="BN211" s="161"/>
      <c r="BO211" s="161"/>
      <c r="BP211" s="161"/>
      <c r="BQ211" s="161"/>
    </row>
    <row r="212" spans="5:69" ht="15.75" customHeight="1"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61"/>
      <c r="AS212" s="161"/>
      <c r="AT212" s="161"/>
      <c r="AU212" s="161"/>
      <c r="AV212" s="161"/>
      <c r="AW212" s="161"/>
      <c r="AX212" s="161"/>
      <c r="AY212" s="161"/>
      <c r="AZ212" s="161"/>
      <c r="BA212" s="161"/>
      <c r="BB212" s="161"/>
      <c r="BC212" s="161"/>
      <c r="BD212" s="161"/>
      <c r="BE212" s="161"/>
      <c r="BF212" s="161"/>
      <c r="BG212" s="161"/>
      <c r="BH212" s="161"/>
      <c r="BI212" s="161"/>
      <c r="BJ212" s="161"/>
      <c r="BK212" s="161"/>
      <c r="BL212" s="161"/>
      <c r="BM212" s="161"/>
      <c r="BN212" s="161"/>
      <c r="BO212" s="161"/>
      <c r="BP212" s="161"/>
      <c r="BQ212" s="161"/>
    </row>
    <row r="213" spans="5:69" ht="15.75" customHeight="1"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61"/>
      <c r="AS213" s="161"/>
      <c r="AT213" s="161"/>
      <c r="AU213" s="161"/>
      <c r="AV213" s="161"/>
      <c r="AW213" s="161"/>
      <c r="AX213" s="161"/>
      <c r="AY213" s="161"/>
      <c r="AZ213" s="161"/>
      <c r="BA213" s="161"/>
      <c r="BB213" s="161"/>
      <c r="BC213" s="161"/>
      <c r="BD213" s="161"/>
      <c r="BE213" s="161"/>
      <c r="BF213" s="161"/>
      <c r="BG213" s="161"/>
      <c r="BH213" s="161"/>
      <c r="BI213" s="161"/>
      <c r="BJ213" s="161"/>
      <c r="BK213" s="161"/>
      <c r="BL213" s="161"/>
      <c r="BM213" s="161"/>
      <c r="BN213" s="161"/>
      <c r="BO213" s="161"/>
      <c r="BP213" s="161"/>
      <c r="BQ213" s="161"/>
    </row>
    <row r="214" spans="5:69" ht="15.75" customHeight="1"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61"/>
      <c r="AS214" s="161"/>
      <c r="AT214" s="161"/>
      <c r="AU214" s="161"/>
      <c r="AV214" s="161"/>
      <c r="AW214" s="161"/>
      <c r="AX214" s="161"/>
      <c r="AY214" s="161"/>
      <c r="AZ214" s="161"/>
      <c r="BA214" s="161"/>
      <c r="BB214" s="161"/>
      <c r="BC214" s="161"/>
      <c r="BD214" s="161"/>
      <c r="BE214" s="161"/>
      <c r="BF214" s="161"/>
      <c r="BG214" s="161"/>
      <c r="BH214" s="161"/>
      <c r="BI214" s="161"/>
      <c r="BJ214" s="161"/>
      <c r="BK214" s="161"/>
      <c r="BL214" s="161"/>
      <c r="BM214" s="161"/>
      <c r="BN214" s="161"/>
      <c r="BO214" s="161"/>
      <c r="BP214" s="161"/>
      <c r="BQ214" s="161"/>
    </row>
    <row r="215" spans="5:69" ht="15.75" customHeight="1"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 t="s">
        <v>2</v>
      </c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/>
      <c r="AO215" s="161"/>
      <c r="AP215" s="161"/>
      <c r="AQ215" s="161"/>
      <c r="AR215" s="161"/>
      <c r="AS215" s="161"/>
      <c r="AT215" s="161"/>
      <c r="AU215" s="161"/>
      <c r="AV215" s="161"/>
      <c r="AW215" s="161"/>
      <c r="AX215" s="161"/>
      <c r="AY215" s="161"/>
      <c r="AZ215" s="161"/>
      <c r="BA215" s="161"/>
      <c r="BB215" s="161"/>
      <c r="BC215" s="161"/>
      <c r="BD215" s="161"/>
      <c r="BE215" s="161"/>
      <c r="BF215" s="161"/>
      <c r="BG215" s="161"/>
      <c r="BH215" s="161"/>
      <c r="BI215" s="161"/>
      <c r="BJ215" s="161"/>
      <c r="BK215" s="161"/>
      <c r="BL215" s="161"/>
      <c r="BM215" s="161"/>
      <c r="BN215" s="161"/>
      <c r="BO215" s="161"/>
      <c r="BP215" s="161"/>
      <c r="BQ215" s="161"/>
    </row>
    <row r="216" spans="5:69" ht="15.75" customHeight="1"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 t="s">
        <v>2</v>
      </c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  <c r="AS216" s="161"/>
      <c r="AT216" s="161"/>
      <c r="AU216" s="161"/>
      <c r="AV216" s="161"/>
      <c r="AW216" s="161"/>
      <c r="AX216" s="161"/>
      <c r="AY216" s="161"/>
      <c r="AZ216" s="161"/>
      <c r="BA216" s="161"/>
      <c r="BB216" s="161"/>
      <c r="BC216" s="161"/>
      <c r="BD216" s="161"/>
      <c r="BE216" s="161"/>
      <c r="BF216" s="161"/>
      <c r="BG216" s="161"/>
      <c r="BH216" s="161"/>
      <c r="BI216" s="161"/>
      <c r="BJ216" s="161"/>
      <c r="BK216" s="161"/>
      <c r="BL216" s="161"/>
      <c r="BM216" s="161"/>
      <c r="BN216" s="161"/>
      <c r="BO216" s="161"/>
      <c r="BP216" s="161"/>
      <c r="BQ216" s="161"/>
    </row>
    <row r="217" spans="5:69" ht="15.75" customHeight="1"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 t="s">
        <v>2</v>
      </c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61"/>
      <c r="AS217" s="161"/>
      <c r="AT217" s="161"/>
      <c r="AU217" s="161"/>
      <c r="AV217" s="161"/>
      <c r="AW217" s="161"/>
      <c r="AX217" s="161"/>
      <c r="AY217" s="161"/>
      <c r="AZ217" s="161"/>
      <c r="BA217" s="161"/>
      <c r="BB217" s="161"/>
      <c r="BC217" s="161"/>
      <c r="BD217" s="161"/>
      <c r="BE217" s="161"/>
      <c r="BF217" s="161"/>
      <c r="BG217" s="161"/>
      <c r="BH217" s="161"/>
      <c r="BI217" s="161"/>
      <c r="BJ217" s="161"/>
      <c r="BK217" s="161"/>
      <c r="BL217" s="161"/>
      <c r="BM217" s="161"/>
      <c r="BN217" s="161"/>
      <c r="BO217" s="161"/>
      <c r="BP217" s="161"/>
      <c r="BQ217" s="161"/>
    </row>
    <row r="218" spans="5:69" ht="15.75" customHeight="1"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 t="s">
        <v>2</v>
      </c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61"/>
      <c r="AS218" s="161"/>
      <c r="AT218" s="161"/>
      <c r="AU218" s="161"/>
      <c r="AV218" s="161"/>
      <c r="AW218" s="161"/>
      <c r="AX218" s="161"/>
      <c r="AY218" s="161"/>
      <c r="AZ218" s="161"/>
      <c r="BA218" s="161"/>
      <c r="BB218" s="161"/>
      <c r="BC218" s="161"/>
      <c r="BD218" s="161"/>
      <c r="BE218" s="161"/>
      <c r="BF218" s="161"/>
      <c r="BG218" s="161"/>
      <c r="BH218" s="161"/>
      <c r="BI218" s="161"/>
      <c r="BJ218" s="161"/>
      <c r="BK218" s="161"/>
      <c r="BL218" s="161"/>
      <c r="BM218" s="161"/>
      <c r="BN218" s="161"/>
      <c r="BO218" s="161"/>
      <c r="BP218" s="161"/>
      <c r="BQ218" s="161"/>
    </row>
    <row r="219" spans="5:69" ht="15.75" customHeight="1">
      <c r="E219" s="161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 t="s">
        <v>2</v>
      </c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1"/>
      <c r="AR219" s="161"/>
      <c r="AS219" s="161"/>
      <c r="AT219" s="161"/>
      <c r="AU219" s="161"/>
      <c r="AV219" s="161"/>
      <c r="AW219" s="161"/>
      <c r="AX219" s="161"/>
      <c r="AY219" s="161"/>
      <c r="AZ219" s="161"/>
      <c r="BA219" s="161"/>
      <c r="BB219" s="161"/>
      <c r="BC219" s="161"/>
      <c r="BD219" s="161"/>
      <c r="BE219" s="161"/>
      <c r="BF219" s="161"/>
      <c r="BG219" s="161"/>
      <c r="BH219" s="161"/>
      <c r="BI219" s="161"/>
      <c r="BJ219" s="161"/>
      <c r="BK219" s="161"/>
      <c r="BL219" s="161"/>
      <c r="BM219" s="161"/>
      <c r="BN219" s="161"/>
      <c r="BO219" s="161"/>
      <c r="BP219" s="161"/>
      <c r="BQ219" s="161"/>
    </row>
    <row r="220" spans="5:69" ht="15.75" customHeight="1"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61"/>
      <c r="AS220" s="161"/>
      <c r="AT220" s="161"/>
      <c r="AU220" s="161"/>
      <c r="AV220" s="161"/>
      <c r="AW220" s="161"/>
      <c r="AX220" s="161"/>
      <c r="AY220" s="161"/>
      <c r="AZ220" s="161"/>
      <c r="BA220" s="161"/>
      <c r="BB220" s="161"/>
      <c r="BC220" s="161"/>
      <c r="BD220" s="161"/>
      <c r="BE220" s="161"/>
      <c r="BF220" s="161"/>
      <c r="BG220" s="161"/>
      <c r="BH220" s="161"/>
      <c r="BI220" s="161"/>
      <c r="BJ220" s="161"/>
      <c r="BK220" s="161"/>
      <c r="BL220" s="161"/>
      <c r="BM220" s="161"/>
      <c r="BN220" s="161"/>
      <c r="BO220" s="161"/>
      <c r="BP220" s="161"/>
      <c r="BQ220" s="161"/>
    </row>
    <row r="221" spans="5:69" ht="15.75" customHeight="1"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61"/>
      <c r="AS221" s="161"/>
      <c r="AT221" s="161"/>
      <c r="AU221" s="161"/>
      <c r="AV221" s="161"/>
      <c r="AW221" s="161"/>
      <c r="AX221" s="161"/>
      <c r="AY221" s="161"/>
      <c r="AZ221" s="161"/>
      <c r="BA221" s="161"/>
      <c r="BB221" s="161"/>
      <c r="BC221" s="161"/>
      <c r="BD221" s="161"/>
      <c r="BE221" s="161"/>
      <c r="BF221" s="161"/>
      <c r="BG221" s="161"/>
      <c r="BH221" s="161"/>
      <c r="BI221" s="161"/>
      <c r="BJ221" s="161"/>
      <c r="BK221" s="161"/>
      <c r="BL221" s="161"/>
      <c r="BM221" s="161"/>
      <c r="BN221" s="161"/>
      <c r="BO221" s="161"/>
      <c r="BP221" s="161"/>
      <c r="BQ221" s="161"/>
    </row>
    <row r="222" spans="5:69" ht="15.75" customHeight="1"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61"/>
      <c r="AS222" s="161"/>
      <c r="AT222" s="161"/>
      <c r="AU222" s="161"/>
      <c r="AV222" s="161"/>
      <c r="AW222" s="161"/>
      <c r="AX222" s="161"/>
      <c r="AY222" s="161"/>
      <c r="AZ222" s="161"/>
      <c r="BA222" s="161"/>
      <c r="BB222" s="161"/>
      <c r="BC222" s="161"/>
      <c r="BD222" s="161"/>
      <c r="BE222" s="161"/>
      <c r="BF222" s="161"/>
      <c r="BG222" s="161"/>
      <c r="BH222" s="161"/>
      <c r="BI222" s="161"/>
      <c r="BJ222" s="161"/>
      <c r="BK222" s="161"/>
      <c r="BL222" s="161"/>
      <c r="BM222" s="161"/>
      <c r="BN222" s="161"/>
      <c r="BO222" s="161"/>
      <c r="BP222" s="161"/>
      <c r="BQ222" s="161"/>
    </row>
    <row r="223" spans="5:69" ht="15.75" customHeight="1"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1"/>
      <c r="AN223" s="161"/>
      <c r="AO223" s="161"/>
      <c r="AP223" s="161"/>
      <c r="AQ223" s="161"/>
      <c r="AR223" s="161"/>
      <c r="AS223" s="161"/>
      <c r="AT223" s="161"/>
      <c r="AU223" s="161"/>
      <c r="AV223" s="161"/>
      <c r="AW223" s="161"/>
      <c r="AX223" s="161"/>
      <c r="AY223" s="161"/>
      <c r="AZ223" s="161"/>
      <c r="BA223" s="161"/>
      <c r="BB223" s="161"/>
      <c r="BC223" s="161"/>
      <c r="BD223" s="161"/>
      <c r="BE223" s="161"/>
      <c r="BF223" s="161"/>
      <c r="BG223" s="161"/>
      <c r="BH223" s="161"/>
      <c r="BI223" s="161"/>
      <c r="BJ223" s="161"/>
      <c r="BK223" s="161"/>
      <c r="BL223" s="161"/>
      <c r="BM223" s="161"/>
      <c r="BN223" s="161"/>
      <c r="BO223" s="161"/>
      <c r="BP223" s="161"/>
      <c r="BQ223" s="161"/>
    </row>
    <row r="224" spans="5:69" ht="15.75" customHeight="1"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161"/>
      <c r="AI224" s="161"/>
      <c r="AJ224" s="161"/>
      <c r="AK224" s="161"/>
      <c r="AL224" s="161"/>
      <c r="AM224" s="161"/>
      <c r="AN224" s="161"/>
      <c r="AO224" s="161"/>
      <c r="AP224" s="161"/>
      <c r="AQ224" s="161"/>
      <c r="AR224" s="161"/>
      <c r="AS224" s="161"/>
      <c r="AT224" s="161"/>
      <c r="AU224" s="161"/>
      <c r="AV224" s="161"/>
      <c r="AW224" s="161"/>
      <c r="AX224" s="161"/>
      <c r="AY224" s="161"/>
      <c r="AZ224" s="161"/>
      <c r="BA224" s="161"/>
      <c r="BB224" s="161"/>
      <c r="BC224" s="161"/>
      <c r="BD224" s="161"/>
      <c r="BE224" s="161"/>
      <c r="BF224" s="161"/>
      <c r="BG224" s="161"/>
      <c r="BH224" s="161"/>
      <c r="BI224" s="161"/>
      <c r="BJ224" s="161"/>
      <c r="BK224" s="161"/>
      <c r="BL224" s="161"/>
      <c r="BM224" s="161"/>
      <c r="BN224" s="161"/>
      <c r="BO224" s="161"/>
      <c r="BP224" s="161"/>
      <c r="BQ224" s="161"/>
    </row>
    <row r="225" spans="5:69" ht="15.75" customHeight="1">
      <c r="E225" s="161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1"/>
      <c r="AN225" s="161"/>
      <c r="AO225" s="161"/>
      <c r="AP225" s="161"/>
      <c r="AQ225" s="161"/>
      <c r="AR225" s="161"/>
      <c r="AS225" s="161"/>
      <c r="AT225" s="161"/>
      <c r="AU225" s="161"/>
      <c r="AV225" s="161"/>
      <c r="AW225" s="161"/>
      <c r="AX225" s="161"/>
      <c r="AY225" s="161"/>
      <c r="AZ225" s="161"/>
      <c r="BA225" s="161"/>
      <c r="BB225" s="161"/>
      <c r="BC225" s="161"/>
      <c r="BD225" s="161"/>
      <c r="BE225" s="161"/>
      <c r="BF225" s="161"/>
      <c r="BG225" s="161"/>
      <c r="BH225" s="161"/>
      <c r="BI225" s="161"/>
      <c r="BJ225" s="161"/>
      <c r="BK225" s="161"/>
      <c r="BL225" s="161"/>
      <c r="BM225" s="161"/>
      <c r="BN225" s="161"/>
      <c r="BO225" s="161"/>
      <c r="BP225" s="161"/>
      <c r="BQ225" s="161"/>
    </row>
    <row r="226" spans="5:69" ht="15.75" customHeight="1"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  <c r="AG226" s="161"/>
      <c r="AH226" s="161"/>
      <c r="AI226" s="161"/>
      <c r="AJ226" s="161"/>
      <c r="AK226" s="161"/>
      <c r="AL226" s="161"/>
      <c r="AM226" s="161"/>
      <c r="AN226" s="161"/>
      <c r="AO226" s="161"/>
      <c r="AP226" s="161"/>
      <c r="AQ226" s="161"/>
      <c r="AR226" s="161"/>
      <c r="AS226" s="161"/>
      <c r="AT226" s="161"/>
      <c r="AU226" s="161"/>
      <c r="AV226" s="161"/>
      <c r="AW226" s="161"/>
      <c r="AX226" s="161"/>
      <c r="AY226" s="161"/>
      <c r="AZ226" s="161"/>
      <c r="BA226" s="161"/>
      <c r="BB226" s="161"/>
      <c r="BC226" s="161"/>
      <c r="BD226" s="161"/>
      <c r="BE226" s="161"/>
      <c r="BF226" s="161"/>
      <c r="BG226" s="161"/>
      <c r="BH226" s="161"/>
      <c r="BI226" s="161"/>
      <c r="BJ226" s="161"/>
      <c r="BK226" s="161"/>
      <c r="BL226" s="161"/>
      <c r="BM226" s="161"/>
      <c r="BN226" s="161"/>
      <c r="BO226" s="161"/>
      <c r="BP226" s="161"/>
      <c r="BQ226" s="161"/>
    </row>
    <row r="227" spans="5:69" ht="15.75" customHeight="1"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  <c r="AI227" s="161"/>
      <c r="AJ227" s="161"/>
      <c r="AK227" s="161"/>
      <c r="AL227" s="161"/>
      <c r="AM227" s="161"/>
      <c r="AN227" s="161"/>
      <c r="AO227" s="161"/>
      <c r="AP227" s="161"/>
      <c r="AQ227" s="161"/>
      <c r="AR227" s="161"/>
      <c r="AS227" s="161"/>
      <c r="AT227" s="161"/>
      <c r="AU227" s="161"/>
      <c r="AV227" s="161"/>
      <c r="AW227" s="161"/>
      <c r="AX227" s="161"/>
      <c r="AY227" s="161"/>
      <c r="AZ227" s="161"/>
      <c r="BA227" s="161"/>
      <c r="BB227" s="161"/>
      <c r="BC227" s="161"/>
      <c r="BD227" s="161"/>
      <c r="BE227" s="161"/>
      <c r="BF227" s="161"/>
      <c r="BG227" s="161"/>
      <c r="BH227" s="161"/>
      <c r="BI227" s="161"/>
      <c r="BJ227" s="161"/>
      <c r="BK227" s="161"/>
      <c r="BL227" s="161"/>
      <c r="BM227" s="161"/>
      <c r="BN227" s="161"/>
      <c r="BO227" s="161"/>
      <c r="BP227" s="161"/>
      <c r="BQ227" s="161"/>
    </row>
    <row r="228" spans="5:69" ht="15.75" customHeight="1"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  <c r="AG228" s="161"/>
      <c r="AH228" s="161"/>
      <c r="AI228" s="161"/>
      <c r="AJ228" s="161"/>
      <c r="AK228" s="161"/>
      <c r="AL228" s="161"/>
      <c r="AM228" s="161"/>
      <c r="AN228" s="161"/>
      <c r="AO228" s="161"/>
      <c r="AP228" s="161"/>
      <c r="AQ228" s="161"/>
      <c r="AR228" s="161"/>
      <c r="AS228" s="161"/>
      <c r="AT228" s="161"/>
      <c r="AU228" s="161"/>
      <c r="AV228" s="161"/>
      <c r="AW228" s="161"/>
      <c r="AX228" s="161"/>
      <c r="AY228" s="161"/>
      <c r="AZ228" s="161"/>
      <c r="BA228" s="161"/>
      <c r="BB228" s="161"/>
      <c r="BC228" s="161"/>
      <c r="BD228" s="161"/>
      <c r="BE228" s="161"/>
      <c r="BF228" s="161"/>
      <c r="BG228" s="161"/>
      <c r="BH228" s="161"/>
      <c r="BI228" s="161"/>
      <c r="BJ228" s="161"/>
      <c r="BK228" s="161"/>
      <c r="BL228" s="161"/>
      <c r="BM228" s="161"/>
      <c r="BN228" s="161"/>
      <c r="BO228" s="161"/>
      <c r="BP228" s="161"/>
      <c r="BQ228" s="161"/>
    </row>
    <row r="229" spans="5:69" ht="15.75" customHeight="1"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  <c r="AI229" s="161"/>
      <c r="AJ229" s="161"/>
      <c r="AK229" s="161"/>
      <c r="AL229" s="161"/>
      <c r="AM229" s="161"/>
      <c r="AN229" s="161"/>
      <c r="AO229" s="161"/>
      <c r="AP229" s="161"/>
      <c r="AQ229" s="161"/>
      <c r="AR229" s="161"/>
      <c r="AS229" s="161"/>
      <c r="AT229" s="161"/>
      <c r="AU229" s="161"/>
      <c r="AV229" s="161"/>
      <c r="AW229" s="161"/>
      <c r="AX229" s="161"/>
      <c r="AY229" s="161"/>
      <c r="AZ229" s="161"/>
      <c r="BA229" s="161"/>
      <c r="BB229" s="161"/>
      <c r="BC229" s="161"/>
      <c r="BD229" s="161"/>
      <c r="BE229" s="161"/>
      <c r="BF229" s="161"/>
      <c r="BG229" s="161"/>
      <c r="BH229" s="161"/>
      <c r="BI229" s="161"/>
      <c r="BJ229" s="161"/>
      <c r="BK229" s="161"/>
      <c r="BL229" s="161"/>
      <c r="BM229" s="161"/>
      <c r="BN229" s="161"/>
      <c r="BO229" s="161"/>
      <c r="BP229" s="161"/>
      <c r="BQ229" s="161"/>
    </row>
    <row r="230" spans="5:69" ht="15.75" customHeight="1">
      <c r="E230" s="161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1"/>
      <c r="AH230" s="161"/>
      <c r="AI230" s="161"/>
      <c r="AJ230" s="161"/>
      <c r="AK230" s="161"/>
      <c r="AL230" s="161"/>
      <c r="AM230" s="161"/>
      <c r="AN230" s="161"/>
      <c r="AO230" s="161"/>
      <c r="AP230" s="161"/>
      <c r="AQ230" s="161"/>
      <c r="AR230" s="161"/>
      <c r="AS230" s="161"/>
      <c r="AT230" s="161"/>
      <c r="AU230" s="161"/>
      <c r="AV230" s="161"/>
      <c r="AW230" s="161"/>
      <c r="AX230" s="161"/>
      <c r="AY230" s="161"/>
      <c r="AZ230" s="161"/>
      <c r="BA230" s="161"/>
      <c r="BB230" s="161"/>
      <c r="BC230" s="161"/>
      <c r="BD230" s="161"/>
      <c r="BE230" s="161"/>
      <c r="BF230" s="161"/>
      <c r="BG230" s="161"/>
      <c r="BH230" s="161"/>
      <c r="BI230" s="161"/>
      <c r="BJ230" s="161"/>
      <c r="BK230" s="161"/>
      <c r="BL230" s="161"/>
      <c r="BM230" s="161"/>
      <c r="BN230" s="161"/>
      <c r="BO230" s="161"/>
      <c r="BP230" s="161"/>
      <c r="BQ230" s="161"/>
    </row>
    <row r="231" spans="5:69" ht="15.75" customHeight="1"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1"/>
      <c r="AJ231" s="161"/>
      <c r="AK231" s="161"/>
      <c r="AL231" s="161"/>
      <c r="AM231" s="161"/>
      <c r="AN231" s="161"/>
      <c r="AO231" s="161"/>
      <c r="AP231" s="161"/>
      <c r="AQ231" s="161"/>
      <c r="AR231" s="161"/>
      <c r="AS231" s="161"/>
      <c r="AT231" s="161"/>
      <c r="AU231" s="161"/>
      <c r="AV231" s="161"/>
      <c r="AW231" s="161"/>
      <c r="AX231" s="161"/>
      <c r="AY231" s="161"/>
      <c r="AZ231" s="161"/>
      <c r="BA231" s="161"/>
      <c r="BB231" s="161"/>
      <c r="BC231" s="161"/>
      <c r="BD231" s="161"/>
      <c r="BE231" s="161"/>
      <c r="BF231" s="161"/>
      <c r="BG231" s="161"/>
      <c r="BH231" s="161"/>
      <c r="BI231" s="161"/>
      <c r="BJ231" s="161"/>
      <c r="BK231" s="161"/>
      <c r="BL231" s="161"/>
      <c r="BM231" s="161"/>
      <c r="BN231" s="161"/>
      <c r="BO231" s="161"/>
      <c r="BP231" s="161"/>
      <c r="BQ231" s="161"/>
    </row>
    <row r="232" spans="5:69" ht="15.75" customHeight="1"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  <c r="AQ232" s="161"/>
      <c r="AR232" s="161"/>
      <c r="AS232" s="161"/>
      <c r="AT232" s="161"/>
      <c r="AU232" s="161"/>
      <c r="AV232" s="161"/>
      <c r="AW232" s="161"/>
      <c r="AX232" s="161"/>
      <c r="AY232" s="161"/>
      <c r="AZ232" s="161"/>
      <c r="BA232" s="161"/>
      <c r="BB232" s="161"/>
      <c r="BC232" s="161"/>
      <c r="BD232" s="161"/>
      <c r="BE232" s="161"/>
      <c r="BF232" s="161"/>
      <c r="BG232" s="161"/>
      <c r="BH232" s="161"/>
      <c r="BI232" s="161"/>
      <c r="BJ232" s="161"/>
      <c r="BK232" s="161"/>
      <c r="BL232" s="161"/>
      <c r="BM232" s="161"/>
      <c r="BN232" s="161"/>
      <c r="BO232" s="161"/>
      <c r="BP232" s="161"/>
      <c r="BQ232" s="161"/>
    </row>
    <row r="233" spans="5:69" ht="15.75" customHeight="1">
      <c r="E233" s="161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  <c r="AG233" s="161"/>
      <c r="AH233" s="161"/>
      <c r="AI233" s="161"/>
      <c r="AJ233" s="161"/>
      <c r="AK233" s="161"/>
      <c r="AL233" s="161"/>
      <c r="AM233" s="161"/>
      <c r="AN233" s="161"/>
      <c r="AO233" s="161"/>
      <c r="AP233" s="161"/>
      <c r="AQ233" s="161"/>
      <c r="AR233" s="161"/>
      <c r="AS233" s="161"/>
      <c r="AT233" s="161"/>
      <c r="AU233" s="161"/>
      <c r="AV233" s="161"/>
      <c r="AW233" s="161"/>
      <c r="AX233" s="161"/>
      <c r="AY233" s="161"/>
      <c r="AZ233" s="161"/>
      <c r="BA233" s="161"/>
      <c r="BB233" s="161"/>
      <c r="BC233" s="161"/>
      <c r="BD233" s="161"/>
      <c r="BE233" s="161"/>
      <c r="BF233" s="161"/>
      <c r="BG233" s="161"/>
      <c r="BH233" s="161"/>
      <c r="BI233" s="161"/>
      <c r="BJ233" s="161"/>
      <c r="BK233" s="161"/>
      <c r="BL233" s="161"/>
      <c r="BM233" s="161"/>
      <c r="BN233" s="161"/>
      <c r="BO233" s="161"/>
      <c r="BP233" s="161"/>
      <c r="BQ233" s="161"/>
    </row>
    <row r="234" spans="5:69" ht="15.75" customHeight="1">
      <c r="E234" s="161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  <c r="AG234" s="161"/>
      <c r="AH234" s="161"/>
      <c r="AI234" s="161"/>
      <c r="AJ234" s="161"/>
      <c r="AK234" s="161"/>
      <c r="AL234" s="161"/>
      <c r="AM234" s="161"/>
      <c r="AN234" s="161"/>
      <c r="AO234" s="161"/>
      <c r="AP234" s="161"/>
      <c r="AQ234" s="161"/>
      <c r="AR234" s="161"/>
      <c r="AS234" s="161"/>
      <c r="AT234" s="161"/>
      <c r="AU234" s="161"/>
      <c r="AV234" s="161"/>
      <c r="AW234" s="161"/>
      <c r="AX234" s="161"/>
      <c r="AY234" s="161"/>
      <c r="AZ234" s="161"/>
      <c r="BA234" s="161"/>
      <c r="BB234" s="161"/>
      <c r="BC234" s="161"/>
      <c r="BD234" s="161"/>
      <c r="BE234" s="161"/>
      <c r="BF234" s="161"/>
      <c r="BG234" s="161"/>
      <c r="BH234" s="161"/>
      <c r="BI234" s="161"/>
      <c r="BJ234" s="161"/>
      <c r="BK234" s="161"/>
      <c r="BL234" s="161"/>
      <c r="BM234" s="161"/>
      <c r="BN234" s="161"/>
      <c r="BO234" s="161"/>
      <c r="BP234" s="161"/>
      <c r="BQ234" s="161"/>
    </row>
    <row r="235" spans="5:69" ht="15.75" customHeight="1"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161"/>
      <c r="AJ235" s="161"/>
      <c r="AK235" s="161"/>
      <c r="AL235" s="161"/>
      <c r="AM235" s="161"/>
      <c r="AN235" s="161"/>
      <c r="AO235" s="161"/>
      <c r="AP235" s="161"/>
      <c r="AQ235" s="161"/>
      <c r="AR235" s="161"/>
      <c r="AS235" s="161"/>
      <c r="AT235" s="161"/>
      <c r="AU235" s="161"/>
      <c r="AV235" s="161"/>
      <c r="AW235" s="161"/>
      <c r="AX235" s="161"/>
      <c r="AY235" s="161"/>
      <c r="AZ235" s="161"/>
      <c r="BA235" s="161"/>
      <c r="BB235" s="161"/>
      <c r="BC235" s="161"/>
      <c r="BD235" s="161"/>
      <c r="BE235" s="161"/>
      <c r="BF235" s="161"/>
      <c r="BG235" s="161"/>
      <c r="BH235" s="161"/>
      <c r="BI235" s="161"/>
      <c r="BJ235" s="161"/>
      <c r="BK235" s="161"/>
      <c r="BL235" s="161"/>
      <c r="BM235" s="161"/>
      <c r="BN235" s="161"/>
      <c r="BO235" s="161"/>
      <c r="BP235" s="161"/>
      <c r="BQ235" s="161"/>
    </row>
    <row r="236" spans="5:69" ht="15.75" customHeight="1"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  <c r="AH236" s="161"/>
      <c r="AI236" s="161"/>
      <c r="AJ236" s="161"/>
      <c r="AK236" s="161"/>
      <c r="AL236" s="161"/>
      <c r="AM236" s="161"/>
      <c r="AN236" s="161"/>
      <c r="AO236" s="161"/>
      <c r="AP236" s="161"/>
      <c r="AQ236" s="161"/>
      <c r="AR236" s="161"/>
      <c r="AS236" s="161"/>
      <c r="AT236" s="161"/>
      <c r="AU236" s="161"/>
      <c r="AV236" s="161"/>
      <c r="AW236" s="161"/>
      <c r="AX236" s="161"/>
      <c r="AY236" s="161"/>
      <c r="AZ236" s="161"/>
      <c r="BA236" s="161"/>
      <c r="BB236" s="161"/>
      <c r="BC236" s="161"/>
      <c r="BD236" s="161"/>
      <c r="BE236" s="161"/>
      <c r="BF236" s="161"/>
      <c r="BG236" s="161"/>
      <c r="BH236" s="161"/>
      <c r="BI236" s="161"/>
      <c r="BJ236" s="161"/>
      <c r="BK236" s="161"/>
      <c r="BL236" s="161"/>
      <c r="BM236" s="161"/>
      <c r="BN236" s="161"/>
      <c r="BO236" s="161"/>
      <c r="BP236" s="161"/>
      <c r="BQ236" s="161"/>
    </row>
    <row r="237" spans="5:69" ht="15.75" customHeight="1"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  <c r="AJ237" s="161"/>
      <c r="AK237" s="161"/>
      <c r="AL237" s="161"/>
      <c r="AM237" s="161"/>
      <c r="AN237" s="161"/>
      <c r="AO237" s="161"/>
      <c r="AP237" s="161"/>
      <c r="AQ237" s="161"/>
      <c r="AR237" s="161"/>
      <c r="AS237" s="161"/>
      <c r="AT237" s="161"/>
      <c r="AU237" s="161"/>
      <c r="AV237" s="161"/>
      <c r="AW237" s="161"/>
      <c r="AX237" s="161"/>
      <c r="AY237" s="161"/>
      <c r="AZ237" s="161"/>
      <c r="BA237" s="161"/>
      <c r="BB237" s="161"/>
      <c r="BC237" s="161"/>
      <c r="BD237" s="161"/>
      <c r="BE237" s="161"/>
      <c r="BF237" s="161"/>
      <c r="BG237" s="161"/>
      <c r="BH237" s="161"/>
      <c r="BI237" s="161"/>
      <c r="BJ237" s="161"/>
      <c r="BK237" s="161"/>
      <c r="BL237" s="161"/>
      <c r="BM237" s="161"/>
      <c r="BN237" s="161"/>
      <c r="BO237" s="161"/>
      <c r="BP237" s="161"/>
      <c r="BQ237" s="161"/>
    </row>
    <row r="238" spans="5:69" ht="15.75" customHeight="1"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  <c r="AJ238" s="161"/>
      <c r="AK238" s="161"/>
      <c r="AL238" s="161"/>
      <c r="AM238" s="161"/>
      <c r="AN238" s="161"/>
      <c r="AO238" s="161"/>
      <c r="AP238" s="161"/>
      <c r="AQ238" s="161"/>
      <c r="AR238" s="161"/>
      <c r="AS238" s="161"/>
      <c r="AT238" s="161"/>
      <c r="AU238" s="161"/>
      <c r="AV238" s="161"/>
      <c r="AW238" s="161"/>
      <c r="AX238" s="161"/>
      <c r="AY238" s="161"/>
      <c r="AZ238" s="161"/>
      <c r="BA238" s="161"/>
      <c r="BB238" s="161"/>
      <c r="BC238" s="161"/>
      <c r="BD238" s="161"/>
      <c r="BE238" s="161"/>
      <c r="BF238" s="161"/>
      <c r="BG238" s="161"/>
      <c r="BH238" s="161"/>
      <c r="BI238" s="161"/>
      <c r="BJ238" s="161"/>
      <c r="BK238" s="161"/>
      <c r="BL238" s="161"/>
      <c r="BM238" s="161"/>
      <c r="BN238" s="161"/>
      <c r="BO238" s="161"/>
      <c r="BP238" s="161"/>
      <c r="BQ238" s="161"/>
    </row>
    <row r="239" spans="5:69" ht="15.75" customHeight="1"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  <c r="AL239" s="161"/>
      <c r="AM239" s="161"/>
      <c r="AN239" s="161"/>
      <c r="AO239" s="161"/>
      <c r="AP239" s="161"/>
      <c r="AQ239" s="161"/>
      <c r="AR239" s="161"/>
      <c r="AS239" s="161"/>
      <c r="AT239" s="161"/>
      <c r="AU239" s="161"/>
      <c r="AV239" s="161"/>
      <c r="AW239" s="161"/>
      <c r="AX239" s="161"/>
      <c r="AY239" s="161"/>
      <c r="AZ239" s="161"/>
      <c r="BA239" s="161"/>
      <c r="BB239" s="161"/>
      <c r="BC239" s="161"/>
      <c r="BD239" s="161"/>
      <c r="BE239" s="161"/>
      <c r="BF239" s="161"/>
      <c r="BG239" s="161"/>
      <c r="BH239" s="161"/>
      <c r="BI239" s="161"/>
      <c r="BJ239" s="161"/>
      <c r="BK239" s="161"/>
      <c r="BL239" s="161"/>
      <c r="BM239" s="161"/>
      <c r="BN239" s="161"/>
      <c r="BO239" s="161"/>
      <c r="BP239" s="161"/>
      <c r="BQ239" s="161"/>
    </row>
    <row r="240" spans="5:69" ht="15.75" customHeight="1"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  <c r="AK240" s="161"/>
      <c r="AL240" s="161"/>
      <c r="AM240" s="161"/>
      <c r="AN240" s="161"/>
      <c r="AO240" s="161"/>
      <c r="AP240" s="161"/>
      <c r="AQ240" s="161"/>
      <c r="AR240" s="161"/>
      <c r="AS240" s="161"/>
      <c r="AT240" s="161"/>
      <c r="AU240" s="161"/>
      <c r="AV240" s="161"/>
      <c r="AW240" s="161"/>
      <c r="AX240" s="161"/>
      <c r="AY240" s="161"/>
      <c r="AZ240" s="161"/>
      <c r="BA240" s="161"/>
      <c r="BB240" s="161"/>
      <c r="BC240" s="161"/>
      <c r="BD240" s="161"/>
      <c r="BE240" s="161"/>
      <c r="BF240" s="161"/>
      <c r="BG240" s="161"/>
      <c r="BH240" s="161"/>
      <c r="BI240" s="161"/>
      <c r="BJ240" s="161"/>
      <c r="BK240" s="161"/>
      <c r="BL240" s="161"/>
      <c r="BM240" s="161"/>
      <c r="BN240" s="161"/>
      <c r="BO240" s="161"/>
      <c r="BP240" s="161"/>
      <c r="BQ240" s="161"/>
    </row>
    <row r="241" spans="5:69" ht="15.75" customHeight="1"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  <c r="AJ241" s="161"/>
      <c r="AK241" s="161"/>
      <c r="AL241" s="161"/>
      <c r="AM241" s="161"/>
      <c r="AN241" s="161"/>
      <c r="AO241" s="161"/>
      <c r="AP241" s="161"/>
      <c r="AQ241" s="161"/>
      <c r="AR241" s="161"/>
      <c r="AS241" s="161"/>
      <c r="AT241" s="161"/>
      <c r="AU241" s="161"/>
      <c r="AV241" s="161"/>
      <c r="AW241" s="161"/>
      <c r="AX241" s="161"/>
      <c r="AY241" s="161"/>
      <c r="AZ241" s="161"/>
      <c r="BA241" s="161"/>
      <c r="BB241" s="161"/>
      <c r="BC241" s="161"/>
      <c r="BD241" s="161"/>
      <c r="BE241" s="161"/>
      <c r="BF241" s="161"/>
      <c r="BG241" s="161"/>
      <c r="BH241" s="161"/>
      <c r="BI241" s="161"/>
      <c r="BJ241" s="161"/>
      <c r="BK241" s="161"/>
      <c r="BL241" s="161"/>
      <c r="BM241" s="161"/>
      <c r="BN241" s="161"/>
      <c r="BO241" s="161"/>
      <c r="BP241" s="161"/>
      <c r="BQ241" s="161"/>
    </row>
    <row r="242" spans="5:69" ht="15.75" customHeight="1"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  <c r="AK242" s="161"/>
      <c r="AL242" s="161"/>
      <c r="AM242" s="161"/>
      <c r="AN242" s="161"/>
      <c r="AO242" s="161"/>
      <c r="AP242" s="161"/>
      <c r="AQ242" s="161"/>
      <c r="AR242" s="161"/>
      <c r="AS242" s="161"/>
      <c r="AT242" s="161"/>
      <c r="AU242" s="161"/>
      <c r="AV242" s="161"/>
      <c r="AW242" s="161"/>
      <c r="AX242" s="161"/>
      <c r="AY242" s="161"/>
      <c r="AZ242" s="161"/>
      <c r="BA242" s="161"/>
      <c r="BB242" s="161"/>
      <c r="BC242" s="161"/>
      <c r="BD242" s="161"/>
      <c r="BE242" s="161"/>
      <c r="BF242" s="161"/>
      <c r="BG242" s="161"/>
      <c r="BH242" s="161"/>
      <c r="BI242" s="161"/>
      <c r="BJ242" s="161"/>
      <c r="BK242" s="161"/>
      <c r="BL242" s="161"/>
      <c r="BM242" s="161"/>
      <c r="BN242" s="161"/>
      <c r="BO242" s="161"/>
      <c r="BP242" s="161"/>
      <c r="BQ242" s="161"/>
    </row>
    <row r="243" spans="5:69" ht="15.75" customHeight="1"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161"/>
      <c r="AK243" s="161"/>
      <c r="AL243" s="161"/>
      <c r="AM243" s="161"/>
      <c r="AN243" s="161"/>
      <c r="AO243" s="161"/>
      <c r="AP243" s="161"/>
      <c r="AQ243" s="161"/>
      <c r="AR243" s="161"/>
      <c r="AS243" s="161"/>
      <c r="AT243" s="161"/>
      <c r="AU243" s="161"/>
      <c r="AV243" s="161"/>
      <c r="AW243" s="161"/>
      <c r="AX243" s="161"/>
      <c r="AY243" s="161"/>
      <c r="AZ243" s="161"/>
      <c r="BA243" s="161"/>
      <c r="BB243" s="161"/>
      <c r="BC243" s="161"/>
      <c r="BD243" s="161"/>
      <c r="BE243" s="161"/>
      <c r="BF243" s="161"/>
      <c r="BG243" s="161"/>
      <c r="BH243" s="161"/>
      <c r="BI243" s="161"/>
      <c r="BJ243" s="161"/>
      <c r="BK243" s="161"/>
      <c r="BL243" s="161"/>
      <c r="BM243" s="161"/>
      <c r="BN243" s="161"/>
      <c r="BO243" s="161"/>
      <c r="BP243" s="161"/>
      <c r="BQ243" s="161"/>
    </row>
    <row r="244" spans="5:69" ht="15.75" customHeight="1">
      <c r="E244" s="161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  <c r="AL244" s="161"/>
      <c r="AM244" s="161"/>
      <c r="AN244" s="161"/>
      <c r="AO244" s="161"/>
      <c r="AP244" s="161"/>
      <c r="AQ244" s="161"/>
      <c r="AR244" s="161"/>
      <c r="AS244" s="161"/>
      <c r="AT244" s="161"/>
      <c r="AU244" s="161"/>
      <c r="AV244" s="161"/>
      <c r="AW244" s="161"/>
      <c r="AX244" s="161"/>
      <c r="AY244" s="161"/>
      <c r="AZ244" s="161"/>
      <c r="BA244" s="161"/>
      <c r="BB244" s="161"/>
      <c r="BC244" s="161"/>
      <c r="BD244" s="161"/>
      <c r="BE244" s="161"/>
      <c r="BF244" s="161"/>
      <c r="BG244" s="161"/>
      <c r="BH244" s="161"/>
      <c r="BI244" s="161"/>
      <c r="BJ244" s="161"/>
      <c r="BK244" s="161"/>
      <c r="BL244" s="161"/>
      <c r="BM244" s="161"/>
      <c r="BN244" s="161"/>
      <c r="BO244" s="161"/>
      <c r="BP244" s="161"/>
      <c r="BQ244" s="161"/>
    </row>
    <row r="245" spans="5:69" ht="15.75" customHeight="1"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1"/>
      <c r="AZ245" s="161"/>
      <c r="BA245" s="161"/>
      <c r="BB245" s="161"/>
      <c r="BC245" s="161"/>
      <c r="BD245" s="161"/>
      <c r="BE245" s="161"/>
      <c r="BF245" s="161"/>
      <c r="BG245" s="161"/>
      <c r="BH245" s="161"/>
      <c r="BI245" s="161"/>
      <c r="BJ245" s="161"/>
      <c r="BK245" s="161"/>
      <c r="BL245" s="161"/>
      <c r="BM245" s="161"/>
      <c r="BN245" s="161"/>
      <c r="BO245" s="161"/>
      <c r="BP245" s="161"/>
      <c r="BQ245" s="161"/>
    </row>
    <row r="246" spans="5:69" ht="15.75" customHeight="1"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61"/>
      <c r="AQ246" s="161"/>
      <c r="AR246" s="161"/>
      <c r="AS246" s="161"/>
      <c r="AT246" s="161"/>
      <c r="AU246" s="161"/>
      <c r="AV246" s="161"/>
      <c r="AW246" s="161"/>
      <c r="AX246" s="161"/>
      <c r="AY246" s="161"/>
      <c r="AZ246" s="161"/>
      <c r="BA246" s="161"/>
      <c r="BB246" s="161"/>
      <c r="BC246" s="161"/>
      <c r="BD246" s="161"/>
      <c r="BE246" s="161"/>
      <c r="BF246" s="161"/>
      <c r="BG246" s="161"/>
      <c r="BH246" s="161"/>
      <c r="BI246" s="161"/>
      <c r="BJ246" s="161"/>
      <c r="BK246" s="161"/>
      <c r="BL246" s="161"/>
      <c r="BM246" s="161"/>
      <c r="BN246" s="161"/>
      <c r="BO246" s="161"/>
      <c r="BP246" s="161"/>
      <c r="BQ246" s="161"/>
    </row>
    <row r="247" spans="5:69" ht="15.75" customHeight="1"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1"/>
      <c r="AN247" s="161"/>
      <c r="AO247" s="161"/>
      <c r="AP247" s="161"/>
      <c r="AQ247" s="161"/>
      <c r="AR247" s="161"/>
      <c r="AS247" s="161"/>
      <c r="AT247" s="161"/>
      <c r="AU247" s="161"/>
      <c r="AV247" s="161"/>
      <c r="AW247" s="161"/>
      <c r="AX247" s="161"/>
      <c r="AY247" s="161"/>
      <c r="AZ247" s="161"/>
      <c r="BA247" s="161"/>
      <c r="BB247" s="161"/>
      <c r="BC247" s="161"/>
      <c r="BD247" s="161"/>
      <c r="BE247" s="161"/>
      <c r="BF247" s="161"/>
      <c r="BG247" s="161"/>
      <c r="BH247" s="161"/>
      <c r="BI247" s="161"/>
      <c r="BJ247" s="161"/>
      <c r="BK247" s="161"/>
      <c r="BL247" s="161"/>
      <c r="BM247" s="161"/>
      <c r="BN247" s="161"/>
      <c r="BO247" s="161"/>
      <c r="BP247" s="161"/>
      <c r="BQ247" s="161"/>
    </row>
    <row r="248" spans="5:69" ht="15.75" customHeight="1"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  <c r="AK248" s="161"/>
      <c r="AL248" s="161"/>
      <c r="AM248" s="161"/>
      <c r="AN248" s="161"/>
      <c r="AO248" s="161"/>
      <c r="AP248" s="161"/>
      <c r="AQ248" s="161"/>
      <c r="AR248" s="161"/>
      <c r="AS248" s="161"/>
      <c r="AT248" s="161"/>
      <c r="AU248" s="161"/>
      <c r="AV248" s="161"/>
      <c r="AW248" s="161"/>
      <c r="AX248" s="161"/>
      <c r="AY248" s="161"/>
      <c r="AZ248" s="161"/>
      <c r="BA248" s="161"/>
      <c r="BB248" s="161"/>
      <c r="BC248" s="161"/>
      <c r="BD248" s="161"/>
      <c r="BE248" s="161"/>
      <c r="BF248" s="161"/>
      <c r="BG248" s="161"/>
      <c r="BH248" s="161"/>
      <c r="BI248" s="161"/>
      <c r="BJ248" s="161"/>
      <c r="BK248" s="161"/>
      <c r="BL248" s="161"/>
      <c r="BM248" s="161"/>
      <c r="BN248" s="161"/>
      <c r="BO248" s="161"/>
      <c r="BP248" s="161"/>
      <c r="BQ248" s="161"/>
    </row>
    <row r="249" spans="5:69" ht="15.75" customHeight="1"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1"/>
      <c r="AL249" s="161"/>
      <c r="AM249" s="161"/>
      <c r="AN249" s="161"/>
      <c r="AO249" s="161"/>
      <c r="AP249" s="161"/>
      <c r="AQ249" s="161"/>
      <c r="AR249" s="161"/>
      <c r="AS249" s="161"/>
      <c r="AT249" s="161"/>
      <c r="AU249" s="161"/>
      <c r="AV249" s="161"/>
      <c r="AW249" s="161"/>
      <c r="AX249" s="161"/>
      <c r="AY249" s="161"/>
      <c r="AZ249" s="161"/>
      <c r="BA249" s="161"/>
      <c r="BB249" s="161"/>
      <c r="BC249" s="161"/>
      <c r="BD249" s="161"/>
      <c r="BE249" s="161"/>
      <c r="BF249" s="161"/>
      <c r="BG249" s="161"/>
      <c r="BH249" s="161"/>
      <c r="BI249" s="161"/>
      <c r="BJ249" s="161"/>
      <c r="BK249" s="161"/>
      <c r="BL249" s="161"/>
      <c r="BM249" s="161"/>
      <c r="BN249" s="161"/>
      <c r="BO249" s="161"/>
      <c r="BP249" s="161"/>
      <c r="BQ249" s="161"/>
    </row>
    <row r="250" spans="5:69" ht="15.75" customHeight="1">
      <c r="E250" s="161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  <c r="AQ250" s="161"/>
      <c r="AR250" s="161"/>
      <c r="AS250" s="161"/>
      <c r="AT250" s="161"/>
      <c r="AU250" s="161"/>
      <c r="AV250" s="161"/>
      <c r="AW250" s="161"/>
      <c r="AX250" s="161"/>
      <c r="AY250" s="161"/>
      <c r="AZ250" s="161"/>
      <c r="BA250" s="161"/>
      <c r="BB250" s="161"/>
      <c r="BC250" s="161"/>
      <c r="BD250" s="161"/>
      <c r="BE250" s="161"/>
      <c r="BF250" s="161"/>
      <c r="BG250" s="161"/>
      <c r="BH250" s="161"/>
      <c r="BI250" s="161"/>
      <c r="BJ250" s="161"/>
      <c r="BK250" s="161"/>
      <c r="BL250" s="161"/>
      <c r="BM250" s="161"/>
      <c r="BN250" s="161"/>
      <c r="BO250" s="161"/>
      <c r="BP250" s="161"/>
      <c r="BQ250" s="161"/>
    </row>
    <row r="251" spans="5:69" ht="15.75" customHeight="1"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  <c r="AK251" s="161"/>
      <c r="AL251" s="161"/>
      <c r="AM251" s="161"/>
      <c r="AN251" s="161"/>
      <c r="AO251" s="161"/>
      <c r="AP251" s="161"/>
      <c r="AQ251" s="161"/>
      <c r="AR251" s="161"/>
      <c r="AS251" s="161"/>
      <c r="AT251" s="161"/>
      <c r="AU251" s="161"/>
      <c r="AV251" s="161"/>
      <c r="AW251" s="161"/>
      <c r="AX251" s="161"/>
      <c r="AY251" s="161"/>
      <c r="AZ251" s="161"/>
      <c r="BA251" s="161"/>
      <c r="BB251" s="161"/>
      <c r="BC251" s="161"/>
      <c r="BD251" s="161"/>
      <c r="BE251" s="161"/>
      <c r="BF251" s="161"/>
      <c r="BG251" s="161"/>
      <c r="BH251" s="161"/>
      <c r="BI251" s="161"/>
      <c r="BJ251" s="161"/>
      <c r="BK251" s="161"/>
      <c r="BL251" s="161"/>
      <c r="BM251" s="161"/>
      <c r="BN251" s="161"/>
      <c r="BO251" s="161"/>
      <c r="BP251" s="161"/>
      <c r="BQ251" s="161"/>
    </row>
    <row r="252" spans="5:69" ht="15.75" customHeight="1"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61"/>
      <c r="AQ252" s="161"/>
      <c r="AR252" s="161"/>
      <c r="AS252" s="161"/>
      <c r="AT252" s="161"/>
      <c r="AU252" s="161"/>
      <c r="AV252" s="161"/>
      <c r="AW252" s="161"/>
      <c r="AX252" s="161"/>
      <c r="AY252" s="161"/>
      <c r="AZ252" s="161"/>
      <c r="BA252" s="161"/>
      <c r="BB252" s="161"/>
      <c r="BC252" s="161"/>
      <c r="BD252" s="161"/>
      <c r="BE252" s="161"/>
      <c r="BF252" s="161"/>
      <c r="BG252" s="161"/>
      <c r="BH252" s="161"/>
      <c r="BI252" s="161"/>
      <c r="BJ252" s="161"/>
      <c r="BK252" s="161"/>
      <c r="BL252" s="161"/>
      <c r="BM252" s="161"/>
      <c r="BN252" s="161"/>
      <c r="BO252" s="161"/>
      <c r="BP252" s="161"/>
      <c r="BQ252" s="161"/>
    </row>
    <row r="253" spans="5:69" ht="15.75" customHeight="1"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  <c r="AJ253" s="161"/>
      <c r="AK253" s="161"/>
      <c r="AL253" s="161"/>
      <c r="AM253" s="161"/>
      <c r="AN253" s="161"/>
      <c r="AO253" s="161"/>
      <c r="AP253" s="161"/>
      <c r="AQ253" s="161"/>
      <c r="AR253" s="161"/>
      <c r="AS253" s="161"/>
      <c r="AT253" s="161"/>
      <c r="AU253" s="161"/>
      <c r="AV253" s="161"/>
      <c r="AW253" s="161"/>
      <c r="AX253" s="161"/>
      <c r="AY253" s="161"/>
      <c r="AZ253" s="161"/>
      <c r="BA253" s="161"/>
      <c r="BB253" s="161"/>
      <c r="BC253" s="161"/>
      <c r="BD253" s="161"/>
      <c r="BE253" s="161"/>
      <c r="BF253" s="161"/>
      <c r="BG253" s="161"/>
      <c r="BH253" s="161"/>
      <c r="BI253" s="161"/>
      <c r="BJ253" s="161"/>
      <c r="BK253" s="161"/>
      <c r="BL253" s="161"/>
      <c r="BM253" s="161"/>
      <c r="BN253" s="161"/>
      <c r="BO253" s="161"/>
      <c r="BP253" s="161"/>
      <c r="BQ253" s="161"/>
    </row>
    <row r="254" spans="5:69" ht="15.75" customHeight="1"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1"/>
      <c r="AM254" s="161"/>
      <c r="AN254" s="161"/>
      <c r="AO254" s="161"/>
      <c r="AP254" s="161"/>
      <c r="AQ254" s="161"/>
      <c r="AR254" s="161"/>
      <c r="AS254" s="161"/>
      <c r="AT254" s="161"/>
      <c r="AU254" s="161"/>
      <c r="AV254" s="161"/>
      <c r="AW254" s="161"/>
      <c r="AX254" s="161"/>
      <c r="AY254" s="161"/>
      <c r="AZ254" s="161"/>
      <c r="BA254" s="161"/>
      <c r="BB254" s="161"/>
      <c r="BC254" s="161"/>
      <c r="BD254" s="161"/>
      <c r="BE254" s="161"/>
      <c r="BF254" s="161"/>
      <c r="BG254" s="161"/>
      <c r="BH254" s="161"/>
      <c r="BI254" s="161"/>
      <c r="BJ254" s="161"/>
      <c r="BK254" s="161"/>
      <c r="BL254" s="161"/>
      <c r="BM254" s="161"/>
      <c r="BN254" s="161"/>
      <c r="BO254" s="161"/>
      <c r="BP254" s="161"/>
      <c r="BQ254" s="161"/>
    </row>
    <row r="255" spans="5:69" ht="15.75" customHeight="1"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1"/>
      <c r="AK255" s="161"/>
      <c r="AL255" s="161"/>
      <c r="AM255" s="161"/>
      <c r="AN255" s="161"/>
      <c r="AO255" s="161"/>
      <c r="AP255" s="161"/>
      <c r="AQ255" s="161"/>
      <c r="AR255" s="161"/>
      <c r="AS255" s="161"/>
      <c r="AT255" s="161"/>
      <c r="AU255" s="161"/>
      <c r="AV255" s="161"/>
      <c r="AW255" s="161"/>
      <c r="AX255" s="161"/>
      <c r="AY255" s="161"/>
      <c r="AZ255" s="161"/>
      <c r="BA255" s="161"/>
      <c r="BB255" s="161"/>
      <c r="BC255" s="161"/>
      <c r="BD255" s="161"/>
      <c r="BE255" s="161"/>
      <c r="BF255" s="161"/>
      <c r="BG255" s="161"/>
      <c r="BH255" s="161"/>
      <c r="BI255" s="161"/>
      <c r="BJ255" s="161"/>
      <c r="BK255" s="161"/>
      <c r="BL255" s="161"/>
      <c r="BM255" s="161"/>
      <c r="BN255" s="161"/>
      <c r="BO255" s="161"/>
      <c r="BP255" s="161"/>
      <c r="BQ255" s="161"/>
    </row>
    <row r="256" spans="5:69" ht="15.75" customHeight="1">
      <c r="E256" s="161"/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  <c r="AG256" s="161"/>
      <c r="AH256" s="161"/>
      <c r="AI256" s="161"/>
      <c r="AJ256" s="161"/>
      <c r="AK256" s="161"/>
      <c r="AL256" s="161"/>
      <c r="AM256" s="161"/>
      <c r="AN256" s="161"/>
      <c r="AO256" s="161"/>
      <c r="AP256" s="161"/>
      <c r="AQ256" s="161"/>
      <c r="AR256" s="161"/>
      <c r="AS256" s="161"/>
      <c r="AT256" s="161"/>
      <c r="AU256" s="161"/>
      <c r="AV256" s="161"/>
      <c r="AW256" s="161"/>
      <c r="AX256" s="161"/>
      <c r="AY256" s="161"/>
      <c r="AZ256" s="161"/>
      <c r="BA256" s="161"/>
      <c r="BB256" s="161"/>
      <c r="BC256" s="161"/>
      <c r="BD256" s="161"/>
      <c r="BE256" s="161"/>
      <c r="BF256" s="161"/>
      <c r="BG256" s="161"/>
      <c r="BH256" s="161"/>
      <c r="BI256" s="161"/>
      <c r="BJ256" s="161"/>
      <c r="BK256" s="161"/>
      <c r="BL256" s="161"/>
      <c r="BM256" s="161"/>
      <c r="BN256" s="161"/>
      <c r="BO256" s="161"/>
      <c r="BP256" s="161"/>
      <c r="BQ256" s="161"/>
    </row>
    <row r="257" spans="5:69" ht="15.75" customHeight="1"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  <c r="AH257" s="161"/>
      <c r="AI257" s="161"/>
      <c r="AJ257" s="161"/>
      <c r="AK257" s="161"/>
      <c r="AL257" s="161"/>
      <c r="AM257" s="161"/>
      <c r="AN257" s="161"/>
      <c r="AO257" s="161"/>
      <c r="AP257" s="161"/>
      <c r="AQ257" s="161"/>
      <c r="AR257" s="161"/>
      <c r="AS257" s="161"/>
      <c r="AT257" s="161"/>
      <c r="AU257" s="161"/>
      <c r="AV257" s="161"/>
      <c r="AW257" s="161"/>
      <c r="AX257" s="161"/>
      <c r="AY257" s="161"/>
      <c r="AZ257" s="161"/>
      <c r="BA257" s="161"/>
      <c r="BB257" s="161"/>
      <c r="BC257" s="161"/>
      <c r="BD257" s="161"/>
      <c r="BE257" s="161"/>
      <c r="BF257" s="161"/>
      <c r="BG257" s="161"/>
      <c r="BH257" s="161"/>
      <c r="BI257" s="161"/>
      <c r="BJ257" s="161"/>
      <c r="BK257" s="161"/>
      <c r="BL257" s="161"/>
      <c r="BM257" s="161"/>
      <c r="BN257" s="161"/>
      <c r="BO257" s="161"/>
      <c r="BP257" s="161"/>
      <c r="BQ257" s="161"/>
    </row>
    <row r="258" spans="5:69" ht="15.75" customHeight="1">
      <c r="E258" s="161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161"/>
      <c r="AK258" s="161"/>
      <c r="AL258" s="161"/>
      <c r="AM258" s="161"/>
      <c r="AN258" s="161"/>
      <c r="AO258" s="161"/>
      <c r="AP258" s="161"/>
      <c r="AQ258" s="161"/>
      <c r="AR258" s="161"/>
      <c r="AS258" s="161"/>
      <c r="AT258" s="161"/>
      <c r="AU258" s="161"/>
      <c r="AV258" s="161"/>
      <c r="AW258" s="161"/>
      <c r="AX258" s="161"/>
      <c r="AY258" s="161"/>
      <c r="AZ258" s="161"/>
      <c r="BA258" s="161"/>
      <c r="BB258" s="161"/>
      <c r="BC258" s="161"/>
      <c r="BD258" s="161"/>
      <c r="BE258" s="161"/>
      <c r="BF258" s="161"/>
      <c r="BG258" s="161"/>
      <c r="BH258" s="161"/>
      <c r="BI258" s="161"/>
      <c r="BJ258" s="161"/>
      <c r="BK258" s="161"/>
      <c r="BL258" s="161"/>
      <c r="BM258" s="161"/>
      <c r="BN258" s="161"/>
      <c r="BO258" s="161"/>
      <c r="BP258" s="161"/>
      <c r="BQ258" s="161"/>
    </row>
    <row r="259" spans="5:69" ht="15.75" customHeight="1"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  <c r="AI259" s="161"/>
      <c r="AJ259" s="161"/>
      <c r="AK259" s="161"/>
      <c r="AL259" s="161"/>
      <c r="AM259" s="161"/>
      <c r="AN259" s="161"/>
      <c r="AO259" s="161"/>
      <c r="AP259" s="161"/>
      <c r="AQ259" s="161"/>
      <c r="AR259" s="161"/>
      <c r="AS259" s="161"/>
      <c r="AT259" s="161"/>
      <c r="AU259" s="161"/>
      <c r="AV259" s="161"/>
      <c r="AW259" s="161"/>
      <c r="AX259" s="161"/>
      <c r="AY259" s="161"/>
      <c r="AZ259" s="161"/>
      <c r="BA259" s="161"/>
      <c r="BB259" s="161"/>
      <c r="BC259" s="161"/>
      <c r="BD259" s="161"/>
      <c r="BE259" s="161"/>
      <c r="BF259" s="161"/>
      <c r="BG259" s="161"/>
      <c r="BH259" s="161"/>
      <c r="BI259" s="161"/>
      <c r="BJ259" s="161"/>
      <c r="BK259" s="161"/>
      <c r="BL259" s="161"/>
      <c r="BM259" s="161"/>
      <c r="BN259" s="161"/>
      <c r="BO259" s="161"/>
      <c r="BP259" s="161"/>
      <c r="BQ259" s="161"/>
    </row>
    <row r="260" spans="5:69" ht="15.75" customHeight="1"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  <c r="AQ260" s="161"/>
      <c r="AR260" s="161"/>
      <c r="AS260" s="161"/>
      <c r="AT260" s="161"/>
      <c r="AU260" s="161"/>
      <c r="AV260" s="161"/>
      <c r="AW260" s="161"/>
      <c r="AX260" s="161"/>
      <c r="AY260" s="161"/>
      <c r="AZ260" s="161"/>
      <c r="BA260" s="161"/>
      <c r="BB260" s="161"/>
      <c r="BC260" s="161"/>
      <c r="BD260" s="161"/>
      <c r="BE260" s="161"/>
      <c r="BF260" s="161"/>
      <c r="BG260" s="161"/>
      <c r="BH260" s="161"/>
      <c r="BI260" s="161"/>
      <c r="BJ260" s="161"/>
      <c r="BK260" s="161"/>
      <c r="BL260" s="161"/>
      <c r="BM260" s="161"/>
      <c r="BN260" s="161"/>
      <c r="BO260" s="161"/>
      <c r="BP260" s="161"/>
      <c r="BQ260" s="161"/>
    </row>
    <row r="261" spans="5:69" ht="15.75" customHeight="1"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  <c r="AJ261" s="161"/>
      <c r="AK261" s="161"/>
      <c r="AL261" s="161"/>
      <c r="AM261" s="161"/>
      <c r="AN261" s="161"/>
      <c r="AO261" s="161"/>
      <c r="AP261" s="161"/>
      <c r="AQ261" s="161"/>
      <c r="AR261" s="161"/>
      <c r="AS261" s="161"/>
      <c r="AT261" s="161"/>
      <c r="AU261" s="161"/>
      <c r="AV261" s="161"/>
      <c r="AW261" s="161"/>
      <c r="AX261" s="161"/>
      <c r="AY261" s="161"/>
      <c r="AZ261" s="161"/>
      <c r="BA261" s="161"/>
      <c r="BB261" s="161"/>
      <c r="BC261" s="161"/>
      <c r="BD261" s="161"/>
      <c r="BE261" s="161"/>
      <c r="BF261" s="161"/>
      <c r="BG261" s="161"/>
      <c r="BH261" s="161"/>
      <c r="BI261" s="161"/>
      <c r="BJ261" s="161"/>
      <c r="BK261" s="161"/>
      <c r="BL261" s="161"/>
      <c r="BM261" s="161"/>
      <c r="BN261" s="161"/>
      <c r="BO261" s="161"/>
      <c r="BP261" s="161"/>
      <c r="BQ261" s="161"/>
    </row>
    <row r="262" spans="5:69" ht="15.75" customHeight="1"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  <c r="AS262" s="161"/>
      <c r="AT262" s="161"/>
      <c r="AU262" s="161"/>
      <c r="AV262" s="161"/>
      <c r="AW262" s="161"/>
      <c r="AX262" s="161"/>
      <c r="AY262" s="161"/>
      <c r="AZ262" s="161"/>
      <c r="BA262" s="161"/>
      <c r="BB262" s="161"/>
      <c r="BC262" s="161"/>
      <c r="BD262" s="161"/>
      <c r="BE262" s="161"/>
      <c r="BF262" s="161"/>
      <c r="BG262" s="161"/>
      <c r="BH262" s="161"/>
      <c r="BI262" s="161"/>
      <c r="BJ262" s="161"/>
      <c r="BK262" s="161"/>
      <c r="BL262" s="161"/>
      <c r="BM262" s="161"/>
      <c r="BN262" s="161"/>
      <c r="BO262" s="161"/>
      <c r="BP262" s="161"/>
      <c r="BQ262" s="161"/>
    </row>
    <row r="263" spans="5:69" ht="15.75" customHeight="1"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1"/>
      <c r="AZ263" s="161"/>
      <c r="BA263" s="161"/>
      <c r="BB263" s="161"/>
      <c r="BC263" s="161"/>
      <c r="BD263" s="161"/>
      <c r="BE263" s="161"/>
      <c r="BF263" s="161"/>
      <c r="BG263" s="161"/>
      <c r="BH263" s="161"/>
      <c r="BI263" s="161"/>
      <c r="BJ263" s="161"/>
      <c r="BK263" s="161"/>
      <c r="BL263" s="161"/>
      <c r="BM263" s="161"/>
      <c r="BN263" s="161"/>
      <c r="BO263" s="161"/>
      <c r="BP263" s="161"/>
      <c r="BQ263" s="161"/>
    </row>
    <row r="264" spans="5:69" ht="15.75" customHeight="1">
      <c r="E264" s="161"/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61"/>
      <c r="AM264" s="161"/>
      <c r="AN264" s="161"/>
      <c r="AO264" s="161"/>
      <c r="AP264" s="161"/>
      <c r="AQ264" s="161"/>
      <c r="AR264" s="161"/>
      <c r="AS264" s="161"/>
      <c r="AT264" s="161"/>
      <c r="AU264" s="161"/>
      <c r="AV264" s="161"/>
      <c r="AW264" s="161"/>
      <c r="AX264" s="161"/>
      <c r="AY264" s="161"/>
      <c r="AZ264" s="161"/>
      <c r="BA264" s="161"/>
      <c r="BB264" s="161"/>
      <c r="BC264" s="161"/>
      <c r="BD264" s="161"/>
      <c r="BE264" s="161"/>
      <c r="BF264" s="161"/>
      <c r="BG264" s="161"/>
      <c r="BH264" s="161"/>
      <c r="BI264" s="161"/>
      <c r="BJ264" s="161"/>
      <c r="BK264" s="161"/>
      <c r="BL264" s="161"/>
      <c r="BM264" s="161"/>
      <c r="BN264" s="161"/>
      <c r="BO264" s="161"/>
      <c r="BP264" s="161"/>
      <c r="BQ264" s="161"/>
    </row>
    <row r="265" spans="5:69" ht="15.75" customHeight="1">
      <c r="E265" s="161"/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  <c r="AJ265" s="161"/>
      <c r="AK265" s="161"/>
      <c r="AL265" s="161"/>
      <c r="AM265" s="161"/>
      <c r="AN265" s="161"/>
      <c r="AO265" s="161"/>
      <c r="AP265" s="161"/>
      <c r="AQ265" s="161"/>
      <c r="AR265" s="161"/>
      <c r="AS265" s="161"/>
      <c r="AT265" s="161"/>
      <c r="AU265" s="161"/>
      <c r="AV265" s="161"/>
      <c r="AW265" s="161"/>
      <c r="AX265" s="161"/>
      <c r="AY265" s="161"/>
      <c r="AZ265" s="161"/>
      <c r="BA265" s="161"/>
      <c r="BB265" s="161"/>
      <c r="BC265" s="161"/>
      <c r="BD265" s="161"/>
      <c r="BE265" s="161"/>
      <c r="BF265" s="161"/>
      <c r="BG265" s="161"/>
      <c r="BH265" s="161"/>
      <c r="BI265" s="161"/>
      <c r="BJ265" s="161"/>
      <c r="BK265" s="161"/>
      <c r="BL265" s="161"/>
      <c r="BM265" s="161"/>
      <c r="BN265" s="161"/>
      <c r="BO265" s="161"/>
      <c r="BP265" s="161"/>
      <c r="BQ265" s="161"/>
    </row>
    <row r="266" spans="5:69" ht="15.75" customHeight="1"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  <c r="AK266" s="161"/>
      <c r="AL266" s="161"/>
      <c r="AM266" s="161"/>
      <c r="AN266" s="161"/>
      <c r="AO266" s="161"/>
      <c r="AP266" s="161"/>
      <c r="AQ266" s="161"/>
      <c r="AR266" s="161"/>
      <c r="AS266" s="161"/>
      <c r="AT266" s="161"/>
      <c r="AU266" s="161"/>
      <c r="AV266" s="161"/>
      <c r="AW266" s="161"/>
      <c r="AX266" s="161"/>
      <c r="AY266" s="161"/>
      <c r="AZ266" s="161"/>
      <c r="BA266" s="161"/>
      <c r="BB266" s="161"/>
      <c r="BC266" s="161"/>
      <c r="BD266" s="161"/>
      <c r="BE266" s="161"/>
      <c r="BF266" s="161"/>
      <c r="BG266" s="161"/>
      <c r="BH266" s="161"/>
      <c r="BI266" s="161"/>
      <c r="BJ266" s="161"/>
      <c r="BK266" s="161"/>
      <c r="BL266" s="161"/>
      <c r="BM266" s="161"/>
      <c r="BN266" s="161"/>
      <c r="BO266" s="161"/>
      <c r="BP266" s="161"/>
      <c r="BQ266" s="161"/>
    </row>
    <row r="267" spans="5:69" ht="15.75" customHeight="1"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  <c r="AJ267" s="161"/>
      <c r="AK267" s="161"/>
      <c r="AL267" s="161"/>
      <c r="AM267" s="161"/>
      <c r="AN267" s="161"/>
      <c r="AO267" s="161"/>
      <c r="AP267" s="161"/>
      <c r="AQ267" s="161"/>
      <c r="AR267" s="161"/>
      <c r="AS267" s="161"/>
      <c r="AT267" s="161"/>
      <c r="AU267" s="161"/>
      <c r="AV267" s="161"/>
      <c r="AW267" s="161"/>
      <c r="AX267" s="161"/>
      <c r="AY267" s="161"/>
      <c r="AZ267" s="161"/>
      <c r="BA267" s="161"/>
      <c r="BB267" s="161"/>
      <c r="BC267" s="161"/>
      <c r="BD267" s="161"/>
      <c r="BE267" s="161"/>
      <c r="BF267" s="161"/>
      <c r="BG267" s="161"/>
      <c r="BH267" s="161"/>
      <c r="BI267" s="161"/>
      <c r="BJ267" s="161"/>
      <c r="BK267" s="161"/>
      <c r="BL267" s="161"/>
      <c r="BM267" s="161"/>
      <c r="BN267" s="161"/>
      <c r="BO267" s="161"/>
      <c r="BP267" s="161"/>
      <c r="BQ267" s="161"/>
    </row>
    <row r="268" spans="5:69" ht="15.75" customHeight="1"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  <c r="AJ268" s="161"/>
      <c r="AK268" s="161"/>
      <c r="AL268" s="161"/>
      <c r="AM268" s="161"/>
      <c r="AN268" s="161"/>
      <c r="AO268" s="161"/>
      <c r="AP268" s="161"/>
      <c r="AQ268" s="161"/>
      <c r="AR268" s="161"/>
      <c r="AS268" s="161"/>
      <c r="AT268" s="161"/>
      <c r="AU268" s="161"/>
      <c r="AV268" s="161"/>
      <c r="AW268" s="161"/>
      <c r="AX268" s="161"/>
      <c r="AY268" s="161"/>
      <c r="AZ268" s="161"/>
      <c r="BA268" s="161"/>
      <c r="BB268" s="161"/>
      <c r="BC268" s="161"/>
      <c r="BD268" s="161"/>
      <c r="BE268" s="161"/>
      <c r="BF268" s="161"/>
      <c r="BG268" s="161"/>
      <c r="BH268" s="161"/>
      <c r="BI268" s="161"/>
      <c r="BJ268" s="161"/>
      <c r="BK268" s="161"/>
      <c r="BL268" s="161"/>
      <c r="BM268" s="161"/>
      <c r="BN268" s="161"/>
      <c r="BO268" s="161"/>
      <c r="BP268" s="161"/>
      <c r="BQ268" s="161"/>
    </row>
    <row r="269" spans="5:69" ht="15.75" customHeight="1"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  <c r="AK269" s="161"/>
      <c r="AL269" s="161"/>
      <c r="AM269" s="161"/>
      <c r="AN269" s="161"/>
      <c r="AO269" s="161"/>
      <c r="AP269" s="161"/>
      <c r="AQ269" s="161"/>
      <c r="AR269" s="161"/>
      <c r="AS269" s="161"/>
      <c r="AT269" s="161"/>
      <c r="AU269" s="161"/>
      <c r="AV269" s="161"/>
      <c r="AW269" s="161"/>
      <c r="AX269" s="161"/>
      <c r="AY269" s="161"/>
      <c r="AZ269" s="161"/>
      <c r="BA269" s="161"/>
      <c r="BB269" s="161"/>
      <c r="BC269" s="161"/>
      <c r="BD269" s="161"/>
      <c r="BE269" s="161"/>
      <c r="BF269" s="161"/>
      <c r="BG269" s="161"/>
      <c r="BH269" s="161"/>
      <c r="BI269" s="161"/>
      <c r="BJ269" s="161"/>
      <c r="BK269" s="161"/>
      <c r="BL269" s="161"/>
      <c r="BM269" s="161"/>
      <c r="BN269" s="161"/>
      <c r="BO269" s="161"/>
      <c r="BP269" s="161"/>
      <c r="BQ269" s="161"/>
    </row>
    <row r="270" spans="5:69" ht="15.75" customHeight="1">
      <c r="E270" s="161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  <c r="AI270" s="161"/>
      <c r="AJ270" s="161"/>
      <c r="AK270" s="161"/>
      <c r="AL270" s="161"/>
      <c r="AM270" s="161"/>
      <c r="AN270" s="161"/>
      <c r="AO270" s="161"/>
      <c r="AP270" s="161"/>
      <c r="AQ270" s="161"/>
      <c r="AR270" s="161"/>
      <c r="AS270" s="161"/>
      <c r="AT270" s="161"/>
      <c r="AU270" s="161"/>
      <c r="AV270" s="161"/>
      <c r="AW270" s="161"/>
      <c r="AX270" s="161"/>
      <c r="AY270" s="161"/>
      <c r="AZ270" s="161"/>
      <c r="BA270" s="161"/>
      <c r="BB270" s="161"/>
      <c r="BC270" s="161"/>
      <c r="BD270" s="161"/>
      <c r="BE270" s="161"/>
      <c r="BF270" s="161"/>
      <c r="BG270" s="161"/>
      <c r="BH270" s="161"/>
      <c r="BI270" s="161"/>
      <c r="BJ270" s="161"/>
      <c r="BK270" s="161"/>
      <c r="BL270" s="161"/>
      <c r="BM270" s="161"/>
      <c r="BN270" s="161"/>
      <c r="BO270" s="161"/>
      <c r="BP270" s="161"/>
      <c r="BQ270" s="161"/>
    </row>
    <row r="271" spans="5:69" ht="15.75" customHeight="1"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61"/>
      <c r="AJ271" s="161"/>
      <c r="AK271" s="161"/>
      <c r="AL271" s="161"/>
      <c r="AM271" s="161"/>
      <c r="AN271" s="161"/>
      <c r="AO271" s="161"/>
      <c r="AP271" s="161"/>
      <c r="AQ271" s="161"/>
      <c r="AR271" s="161"/>
      <c r="AS271" s="161"/>
      <c r="AT271" s="161"/>
      <c r="AU271" s="161"/>
      <c r="AV271" s="161"/>
      <c r="AW271" s="161"/>
      <c r="AX271" s="161"/>
      <c r="AY271" s="161"/>
      <c r="AZ271" s="161"/>
      <c r="BA271" s="161"/>
      <c r="BB271" s="161"/>
      <c r="BC271" s="161"/>
      <c r="BD271" s="161"/>
      <c r="BE271" s="161"/>
      <c r="BF271" s="161"/>
      <c r="BG271" s="161"/>
      <c r="BH271" s="161"/>
      <c r="BI271" s="161"/>
      <c r="BJ271" s="161"/>
      <c r="BK271" s="161"/>
      <c r="BL271" s="161"/>
      <c r="BM271" s="161"/>
      <c r="BN271" s="161"/>
      <c r="BO271" s="161"/>
      <c r="BP271" s="161"/>
      <c r="BQ271" s="161"/>
    </row>
    <row r="272" spans="5:69" ht="15.75" customHeight="1"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1"/>
      <c r="AK272" s="161"/>
      <c r="AL272" s="161"/>
      <c r="AM272" s="161"/>
      <c r="AN272" s="161"/>
      <c r="AO272" s="161"/>
      <c r="AP272" s="161"/>
      <c r="AQ272" s="161"/>
      <c r="AR272" s="161"/>
      <c r="AS272" s="161"/>
      <c r="AT272" s="161"/>
      <c r="AU272" s="161"/>
      <c r="AV272" s="161"/>
      <c r="AW272" s="161"/>
      <c r="AX272" s="161"/>
      <c r="AY272" s="161"/>
      <c r="AZ272" s="161"/>
      <c r="BA272" s="161"/>
      <c r="BB272" s="161"/>
      <c r="BC272" s="161"/>
      <c r="BD272" s="161"/>
      <c r="BE272" s="161"/>
      <c r="BF272" s="161"/>
      <c r="BG272" s="161"/>
      <c r="BH272" s="161"/>
      <c r="BI272" s="161"/>
      <c r="BJ272" s="161"/>
      <c r="BK272" s="161"/>
      <c r="BL272" s="161"/>
      <c r="BM272" s="161"/>
      <c r="BN272" s="161"/>
      <c r="BO272" s="161"/>
      <c r="BP272" s="161"/>
      <c r="BQ272" s="161"/>
    </row>
    <row r="273" spans="5:69" ht="15.75" customHeight="1"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  <c r="AH273" s="161"/>
      <c r="AI273" s="161"/>
      <c r="AJ273" s="161"/>
      <c r="AK273" s="161"/>
      <c r="AL273" s="161"/>
      <c r="AM273" s="161"/>
      <c r="AN273" s="161"/>
      <c r="AO273" s="161"/>
      <c r="AP273" s="161"/>
      <c r="AQ273" s="161"/>
      <c r="AR273" s="161"/>
      <c r="AS273" s="161"/>
      <c r="AT273" s="161"/>
      <c r="AU273" s="161"/>
      <c r="AV273" s="161"/>
      <c r="AW273" s="161"/>
      <c r="AX273" s="161"/>
      <c r="AY273" s="161"/>
      <c r="AZ273" s="161"/>
      <c r="BA273" s="161"/>
      <c r="BB273" s="161"/>
      <c r="BC273" s="161"/>
      <c r="BD273" s="161"/>
      <c r="BE273" s="161"/>
      <c r="BF273" s="161"/>
      <c r="BG273" s="161"/>
      <c r="BH273" s="161"/>
      <c r="BI273" s="161"/>
      <c r="BJ273" s="161"/>
      <c r="BK273" s="161"/>
      <c r="BL273" s="161"/>
      <c r="BM273" s="161"/>
      <c r="BN273" s="161"/>
      <c r="BO273" s="161"/>
      <c r="BP273" s="161"/>
      <c r="BQ273" s="161"/>
    </row>
    <row r="274" spans="5:69" ht="15.75" customHeight="1">
      <c r="E274" s="161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  <c r="AG274" s="161"/>
      <c r="AH274" s="161"/>
      <c r="AI274" s="161"/>
      <c r="AJ274" s="161"/>
      <c r="AK274" s="161"/>
      <c r="AL274" s="161"/>
      <c r="AM274" s="161"/>
      <c r="AN274" s="161"/>
      <c r="AO274" s="161"/>
      <c r="AP274" s="161"/>
      <c r="AQ274" s="161"/>
      <c r="AR274" s="161"/>
      <c r="AS274" s="161"/>
      <c r="AT274" s="161"/>
      <c r="AU274" s="161"/>
      <c r="AV274" s="161"/>
      <c r="AW274" s="161"/>
      <c r="AX274" s="161"/>
      <c r="AY274" s="161"/>
      <c r="AZ274" s="161"/>
      <c r="BA274" s="161"/>
      <c r="BB274" s="161"/>
      <c r="BC274" s="161"/>
      <c r="BD274" s="161"/>
      <c r="BE274" s="161"/>
      <c r="BF274" s="161"/>
      <c r="BG274" s="161"/>
      <c r="BH274" s="161"/>
      <c r="BI274" s="161"/>
      <c r="BJ274" s="161"/>
      <c r="BK274" s="161"/>
      <c r="BL274" s="161"/>
      <c r="BM274" s="161"/>
      <c r="BN274" s="161"/>
      <c r="BO274" s="161"/>
      <c r="BP274" s="161"/>
      <c r="BQ274" s="161"/>
    </row>
    <row r="275" spans="5:69" ht="15.75" customHeight="1"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  <c r="AH275" s="161"/>
      <c r="AI275" s="161"/>
      <c r="AJ275" s="161"/>
      <c r="AK275" s="161"/>
      <c r="AL275" s="161"/>
      <c r="AM275" s="161"/>
      <c r="AN275" s="161"/>
      <c r="AO275" s="161"/>
      <c r="AP275" s="161"/>
      <c r="AQ275" s="161"/>
      <c r="AR275" s="161"/>
      <c r="AS275" s="161"/>
      <c r="AT275" s="161"/>
      <c r="AU275" s="161"/>
      <c r="AV275" s="161"/>
      <c r="AW275" s="161"/>
      <c r="AX275" s="161"/>
      <c r="AY275" s="161"/>
      <c r="AZ275" s="161"/>
      <c r="BA275" s="161"/>
      <c r="BB275" s="161"/>
      <c r="BC275" s="161"/>
      <c r="BD275" s="161"/>
      <c r="BE275" s="161"/>
      <c r="BF275" s="161"/>
      <c r="BG275" s="161"/>
      <c r="BH275" s="161"/>
      <c r="BI275" s="161"/>
      <c r="BJ275" s="161"/>
      <c r="BK275" s="161"/>
      <c r="BL275" s="161"/>
      <c r="BM275" s="161"/>
      <c r="BN275" s="161"/>
      <c r="BO275" s="161"/>
      <c r="BP275" s="161"/>
      <c r="BQ275" s="161"/>
    </row>
    <row r="276" spans="5:69" ht="15.75" customHeight="1">
      <c r="E276" s="161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  <c r="AG276" s="161"/>
      <c r="AH276" s="161"/>
      <c r="AI276" s="161"/>
      <c r="AJ276" s="161"/>
      <c r="AK276" s="161"/>
      <c r="AL276" s="161"/>
      <c r="AM276" s="161"/>
      <c r="AN276" s="161"/>
      <c r="AO276" s="161"/>
      <c r="AP276" s="161"/>
      <c r="AQ276" s="161"/>
      <c r="AR276" s="161"/>
      <c r="AS276" s="161"/>
      <c r="AT276" s="161"/>
      <c r="AU276" s="161"/>
      <c r="AV276" s="161"/>
      <c r="AW276" s="161"/>
      <c r="AX276" s="161"/>
      <c r="AY276" s="161"/>
      <c r="AZ276" s="161"/>
      <c r="BA276" s="161"/>
      <c r="BB276" s="161"/>
      <c r="BC276" s="161"/>
      <c r="BD276" s="161"/>
      <c r="BE276" s="161"/>
      <c r="BF276" s="161"/>
      <c r="BG276" s="161"/>
      <c r="BH276" s="161"/>
      <c r="BI276" s="161"/>
      <c r="BJ276" s="161"/>
      <c r="BK276" s="161"/>
      <c r="BL276" s="161"/>
      <c r="BM276" s="161"/>
      <c r="BN276" s="161"/>
      <c r="BO276" s="161"/>
      <c r="BP276" s="161"/>
      <c r="BQ276" s="161"/>
    </row>
    <row r="277" spans="5:69" ht="15.75" customHeight="1">
      <c r="E277" s="161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  <c r="AG277" s="161"/>
      <c r="AH277" s="161"/>
      <c r="AI277" s="161"/>
      <c r="AJ277" s="161"/>
      <c r="AK277" s="161"/>
      <c r="AL277" s="161"/>
      <c r="AM277" s="161"/>
      <c r="AN277" s="161"/>
      <c r="AO277" s="161"/>
      <c r="AP277" s="161"/>
      <c r="AQ277" s="161"/>
      <c r="AR277" s="161"/>
      <c r="AS277" s="161"/>
      <c r="AT277" s="161"/>
      <c r="AU277" s="161"/>
      <c r="AV277" s="161"/>
      <c r="AW277" s="161"/>
      <c r="AX277" s="161"/>
      <c r="AY277" s="161"/>
      <c r="AZ277" s="161"/>
      <c r="BA277" s="161"/>
      <c r="BB277" s="161"/>
      <c r="BC277" s="161"/>
      <c r="BD277" s="161"/>
      <c r="BE277" s="161"/>
      <c r="BF277" s="161"/>
      <c r="BG277" s="161"/>
      <c r="BH277" s="161"/>
      <c r="BI277" s="161"/>
      <c r="BJ277" s="161"/>
      <c r="BK277" s="161"/>
      <c r="BL277" s="161"/>
      <c r="BM277" s="161"/>
      <c r="BN277" s="161"/>
      <c r="BO277" s="161"/>
      <c r="BP277" s="161"/>
      <c r="BQ277" s="161"/>
    </row>
    <row r="278" spans="5:69" ht="15.75" customHeight="1"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61"/>
      <c r="AG278" s="161"/>
      <c r="AH278" s="161"/>
      <c r="AI278" s="161"/>
      <c r="AJ278" s="161"/>
      <c r="AK278" s="161"/>
      <c r="AL278" s="161"/>
      <c r="AM278" s="161"/>
      <c r="AN278" s="161"/>
      <c r="AO278" s="161"/>
      <c r="AP278" s="161"/>
      <c r="AQ278" s="161"/>
      <c r="AR278" s="161"/>
      <c r="AS278" s="161"/>
      <c r="AT278" s="161"/>
      <c r="AU278" s="161"/>
      <c r="AV278" s="161"/>
      <c r="AW278" s="161"/>
      <c r="AX278" s="161"/>
      <c r="AY278" s="161"/>
      <c r="AZ278" s="161"/>
      <c r="BA278" s="161"/>
      <c r="BB278" s="161"/>
      <c r="BC278" s="161"/>
      <c r="BD278" s="161"/>
      <c r="BE278" s="161"/>
      <c r="BF278" s="161"/>
      <c r="BG278" s="161"/>
      <c r="BH278" s="161"/>
      <c r="BI278" s="161"/>
      <c r="BJ278" s="161"/>
      <c r="BK278" s="161"/>
      <c r="BL278" s="161"/>
      <c r="BM278" s="161"/>
      <c r="BN278" s="161"/>
      <c r="BO278" s="161"/>
      <c r="BP278" s="161"/>
      <c r="BQ278" s="161"/>
    </row>
    <row r="279" spans="5:69" ht="15.75" customHeight="1"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  <c r="AI279" s="161"/>
      <c r="AJ279" s="161"/>
      <c r="AK279" s="161"/>
      <c r="AL279" s="161"/>
      <c r="AM279" s="161"/>
      <c r="AN279" s="161"/>
      <c r="AO279" s="161"/>
      <c r="AP279" s="161"/>
      <c r="AQ279" s="161"/>
      <c r="AR279" s="161"/>
      <c r="AS279" s="161"/>
      <c r="AT279" s="161"/>
      <c r="AU279" s="161"/>
      <c r="AV279" s="161"/>
      <c r="AW279" s="161"/>
      <c r="AX279" s="161"/>
      <c r="AY279" s="161"/>
      <c r="AZ279" s="161"/>
      <c r="BA279" s="161"/>
      <c r="BB279" s="161"/>
      <c r="BC279" s="161"/>
      <c r="BD279" s="161"/>
      <c r="BE279" s="161"/>
      <c r="BF279" s="161"/>
      <c r="BG279" s="161"/>
      <c r="BH279" s="161"/>
      <c r="BI279" s="161"/>
      <c r="BJ279" s="161"/>
      <c r="BK279" s="161"/>
      <c r="BL279" s="161"/>
      <c r="BM279" s="161"/>
      <c r="BN279" s="161"/>
      <c r="BO279" s="161"/>
      <c r="BP279" s="161"/>
      <c r="BQ279" s="161"/>
    </row>
    <row r="280" spans="5:69" ht="15.75" customHeight="1"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  <c r="AH280" s="161"/>
      <c r="AI280" s="161"/>
      <c r="AJ280" s="161"/>
      <c r="AK280" s="161"/>
      <c r="AL280" s="161"/>
      <c r="AM280" s="161"/>
      <c r="AN280" s="161"/>
      <c r="AO280" s="161"/>
      <c r="AP280" s="161"/>
      <c r="AQ280" s="161"/>
      <c r="AR280" s="161"/>
      <c r="AS280" s="161"/>
      <c r="AT280" s="161"/>
      <c r="AU280" s="161"/>
      <c r="AV280" s="161"/>
      <c r="AW280" s="161"/>
      <c r="AX280" s="161"/>
      <c r="AY280" s="161"/>
      <c r="AZ280" s="161"/>
      <c r="BA280" s="161"/>
      <c r="BB280" s="161"/>
      <c r="BC280" s="161"/>
      <c r="BD280" s="161"/>
      <c r="BE280" s="161"/>
      <c r="BF280" s="161"/>
      <c r="BG280" s="161"/>
      <c r="BH280" s="161"/>
      <c r="BI280" s="161"/>
      <c r="BJ280" s="161"/>
      <c r="BK280" s="161"/>
      <c r="BL280" s="161"/>
      <c r="BM280" s="161"/>
      <c r="BN280" s="161"/>
      <c r="BO280" s="161"/>
      <c r="BP280" s="161"/>
      <c r="BQ280" s="161"/>
    </row>
    <row r="281" spans="5:69">
      <c r="E281" s="161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  <c r="AI281" s="161"/>
      <c r="AJ281" s="161"/>
      <c r="AK281" s="161"/>
      <c r="AL281" s="161"/>
      <c r="AM281" s="161"/>
      <c r="AN281" s="161"/>
      <c r="AO281" s="161"/>
      <c r="AP281" s="161"/>
      <c r="AQ281" s="161"/>
      <c r="AR281" s="161"/>
      <c r="AS281" s="161"/>
      <c r="AT281" s="161"/>
      <c r="AU281" s="161"/>
      <c r="AV281" s="161"/>
      <c r="AW281" s="161"/>
      <c r="AX281" s="161"/>
      <c r="AY281" s="161"/>
      <c r="AZ281" s="161"/>
      <c r="BA281" s="161"/>
      <c r="BB281" s="161"/>
      <c r="BC281" s="161"/>
      <c r="BD281" s="161"/>
      <c r="BE281" s="161"/>
      <c r="BF281" s="161"/>
      <c r="BG281" s="161"/>
      <c r="BH281" s="161"/>
      <c r="BI281" s="161"/>
      <c r="BJ281" s="161"/>
      <c r="BK281" s="161"/>
      <c r="BL281" s="161"/>
      <c r="BM281" s="161"/>
      <c r="BN281" s="161"/>
      <c r="BO281" s="161"/>
      <c r="BP281" s="161"/>
      <c r="BQ281" s="161"/>
    </row>
    <row r="282" spans="5:69"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61"/>
      <c r="AG282" s="161"/>
      <c r="AH282" s="161"/>
      <c r="AI282" s="161"/>
      <c r="AJ282" s="161"/>
      <c r="AK282" s="161"/>
      <c r="AL282" s="161"/>
      <c r="AM282" s="161"/>
      <c r="AN282" s="161"/>
      <c r="AO282" s="161"/>
      <c r="AP282" s="161"/>
      <c r="AQ282" s="161"/>
      <c r="AR282" s="161"/>
      <c r="AS282" s="161"/>
      <c r="AT282" s="161"/>
      <c r="AU282" s="161"/>
      <c r="AV282" s="161"/>
      <c r="AW282" s="161"/>
      <c r="AX282" s="161"/>
      <c r="AY282" s="161"/>
      <c r="AZ282" s="161"/>
      <c r="BA282" s="161"/>
      <c r="BB282" s="161"/>
      <c r="BC282" s="161"/>
      <c r="BD282" s="161"/>
      <c r="BE282" s="161"/>
      <c r="BF282" s="161"/>
      <c r="BG282" s="161"/>
      <c r="BH282" s="161"/>
      <c r="BI282" s="161"/>
      <c r="BJ282" s="161"/>
      <c r="BK282" s="161"/>
      <c r="BL282" s="161"/>
      <c r="BM282" s="161"/>
      <c r="BN282" s="161"/>
      <c r="BO282" s="161"/>
      <c r="BP282" s="161"/>
      <c r="BQ282" s="161"/>
    </row>
    <row r="283" spans="5:69">
      <c r="E283" s="161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  <c r="AH283" s="161"/>
      <c r="AI283" s="161"/>
      <c r="AJ283" s="161"/>
      <c r="AK283" s="161"/>
      <c r="AL283" s="161"/>
      <c r="AM283" s="161"/>
      <c r="AN283" s="161"/>
      <c r="AO283" s="161"/>
      <c r="AP283" s="161"/>
      <c r="AQ283" s="161"/>
      <c r="AR283" s="161"/>
      <c r="AS283" s="161"/>
      <c r="AT283" s="161"/>
      <c r="AU283" s="161"/>
      <c r="AV283" s="161"/>
      <c r="AW283" s="161"/>
      <c r="AX283" s="161"/>
      <c r="AY283" s="161"/>
      <c r="AZ283" s="161"/>
      <c r="BA283" s="161"/>
      <c r="BB283" s="161"/>
      <c r="BC283" s="161"/>
      <c r="BD283" s="161"/>
      <c r="BE283" s="161"/>
      <c r="BF283" s="161"/>
      <c r="BG283" s="161"/>
      <c r="BH283" s="161"/>
      <c r="BI283" s="161"/>
      <c r="BJ283" s="161"/>
      <c r="BK283" s="161"/>
      <c r="BL283" s="161"/>
      <c r="BM283" s="161"/>
      <c r="BN283" s="161"/>
      <c r="BO283" s="161"/>
      <c r="BP283" s="161"/>
      <c r="BQ283" s="161"/>
    </row>
    <row r="284" spans="5:69"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  <c r="AH284" s="161"/>
      <c r="AI284" s="161"/>
      <c r="AJ284" s="161"/>
      <c r="AK284" s="161"/>
      <c r="AL284" s="161"/>
      <c r="AM284" s="161"/>
      <c r="AN284" s="161"/>
      <c r="AO284" s="161"/>
      <c r="AP284" s="161"/>
      <c r="AQ284" s="161"/>
      <c r="AR284" s="161"/>
      <c r="AS284" s="161"/>
      <c r="AT284" s="161"/>
      <c r="AU284" s="161"/>
      <c r="AV284" s="161"/>
      <c r="AW284" s="161"/>
      <c r="AX284" s="161"/>
      <c r="AY284" s="161"/>
      <c r="AZ284" s="161"/>
      <c r="BA284" s="161"/>
      <c r="BB284" s="161"/>
      <c r="BC284" s="161"/>
      <c r="BD284" s="161"/>
      <c r="BE284" s="161"/>
      <c r="BF284" s="161"/>
      <c r="BG284" s="161"/>
      <c r="BH284" s="161"/>
      <c r="BI284" s="161"/>
      <c r="BJ284" s="161"/>
      <c r="BK284" s="161"/>
      <c r="BL284" s="161"/>
      <c r="BM284" s="161"/>
      <c r="BN284" s="161"/>
      <c r="BO284" s="161"/>
      <c r="BP284" s="161"/>
      <c r="BQ284" s="161"/>
    </row>
    <row r="285" spans="5:69">
      <c r="E285" s="161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  <c r="AI285" s="161"/>
      <c r="AJ285" s="161"/>
      <c r="AK285" s="161"/>
      <c r="AL285" s="161"/>
      <c r="AM285" s="161"/>
      <c r="AN285" s="161"/>
      <c r="AO285" s="161"/>
      <c r="AP285" s="161"/>
      <c r="AQ285" s="161"/>
      <c r="AR285" s="161"/>
      <c r="AS285" s="161"/>
      <c r="AT285" s="161"/>
      <c r="AU285" s="161"/>
      <c r="AV285" s="161"/>
      <c r="AW285" s="161"/>
      <c r="AX285" s="161"/>
      <c r="AY285" s="161"/>
      <c r="AZ285" s="161"/>
      <c r="BA285" s="161"/>
      <c r="BB285" s="161"/>
      <c r="BC285" s="161"/>
      <c r="BD285" s="161"/>
      <c r="BE285" s="161"/>
      <c r="BF285" s="161"/>
      <c r="BG285" s="161"/>
      <c r="BH285" s="161"/>
      <c r="BI285" s="161"/>
      <c r="BJ285" s="161"/>
      <c r="BK285" s="161"/>
      <c r="BL285" s="161"/>
      <c r="BM285" s="161"/>
      <c r="BN285" s="161"/>
      <c r="BO285" s="161"/>
      <c r="BP285" s="161"/>
      <c r="BQ285" s="161"/>
    </row>
    <row r="286" spans="5:69">
      <c r="E286" s="161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  <c r="AK286" s="161"/>
      <c r="AL286" s="161"/>
      <c r="AM286" s="161"/>
      <c r="AN286" s="161"/>
      <c r="AO286" s="161"/>
      <c r="AP286" s="161"/>
      <c r="AQ286" s="161"/>
      <c r="AR286" s="161"/>
      <c r="AS286" s="161"/>
      <c r="AT286" s="161"/>
      <c r="AU286" s="161"/>
      <c r="AV286" s="161"/>
      <c r="AW286" s="161"/>
      <c r="AX286" s="161"/>
      <c r="AY286" s="161"/>
      <c r="AZ286" s="161"/>
      <c r="BA286" s="161"/>
      <c r="BB286" s="161"/>
      <c r="BC286" s="161"/>
      <c r="BD286" s="161"/>
      <c r="BE286" s="161"/>
      <c r="BF286" s="161"/>
      <c r="BG286" s="161"/>
      <c r="BH286" s="161"/>
      <c r="BI286" s="161"/>
      <c r="BJ286" s="161"/>
      <c r="BK286" s="161"/>
      <c r="BL286" s="161"/>
      <c r="BM286" s="161"/>
      <c r="BN286" s="161"/>
      <c r="BO286" s="161"/>
      <c r="BP286" s="161"/>
      <c r="BQ286" s="161"/>
    </row>
    <row r="287" spans="5:69"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  <c r="AK287" s="161"/>
      <c r="AL287" s="161"/>
      <c r="AM287" s="161"/>
      <c r="AN287" s="161"/>
      <c r="AO287" s="161"/>
      <c r="AP287" s="161"/>
      <c r="AQ287" s="161"/>
      <c r="AR287" s="161"/>
      <c r="AS287" s="161"/>
      <c r="AT287" s="161"/>
      <c r="AU287" s="161"/>
      <c r="AV287" s="161"/>
      <c r="AW287" s="161"/>
      <c r="AX287" s="161"/>
      <c r="AY287" s="161"/>
      <c r="AZ287" s="161"/>
      <c r="BA287" s="161"/>
      <c r="BB287" s="161"/>
      <c r="BC287" s="161"/>
      <c r="BD287" s="161"/>
      <c r="BE287" s="161"/>
      <c r="BF287" s="161"/>
      <c r="BG287" s="161"/>
      <c r="BH287" s="161"/>
      <c r="BI287" s="161"/>
      <c r="BJ287" s="161"/>
      <c r="BK287" s="161"/>
      <c r="BL287" s="161"/>
      <c r="BM287" s="161"/>
      <c r="BN287" s="161"/>
      <c r="BO287" s="161"/>
      <c r="BP287" s="161"/>
      <c r="BQ287" s="161"/>
    </row>
    <row r="288" spans="5:69">
      <c r="E288" s="161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  <c r="AN288" s="161"/>
      <c r="AO288" s="161"/>
      <c r="AP288" s="161"/>
      <c r="AQ288" s="161"/>
      <c r="AR288" s="161"/>
      <c r="AS288" s="161"/>
      <c r="AT288" s="161"/>
      <c r="AU288" s="161"/>
      <c r="AV288" s="161"/>
      <c r="AW288" s="161"/>
      <c r="AX288" s="161"/>
      <c r="AY288" s="161"/>
      <c r="AZ288" s="161"/>
      <c r="BA288" s="161"/>
      <c r="BB288" s="161"/>
      <c r="BC288" s="161"/>
      <c r="BD288" s="161"/>
      <c r="BE288" s="161"/>
      <c r="BF288" s="161"/>
      <c r="BG288" s="161"/>
      <c r="BH288" s="161"/>
      <c r="BI288" s="161"/>
      <c r="BJ288" s="161"/>
      <c r="BK288" s="161"/>
      <c r="BL288" s="161"/>
      <c r="BM288" s="161"/>
      <c r="BN288" s="161"/>
      <c r="BO288" s="161"/>
      <c r="BP288" s="161"/>
      <c r="BQ288" s="161"/>
    </row>
    <row r="289" spans="5:69"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  <c r="AK289" s="161"/>
      <c r="AL289" s="161"/>
      <c r="AM289" s="161"/>
      <c r="AN289" s="161"/>
      <c r="AO289" s="161"/>
      <c r="AP289" s="161"/>
      <c r="AQ289" s="161"/>
      <c r="AR289" s="161"/>
      <c r="AS289" s="161"/>
      <c r="AT289" s="161"/>
      <c r="AU289" s="161"/>
      <c r="AV289" s="161"/>
      <c r="AW289" s="161"/>
      <c r="AX289" s="161"/>
      <c r="AY289" s="161"/>
      <c r="AZ289" s="161"/>
      <c r="BA289" s="161"/>
      <c r="BB289" s="161"/>
      <c r="BC289" s="161"/>
      <c r="BD289" s="161"/>
      <c r="BE289" s="161"/>
      <c r="BF289" s="161"/>
      <c r="BG289" s="161"/>
      <c r="BH289" s="161"/>
      <c r="BI289" s="161"/>
      <c r="BJ289" s="161"/>
      <c r="BK289" s="161"/>
      <c r="BL289" s="161"/>
      <c r="BM289" s="161"/>
      <c r="BN289" s="161"/>
      <c r="BO289" s="161"/>
      <c r="BP289" s="161"/>
      <c r="BQ289" s="161"/>
    </row>
    <row r="290" spans="5:69"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  <c r="AI290" s="161"/>
      <c r="AJ290" s="161"/>
      <c r="AK290" s="161"/>
      <c r="AL290" s="161"/>
      <c r="AM290" s="161"/>
      <c r="AN290" s="161"/>
      <c r="AO290" s="161"/>
      <c r="AP290" s="161"/>
      <c r="AQ290" s="161"/>
      <c r="AR290" s="161"/>
      <c r="AS290" s="161"/>
      <c r="AT290" s="161"/>
      <c r="AU290" s="161"/>
      <c r="AV290" s="161"/>
      <c r="AW290" s="161"/>
      <c r="AX290" s="161"/>
      <c r="AY290" s="161"/>
      <c r="AZ290" s="161"/>
      <c r="BA290" s="161"/>
      <c r="BB290" s="161"/>
      <c r="BC290" s="161"/>
      <c r="BD290" s="161"/>
      <c r="BE290" s="161"/>
      <c r="BF290" s="161"/>
      <c r="BG290" s="161"/>
      <c r="BH290" s="161"/>
      <c r="BI290" s="161"/>
      <c r="BJ290" s="161"/>
      <c r="BK290" s="161"/>
      <c r="BL290" s="161"/>
      <c r="BM290" s="161"/>
      <c r="BN290" s="161"/>
      <c r="BO290" s="161"/>
      <c r="BP290" s="161"/>
      <c r="BQ290" s="161"/>
    </row>
    <row r="291" spans="5:69"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  <c r="AA291" s="161"/>
      <c r="AB291" s="161"/>
      <c r="AC291" s="161"/>
      <c r="AD291" s="161"/>
      <c r="AE291" s="161"/>
      <c r="AF291" s="161"/>
      <c r="AG291" s="161"/>
      <c r="AH291" s="161"/>
      <c r="AI291" s="161"/>
      <c r="AJ291" s="161"/>
      <c r="AK291" s="161"/>
      <c r="AL291" s="161"/>
      <c r="AM291" s="161"/>
      <c r="AN291" s="161"/>
      <c r="AO291" s="161"/>
      <c r="AP291" s="161"/>
      <c r="AQ291" s="161"/>
      <c r="AR291" s="161"/>
      <c r="AS291" s="161"/>
      <c r="AT291" s="161"/>
      <c r="AU291" s="161"/>
      <c r="AV291" s="161"/>
      <c r="AW291" s="161"/>
      <c r="AX291" s="161"/>
      <c r="AY291" s="161"/>
      <c r="AZ291" s="161"/>
      <c r="BA291" s="161"/>
      <c r="BB291" s="161"/>
      <c r="BC291" s="161"/>
      <c r="BD291" s="161"/>
      <c r="BE291" s="161"/>
      <c r="BF291" s="161"/>
      <c r="BG291" s="161"/>
      <c r="BH291" s="161"/>
      <c r="BI291" s="161"/>
      <c r="BJ291" s="161"/>
      <c r="BK291" s="161"/>
      <c r="BL291" s="161"/>
      <c r="BM291" s="161"/>
      <c r="BN291" s="161"/>
      <c r="BO291" s="161"/>
      <c r="BP291" s="161"/>
      <c r="BQ291" s="161"/>
    </row>
    <row r="292" spans="5:69"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  <c r="AA292" s="161"/>
      <c r="AB292" s="161"/>
      <c r="AC292" s="161"/>
      <c r="AD292" s="161"/>
      <c r="AE292" s="161"/>
      <c r="AF292" s="161"/>
      <c r="AG292" s="161"/>
      <c r="AH292" s="161"/>
      <c r="AI292" s="161"/>
      <c r="AJ292" s="161"/>
      <c r="AK292" s="161"/>
      <c r="AL292" s="161"/>
      <c r="AM292" s="161"/>
      <c r="AN292" s="161"/>
      <c r="AO292" s="161"/>
      <c r="AP292" s="161"/>
      <c r="AQ292" s="161"/>
      <c r="AR292" s="161"/>
      <c r="AS292" s="161"/>
      <c r="AT292" s="161"/>
      <c r="AU292" s="161"/>
      <c r="AV292" s="161"/>
      <c r="AW292" s="161"/>
      <c r="AX292" s="161"/>
      <c r="AY292" s="161"/>
      <c r="AZ292" s="161"/>
      <c r="BA292" s="161"/>
      <c r="BB292" s="161"/>
      <c r="BC292" s="161"/>
      <c r="BD292" s="161"/>
      <c r="BE292" s="161"/>
      <c r="BF292" s="161"/>
      <c r="BG292" s="161"/>
      <c r="BH292" s="161"/>
      <c r="BI292" s="161"/>
      <c r="BJ292" s="161"/>
      <c r="BK292" s="161"/>
      <c r="BL292" s="161"/>
      <c r="BM292" s="161"/>
      <c r="BN292" s="161"/>
      <c r="BO292" s="161"/>
      <c r="BP292" s="161"/>
      <c r="BQ292" s="161"/>
    </row>
    <row r="293" spans="5:69"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1"/>
      <c r="AB293" s="161"/>
      <c r="AC293" s="161"/>
      <c r="AD293" s="161"/>
      <c r="AE293" s="161"/>
      <c r="AF293" s="161"/>
      <c r="AG293" s="161"/>
      <c r="AH293" s="161"/>
      <c r="AI293" s="161"/>
      <c r="AJ293" s="161"/>
      <c r="AK293" s="161"/>
      <c r="AL293" s="161"/>
      <c r="AM293" s="161"/>
      <c r="AN293" s="161"/>
      <c r="AO293" s="161"/>
      <c r="AP293" s="161"/>
      <c r="AQ293" s="161"/>
      <c r="AR293" s="161"/>
      <c r="AS293" s="161"/>
      <c r="AT293" s="161"/>
      <c r="AU293" s="161"/>
      <c r="AV293" s="161"/>
      <c r="AW293" s="161"/>
      <c r="AX293" s="161"/>
      <c r="AY293" s="161"/>
      <c r="AZ293" s="161"/>
      <c r="BA293" s="161"/>
      <c r="BB293" s="161"/>
      <c r="BC293" s="161"/>
      <c r="BD293" s="161"/>
      <c r="BE293" s="161"/>
      <c r="BF293" s="161"/>
      <c r="BG293" s="161"/>
      <c r="BH293" s="161"/>
      <c r="BI293" s="161"/>
      <c r="BJ293" s="161"/>
      <c r="BK293" s="161"/>
      <c r="BL293" s="161"/>
      <c r="BM293" s="161"/>
      <c r="BN293" s="161"/>
      <c r="BO293" s="161"/>
      <c r="BP293" s="161"/>
      <c r="BQ293" s="161"/>
    </row>
    <row r="294" spans="5:69"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  <c r="AA294" s="161"/>
      <c r="AB294" s="161"/>
      <c r="AC294" s="161"/>
      <c r="AD294" s="161"/>
      <c r="AE294" s="161"/>
      <c r="AF294" s="161"/>
      <c r="AG294" s="161"/>
      <c r="AH294" s="161"/>
      <c r="AI294" s="161"/>
      <c r="AJ294" s="161"/>
      <c r="AK294" s="161"/>
      <c r="AL294" s="161"/>
      <c r="AM294" s="161"/>
      <c r="AN294" s="161"/>
      <c r="AO294" s="161"/>
      <c r="AP294" s="161"/>
      <c r="AQ294" s="161"/>
      <c r="AR294" s="161"/>
      <c r="AS294" s="161"/>
      <c r="AT294" s="161"/>
      <c r="AU294" s="161"/>
      <c r="AV294" s="161"/>
      <c r="AW294" s="161"/>
      <c r="AX294" s="161"/>
      <c r="AY294" s="161"/>
      <c r="AZ294" s="161"/>
      <c r="BA294" s="161"/>
      <c r="BB294" s="161"/>
      <c r="BC294" s="161"/>
      <c r="BD294" s="161"/>
      <c r="BE294" s="161"/>
      <c r="BF294" s="161"/>
      <c r="BG294" s="161"/>
      <c r="BH294" s="161"/>
      <c r="BI294" s="161"/>
      <c r="BJ294" s="161"/>
      <c r="BK294" s="161"/>
      <c r="BL294" s="161"/>
      <c r="BM294" s="161"/>
      <c r="BN294" s="161"/>
      <c r="BO294" s="161"/>
      <c r="BP294" s="161"/>
      <c r="BQ294" s="161"/>
    </row>
    <row r="295" spans="5:69"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  <c r="AE295" s="161"/>
      <c r="AF295" s="161"/>
      <c r="AG295" s="161"/>
      <c r="AH295" s="161"/>
      <c r="AI295" s="161"/>
      <c r="AJ295" s="161"/>
      <c r="AK295" s="161"/>
      <c r="AL295" s="161"/>
      <c r="AM295" s="161"/>
      <c r="AN295" s="161"/>
      <c r="AO295" s="161"/>
      <c r="AP295" s="161"/>
      <c r="AQ295" s="161"/>
      <c r="AR295" s="161"/>
      <c r="AS295" s="161"/>
      <c r="AT295" s="161"/>
      <c r="AU295" s="161"/>
      <c r="AV295" s="161"/>
      <c r="AW295" s="161"/>
      <c r="AX295" s="161"/>
      <c r="AY295" s="161"/>
      <c r="AZ295" s="161"/>
      <c r="BA295" s="161"/>
      <c r="BB295" s="161"/>
      <c r="BC295" s="161"/>
      <c r="BD295" s="161"/>
      <c r="BE295" s="161"/>
      <c r="BF295" s="161"/>
      <c r="BG295" s="161"/>
      <c r="BH295" s="161"/>
      <c r="BI295" s="161"/>
      <c r="BJ295" s="161"/>
      <c r="BK295" s="161"/>
      <c r="BL295" s="161"/>
      <c r="BM295" s="161"/>
      <c r="BN295" s="161"/>
      <c r="BO295" s="161"/>
      <c r="BP295" s="161"/>
      <c r="BQ295" s="161"/>
    </row>
    <row r="296" spans="5:69"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  <c r="AH296" s="161"/>
      <c r="AI296" s="161"/>
      <c r="AJ296" s="161"/>
      <c r="AK296" s="161"/>
      <c r="AL296" s="161"/>
      <c r="AM296" s="161"/>
      <c r="AN296" s="161"/>
      <c r="AO296" s="161"/>
      <c r="AP296" s="161"/>
      <c r="AQ296" s="161"/>
      <c r="AR296" s="161"/>
      <c r="AS296" s="161"/>
      <c r="AT296" s="161"/>
      <c r="AU296" s="161"/>
      <c r="AV296" s="161"/>
      <c r="AW296" s="161"/>
      <c r="AX296" s="161"/>
      <c r="AY296" s="161"/>
      <c r="AZ296" s="161"/>
      <c r="BA296" s="161"/>
      <c r="BB296" s="161"/>
      <c r="BC296" s="161"/>
      <c r="BD296" s="161"/>
      <c r="BE296" s="161"/>
      <c r="BF296" s="161"/>
      <c r="BG296" s="161"/>
      <c r="BH296" s="161"/>
      <c r="BI296" s="161"/>
      <c r="BJ296" s="161"/>
      <c r="BK296" s="161"/>
      <c r="BL296" s="161"/>
      <c r="BM296" s="161"/>
      <c r="BN296" s="161"/>
      <c r="BO296" s="161"/>
      <c r="BP296" s="161"/>
      <c r="BQ296" s="161"/>
    </row>
    <row r="297" spans="5:69"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  <c r="AH297" s="161"/>
      <c r="AI297" s="161"/>
      <c r="AJ297" s="161"/>
      <c r="AK297" s="161"/>
      <c r="AL297" s="161"/>
      <c r="AM297" s="161"/>
      <c r="AN297" s="161"/>
      <c r="AO297" s="161"/>
      <c r="AP297" s="161"/>
      <c r="AQ297" s="161"/>
      <c r="AR297" s="161"/>
      <c r="AS297" s="161"/>
      <c r="AT297" s="161"/>
      <c r="AU297" s="161"/>
      <c r="AV297" s="161"/>
      <c r="AW297" s="161"/>
      <c r="AX297" s="161"/>
      <c r="AY297" s="161"/>
      <c r="AZ297" s="161"/>
      <c r="BA297" s="161"/>
      <c r="BB297" s="161"/>
      <c r="BC297" s="161"/>
      <c r="BD297" s="161"/>
      <c r="BE297" s="161"/>
      <c r="BF297" s="161"/>
      <c r="BG297" s="161"/>
      <c r="BH297" s="161"/>
      <c r="BI297" s="161"/>
      <c r="BJ297" s="161"/>
      <c r="BK297" s="161"/>
      <c r="BL297" s="161"/>
      <c r="BM297" s="161"/>
      <c r="BN297" s="161"/>
      <c r="BO297" s="161"/>
      <c r="BP297" s="161"/>
      <c r="BQ297" s="161"/>
    </row>
    <row r="298" spans="5:69"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  <c r="AG298" s="161"/>
      <c r="AH298" s="161"/>
      <c r="AI298" s="161"/>
      <c r="AJ298" s="161"/>
      <c r="AK298" s="161"/>
      <c r="AL298" s="161"/>
      <c r="AM298" s="161"/>
      <c r="AN298" s="161"/>
      <c r="AO298" s="161"/>
      <c r="AP298" s="161"/>
      <c r="AQ298" s="161"/>
      <c r="AR298" s="161"/>
      <c r="AS298" s="161"/>
      <c r="AT298" s="161"/>
      <c r="AU298" s="161"/>
      <c r="AV298" s="161"/>
      <c r="AW298" s="161"/>
      <c r="AX298" s="161"/>
      <c r="AY298" s="161"/>
      <c r="AZ298" s="161"/>
      <c r="BA298" s="161"/>
      <c r="BB298" s="161"/>
      <c r="BC298" s="161"/>
      <c r="BD298" s="161"/>
      <c r="BE298" s="161"/>
      <c r="BF298" s="161"/>
      <c r="BG298" s="161"/>
      <c r="BH298" s="161"/>
      <c r="BI298" s="161"/>
      <c r="BJ298" s="161"/>
      <c r="BK298" s="161"/>
      <c r="BL298" s="161"/>
      <c r="BM298" s="161"/>
      <c r="BN298" s="161"/>
      <c r="BO298" s="161"/>
      <c r="BP298" s="161"/>
      <c r="BQ298" s="161"/>
    </row>
    <row r="299" spans="5:69"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  <c r="AH299" s="161"/>
      <c r="AI299" s="161"/>
      <c r="AJ299" s="161"/>
      <c r="AK299" s="161"/>
      <c r="AL299" s="161"/>
      <c r="AM299" s="161"/>
      <c r="AN299" s="161"/>
      <c r="AO299" s="161"/>
      <c r="AP299" s="161"/>
      <c r="AQ299" s="161"/>
      <c r="AR299" s="161"/>
      <c r="AS299" s="161"/>
      <c r="AT299" s="161"/>
      <c r="AU299" s="161"/>
      <c r="AV299" s="161"/>
      <c r="AW299" s="161"/>
      <c r="AX299" s="161"/>
      <c r="AY299" s="161"/>
      <c r="AZ299" s="161"/>
      <c r="BA299" s="161"/>
      <c r="BB299" s="161"/>
      <c r="BC299" s="161"/>
      <c r="BD299" s="161"/>
      <c r="BE299" s="161"/>
      <c r="BF299" s="161"/>
      <c r="BG299" s="161"/>
      <c r="BH299" s="161"/>
      <c r="BI299" s="161"/>
      <c r="BJ299" s="161"/>
      <c r="BK299" s="161"/>
      <c r="BL299" s="161"/>
      <c r="BM299" s="161"/>
      <c r="BN299" s="161"/>
      <c r="BO299" s="161"/>
      <c r="BP299" s="161"/>
      <c r="BQ299" s="161"/>
    </row>
    <row r="300" spans="5:69"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  <c r="AK300" s="161"/>
      <c r="AL300" s="161"/>
      <c r="AM300" s="161"/>
      <c r="AN300" s="161"/>
      <c r="AO300" s="161"/>
      <c r="AP300" s="161"/>
      <c r="AQ300" s="161"/>
      <c r="AR300" s="161"/>
      <c r="AS300" s="161"/>
      <c r="AT300" s="161"/>
      <c r="AU300" s="161"/>
      <c r="AV300" s="161"/>
      <c r="AW300" s="161"/>
      <c r="AX300" s="161"/>
      <c r="AY300" s="161"/>
      <c r="AZ300" s="161"/>
      <c r="BA300" s="161"/>
      <c r="BB300" s="161"/>
      <c r="BC300" s="161"/>
      <c r="BD300" s="161"/>
      <c r="BE300" s="161"/>
      <c r="BF300" s="161"/>
      <c r="BG300" s="161"/>
      <c r="BH300" s="161"/>
      <c r="BI300" s="161"/>
      <c r="BJ300" s="161"/>
      <c r="BK300" s="161"/>
      <c r="BL300" s="161"/>
      <c r="BM300" s="161"/>
      <c r="BN300" s="161"/>
      <c r="BO300" s="161"/>
      <c r="BP300" s="161"/>
      <c r="BQ300" s="161"/>
    </row>
    <row r="301" spans="5:69">
      <c r="E301" s="161"/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  <c r="AG301" s="161"/>
      <c r="AH301" s="161"/>
      <c r="AI301" s="161"/>
      <c r="AJ301" s="161"/>
      <c r="AK301" s="161"/>
      <c r="AL301" s="161"/>
      <c r="AM301" s="161"/>
      <c r="AN301" s="161"/>
      <c r="AO301" s="161"/>
      <c r="AP301" s="161"/>
      <c r="AQ301" s="161"/>
      <c r="AR301" s="161"/>
      <c r="AS301" s="161"/>
      <c r="AT301" s="161"/>
      <c r="AU301" s="161"/>
      <c r="AV301" s="161"/>
      <c r="AW301" s="161"/>
      <c r="AX301" s="161"/>
      <c r="AY301" s="161"/>
      <c r="AZ301" s="161"/>
      <c r="BA301" s="161"/>
      <c r="BB301" s="161"/>
      <c r="BC301" s="161"/>
      <c r="BD301" s="161"/>
      <c r="BE301" s="161"/>
      <c r="BF301" s="161"/>
      <c r="BG301" s="161"/>
      <c r="BH301" s="161"/>
      <c r="BI301" s="161"/>
      <c r="BJ301" s="161"/>
      <c r="BK301" s="161"/>
      <c r="BL301" s="161"/>
      <c r="BM301" s="161"/>
      <c r="BN301" s="161"/>
      <c r="BO301" s="161"/>
      <c r="BP301" s="161"/>
      <c r="BQ301" s="161"/>
    </row>
    <row r="302" spans="5:69">
      <c r="E302" s="161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  <c r="AK302" s="161"/>
      <c r="AL302" s="161"/>
      <c r="AM302" s="161"/>
      <c r="AN302" s="161"/>
      <c r="AO302" s="161"/>
      <c r="AP302" s="161"/>
      <c r="AQ302" s="161"/>
      <c r="AR302" s="161"/>
      <c r="AS302" s="161"/>
      <c r="AT302" s="161"/>
      <c r="AU302" s="161"/>
      <c r="AV302" s="161"/>
      <c r="AW302" s="161"/>
      <c r="AX302" s="161"/>
      <c r="AY302" s="161"/>
      <c r="AZ302" s="161"/>
      <c r="BA302" s="161"/>
      <c r="BB302" s="161"/>
      <c r="BC302" s="161"/>
      <c r="BD302" s="161"/>
      <c r="BE302" s="161"/>
      <c r="BF302" s="161"/>
      <c r="BG302" s="161"/>
      <c r="BH302" s="161"/>
      <c r="BI302" s="161"/>
      <c r="BJ302" s="161"/>
      <c r="BK302" s="161"/>
      <c r="BL302" s="161"/>
      <c r="BM302" s="161"/>
      <c r="BN302" s="161"/>
      <c r="BO302" s="161"/>
      <c r="BP302" s="161"/>
      <c r="BQ302" s="161"/>
    </row>
    <row r="303" spans="5:69"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  <c r="AI303" s="161"/>
      <c r="AJ303" s="161"/>
      <c r="AK303" s="161"/>
      <c r="AL303" s="161"/>
      <c r="AM303" s="161"/>
      <c r="AN303" s="161"/>
      <c r="AO303" s="161"/>
      <c r="AP303" s="161"/>
      <c r="AQ303" s="161"/>
      <c r="AR303" s="161"/>
      <c r="AS303" s="161"/>
      <c r="AT303" s="161"/>
      <c r="AU303" s="161"/>
      <c r="AV303" s="161"/>
      <c r="AW303" s="161"/>
      <c r="AX303" s="161"/>
      <c r="AY303" s="161"/>
      <c r="AZ303" s="161"/>
      <c r="BA303" s="161"/>
      <c r="BB303" s="161"/>
      <c r="BC303" s="161"/>
      <c r="BD303" s="161"/>
      <c r="BE303" s="161"/>
      <c r="BF303" s="161"/>
      <c r="BG303" s="161"/>
      <c r="BH303" s="161"/>
      <c r="BI303" s="161"/>
      <c r="BJ303" s="161"/>
      <c r="BK303" s="161"/>
      <c r="BL303" s="161"/>
      <c r="BM303" s="161"/>
      <c r="BN303" s="161"/>
      <c r="BO303" s="161"/>
      <c r="BP303" s="161"/>
      <c r="BQ303" s="161"/>
    </row>
    <row r="304" spans="5:69"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/>
      <c r="AF304" s="161"/>
      <c r="AG304" s="161"/>
      <c r="AH304" s="161"/>
      <c r="AI304" s="161"/>
      <c r="AJ304" s="161"/>
      <c r="AK304" s="161"/>
      <c r="AL304" s="161"/>
      <c r="AM304" s="161"/>
      <c r="AN304" s="161"/>
      <c r="AO304" s="161"/>
      <c r="AP304" s="161"/>
      <c r="AQ304" s="161"/>
      <c r="AR304" s="161"/>
      <c r="AS304" s="161"/>
      <c r="AT304" s="161"/>
      <c r="AU304" s="161"/>
      <c r="AV304" s="161"/>
      <c r="AW304" s="161"/>
      <c r="AX304" s="161"/>
      <c r="AY304" s="161"/>
      <c r="AZ304" s="161"/>
      <c r="BA304" s="161"/>
      <c r="BB304" s="161"/>
      <c r="BC304" s="161"/>
      <c r="BD304" s="161"/>
      <c r="BE304" s="161"/>
      <c r="BF304" s="161"/>
      <c r="BG304" s="161"/>
      <c r="BH304" s="161"/>
      <c r="BI304" s="161"/>
      <c r="BJ304" s="161"/>
      <c r="BK304" s="161"/>
      <c r="BL304" s="161"/>
      <c r="BM304" s="161"/>
      <c r="BN304" s="161"/>
      <c r="BO304" s="161"/>
      <c r="BP304" s="161"/>
      <c r="BQ304" s="161"/>
    </row>
    <row r="305" spans="5:69">
      <c r="E305" s="161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61"/>
      <c r="AG305" s="161"/>
      <c r="AH305" s="161"/>
      <c r="AI305" s="161"/>
      <c r="AJ305" s="161"/>
      <c r="AK305" s="161"/>
      <c r="AL305" s="161"/>
      <c r="AM305" s="161"/>
      <c r="AN305" s="161"/>
      <c r="AO305" s="161"/>
      <c r="AP305" s="161"/>
      <c r="AQ305" s="161"/>
      <c r="AR305" s="161"/>
      <c r="AS305" s="161"/>
      <c r="AT305" s="161"/>
      <c r="AU305" s="161"/>
      <c r="AV305" s="161"/>
      <c r="AW305" s="161"/>
      <c r="AX305" s="161"/>
      <c r="AY305" s="161"/>
      <c r="AZ305" s="161"/>
      <c r="BA305" s="161"/>
      <c r="BB305" s="161"/>
      <c r="BC305" s="161"/>
      <c r="BD305" s="161"/>
      <c r="BE305" s="161"/>
      <c r="BF305" s="161"/>
      <c r="BG305" s="161"/>
      <c r="BH305" s="161"/>
      <c r="BI305" s="161"/>
      <c r="BJ305" s="161"/>
      <c r="BK305" s="161"/>
      <c r="BL305" s="161"/>
      <c r="BM305" s="161"/>
      <c r="BN305" s="161"/>
      <c r="BO305" s="161"/>
      <c r="BP305" s="161"/>
      <c r="BQ305" s="161"/>
    </row>
    <row r="306" spans="5:69">
      <c r="E306" s="161"/>
      <c r="F306" s="161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  <c r="AG306" s="161"/>
      <c r="AH306" s="161"/>
      <c r="AI306" s="161"/>
      <c r="AJ306" s="161"/>
      <c r="AK306" s="161"/>
      <c r="AL306" s="161"/>
      <c r="AM306" s="161"/>
      <c r="AN306" s="161"/>
      <c r="AO306" s="161"/>
      <c r="AP306" s="161"/>
      <c r="AQ306" s="161"/>
      <c r="AR306" s="161"/>
      <c r="AS306" s="161"/>
      <c r="AT306" s="161"/>
      <c r="AU306" s="161"/>
      <c r="AV306" s="161"/>
      <c r="AW306" s="161"/>
      <c r="AX306" s="161"/>
      <c r="AY306" s="161"/>
      <c r="AZ306" s="161"/>
      <c r="BA306" s="161"/>
      <c r="BB306" s="161"/>
      <c r="BC306" s="161"/>
      <c r="BD306" s="161"/>
      <c r="BE306" s="161"/>
      <c r="BF306" s="161"/>
      <c r="BG306" s="161"/>
      <c r="BH306" s="161"/>
      <c r="BI306" s="161"/>
      <c r="BJ306" s="161"/>
      <c r="BK306" s="161"/>
      <c r="BL306" s="161"/>
      <c r="BM306" s="161"/>
      <c r="BN306" s="161"/>
      <c r="BO306" s="161"/>
      <c r="BP306" s="161"/>
      <c r="BQ306" s="161"/>
    </row>
    <row r="307" spans="5:69">
      <c r="E307" s="161"/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  <c r="AA307" s="161"/>
      <c r="AB307" s="161"/>
      <c r="AC307" s="161"/>
      <c r="AD307" s="161"/>
      <c r="AE307" s="161"/>
      <c r="AF307" s="161"/>
      <c r="AG307" s="161"/>
      <c r="AH307" s="161"/>
      <c r="AI307" s="161"/>
      <c r="AJ307" s="161"/>
      <c r="AK307" s="161"/>
      <c r="AL307" s="161"/>
      <c r="AM307" s="161"/>
      <c r="AN307" s="161"/>
      <c r="AO307" s="161"/>
      <c r="AP307" s="161"/>
      <c r="AQ307" s="161"/>
      <c r="AR307" s="161"/>
      <c r="AS307" s="161"/>
      <c r="AT307" s="161"/>
      <c r="AU307" s="161"/>
      <c r="AV307" s="161"/>
      <c r="AW307" s="161"/>
      <c r="AX307" s="161"/>
      <c r="AY307" s="161"/>
      <c r="AZ307" s="161"/>
      <c r="BA307" s="161"/>
      <c r="BB307" s="161"/>
      <c r="BC307" s="161"/>
      <c r="BD307" s="161"/>
      <c r="BE307" s="161"/>
      <c r="BF307" s="161"/>
      <c r="BG307" s="161"/>
      <c r="BH307" s="161"/>
      <c r="BI307" s="161"/>
      <c r="BJ307" s="161"/>
      <c r="BK307" s="161"/>
      <c r="BL307" s="161"/>
      <c r="BM307" s="161"/>
      <c r="BN307" s="161"/>
      <c r="BO307" s="161"/>
      <c r="BP307" s="161"/>
      <c r="BQ307" s="161"/>
    </row>
    <row r="308" spans="5:69">
      <c r="E308" s="161"/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  <c r="AA308" s="161"/>
      <c r="AB308" s="161"/>
      <c r="AC308" s="161"/>
      <c r="AD308" s="161"/>
      <c r="AE308" s="161"/>
      <c r="AF308" s="161"/>
      <c r="AG308" s="161"/>
      <c r="AH308" s="161"/>
      <c r="AI308" s="161"/>
      <c r="AJ308" s="161"/>
      <c r="AK308" s="161"/>
      <c r="AL308" s="161"/>
      <c r="AM308" s="161"/>
      <c r="AN308" s="161"/>
      <c r="AO308" s="161"/>
      <c r="AP308" s="161"/>
      <c r="AQ308" s="161"/>
      <c r="AR308" s="161"/>
      <c r="AS308" s="161"/>
      <c r="AT308" s="161"/>
      <c r="AU308" s="161"/>
      <c r="AV308" s="161"/>
      <c r="AW308" s="161"/>
      <c r="AX308" s="161"/>
      <c r="AY308" s="161"/>
      <c r="AZ308" s="161"/>
      <c r="BA308" s="161"/>
      <c r="BB308" s="161"/>
      <c r="BC308" s="161"/>
      <c r="BD308" s="161"/>
      <c r="BE308" s="161"/>
      <c r="BF308" s="161"/>
      <c r="BG308" s="161"/>
      <c r="BH308" s="161"/>
      <c r="BI308" s="161"/>
      <c r="BJ308" s="161"/>
      <c r="BK308" s="161"/>
      <c r="BL308" s="161"/>
      <c r="BM308" s="161"/>
      <c r="BN308" s="161"/>
      <c r="BO308" s="161"/>
      <c r="BP308" s="161"/>
      <c r="BQ308" s="161"/>
    </row>
    <row r="309" spans="5:69"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  <c r="AA309" s="161"/>
      <c r="AB309" s="161"/>
      <c r="AC309" s="161"/>
      <c r="AD309" s="161"/>
      <c r="AE309" s="161"/>
      <c r="AF309" s="161"/>
      <c r="AG309" s="161"/>
      <c r="AH309" s="161"/>
      <c r="AI309" s="161"/>
      <c r="AJ309" s="161"/>
      <c r="AK309" s="161"/>
      <c r="AL309" s="161"/>
      <c r="AM309" s="161"/>
      <c r="AN309" s="161"/>
      <c r="AO309" s="161"/>
      <c r="AP309" s="161"/>
      <c r="AQ309" s="161"/>
      <c r="AR309" s="161"/>
      <c r="AS309" s="161"/>
      <c r="AT309" s="161"/>
      <c r="AU309" s="161"/>
      <c r="AV309" s="161"/>
      <c r="AW309" s="161"/>
      <c r="AX309" s="161"/>
      <c r="AY309" s="161"/>
      <c r="AZ309" s="161"/>
      <c r="BA309" s="161"/>
      <c r="BB309" s="161"/>
      <c r="BC309" s="161"/>
      <c r="BD309" s="161"/>
      <c r="BE309" s="161"/>
      <c r="BF309" s="161"/>
      <c r="BG309" s="161"/>
      <c r="BH309" s="161"/>
      <c r="BI309" s="161"/>
      <c r="BJ309" s="161"/>
      <c r="BK309" s="161"/>
      <c r="BL309" s="161"/>
      <c r="BM309" s="161"/>
      <c r="BN309" s="161"/>
      <c r="BO309" s="161"/>
      <c r="BP309" s="161"/>
      <c r="BQ309" s="161"/>
    </row>
    <row r="310" spans="5:69"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  <c r="AS310" s="161"/>
      <c r="AT310" s="161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</row>
    <row r="311" spans="5:69"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161"/>
      <c r="AU311" s="161"/>
      <c r="AV311" s="161"/>
      <c r="AW311" s="161"/>
      <c r="AX311" s="161"/>
      <c r="AY311" s="161"/>
      <c r="AZ311" s="161"/>
      <c r="BA311" s="161"/>
      <c r="BB311" s="161"/>
      <c r="BC311" s="161"/>
      <c r="BD311" s="161"/>
      <c r="BE311" s="161"/>
      <c r="BF311" s="161"/>
      <c r="BG311" s="161"/>
      <c r="BH311" s="161"/>
      <c r="BI311" s="161"/>
      <c r="BJ311" s="161"/>
      <c r="BK311" s="161"/>
      <c r="BL311" s="161"/>
      <c r="BM311" s="161"/>
      <c r="BN311" s="161"/>
      <c r="BO311" s="161"/>
      <c r="BP311" s="161"/>
      <c r="BQ311" s="161"/>
    </row>
    <row r="312" spans="5:69"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</row>
    <row r="313" spans="5:69"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16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S313" s="161"/>
      <c r="AT313" s="161"/>
      <c r="AU313" s="161"/>
      <c r="AV313" s="161"/>
      <c r="AW313" s="161"/>
      <c r="AX313" s="161"/>
      <c r="AY313" s="161"/>
      <c r="AZ313" s="161"/>
      <c r="BA313" s="161"/>
      <c r="BB313" s="161"/>
      <c r="BC313" s="161"/>
      <c r="BD313" s="161"/>
      <c r="BE313" s="161"/>
      <c r="BF313" s="161"/>
      <c r="BG313" s="161"/>
      <c r="BH313" s="161"/>
      <c r="BI313" s="161"/>
      <c r="BJ313" s="161"/>
      <c r="BK313" s="161"/>
      <c r="BL313" s="161"/>
      <c r="BM313" s="161"/>
      <c r="BN313" s="161"/>
      <c r="BO313" s="161"/>
      <c r="BP313" s="161"/>
      <c r="BQ313" s="161"/>
    </row>
    <row r="314" spans="5:69"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1"/>
      <c r="AT314" s="161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</row>
    <row r="315" spans="5:69"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16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  <c r="AS315" s="161"/>
      <c r="AT315" s="161"/>
      <c r="AU315" s="161"/>
      <c r="AV315" s="161"/>
      <c r="AW315" s="161"/>
      <c r="AX315" s="161"/>
      <c r="AY315" s="161"/>
      <c r="AZ315" s="161"/>
      <c r="BA315" s="161"/>
      <c r="BB315" s="161"/>
      <c r="BC315" s="161"/>
      <c r="BD315" s="161"/>
      <c r="BE315" s="161"/>
      <c r="BF315" s="161"/>
      <c r="BG315" s="161"/>
      <c r="BH315" s="161"/>
      <c r="BI315" s="161"/>
      <c r="BJ315" s="161"/>
      <c r="BK315" s="161"/>
      <c r="BL315" s="161"/>
      <c r="BM315" s="161"/>
      <c r="BN315" s="161"/>
      <c r="BO315" s="161"/>
      <c r="BP315" s="161"/>
      <c r="BQ315" s="161"/>
    </row>
    <row r="316" spans="5:69"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  <c r="AS316" s="161"/>
      <c r="AT316" s="16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161"/>
    </row>
    <row r="317" spans="5:69"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1"/>
      <c r="AT317" s="161"/>
      <c r="AU317" s="161"/>
      <c r="AV317" s="161"/>
      <c r="AW317" s="161"/>
      <c r="AX317" s="161"/>
      <c r="AY317" s="161"/>
      <c r="AZ317" s="161"/>
      <c r="BA317" s="161"/>
      <c r="BB317" s="161"/>
      <c r="BC317" s="161"/>
      <c r="BD317" s="161"/>
      <c r="BE317" s="161"/>
      <c r="BF317" s="161"/>
      <c r="BG317" s="161"/>
      <c r="BH317" s="161"/>
      <c r="BI317" s="161"/>
      <c r="BJ317" s="161"/>
      <c r="BK317" s="161"/>
      <c r="BL317" s="161"/>
      <c r="BM317" s="161"/>
      <c r="BN317" s="161"/>
      <c r="BO317" s="161"/>
      <c r="BP317" s="161"/>
      <c r="BQ317" s="161"/>
    </row>
    <row r="318" spans="5:69">
      <c r="E318" s="161"/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  <c r="AG318" s="161"/>
      <c r="AH318" s="161"/>
      <c r="AI318" s="161"/>
      <c r="AJ318" s="161"/>
      <c r="AK318" s="161"/>
      <c r="AL318" s="161"/>
      <c r="AM318" s="161"/>
      <c r="AN318" s="161"/>
      <c r="AO318" s="161"/>
      <c r="AP318" s="161"/>
      <c r="AQ318" s="161"/>
      <c r="AR318" s="161"/>
      <c r="AS318" s="161"/>
      <c r="AT318" s="161"/>
      <c r="AU318" s="161"/>
      <c r="AV318" s="161"/>
      <c r="AW318" s="161"/>
      <c r="AX318" s="161"/>
      <c r="AY318" s="161"/>
      <c r="AZ318" s="161"/>
      <c r="BA318" s="161"/>
      <c r="BB318" s="161"/>
      <c r="BC318" s="161"/>
      <c r="BD318" s="161"/>
      <c r="BE318" s="161"/>
      <c r="BF318" s="161"/>
      <c r="BG318" s="161"/>
      <c r="BH318" s="161"/>
      <c r="BI318" s="161"/>
      <c r="BJ318" s="161"/>
      <c r="BK318" s="161"/>
      <c r="BL318" s="161"/>
      <c r="BM318" s="161"/>
      <c r="BN318" s="161"/>
      <c r="BO318" s="161"/>
      <c r="BP318" s="161"/>
      <c r="BQ318" s="161"/>
    </row>
    <row r="319" spans="5:69"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  <c r="AG319" s="161"/>
      <c r="AH319" s="161"/>
      <c r="AI319" s="161"/>
      <c r="AJ319" s="161"/>
      <c r="AK319" s="161"/>
      <c r="AL319" s="161"/>
      <c r="AM319" s="161"/>
      <c r="AN319" s="161"/>
      <c r="AO319" s="161"/>
      <c r="AP319" s="161"/>
      <c r="AQ319" s="161"/>
      <c r="AR319" s="161"/>
      <c r="AS319" s="161"/>
      <c r="AT319" s="161"/>
      <c r="AU319" s="161"/>
      <c r="AV319" s="161"/>
      <c r="AW319" s="161"/>
      <c r="AX319" s="161"/>
      <c r="AY319" s="161"/>
      <c r="AZ319" s="161"/>
      <c r="BA319" s="161"/>
      <c r="BB319" s="161"/>
      <c r="BC319" s="161"/>
      <c r="BD319" s="161"/>
      <c r="BE319" s="161"/>
      <c r="BF319" s="161"/>
      <c r="BG319" s="161"/>
      <c r="BH319" s="161"/>
      <c r="BI319" s="161"/>
      <c r="BJ319" s="161"/>
      <c r="BK319" s="161"/>
      <c r="BL319" s="161"/>
      <c r="BM319" s="161"/>
      <c r="BN319" s="161"/>
      <c r="BO319" s="161"/>
      <c r="BP319" s="161"/>
      <c r="BQ319" s="161"/>
    </row>
    <row r="320" spans="5:69">
      <c r="E320" s="161"/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  <c r="AH320" s="161"/>
      <c r="AI320" s="161"/>
      <c r="AJ320" s="161"/>
      <c r="AK320" s="161"/>
      <c r="AL320" s="161"/>
      <c r="AM320" s="161"/>
      <c r="AN320" s="161"/>
      <c r="AO320" s="161"/>
      <c r="AP320" s="161"/>
      <c r="AQ320" s="161"/>
      <c r="AR320" s="161"/>
      <c r="AS320" s="161"/>
      <c r="AT320" s="161"/>
      <c r="AU320" s="161"/>
      <c r="AV320" s="161"/>
      <c r="AW320" s="161"/>
      <c r="AX320" s="161"/>
      <c r="AY320" s="161"/>
      <c r="AZ320" s="161"/>
      <c r="BA320" s="161"/>
      <c r="BB320" s="161"/>
      <c r="BC320" s="161"/>
      <c r="BD320" s="161"/>
      <c r="BE320" s="161"/>
      <c r="BF320" s="161"/>
      <c r="BG320" s="161"/>
      <c r="BH320" s="161"/>
      <c r="BI320" s="161"/>
      <c r="BJ320" s="161"/>
      <c r="BK320" s="161"/>
      <c r="BL320" s="161"/>
      <c r="BM320" s="161"/>
      <c r="BN320" s="161"/>
      <c r="BO320" s="161"/>
      <c r="BP320" s="161"/>
      <c r="BQ320" s="161"/>
    </row>
    <row r="321" spans="5:69">
      <c r="E321" s="161"/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  <c r="AH321" s="161"/>
      <c r="AI321" s="161"/>
      <c r="AJ321" s="161"/>
      <c r="AK321" s="161"/>
      <c r="AL321" s="161"/>
      <c r="AM321" s="161"/>
      <c r="AN321" s="161"/>
      <c r="AO321" s="161"/>
      <c r="AP321" s="161"/>
      <c r="AQ321" s="161"/>
      <c r="AR321" s="161"/>
      <c r="AS321" s="161"/>
      <c r="AT321" s="161"/>
      <c r="AU321" s="161"/>
      <c r="AV321" s="161"/>
      <c r="AW321" s="161"/>
      <c r="AX321" s="161"/>
      <c r="AY321" s="161"/>
      <c r="AZ321" s="161"/>
      <c r="BA321" s="161"/>
      <c r="BB321" s="161"/>
      <c r="BC321" s="161"/>
      <c r="BD321" s="161"/>
      <c r="BE321" s="161"/>
      <c r="BF321" s="161"/>
      <c r="BG321" s="161"/>
      <c r="BH321" s="161"/>
      <c r="BI321" s="161"/>
      <c r="BJ321" s="161"/>
      <c r="BK321" s="161"/>
      <c r="BL321" s="161"/>
      <c r="BM321" s="161"/>
      <c r="BN321" s="161"/>
      <c r="BO321" s="161"/>
      <c r="BP321" s="161"/>
      <c r="BQ321" s="161"/>
    </row>
    <row r="322" spans="5:69">
      <c r="E322" s="161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  <c r="AA322" s="161"/>
      <c r="AB322" s="161"/>
      <c r="AC322" s="161"/>
      <c r="AD322" s="161"/>
      <c r="AE322" s="161"/>
      <c r="AF322" s="161"/>
      <c r="AG322" s="161"/>
      <c r="AH322" s="161"/>
      <c r="AI322" s="161"/>
      <c r="AJ322" s="161"/>
      <c r="AK322" s="161"/>
      <c r="AL322" s="161"/>
      <c r="AM322" s="161"/>
      <c r="AN322" s="161"/>
      <c r="AO322" s="161"/>
      <c r="AP322" s="161"/>
      <c r="AQ322" s="161"/>
      <c r="AR322" s="161"/>
      <c r="AS322" s="161"/>
      <c r="AT322" s="161"/>
      <c r="AU322" s="161"/>
      <c r="AV322" s="161"/>
      <c r="AW322" s="161"/>
      <c r="AX322" s="161"/>
      <c r="AY322" s="161"/>
      <c r="AZ322" s="161"/>
      <c r="BA322" s="161"/>
      <c r="BB322" s="161"/>
      <c r="BC322" s="161"/>
      <c r="BD322" s="161"/>
      <c r="BE322" s="161"/>
      <c r="BF322" s="161"/>
      <c r="BG322" s="161"/>
      <c r="BH322" s="161"/>
      <c r="BI322" s="161"/>
      <c r="BJ322" s="161"/>
      <c r="BK322" s="161"/>
      <c r="BL322" s="161"/>
      <c r="BM322" s="161"/>
      <c r="BN322" s="161"/>
      <c r="BO322" s="161"/>
      <c r="BP322" s="161"/>
      <c r="BQ322" s="161"/>
    </row>
    <row r="323" spans="5:69"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  <c r="AE323" s="161"/>
      <c r="AF323" s="161"/>
      <c r="AG323" s="161"/>
      <c r="AH323" s="161"/>
      <c r="AI323" s="161"/>
      <c r="AJ323" s="161"/>
      <c r="AK323" s="161"/>
      <c r="AL323" s="161"/>
      <c r="AM323" s="161"/>
      <c r="AN323" s="161"/>
      <c r="AO323" s="161"/>
      <c r="AP323" s="161"/>
      <c r="AQ323" s="161"/>
      <c r="AR323" s="161"/>
      <c r="AS323" s="161"/>
      <c r="AT323" s="161"/>
      <c r="AU323" s="161"/>
      <c r="AV323" s="161"/>
      <c r="AW323" s="161"/>
      <c r="AX323" s="161"/>
      <c r="AY323" s="161"/>
      <c r="AZ323" s="161"/>
      <c r="BA323" s="161"/>
      <c r="BB323" s="161"/>
      <c r="BC323" s="161"/>
      <c r="BD323" s="161"/>
      <c r="BE323" s="161"/>
      <c r="BF323" s="161"/>
      <c r="BG323" s="161"/>
      <c r="BH323" s="161"/>
      <c r="BI323" s="161"/>
      <c r="BJ323" s="161"/>
      <c r="BK323" s="161"/>
      <c r="BL323" s="161"/>
      <c r="BM323" s="161"/>
      <c r="BN323" s="161"/>
      <c r="BO323" s="161"/>
      <c r="BP323" s="161"/>
      <c r="BQ323" s="161"/>
    </row>
    <row r="324" spans="5:69">
      <c r="E324" s="161"/>
      <c r="F324" s="161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  <c r="AA324" s="161"/>
      <c r="AB324" s="161"/>
      <c r="AC324" s="161"/>
      <c r="AD324" s="161"/>
      <c r="AE324" s="161"/>
      <c r="AF324" s="161"/>
      <c r="AG324" s="161"/>
      <c r="AH324" s="161"/>
      <c r="AI324" s="161"/>
      <c r="AJ324" s="161"/>
      <c r="AK324" s="161"/>
      <c r="AL324" s="161"/>
      <c r="AM324" s="161"/>
      <c r="AN324" s="161"/>
      <c r="AO324" s="161"/>
      <c r="AP324" s="161"/>
      <c r="AQ324" s="161"/>
      <c r="AR324" s="161"/>
      <c r="AS324" s="161"/>
      <c r="AT324" s="161"/>
      <c r="AU324" s="161"/>
      <c r="AV324" s="161"/>
      <c r="AW324" s="161"/>
      <c r="AX324" s="161"/>
      <c r="AY324" s="161"/>
      <c r="AZ324" s="161"/>
      <c r="BA324" s="161"/>
      <c r="BB324" s="161"/>
      <c r="BC324" s="161"/>
      <c r="BD324" s="161"/>
      <c r="BE324" s="161"/>
      <c r="BF324" s="161"/>
      <c r="BG324" s="161"/>
      <c r="BH324" s="161"/>
      <c r="BI324" s="161"/>
      <c r="BJ324" s="161"/>
      <c r="BK324" s="161"/>
      <c r="BL324" s="161"/>
      <c r="BM324" s="161"/>
      <c r="BN324" s="161"/>
      <c r="BO324" s="161"/>
      <c r="BP324" s="161"/>
      <c r="BQ324" s="161"/>
    </row>
    <row r="325" spans="5:69"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  <c r="AA325" s="161"/>
      <c r="AB325" s="161"/>
      <c r="AC325" s="161"/>
      <c r="AD325" s="161"/>
      <c r="AE325" s="161"/>
      <c r="AF325" s="161"/>
      <c r="AG325" s="161"/>
      <c r="AH325" s="161"/>
      <c r="AI325" s="161"/>
      <c r="AJ325" s="161"/>
      <c r="AK325" s="161"/>
      <c r="AL325" s="161"/>
      <c r="AM325" s="161"/>
      <c r="AN325" s="161"/>
      <c r="AO325" s="161"/>
      <c r="AP325" s="161"/>
      <c r="AQ325" s="161"/>
      <c r="AR325" s="161"/>
      <c r="AS325" s="161"/>
      <c r="AT325" s="161"/>
      <c r="AU325" s="161"/>
      <c r="AV325" s="161"/>
      <c r="AW325" s="161"/>
      <c r="AX325" s="161"/>
      <c r="AY325" s="161"/>
      <c r="AZ325" s="161"/>
      <c r="BA325" s="161"/>
      <c r="BB325" s="161"/>
      <c r="BC325" s="161"/>
      <c r="BD325" s="161"/>
      <c r="BE325" s="161"/>
      <c r="BF325" s="161"/>
      <c r="BG325" s="161"/>
      <c r="BH325" s="161"/>
      <c r="BI325" s="161"/>
      <c r="BJ325" s="161"/>
      <c r="BK325" s="161"/>
      <c r="BL325" s="161"/>
      <c r="BM325" s="161"/>
      <c r="BN325" s="161"/>
      <c r="BO325" s="161"/>
      <c r="BP325" s="161"/>
      <c r="BQ325" s="161"/>
    </row>
    <row r="326" spans="5:69"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1"/>
      <c r="AB326" s="161"/>
      <c r="AC326" s="161"/>
      <c r="AD326" s="161"/>
      <c r="AE326" s="161"/>
      <c r="AF326" s="161"/>
      <c r="AG326" s="161"/>
      <c r="AH326" s="161"/>
      <c r="AI326" s="161"/>
      <c r="AJ326" s="161"/>
      <c r="AK326" s="161"/>
      <c r="AL326" s="161"/>
      <c r="AM326" s="161"/>
      <c r="AN326" s="161"/>
      <c r="AO326" s="161"/>
      <c r="AP326" s="161"/>
      <c r="AQ326" s="161"/>
      <c r="AR326" s="161"/>
      <c r="AS326" s="161"/>
      <c r="AT326" s="161"/>
      <c r="AU326" s="161"/>
      <c r="AV326" s="161"/>
      <c r="AW326" s="161"/>
      <c r="AX326" s="161"/>
      <c r="AY326" s="161"/>
      <c r="AZ326" s="161"/>
      <c r="BA326" s="161"/>
      <c r="BB326" s="161"/>
      <c r="BC326" s="161"/>
      <c r="BD326" s="161"/>
      <c r="BE326" s="161"/>
      <c r="BF326" s="161"/>
      <c r="BG326" s="161"/>
      <c r="BH326" s="161"/>
      <c r="BI326" s="161"/>
      <c r="BJ326" s="161"/>
      <c r="BK326" s="161"/>
      <c r="BL326" s="161"/>
      <c r="BM326" s="161"/>
      <c r="BN326" s="161"/>
      <c r="BO326" s="161"/>
      <c r="BP326" s="161"/>
      <c r="BQ326" s="161"/>
    </row>
    <row r="327" spans="5:69"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  <c r="AA327" s="161"/>
      <c r="AB327" s="161"/>
      <c r="AC327" s="161"/>
      <c r="AD327" s="161"/>
      <c r="AE327" s="161"/>
      <c r="AF327" s="161"/>
      <c r="AG327" s="161"/>
      <c r="AH327" s="161"/>
      <c r="AI327" s="161"/>
      <c r="AJ327" s="161"/>
      <c r="AK327" s="161"/>
      <c r="AL327" s="161"/>
      <c r="AM327" s="161"/>
      <c r="AN327" s="161"/>
      <c r="AO327" s="161"/>
      <c r="AP327" s="161"/>
      <c r="AQ327" s="161"/>
      <c r="AR327" s="161"/>
      <c r="AS327" s="161"/>
      <c r="AT327" s="161"/>
      <c r="AU327" s="161"/>
      <c r="AV327" s="161"/>
      <c r="AW327" s="161"/>
      <c r="AX327" s="161"/>
      <c r="AY327" s="161"/>
      <c r="AZ327" s="161"/>
      <c r="BA327" s="161"/>
      <c r="BB327" s="161"/>
      <c r="BC327" s="161"/>
      <c r="BD327" s="161"/>
      <c r="BE327" s="161"/>
      <c r="BF327" s="161"/>
      <c r="BG327" s="161"/>
      <c r="BH327" s="161"/>
      <c r="BI327" s="161"/>
      <c r="BJ327" s="161"/>
      <c r="BK327" s="161"/>
      <c r="BL327" s="161"/>
      <c r="BM327" s="161"/>
      <c r="BN327" s="161"/>
      <c r="BO327" s="161"/>
      <c r="BP327" s="161"/>
      <c r="BQ327" s="161"/>
    </row>
    <row r="328" spans="5:69"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  <c r="AA328" s="161"/>
      <c r="AB328" s="161"/>
      <c r="AC328" s="161"/>
      <c r="AD328" s="161"/>
      <c r="AE328" s="161"/>
      <c r="AF328" s="161"/>
      <c r="AG328" s="161"/>
      <c r="AH328" s="161"/>
      <c r="AI328" s="161"/>
      <c r="AJ328" s="161"/>
      <c r="AK328" s="161"/>
      <c r="AL328" s="161"/>
      <c r="AM328" s="161"/>
      <c r="AN328" s="161"/>
      <c r="AO328" s="161"/>
      <c r="AP328" s="161"/>
      <c r="AQ328" s="161"/>
      <c r="AR328" s="161"/>
      <c r="AS328" s="161"/>
      <c r="AT328" s="161"/>
      <c r="AU328" s="161"/>
      <c r="AV328" s="161"/>
      <c r="AW328" s="161"/>
      <c r="AX328" s="161"/>
      <c r="AY328" s="161"/>
      <c r="AZ328" s="161"/>
      <c r="BA328" s="161"/>
      <c r="BB328" s="161"/>
      <c r="BC328" s="161"/>
      <c r="BD328" s="161"/>
      <c r="BE328" s="161"/>
      <c r="BF328" s="161"/>
      <c r="BG328" s="161"/>
      <c r="BH328" s="161"/>
      <c r="BI328" s="161"/>
      <c r="BJ328" s="161"/>
      <c r="BK328" s="161"/>
      <c r="BL328" s="161"/>
      <c r="BM328" s="161"/>
      <c r="BN328" s="161"/>
      <c r="BO328" s="161"/>
      <c r="BP328" s="161"/>
      <c r="BQ328" s="161"/>
    </row>
    <row r="329" spans="5:69"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61"/>
      <c r="AG329" s="161"/>
      <c r="AH329" s="161"/>
      <c r="AI329" s="161"/>
      <c r="AJ329" s="161"/>
      <c r="AK329" s="161"/>
      <c r="AL329" s="161"/>
      <c r="AM329" s="161"/>
      <c r="AN329" s="161"/>
      <c r="AO329" s="161"/>
      <c r="AP329" s="161"/>
      <c r="AQ329" s="161"/>
      <c r="AR329" s="161"/>
      <c r="AS329" s="161"/>
      <c r="AT329" s="161"/>
      <c r="AU329" s="161"/>
      <c r="AV329" s="161"/>
      <c r="AW329" s="161"/>
      <c r="AX329" s="161"/>
      <c r="AY329" s="161"/>
      <c r="AZ329" s="161"/>
      <c r="BA329" s="161"/>
      <c r="BB329" s="161"/>
      <c r="BC329" s="161"/>
      <c r="BD329" s="161"/>
      <c r="BE329" s="161"/>
      <c r="BF329" s="161"/>
      <c r="BG329" s="161"/>
      <c r="BH329" s="161"/>
      <c r="BI329" s="161"/>
      <c r="BJ329" s="161"/>
      <c r="BK329" s="161"/>
      <c r="BL329" s="161"/>
      <c r="BM329" s="161"/>
      <c r="BN329" s="161"/>
      <c r="BO329" s="161"/>
      <c r="BP329" s="161"/>
      <c r="BQ329" s="161"/>
    </row>
    <row r="330" spans="5:69">
      <c r="E330" s="161"/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  <c r="AA330" s="161"/>
      <c r="AB330" s="161"/>
      <c r="AC330" s="161"/>
      <c r="AD330" s="161"/>
      <c r="AE330" s="161"/>
      <c r="AF330" s="161"/>
      <c r="AG330" s="161"/>
      <c r="AH330" s="161"/>
      <c r="AI330" s="161"/>
      <c r="AJ330" s="161"/>
      <c r="AK330" s="161"/>
      <c r="AL330" s="161"/>
      <c r="AM330" s="161"/>
      <c r="AN330" s="161"/>
      <c r="AO330" s="161"/>
      <c r="AP330" s="161"/>
      <c r="AQ330" s="161"/>
      <c r="AR330" s="161"/>
      <c r="AS330" s="161"/>
      <c r="AT330" s="161"/>
      <c r="AU330" s="161"/>
      <c r="AV330" s="161"/>
      <c r="AW330" s="161"/>
      <c r="AX330" s="161"/>
      <c r="AY330" s="161"/>
      <c r="AZ330" s="161"/>
      <c r="BA330" s="161"/>
      <c r="BB330" s="161"/>
      <c r="BC330" s="161"/>
      <c r="BD330" s="161"/>
      <c r="BE330" s="161"/>
      <c r="BF330" s="161"/>
      <c r="BG330" s="161"/>
      <c r="BH330" s="161"/>
      <c r="BI330" s="161"/>
      <c r="BJ330" s="161"/>
      <c r="BK330" s="161"/>
      <c r="BL330" s="161"/>
      <c r="BM330" s="161"/>
      <c r="BN330" s="161"/>
      <c r="BO330" s="161"/>
      <c r="BP330" s="161"/>
      <c r="BQ330" s="161"/>
    </row>
    <row r="331" spans="5:69">
      <c r="E331" s="161"/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  <c r="AA331" s="161"/>
      <c r="AB331" s="161"/>
      <c r="AC331" s="161"/>
      <c r="AD331" s="161"/>
      <c r="AE331" s="161"/>
      <c r="AF331" s="161"/>
      <c r="AG331" s="161"/>
      <c r="AH331" s="161"/>
      <c r="AI331" s="161"/>
      <c r="AJ331" s="161"/>
      <c r="AK331" s="161"/>
      <c r="AL331" s="161"/>
      <c r="AM331" s="161"/>
      <c r="AN331" s="161"/>
      <c r="AO331" s="161"/>
      <c r="AP331" s="161"/>
      <c r="AQ331" s="161"/>
      <c r="AR331" s="161"/>
      <c r="AS331" s="161"/>
      <c r="AT331" s="161"/>
      <c r="AU331" s="161"/>
      <c r="AV331" s="161"/>
      <c r="AW331" s="161"/>
      <c r="AX331" s="161"/>
      <c r="AY331" s="161"/>
      <c r="AZ331" s="161"/>
      <c r="BA331" s="161"/>
      <c r="BB331" s="161"/>
      <c r="BC331" s="161"/>
      <c r="BD331" s="161"/>
      <c r="BE331" s="161"/>
      <c r="BF331" s="161"/>
      <c r="BG331" s="161"/>
      <c r="BH331" s="161"/>
      <c r="BI331" s="161"/>
      <c r="BJ331" s="161"/>
      <c r="BK331" s="161"/>
      <c r="BL331" s="161"/>
      <c r="BM331" s="161"/>
      <c r="BN331" s="161"/>
      <c r="BO331" s="161"/>
      <c r="BP331" s="161"/>
      <c r="BQ331" s="161"/>
    </row>
    <row r="332" spans="5:69">
      <c r="E332" s="161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  <c r="AH332" s="161"/>
      <c r="AI332" s="161"/>
      <c r="AJ332" s="161"/>
      <c r="AK332" s="161"/>
      <c r="AL332" s="161"/>
      <c r="AM332" s="161"/>
      <c r="AN332" s="161"/>
      <c r="AO332" s="161"/>
      <c r="AP332" s="161"/>
      <c r="AQ332" s="161"/>
      <c r="AR332" s="161"/>
      <c r="AS332" s="161"/>
      <c r="AT332" s="161"/>
      <c r="AU332" s="161"/>
      <c r="AV332" s="161"/>
      <c r="AW332" s="161"/>
      <c r="AX332" s="161"/>
      <c r="AY332" s="161"/>
      <c r="AZ332" s="161"/>
      <c r="BA332" s="161"/>
      <c r="BB332" s="161"/>
      <c r="BC332" s="161"/>
      <c r="BD332" s="161"/>
      <c r="BE332" s="161"/>
      <c r="BF332" s="161"/>
      <c r="BG332" s="161"/>
      <c r="BH332" s="161"/>
      <c r="BI332" s="161"/>
      <c r="BJ332" s="161"/>
      <c r="BK332" s="161"/>
      <c r="BL332" s="161"/>
      <c r="BM332" s="161"/>
      <c r="BN332" s="161"/>
      <c r="BO332" s="161"/>
      <c r="BP332" s="161"/>
      <c r="BQ332" s="161"/>
    </row>
    <row r="333" spans="5:69">
      <c r="E333" s="161"/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61"/>
      <c r="AG333" s="161"/>
      <c r="AH333" s="161"/>
      <c r="AI333" s="161"/>
      <c r="AJ333" s="161"/>
      <c r="AK333" s="161"/>
      <c r="AL333" s="161"/>
      <c r="AM333" s="161"/>
      <c r="AN333" s="161"/>
      <c r="AO333" s="161"/>
      <c r="AP333" s="161"/>
      <c r="AQ333" s="161"/>
      <c r="AR333" s="161"/>
      <c r="AS333" s="161"/>
      <c r="AT333" s="161"/>
      <c r="AU333" s="161"/>
      <c r="AV333" s="161"/>
      <c r="AW333" s="161"/>
      <c r="AX333" s="161"/>
      <c r="AY333" s="161"/>
      <c r="AZ333" s="161"/>
      <c r="BA333" s="161"/>
      <c r="BB333" s="161"/>
      <c r="BC333" s="161"/>
      <c r="BD333" s="161"/>
      <c r="BE333" s="161"/>
      <c r="BF333" s="161"/>
      <c r="BG333" s="161"/>
      <c r="BH333" s="161"/>
      <c r="BI333" s="161"/>
      <c r="BJ333" s="161"/>
      <c r="BK333" s="161"/>
      <c r="BL333" s="161"/>
      <c r="BM333" s="161"/>
      <c r="BN333" s="161"/>
      <c r="BO333" s="161"/>
      <c r="BP333" s="161"/>
      <c r="BQ333" s="161"/>
    </row>
    <row r="334" spans="5:69">
      <c r="E334" s="161"/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  <c r="AG334" s="161"/>
      <c r="AH334" s="161"/>
      <c r="AI334" s="161"/>
      <c r="AJ334" s="161"/>
      <c r="AK334" s="161"/>
      <c r="AL334" s="161"/>
      <c r="AM334" s="161"/>
      <c r="AN334" s="161"/>
      <c r="AO334" s="161"/>
      <c r="AP334" s="161"/>
      <c r="AQ334" s="161"/>
      <c r="AR334" s="161"/>
      <c r="AS334" s="161"/>
      <c r="AT334" s="161"/>
      <c r="AU334" s="161"/>
      <c r="AV334" s="161"/>
      <c r="AW334" s="161"/>
      <c r="AX334" s="161"/>
      <c r="AY334" s="161"/>
      <c r="AZ334" s="161"/>
      <c r="BA334" s="161"/>
      <c r="BB334" s="161"/>
      <c r="BC334" s="161"/>
      <c r="BD334" s="161"/>
      <c r="BE334" s="161"/>
      <c r="BF334" s="161"/>
      <c r="BG334" s="161"/>
      <c r="BH334" s="161"/>
      <c r="BI334" s="161"/>
      <c r="BJ334" s="161"/>
      <c r="BK334" s="161"/>
      <c r="BL334" s="161"/>
      <c r="BM334" s="161"/>
      <c r="BN334" s="161"/>
      <c r="BO334" s="161"/>
      <c r="BP334" s="161"/>
      <c r="BQ334" s="161"/>
    </row>
    <row r="335" spans="5:69">
      <c r="E335" s="161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  <c r="AH335" s="161"/>
      <c r="AI335" s="161"/>
      <c r="AJ335" s="161"/>
      <c r="AK335" s="161"/>
      <c r="AL335" s="161"/>
      <c r="AM335" s="161"/>
      <c r="AN335" s="161"/>
      <c r="AO335" s="161"/>
      <c r="AP335" s="161"/>
      <c r="AQ335" s="161"/>
      <c r="AR335" s="161"/>
      <c r="AS335" s="161"/>
      <c r="AT335" s="161"/>
      <c r="AU335" s="161"/>
      <c r="AV335" s="161"/>
      <c r="AW335" s="161"/>
      <c r="AX335" s="161"/>
      <c r="AY335" s="161"/>
      <c r="AZ335" s="161"/>
      <c r="BA335" s="161"/>
      <c r="BB335" s="161"/>
      <c r="BC335" s="161"/>
      <c r="BD335" s="161"/>
      <c r="BE335" s="161"/>
      <c r="BF335" s="161"/>
      <c r="BG335" s="161"/>
      <c r="BH335" s="161"/>
      <c r="BI335" s="161"/>
      <c r="BJ335" s="161"/>
      <c r="BK335" s="161"/>
      <c r="BL335" s="161"/>
      <c r="BM335" s="161"/>
      <c r="BN335" s="161"/>
      <c r="BO335" s="161"/>
      <c r="BP335" s="161"/>
      <c r="BQ335" s="161"/>
    </row>
    <row r="336" spans="5:69">
      <c r="E336" s="161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1"/>
      <c r="AB336" s="161"/>
      <c r="AC336" s="161"/>
      <c r="AD336" s="161"/>
      <c r="AE336" s="161"/>
      <c r="AF336" s="161"/>
      <c r="AG336" s="161"/>
      <c r="AH336" s="161"/>
      <c r="AI336" s="161"/>
      <c r="AJ336" s="161"/>
      <c r="AK336" s="161"/>
      <c r="AL336" s="161"/>
      <c r="AM336" s="161"/>
      <c r="AN336" s="161"/>
      <c r="AO336" s="161"/>
      <c r="AP336" s="161"/>
      <c r="AQ336" s="161"/>
      <c r="AR336" s="161"/>
      <c r="AS336" s="161"/>
      <c r="AT336" s="161"/>
      <c r="AU336" s="161"/>
      <c r="AV336" s="161"/>
      <c r="AW336" s="161"/>
      <c r="AX336" s="161"/>
      <c r="AY336" s="161"/>
      <c r="AZ336" s="161"/>
      <c r="BA336" s="161"/>
      <c r="BB336" s="161"/>
      <c r="BC336" s="161"/>
      <c r="BD336" s="161"/>
      <c r="BE336" s="161"/>
      <c r="BF336" s="161"/>
      <c r="BG336" s="161"/>
      <c r="BH336" s="161"/>
      <c r="BI336" s="161"/>
      <c r="BJ336" s="161"/>
      <c r="BK336" s="161"/>
      <c r="BL336" s="161"/>
      <c r="BM336" s="161"/>
      <c r="BN336" s="161"/>
      <c r="BO336" s="161"/>
      <c r="BP336" s="161"/>
      <c r="BQ336" s="161"/>
    </row>
    <row r="337" spans="5:69">
      <c r="E337" s="161"/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61"/>
      <c r="AG337" s="161"/>
      <c r="AH337" s="161"/>
      <c r="AI337" s="161"/>
      <c r="AJ337" s="161"/>
      <c r="AK337" s="161"/>
      <c r="AL337" s="161"/>
      <c r="AM337" s="161"/>
      <c r="AN337" s="161"/>
      <c r="AO337" s="161"/>
      <c r="AP337" s="161"/>
      <c r="AQ337" s="161"/>
      <c r="AR337" s="161"/>
      <c r="AS337" s="161"/>
      <c r="AT337" s="161"/>
      <c r="AU337" s="161"/>
      <c r="AV337" s="161"/>
      <c r="AW337" s="161"/>
      <c r="AX337" s="161"/>
      <c r="AY337" s="161"/>
      <c r="AZ337" s="161"/>
      <c r="BA337" s="161"/>
      <c r="BB337" s="161"/>
      <c r="BC337" s="161"/>
      <c r="BD337" s="161"/>
      <c r="BE337" s="161"/>
      <c r="BF337" s="161"/>
      <c r="BG337" s="161"/>
      <c r="BH337" s="161"/>
      <c r="BI337" s="161"/>
      <c r="BJ337" s="161"/>
      <c r="BK337" s="161"/>
      <c r="BL337" s="161"/>
      <c r="BM337" s="161"/>
      <c r="BN337" s="161"/>
      <c r="BO337" s="161"/>
      <c r="BP337" s="161"/>
      <c r="BQ337" s="161"/>
    </row>
    <row r="338" spans="5:69">
      <c r="E338" s="161"/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61"/>
      <c r="AG338" s="161"/>
      <c r="AH338" s="161"/>
      <c r="AI338" s="161"/>
      <c r="AJ338" s="161"/>
      <c r="AK338" s="161"/>
      <c r="AL338" s="161"/>
      <c r="AM338" s="161"/>
      <c r="AN338" s="161"/>
      <c r="AO338" s="161"/>
      <c r="AP338" s="161"/>
      <c r="AQ338" s="161"/>
      <c r="AR338" s="161"/>
      <c r="AS338" s="161"/>
      <c r="AT338" s="161"/>
      <c r="AU338" s="161"/>
      <c r="AV338" s="161"/>
      <c r="AW338" s="161"/>
      <c r="AX338" s="161"/>
      <c r="AY338" s="161"/>
      <c r="AZ338" s="161"/>
      <c r="BA338" s="161"/>
      <c r="BB338" s="161"/>
      <c r="BC338" s="161"/>
      <c r="BD338" s="161"/>
      <c r="BE338" s="161"/>
      <c r="BF338" s="161"/>
      <c r="BG338" s="161"/>
      <c r="BH338" s="161"/>
      <c r="BI338" s="161"/>
      <c r="BJ338" s="161"/>
      <c r="BK338" s="161"/>
      <c r="BL338" s="161"/>
      <c r="BM338" s="161"/>
      <c r="BN338" s="161"/>
      <c r="BO338" s="161"/>
      <c r="BP338" s="161"/>
      <c r="BQ338" s="161"/>
    </row>
    <row r="339" spans="5:69">
      <c r="E339" s="161"/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/>
      <c r="AF339" s="161"/>
      <c r="AG339" s="161"/>
      <c r="AH339" s="161"/>
      <c r="AI339" s="161"/>
      <c r="AJ339" s="161"/>
      <c r="AK339" s="161"/>
      <c r="AL339" s="161"/>
      <c r="AM339" s="161"/>
      <c r="AN339" s="161"/>
      <c r="AO339" s="161"/>
      <c r="AP339" s="161"/>
      <c r="AQ339" s="161"/>
      <c r="AR339" s="161"/>
      <c r="AS339" s="161"/>
      <c r="AT339" s="161"/>
      <c r="AU339" s="161"/>
      <c r="AV339" s="161"/>
      <c r="AW339" s="161"/>
      <c r="AX339" s="161"/>
      <c r="AY339" s="161"/>
      <c r="AZ339" s="161"/>
      <c r="BA339" s="161"/>
      <c r="BB339" s="161"/>
      <c r="BC339" s="161"/>
      <c r="BD339" s="161"/>
      <c r="BE339" s="161"/>
      <c r="BF339" s="161"/>
      <c r="BG339" s="161"/>
      <c r="BH339" s="161"/>
      <c r="BI339" s="161"/>
      <c r="BJ339" s="161"/>
      <c r="BK339" s="161"/>
      <c r="BL339" s="161"/>
      <c r="BM339" s="161"/>
      <c r="BN339" s="161"/>
      <c r="BO339" s="161"/>
      <c r="BP339" s="161"/>
      <c r="BQ339" s="161"/>
    </row>
    <row r="340" spans="5:69">
      <c r="E340" s="161"/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61"/>
      <c r="AG340" s="161"/>
      <c r="AH340" s="161"/>
      <c r="AI340" s="161"/>
      <c r="AJ340" s="161"/>
      <c r="AK340" s="161"/>
      <c r="AL340" s="161"/>
      <c r="AM340" s="161"/>
      <c r="AN340" s="161"/>
      <c r="AO340" s="161"/>
      <c r="AP340" s="161"/>
      <c r="AQ340" s="161"/>
      <c r="AR340" s="161"/>
      <c r="AS340" s="161"/>
      <c r="AT340" s="161"/>
      <c r="AU340" s="161"/>
      <c r="AV340" s="161"/>
      <c r="AW340" s="161"/>
      <c r="AX340" s="161"/>
      <c r="AY340" s="161"/>
      <c r="AZ340" s="161"/>
      <c r="BA340" s="161"/>
      <c r="BB340" s="161"/>
      <c r="BC340" s="161"/>
      <c r="BD340" s="161"/>
      <c r="BE340" s="161"/>
      <c r="BF340" s="161"/>
      <c r="BG340" s="161"/>
      <c r="BH340" s="161"/>
      <c r="BI340" s="161"/>
      <c r="BJ340" s="161"/>
      <c r="BK340" s="161"/>
      <c r="BL340" s="161"/>
      <c r="BM340" s="161"/>
      <c r="BN340" s="161"/>
      <c r="BO340" s="161"/>
      <c r="BP340" s="161"/>
      <c r="BQ340" s="161"/>
    </row>
    <row r="341" spans="5:69">
      <c r="E341" s="161"/>
      <c r="F341" s="161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  <c r="AG341" s="161"/>
      <c r="AH341" s="161"/>
      <c r="AI341" s="161"/>
      <c r="AJ341" s="161"/>
      <c r="AK341" s="161"/>
      <c r="AL341" s="161"/>
      <c r="AM341" s="161"/>
      <c r="AN341" s="161"/>
      <c r="AO341" s="161"/>
      <c r="AP341" s="161"/>
      <c r="AQ341" s="161"/>
      <c r="AR341" s="161"/>
      <c r="AS341" s="161"/>
      <c r="AT341" s="161"/>
      <c r="AU341" s="161"/>
      <c r="AV341" s="161"/>
      <c r="AW341" s="161"/>
      <c r="AX341" s="161"/>
      <c r="AY341" s="161"/>
      <c r="AZ341" s="161"/>
      <c r="BA341" s="161"/>
      <c r="BB341" s="161"/>
      <c r="BC341" s="161"/>
      <c r="BD341" s="161"/>
      <c r="BE341" s="161"/>
      <c r="BF341" s="161"/>
      <c r="BG341" s="161"/>
      <c r="BH341" s="161"/>
      <c r="BI341" s="161"/>
      <c r="BJ341" s="161"/>
      <c r="BK341" s="161"/>
      <c r="BL341" s="161"/>
      <c r="BM341" s="161"/>
      <c r="BN341" s="161"/>
      <c r="BO341" s="161"/>
      <c r="BP341" s="161"/>
      <c r="BQ341" s="161"/>
    </row>
    <row r="342" spans="5:69">
      <c r="E342" s="161"/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  <c r="AG342" s="161"/>
      <c r="AH342" s="161"/>
      <c r="AI342" s="161"/>
      <c r="AJ342" s="161"/>
      <c r="AK342" s="161"/>
      <c r="AL342" s="161"/>
      <c r="AM342" s="161"/>
      <c r="AN342" s="161"/>
      <c r="AO342" s="161"/>
      <c r="AP342" s="161"/>
      <c r="AQ342" s="161"/>
      <c r="AR342" s="161"/>
      <c r="AS342" s="161"/>
      <c r="AT342" s="161"/>
      <c r="AU342" s="161"/>
      <c r="AV342" s="161"/>
      <c r="AW342" s="161"/>
      <c r="AX342" s="161"/>
      <c r="AY342" s="161"/>
      <c r="AZ342" s="161"/>
      <c r="BA342" s="161"/>
      <c r="BB342" s="161"/>
      <c r="BC342" s="161"/>
      <c r="BD342" s="161"/>
      <c r="BE342" s="161"/>
      <c r="BF342" s="161"/>
      <c r="BG342" s="161"/>
      <c r="BH342" s="161"/>
      <c r="BI342" s="161"/>
      <c r="BJ342" s="161"/>
      <c r="BK342" s="161"/>
      <c r="BL342" s="161"/>
      <c r="BM342" s="161"/>
      <c r="BN342" s="161"/>
      <c r="BO342" s="161"/>
      <c r="BP342" s="161"/>
      <c r="BQ342" s="161"/>
    </row>
    <row r="343" spans="5:69"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61"/>
      <c r="AG343" s="161"/>
      <c r="AH343" s="161"/>
      <c r="AI343" s="161"/>
      <c r="AJ343" s="161"/>
      <c r="AK343" s="161"/>
      <c r="AL343" s="161"/>
      <c r="AM343" s="161"/>
      <c r="AN343" s="161"/>
      <c r="AO343" s="161"/>
      <c r="AP343" s="161"/>
      <c r="AQ343" s="161"/>
      <c r="AR343" s="161"/>
      <c r="AS343" s="161"/>
      <c r="AT343" s="161"/>
      <c r="AU343" s="161"/>
      <c r="AV343" s="161"/>
      <c r="AW343" s="161"/>
      <c r="AX343" s="161"/>
      <c r="AY343" s="161"/>
      <c r="AZ343" s="161"/>
      <c r="BA343" s="161"/>
      <c r="BB343" s="161"/>
      <c r="BC343" s="161"/>
      <c r="BD343" s="161"/>
      <c r="BE343" s="161"/>
      <c r="BF343" s="161"/>
      <c r="BG343" s="161"/>
      <c r="BH343" s="161"/>
      <c r="BI343" s="161"/>
      <c r="BJ343" s="161"/>
      <c r="BK343" s="161"/>
      <c r="BL343" s="161"/>
      <c r="BM343" s="161"/>
      <c r="BN343" s="161"/>
      <c r="BO343" s="161"/>
      <c r="BP343" s="161"/>
      <c r="BQ343" s="161"/>
    </row>
    <row r="344" spans="5:69">
      <c r="E344" s="161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  <c r="AG344" s="161"/>
      <c r="AH344" s="161"/>
      <c r="AI344" s="161"/>
      <c r="AJ344" s="161"/>
      <c r="AK344" s="161"/>
      <c r="AL344" s="161"/>
      <c r="AM344" s="161"/>
      <c r="AN344" s="161"/>
      <c r="AO344" s="161"/>
      <c r="AP344" s="161"/>
      <c r="AQ344" s="161"/>
      <c r="AR344" s="161"/>
      <c r="AS344" s="161"/>
      <c r="AT344" s="161"/>
      <c r="AU344" s="161"/>
      <c r="AV344" s="161"/>
      <c r="AW344" s="161"/>
      <c r="AX344" s="161"/>
      <c r="AY344" s="161"/>
      <c r="AZ344" s="161"/>
      <c r="BA344" s="161"/>
      <c r="BB344" s="161"/>
      <c r="BC344" s="161"/>
      <c r="BD344" s="161"/>
      <c r="BE344" s="161"/>
      <c r="BF344" s="161"/>
      <c r="BG344" s="161"/>
      <c r="BH344" s="161"/>
      <c r="BI344" s="161"/>
      <c r="BJ344" s="161"/>
      <c r="BK344" s="161"/>
      <c r="BL344" s="161"/>
      <c r="BM344" s="161"/>
      <c r="BN344" s="161"/>
      <c r="BO344" s="161"/>
      <c r="BP344" s="161"/>
      <c r="BQ344" s="161"/>
    </row>
    <row r="345" spans="5:69">
      <c r="E345" s="161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  <c r="AG345" s="161"/>
      <c r="AH345" s="161"/>
      <c r="AI345" s="161"/>
      <c r="AJ345" s="161"/>
      <c r="AK345" s="161"/>
      <c r="AL345" s="161"/>
      <c r="AM345" s="161"/>
      <c r="AN345" s="161"/>
      <c r="AO345" s="161"/>
      <c r="AP345" s="161"/>
      <c r="AQ345" s="161"/>
      <c r="AR345" s="161"/>
      <c r="AS345" s="161"/>
      <c r="AT345" s="161"/>
      <c r="AU345" s="161"/>
      <c r="AV345" s="161"/>
      <c r="AW345" s="161"/>
      <c r="AX345" s="161"/>
      <c r="AY345" s="161"/>
      <c r="AZ345" s="161"/>
      <c r="BA345" s="161"/>
      <c r="BB345" s="161"/>
      <c r="BC345" s="161"/>
      <c r="BD345" s="161"/>
      <c r="BE345" s="161"/>
      <c r="BF345" s="161"/>
      <c r="BG345" s="161"/>
      <c r="BH345" s="161"/>
      <c r="BI345" s="161"/>
      <c r="BJ345" s="161"/>
      <c r="BK345" s="161"/>
      <c r="BL345" s="161"/>
      <c r="BM345" s="161"/>
      <c r="BN345" s="161"/>
      <c r="BO345" s="161"/>
      <c r="BP345" s="161"/>
      <c r="BQ345" s="161"/>
    </row>
    <row r="346" spans="5:69"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  <c r="AG346" s="161"/>
      <c r="AH346" s="161"/>
      <c r="AI346" s="161"/>
      <c r="AJ346" s="161"/>
      <c r="AK346" s="161"/>
      <c r="AL346" s="161"/>
      <c r="AM346" s="161"/>
      <c r="AN346" s="161"/>
      <c r="AO346" s="161"/>
      <c r="AP346" s="161"/>
      <c r="AQ346" s="161"/>
      <c r="AR346" s="161"/>
      <c r="AS346" s="161"/>
      <c r="AT346" s="161"/>
      <c r="AU346" s="161"/>
      <c r="AV346" s="161"/>
      <c r="AW346" s="161"/>
      <c r="AX346" s="161"/>
      <c r="AY346" s="161"/>
      <c r="AZ346" s="161"/>
      <c r="BA346" s="161"/>
      <c r="BB346" s="161"/>
      <c r="BC346" s="161"/>
      <c r="BD346" s="161"/>
      <c r="BE346" s="161"/>
      <c r="BF346" s="161"/>
      <c r="BG346" s="161"/>
      <c r="BH346" s="161"/>
      <c r="BI346" s="161"/>
      <c r="BJ346" s="161"/>
      <c r="BK346" s="161"/>
      <c r="BL346" s="161"/>
      <c r="BM346" s="161"/>
      <c r="BN346" s="161"/>
      <c r="BO346" s="161"/>
      <c r="BP346" s="161"/>
      <c r="BQ346" s="161"/>
    </row>
    <row r="347" spans="5:69">
      <c r="E347" s="161"/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  <c r="AG347" s="161"/>
      <c r="AH347" s="161"/>
      <c r="AI347" s="161"/>
      <c r="AJ347" s="161"/>
      <c r="AK347" s="161"/>
      <c r="AL347" s="161"/>
      <c r="AM347" s="161"/>
      <c r="AN347" s="161"/>
      <c r="AO347" s="161"/>
      <c r="AP347" s="161"/>
      <c r="AQ347" s="161"/>
      <c r="AR347" s="161"/>
      <c r="AS347" s="161"/>
      <c r="AT347" s="161"/>
      <c r="AU347" s="161"/>
      <c r="AV347" s="161"/>
      <c r="AW347" s="161"/>
      <c r="AX347" s="161"/>
      <c r="AY347" s="161"/>
      <c r="AZ347" s="161"/>
      <c r="BA347" s="161"/>
      <c r="BB347" s="161"/>
      <c r="BC347" s="161"/>
      <c r="BD347" s="161"/>
      <c r="BE347" s="161"/>
      <c r="BF347" s="161"/>
      <c r="BG347" s="161"/>
      <c r="BH347" s="161"/>
      <c r="BI347" s="161"/>
      <c r="BJ347" s="161"/>
      <c r="BK347" s="161"/>
      <c r="BL347" s="161"/>
      <c r="BM347" s="161"/>
      <c r="BN347" s="161"/>
      <c r="BO347" s="161"/>
      <c r="BP347" s="161"/>
      <c r="BQ347" s="161"/>
    </row>
    <row r="348" spans="5:69">
      <c r="E348" s="161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  <c r="AG348" s="161"/>
      <c r="AH348" s="161"/>
      <c r="AI348" s="161"/>
      <c r="AJ348" s="161"/>
      <c r="AK348" s="161"/>
      <c r="AL348" s="161"/>
      <c r="AM348" s="161"/>
      <c r="AN348" s="161"/>
      <c r="AO348" s="161"/>
      <c r="AP348" s="161"/>
      <c r="AQ348" s="161"/>
      <c r="AR348" s="161"/>
      <c r="AS348" s="161"/>
      <c r="AT348" s="161"/>
      <c r="AU348" s="161"/>
      <c r="AV348" s="161"/>
      <c r="AW348" s="161"/>
      <c r="AX348" s="161"/>
      <c r="AY348" s="161"/>
      <c r="AZ348" s="161"/>
      <c r="BA348" s="161"/>
      <c r="BB348" s="161"/>
      <c r="BC348" s="161"/>
      <c r="BD348" s="161"/>
      <c r="BE348" s="161"/>
      <c r="BF348" s="161"/>
      <c r="BG348" s="161"/>
      <c r="BH348" s="161"/>
      <c r="BI348" s="161"/>
      <c r="BJ348" s="161"/>
      <c r="BK348" s="161"/>
      <c r="BL348" s="161"/>
      <c r="BM348" s="161"/>
      <c r="BN348" s="161"/>
      <c r="BO348" s="161"/>
      <c r="BP348" s="161"/>
      <c r="BQ348" s="161"/>
    </row>
    <row r="349" spans="5:69">
      <c r="E349" s="161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61"/>
      <c r="AG349" s="161"/>
      <c r="AH349" s="161"/>
      <c r="AI349" s="161"/>
      <c r="AJ349" s="161"/>
      <c r="AK349" s="161"/>
      <c r="AL349" s="161"/>
      <c r="AM349" s="161"/>
      <c r="AN349" s="161"/>
      <c r="AO349" s="161"/>
      <c r="AP349" s="161"/>
      <c r="AQ349" s="161"/>
      <c r="AR349" s="161"/>
      <c r="AS349" s="161"/>
      <c r="AT349" s="161"/>
      <c r="AU349" s="161"/>
      <c r="AV349" s="161"/>
      <c r="AW349" s="161"/>
      <c r="AX349" s="161"/>
      <c r="AY349" s="161"/>
      <c r="AZ349" s="161"/>
      <c r="BA349" s="161"/>
      <c r="BB349" s="161"/>
      <c r="BC349" s="161"/>
      <c r="BD349" s="161"/>
      <c r="BE349" s="161"/>
      <c r="BF349" s="161"/>
      <c r="BG349" s="161"/>
      <c r="BH349" s="161"/>
      <c r="BI349" s="161"/>
      <c r="BJ349" s="161"/>
      <c r="BK349" s="161"/>
      <c r="BL349" s="161"/>
      <c r="BM349" s="161"/>
      <c r="BN349" s="161"/>
      <c r="BO349" s="161"/>
      <c r="BP349" s="161"/>
      <c r="BQ349" s="161"/>
    </row>
    <row r="350" spans="5:69">
      <c r="E350" s="161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61"/>
      <c r="AG350" s="161"/>
      <c r="AH350" s="161"/>
      <c r="AI350" s="161"/>
      <c r="AJ350" s="161"/>
      <c r="AK350" s="161"/>
      <c r="AL350" s="161"/>
      <c r="AM350" s="161"/>
      <c r="AN350" s="161"/>
      <c r="AO350" s="161"/>
      <c r="AP350" s="161"/>
      <c r="AQ350" s="161"/>
      <c r="AR350" s="161"/>
      <c r="AS350" s="161"/>
      <c r="AT350" s="161"/>
      <c r="AU350" s="161"/>
      <c r="AV350" s="161"/>
      <c r="AW350" s="161"/>
      <c r="AX350" s="161"/>
      <c r="AY350" s="161"/>
      <c r="AZ350" s="161"/>
      <c r="BA350" s="161"/>
      <c r="BB350" s="161"/>
      <c r="BC350" s="161"/>
      <c r="BD350" s="161"/>
      <c r="BE350" s="161"/>
      <c r="BF350" s="161"/>
      <c r="BG350" s="161"/>
      <c r="BH350" s="161"/>
      <c r="BI350" s="161"/>
      <c r="BJ350" s="161"/>
      <c r="BK350" s="161"/>
      <c r="BL350" s="161"/>
      <c r="BM350" s="161"/>
      <c r="BN350" s="161"/>
      <c r="BO350" s="161"/>
      <c r="BP350" s="161"/>
      <c r="BQ350" s="161"/>
    </row>
    <row r="351" spans="5:69">
      <c r="E351" s="161"/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  <c r="AH351" s="161"/>
      <c r="AI351" s="161"/>
      <c r="AJ351" s="161"/>
      <c r="AK351" s="161"/>
      <c r="AL351" s="161"/>
      <c r="AM351" s="161"/>
      <c r="AN351" s="161"/>
      <c r="AO351" s="161"/>
      <c r="AP351" s="161"/>
      <c r="AQ351" s="161"/>
      <c r="AR351" s="161"/>
      <c r="AS351" s="161"/>
      <c r="AT351" s="161"/>
      <c r="AU351" s="161"/>
      <c r="AV351" s="161"/>
      <c r="AW351" s="161"/>
      <c r="AX351" s="161"/>
      <c r="AY351" s="161"/>
      <c r="AZ351" s="161"/>
      <c r="BA351" s="161"/>
      <c r="BB351" s="161"/>
      <c r="BC351" s="161"/>
      <c r="BD351" s="161"/>
      <c r="BE351" s="161"/>
      <c r="BF351" s="161"/>
      <c r="BG351" s="161"/>
      <c r="BH351" s="161"/>
      <c r="BI351" s="161"/>
      <c r="BJ351" s="161"/>
      <c r="BK351" s="161"/>
      <c r="BL351" s="161"/>
      <c r="BM351" s="161"/>
      <c r="BN351" s="161"/>
      <c r="BO351" s="161"/>
      <c r="BP351" s="161"/>
      <c r="BQ351" s="161"/>
    </row>
    <row r="352" spans="5:69">
      <c r="E352" s="161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  <c r="AG352" s="161"/>
      <c r="AH352" s="161"/>
      <c r="AI352" s="161"/>
      <c r="AJ352" s="161"/>
      <c r="AK352" s="161"/>
      <c r="AL352" s="161"/>
      <c r="AM352" s="161"/>
      <c r="AN352" s="161"/>
      <c r="AO352" s="161"/>
      <c r="AP352" s="161"/>
      <c r="AQ352" s="161"/>
      <c r="AR352" s="161"/>
      <c r="AS352" s="161"/>
      <c r="AT352" s="161"/>
      <c r="AU352" s="161"/>
      <c r="AV352" s="161"/>
      <c r="AW352" s="161"/>
      <c r="AX352" s="161"/>
      <c r="AY352" s="161"/>
      <c r="AZ352" s="161"/>
      <c r="BA352" s="161"/>
      <c r="BB352" s="161"/>
      <c r="BC352" s="161"/>
      <c r="BD352" s="161"/>
      <c r="BE352" s="161"/>
      <c r="BF352" s="161"/>
      <c r="BG352" s="161"/>
      <c r="BH352" s="161"/>
      <c r="BI352" s="161"/>
      <c r="BJ352" s="161"/>
      <c r="BK352" s="161"/>
      <c r="BL352" s="161"/>
      <c r="BM352" s="161"/>
      <c r="BN352" s="161"/>
      <c r="BO352" s="161"/>
      <c r="BP352" s="161"/>
      <c r="BQ352" s="161"/>
    </row>
    <row r="353" spans="5:69">
      <c r="E353" s="161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  <c r="AG353" s="161"/>
      <c r="AH353" s="161"/>
      <c r="AI353" s="161"/>
      <c r="AJ353" s="161"/>
      <c r="AK353" s="161"/>
      <c r="AL353" s="161"/>
      <c r="AM353" s="161"/>
      <c r="AN353" s="161"/>
      <c r="AO353" s="161"/>
      <c r="AP353" s="161"/>
      <c r="AQ353" s="161"/>
      <c r="AR353" s="161"/>
      <c r="AS353" s="161"/>
      <c r="AT353" s="161"/>
      <c r="AU353" s="161"/>
      <c r="AV353" s="161"/>
      <c r="AW353" s="161"/>
      <c r="AX353" s="161"/>
      <c r="AY353" s="161"/>
      <c r="AZ353" s="161"/>
      <c r="BA353" s="161"/>
      <c r="BB353" s="161"/>
      <c r="BC353" s="161"/>
      <c r="BD353" s="161"/>
      <c r="BE353" s="161"/>
      <c r="BF353" s="161"/>
      <c r="BG353" s="161"/>
      <c r="BH353" s="161"/>
      <c r="BI353" s="161"/>
      <c r="BJ353" s="161"/>
      <c r="BK353" s="161"/>
      <c r="BL353" s="161"/>
      <c r="BM353" s="161"/>
      <c r="BN353" s="161"/>
      <c r="BO353" s="161"/>
      <c r="BP353" s="161"/>
      <c r="BQ353" s="161"/>
    </row>
    <row r="354" spans="5:69">
      <c r="E354" s="161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  <c r="AG354" s="161"/>
      <c r="AH354" s="161"/>
      <c r="AI354" s="161"/>
      <c r="AJ354" s="161"/>
      <c r="AK354" s="161"/>
      <c r="AL354" s="161"/>
      <c r="AM354" s="161"/>
      <c r="AN354" s="161"/>
      <c r="AO354" s="161"/>
      <c r="AP354" s="161"/>
      <c r="AQ354" s="161"/>
      <c r="AR354" s="161"/>
      <c r="AS354" s="161"/>
      <c r="AT354" s="161"/>
      <c r="AU354" s="161"/>
      <c r="AV354" s="161"/>
      <c r="AW354" s="161"/>
      <c r="AX354" s="161"/>
      <c r="AY354" s="161"/>
      <c r="AZ354" s="161"/>
      <c r="BA354" s="161"/>
      <c r="BB354" s="161"/>
      <c r="BC354" s="161"/>
      <c r="BD354" s="161"/>
      <c r="BE354" s="161"/>
      <c r="BF354" s="161"/>
      <c r="BG354" s="161"/>
      <c r="BH354" s="161"/>
      <c r="BI354" s="161"/>
      <c r="BJ354" s="161"/>
      <c r="BK354" s="161"/>
      <c r="BL354" s="161"/>
      <c r="BM354" s="161"/>
      <c r="BN354" s="161"/>
      <c r="BO354" s="161"/>
      <c r="BP354" s="161"/>
      <c r="BQ354" s="161"/>
    </row>
    <row r="355" spans="5:69"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1"/>
      <c r="AG355" s="161"/>
      <c r="AH355" s="161"/>
      <c r="AI355" s="161"/>
      <c r="AJ355" s="161"/>
      <c r="AK355" s="161"/>
      <c r="AL355" s="161"/>
      <c r="AM355" s="161"/>
      <c r="AN355" s="161"/>
      <c r="AO355" s="161"/>
      <c r="AP355" s="161"/>
      <c r="AQ355" s="161"/>
      <c r="AR355" s="161"/>
      <c r="AS355" s="161"/>
      <c r="AT355" s="161"/>
      <c r="AU355" s="161"/>
      <c r="AV355" s="161"/>
      <c r="AW355" s="161"/>
      <c r="AX355" s="161"/>
      <c r="AY355" s="161"/>
      <c r="AZ355" s="161"/>
      <c r="BA355" s="161"/>
      <c r="BB355" s="161"/>
      <c r="BC355" s="161"/>
      <c r="BD355" s="161"/>
      <c r="BE355" s="161"/>
      <c r="BF355" s="161"/>
      <c r="BG355" s="161"/>
      <c r="BH355" s="161"/>
      <c r="BI355" s="161"/>
      <c r="BJ355" s="161"/>
      <c r="BK355" s="161"/>
      <c r="BL355" s="161"/>
      <c r="BM355" s="161"/>
      <c r="BN355" s="161"/>
      <c r="BO355" s="161"/>
      <c r="BP355" s="161"/>
      <c r="BQ355" s="161"/>
    </row>
    <row r="356" spans="5:69">
      <c r="E356" s="161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  <c r="AG356" s="161"/>
      <c r="AH356" s="161"/>
      <c r="AI356" s="161"/>
      <c r="AJ356" s="161"/>
      <c r="AK356" s="161"/>
      <c r="AL356" s="161"/>
      <c r="AM356" s="161"/>
      <c r="AN356" s="161"/>
      <c r="AO356" s="161"/>
      <c r="AP356" s="161"/>
      <c r="AQ356" s="161"/>
      <c r="AR356" s="161"/>
      <c r="AS356" s="161"/>
      <c r="AT356" s="161"/>
      <c r="AU356" s="161"/>
      <c r="AV356" s="161"/>
      <c r="AW356" s="161"/>
      <c r="AX356" s="161"/>
      <c r="AY356" s="161"/>
      <c r="AZ356" s="161"/>
      <c r="BA356" s="161"/>
      <c r="BB356" s="161"/>
      <c r="BC356" s="161"/>
      <c r="BD356" s="161"/>
      <c r="BE356" s="161"/>
      <c r="BF356" s="161"/>
      <c r="BG356" s="161"/>
      <c r="BH356" s="161"/>
      <c r="BI356" s="161"/>
      <c r="BJ356" s="161"/>
      <c r="BK356" s="161"/>
      <c r="BL356" s="161"/>
      <c r="BM356" s="161"/>
      <c r="BN356" s="161"/>
      <c r="BO356" s="161"/>
      <c r="BP356" s="161"/>
      <c r="BQ356" s="161"/>
    </row>
    <row r="357" spans="5:69"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  <c r="AG357" s="161"/>
      <c r="AH357" s="161"/>
      <c r="AI357" s="161"/>
      <c r="AJ357" s="161"/>
      <c r="AK357" s="161"/>
      <c r="AL357" s="161"/>
      <c r="AM357" s="161"/>
      <c r="AN357" s="161"/>
      <c r="AO357" s="161"/>
      <c r="AP357" s="161"/>
      <c r="AQ357" s="161"/>
      <c r="AR357" s="161"/>
      <c r="AS357" s="161"/>
      <c r="AT357" s="161"/>
      <c r="AU357" s="161"/>
      <c r="AV357" s="161"/>
      <c r="AW357" s="161"/>
      <c r="AX357" s="161"/>
      <c r="AY357" s="161"/>
      <c r="AZ357" s="161"/>
      <c r="BA357" s="161"/>
      <c r="BB357" s="161"/>
      <c r="BC357" s="161"/>
      <c r="BD357" s="161"/>
      <c r="BE357" s="161"/>
      <c r="BF357" s="161"/>
      <c r="BG357" s="161"/>
      <c r="BH357" s="161"/>
      <c r="BI357" s="161"/>
      <c r="BJ357" s="161"/>
      <c r="BK357" s="161"/>
      <c r="BL357" s="161"/>
      <c r="BM357" s="161"/>
      <c r="BN357" s="161"/>
      <c r="BO357" s="161"/>
      <c r="BP357" s="161"/>
      <c r="BQ357" s="161"/>
    </row>
    <row r="358" spans="5:69">
      <c r="E358" s="161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  <c r="AG358" s="161"/>
      <c r="AH358" s="161"/>
      <c r="AI358" s="161"/>
      <c r="AJ358" s="161"/>
      <c r="AK358" s="161"/>
      <c r="AL358" s="161"/>
      <c r="AM358" s="161"/>
      <c r="AN358" s="161"/>
      <c r="AO358" s="161"/>
      <c r="AP358" s="161"/>
      <c r="AQ358" s="161"/>
      <c r="AR358" s="161"/>
      <c r="AS358" s="161"/>
      <c r="AT358" s="161"/>
      <c r="AU358" s="161"/>
      <c r="AV358" s="161"/>
      <c r="AW358" s="161"/>
      <c r="AX358" s="161"/>
      <c r="AY358" s="161"/>
      <c r="AZ358" s="161"/>
      <c r="BA358" s="161"/>
      <c r="BB358" s="161"/>
      <c r="BC358" s="161"/>
      <c r="BD358" s="161"/>
      <c r="BE358" s="161"/>
      <c r="BF358" s="161"/>
      <c r="BG358" s="161"/>
      <c r="BH358" s="161"/>
      <c r="BI358" s="161"/>
      <c r="BJ358" s="161"/>
      <c r="BK358" s="161"/>
      <c r="BL358" s="161"/>
      <c r="BM358" s="161"/>
      <c r="BN358" s="161"/>
      <c r="BO358" s="161"/>
      <c r="BP358" s="161"/>
      <c r="BQ358" s="161"/>
    </row>
    <row r="359" spans="5:69">
      <c r="E359" s="161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  <c r="AG359" s="161"/>
      <c r="AH359" s="161"/>
      <c r="AI359" s="161"/>
      <c r="AJ359" s="161"/>
      <c r="AK359" s="161"/>
      <c r="AL359" s="161"/>
      <c r="AM359" s="161"/>
      <c r="AN359" s="161"/>
      <c r="AO359" s="161"/>
      <c r="AP359" s="161"/>
      <c r="AQ359" s="161"/>
      <c r="AR359" s="161"/>
      <c r="AS359" s="161"/>
      <c r="AT359" s="161"/>
      <c r="AU359" s="161"/>
      <c r="AV359" s="161"/>
      <c r="AW359" s="161"/>
      <c r="AX359" s="161"/>
      <c r="AY359" s="161"/>
      <c r="AZ359" s="161"/>
      <c r="BA359" s="161"/>
      <c r="BB359" s="161"/>
      <c r="BC359" s="161"/>
      <c r="BD359" s="161"/>
      <c r="BE359" s="161"/>
      <c r="BF359" s="161"/>
      <c r="BG359" s="161"/>
      <c r="BH359" s="161"/>
      <c r="BI359" s="161"/>
      <c r="BJ359" s="161"/>
      <c r="BK359" s="161"/>
      <c r="BL359" s="161"/>
      <c r="BM359" s="161"/>
      <c r="BN359" s="161"/>
      <c r="BO359" s="161"/>
      <c r="BP359" s="161"/>
      <c r="BQ359" s="161"/>
    </row>
    <row r="360" spans="5:69">
      <c r="E360" s="161"/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1"/>
      <c r="AB360" s="161"/>
      <c r="AC360" s="161"/>
      <c r="AD360" s="161"/>
      <c r="AE360" s="161"/>
      <c r="AF360" s="161"/>
      <c r="AG360" s="161"/>
      <c r="AH360" s="161"/>
      <c r="AI360" s="161"/>
      <c r="AJ360" s="161"/>
      <c r="AK360" s="161"/>
      <c r="AL360" s="161"/>
      <c r="AM360" s="161"/>
      <c r="AN360" s="161"/>
      <c r="AO360" s="161"/>
      <c r="AP360" s="161"/>
      <c r="AQ360" s="161"/>
      <c r="AR360" s="161"/>
      <c r="AS360" s="161"/>
      <c r="AT360" s="161"/>
      <c r="AU360" s="161"/>
      <c r="AV360" s="161"/>
      <c r="AW360" s="161"/>
      <c r="AX360" s="161"/>
      <c r="AY360" s="161"/>
      <c r="AZ360" s="161"/>
      <c r="BA360" s="161"/>
      <c r="BB360" s="161"/>
      <c r="BC360" s="161"/>
      <c r="BD360" s="161"/>
      <c r="BE360" s="161"/>
      <c r="BF360" s="161"/>
      <c r="BG360" s="161"/>
      <c r="BH360" s="161"/>
      <c r="BI360" s="161"/>
      <c r="BJ360" s="161"/>
      <c r="BK360" s="161"/>
      <c r="BL360" s="161"/>
      <c r="BM360" s="161"/>
      <c r="BN360" s="161"/>
      <c r="BO360" s="161"/>
      <c r="BP360" s="161"/>
      <c r="BQ360" s="161"/>
    </row>
    <row r="361" spans="5:69">
      <c r="E361" s="161"/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  <c r="AG361" s="161"/>
      <c r="AH361" s="161"/>
      <c r="AI361" s="161"/>
      <c r="AJ361" s="161"/>
      <c r="AK361" s="161"/>
      <c r="AL361" s="161"/>
      <c r="AM361" s="161"/>
      <c r="AN361" s="161"/>
      <c r="AO361" s="161"/>
      <c r="AP361" s="161"/>
      <c r="AQ361" s="161"/>
      <c r="AR361" s="161"/>
      <c r="AS361" s="161"/>
      <c r="AT361" s="161"/>
      <c r="AU361" s="161"/>
      <c r="AV361" s="161"/>
      <c r="AW361" s="161"/>
      <c r="AX361" s="161"/>
      <c r="AY361" s="161"/>
      <c r="AZ361" s="161"/>
      <c r="BA361" s="161"/>
      <c r="BB361" s="161"/>
      <c r="BC361" s="161"/>
      <c r="BD361" s="161"/>
      <c r="BE361" s="161"/>
      <c r="BF361" s="161"/>
      <c r="BG361" s="161"/>
      <c r="BH361" s="161"/>
      <c r="BI361" s="161"/>
      <c r="BJ361" s="161"/>
      <c r="BK361" s="161"/>
      <c r="BL361" s="161"/>
      <c r="BM361" s="161"/>
      <c r="BN361" s="161"/>
      <c r="BO361" s="161"/>
      <c r="BP361" s="161"/>
      <c r="BQ361" s="161"/>
    </row>
    <row r="362" spans="5:69"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1"/>
      <c r="AB362" s="161"/>
      <c r="AC362" s="161"/>
      <c r="AD362" s="161"/>
      <c r="AE362" s="161"/>
      <c r="AF362" s="161"/>
      <c r="AG362" s="161"/>
      <c r="AH362" s="161"/>
      <c r="AI362" s="161"/>
      <c r="AJ362" s="161"/>
      <c r="AK362" s="161"/>
      <c r="AL362" s="161"/>
      <c r="AM362" s="161"/>
      <c r="AN362" s="161"/>
      <c r="AO362" s="161"/>
      <c r="AP362" s="161"/>
      <c r="AQ362" s="161"/>
      <c r="AR362" s="161"/>
      <c r="AS362" s="161"/>
      <c r="AT362" s="161"/>
      <c r="AU362" s="161"/>
      <c r="AV362" s="161"/>
      <c r="AW362" s="161"/>
      <c r="AX362" s="161"/>
      <c r="AY362" s="161"/>
      <c r="AZ362" s="161"/>
      <c r="BA362" s="161"/>
      <c r="BB362" s="161"/>
      <c r="BC362" s="161"/>
      <c r="BD362" s="161"/>
      <c r="BE362" s="161"/>
      <c r="BF362" s="161"/>
      <c r="BG362" s="161"/>
      <c r="BH362" s="161"/>
      <c r="BI362" s="161"/>
      <c r="BJ362" s="161"/>
      <c r="BK362" s="161"/>
      <c r="BL362" s="161"/>
      <c r="BM362" s="161"/>
      <c r="BN362" s="161"/>
      <c r="BO362" s="161"/>
      <c r="BP362" s="161"/>
      <c r="BQ362" s="161"/>
    </row>
    <row r="363" spans="5:69">
      <c r="E363" s="161"/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  <c r="AG363" s="161"/>
      <c r="AH363" s="161"/>
      <c r="AI363" s="161"/>
      <c r="AJ363" s="161"/>
      <c r="AK363" s="161"/>
      <c r="AL363" s="161"/>
      <c r="AM363" s="161"/>
      <c r="AN363" s="161"/>
      <c r="AO363" s="161"/>
      <c r="AP363" s="161"/>
      <c r="AQ363" s="161"/>
      <c r="AR363" s="161"/>
      <c r="AS363" s="161"/>
      <c r="AT363" s="161"/>
      <c r="AU363" s="161"/>
      <c r="AV363" s="161"/>
      <c r="AW363" s="161"/>
      <c r="AX363" s="161"/>
      <c r="AY363" s="161"/>
      <c r="AZ363" s="161"/>
      <c r="BA363" s="161"/>
      <c r="BB363" s="161"/>
      <c r="BC363" s="161"/>
      <c r="BD363" s="161"/>
      <c r="BE363" s="161"/>
      <c r="BF363" s="161"/>
      <c r="BG363" s="161"/>
      <c r="BH363" s="161"/>
      <c r="BI363" s="161"/>
      <c r="BJ363" s="161"/>
      <c r="BK363" s="161"/>
      <c r="BL363" s="161"/>
      <c r="BM363" s="161"/>
      <c r="BN363" s="161"/>
      <c r="BO363" s="161"/>
      <c r="BP363" s="161"/>
      <c r="BQ363" s="161"/>
    </row>
    <row r="364" spans="5:69">
      <c r="E364" s="161"/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61"/>
      <c r="AG364" s="161"/>
      <c r="AH364" s="161"/>
      <c r="AI364" s="161"/>
      <c r="AJ364" s="161"/>
      <c r="AK364" s="161"/>
      <c r="AL364" s="161"/>
      <c r="AM364" s="161"/>
      <c r="AN364" s="161"/>
      <c r="AO364" s="161"/>
      <c r="AP364" s="161"/>
      <c r="AQ364" s="161"/>
      <c r="AR364" s="161"/>
      <c r="AS364" s="161"/>
      <c r="AT364" s="161"/>
      <c r="AU364" s="161"/>
      <c r="AV364" s="161"/>
      <c r="AW364" s="161"/>
      <c r="AX364" s="161"/>
      <c r="AY364" s="161"/>
      <c r="AZ364" s="161"/>
      <c r="BA364" s="161"/>
      <c r="BB364" s="161"/>
      <c r="BC364" s="161"/>
      <c r="BD364" s="161"/>
      <c r="BE364" s="161"/>
      <c r="BF364" s="161"/>
      <c r="BG364" s="161"/>
      <c r="BH364" s="161"/>
      <c r="BI364" s="161"/>
      <c r="BJ364" s="161"/>
      <c r="BK364" s="161"/>
      <c r="BL364" s="161"/>
      <c r="BM364" s="161"/>
      <c r="BN364" s="161"/>
      <c r="BO364" s="161"/>
      <c r="BP364" s="161"/>
      <c r="BQ364" s="161"/>
    </row>
    <row r="365" spans="5:69">
      <c r="E365" s="161"/>
      <c r="F365" s="161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  <c r="AA365" s="161"/>
      <c r="AB365" s="161"/>
      <c r="AC365" s="161"/>
      <c r="AD365" s="161"/>
      <c r="AE365" s="161"/>
      <c r="AF365" s="161"/>
      <c r="AG365" s="161"/>
      <c r="AH365" s="161"/>
      <c r="AI365" s="161"/>
      <c r="AJ365" s="161"/>
      <c r="AK365" s="161"/>
      <c r="AL365" s="161"/>
      <c r="AM365" s="161"/>
      <c r="AN365" s="161"/>
      <c r="AO365" s="161"/>
      <c r="AP365" s="161"/>
      <c r="AQ365" s="161"/>
      <c r="AR365" s="161"/>
      <c r="AS365" s="161"/>
      <c r="AT365" s="161"/>
      <c r="AU365" s="161"/>
      <c r="AV365" s="161"/>
      <c r="AW365" s="161"/>
      <c r="AX365" s="161"/>
      <c r="AY365" s="161"/>
      <c r="AZ365" s="161"/>
      <c r="BA365" s="161"/>
      <c r="BB365" s="161"/>
      <c r="BC365" s="161"/>
      <c r="BD365" s="161"/>
      <c r="BE365" s="161"/>
      <c r="BF365" s="161"/>
      <c r="BG365" s="161"/>
      <c r="BH365" s="161"/>
      <c r="BI365" s="161"/>
      <c r="BJ365" s="161"/>
      <c r="BK365" s="161"/>
      <c r="BL365" s="161"/>
      <c r="BM365" s="161"/>
      <c r="BN365" s="161"/>
      <c r="BO365" s="161"/>
      <c r="BP365" s="161"/>
      <c r="BQ365" s="161"/>
    </row>
    <row r="366" spans="5:69">
      <c r="E366" s="161"/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  <c r="AG366" s="161"/>
      <c r="AH366" s="161"/>
      <c r="AI366" s="161"/>
      <c r="AJ366" s="161"/>
      <c r="AK366" s="161"/>
      <c r="AL366" s="161"/>
      <c r="AM366" s="161"/>
      <c r="AN366" s="161"/>
      <c r="AO366" s="161"/>
      <c r="AP366" s="161"/>
      <c r="AQ366" s="161"/>
      <c r="AR366" s="161"/>
      <c r="AS366" s="161"/>
      <c r="AT366" s="161"/>
      <c r="AU366" s="161"/>
      <c r="AV366" s="161"/>
      <c r="AW366" s="161"/>
      <c r="AX366" s="161"/>
      <c r="AY366" s="161"/>
      <c r="AZ366" s="161"/>
      <c r="BA366" s="161"/>
      <c r="BB366" s="161"/>
      <c r="BC366" s="161"/>
      <c r="BD366" s="161"/>
      <c r="BE366" s="161"/>
      <c r="BF366" s="161"/>
      <c r="BG366" s="161"/>
      <c r="BH366" s="161"/>
      <c r="BI366" s="161"/>
      <c r="BJ366" s="161"/>
      <c r="BK366" s="161"/>
      <c r="BL366" s="161"/>
      <c r="BM366" s="161"/>
      <c r="BN366" s="161"/>
      <c r="BO366" s="161"/>
      <c r="BP366" s="161"/>
      <c r="BQ366" s="161"/>
    </row>
    <row r="367" spans="5:69">
      <c r="E367" s="161"/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/>
      <c r="AF367" s="161"/>
      <c r="AG367" s="161"/>
      <c r="AH367" s="161"/>
      <c r="AI367" s="161"/>
      <c r="AJ367" s="161"/>
      <c r="AK367" s="161"/>
      <c r="AL367" s="161"/>
      <c r="AM367" s="161"/>
      <c r="AN367" s="161"/>
      <c r="AO367" s="161"/>
      <c r="AP367" s="161"/>
      <c r="AQ367" s="161"/>
      <c r="AR367" s="161"/>
      <c r="AS367" s="161"/>
      <c r="AT367" s="161"/>
      <c r="AU367" s="161"/>
      <c r="AV367" s="161"/>
      <c r="AW367" s="161"/>
      <c r="AX367" s="161"/>
      <c r="AY367" s="161"/>
      <c r="AZ367" s="161"/>
      <c r="BA367" s="161"/>
      <c r="BB367" s="161"/>
      <c r="BC367" s="161"/>
      <c r="BD367" s="161"/>
      <c r="BE367" s="161"/>
      <c r="BF367" s="161"/>
      <c r="BG367" s="161"/>
      <c r="BH367" s="161"/>
      <c r="BI367" s="161"/>
      <c r="BJ367" s="161"/>
      <c r="BK367" s="161"/>
      <c r="BL367" s="161"/>
      <c r="BM367" s="161"/>
      <c r="BN367" s="161"/>
      <c r="BO367" s="161"/>
      <c r="BP367" s="161"/>
      <c r="BQ367" s="161"/>
    </row>
    <row r="368" spans="5:69">
      <c r="E368" s="161"/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  <c r="AH368" s="161"/>
      <c r="AI368" s="161"/>
      <c r="AJ368" s="161"/>
      <c r="AK368" s="161"/>
      <c r="AL368" s="161"/>
      <c r="AM368" s="161"/>
      <c r="AN368" s="161"/>
      <c r="AO368" s="161"/>
      <c r="AP368" s="161"/>
      <c r="AQ368" s="161"/>
      <c r="AR368" s="161"/>
      <c r="AS368" s="161"/>
      <c r="AT368" s="161"/>
      <c r="AU368" s="161"/>
      <c r="AV368" s="161"/>
      <c r="AW368" s="161"/>
      <c r="AX368" s="161"/>
      <c r="AY368" s="161"/>
      <c r="AZ368" s="161"/>
      <c r="BA368" s="161"/>
      <c r="BB368" s="161"/>
      <c r="BC368" s="161"/>
      <c r="BD368" s="161"/>
      <c r="BE368" s="161"/>
      <c r="BF368" s="161"/>
      <c r="BG368" s="161"/>
      <c r="BH368" s="161"/>
      <c r="BI368" s="161"/>
      <c r="BJ368" s="161"/>
      <c r="BK368" s="161"/>
      <c r="BL368" s="161"/>
      <c r="BM368" s="161"/>
      <c r="BN368" s="161"/>
      <c r="BO368" s="161"/>
      <c r="BP368" s="161"/>
      <c r="BQ368" s="161"/>
    </row>
  </sheetData>
  <conditionalFormatting sqref="AH171:BQ172 E200:BQ368 D173:BQ200 D9:BQ170">
    <cfRule type="cellIs" dxfId="38" priority="776" operator="lessThan">
      <formula>0</formula>
    </cfRule>
  </conditionalFormatting>
  <conditionalFormatting sqref="AB203:AB207">
    <cfRule type="cellIs" dxfId="37" priority="534" operator="lessThan">
      <formula>0</formula>
    </cfRule>
  </conditionalFormatting>
  <conditionalFormatting sqref="AB202">
    <cfRule type="cellIs" dxfId="36" priority="506" operator="lessThan">
      <formula>0</formula>
    </cfRule>
  </conditionalFormatting>
  <conditionalFormatting sqref="O217:O219">
    <cfRule type="cellIs" dxfId="35" priority="372" operator="lessThan">
      <formula>0</formula>
    </cfRule>
  </conditionalFormatting>
  <conditionalFormatting sqref="O215:O216">
    <cfRule type="cellIs" dxfId="34" priority="373" operator="lessThan">
      <formula>0</formula>
    </cfRule>
  </conditionalFormatting>
  <conditionalFormatting sqref="P61:AA61">
    <cfRule type="cellIs" dxfId="33" priority="279" operator="lessThan">
      <formula>0</formula>
    </cfRule>
  </conditionalFormatting>
  <conditionalFormatting sqref="S61">
    <cfRule type="cellIs" dxfId="32" priority="269" operator="lessThan">
      <formula>0</formula>
    </cfRule>
  </conditionalFormatting>
  <conditionalFormatting sqref="R61">
    <cfRule type="cellIs" dxfId="31" priority="270" operator="lessThan">
      <formula>0</formula>
    </cfRule>
  </conditionalFormatting>
  <conditionalFormatting sqref="D171:D172">
    <cfRule type="cellIs" dxfId="30" priority="40" operator="lessThan">
      <formula>0</formula>
    </cfRule>
  </conditionalFormatting>
  <conditionalFormatting sqref="D54:BQ54 P53:BQ53 D60:BQ60 D61:O61 AB61:BQ61 X55:BQ59 X95:BQ99 X135:BQ139 D169:BQ170 D197:BQ200 D173:BQ173 D62:BQ86 D100:BQ126 D140:BQ166">
    <cfRule type="cellIs" dxfId="29" priority="30" operator="lessThan">
      <formula>0</formula>
    </cfRule>
  </conditionalFormatting>
  <conditionalFormatting sqref="D55:W55">
    <cfRule type="cellIs" dxfId="28" priority="29" operator="lessThan">
      <formula>0</formula>
    </cfRule>
  </conditionalFormatting>
  <conditionalFormatting sqref="D95:W95">
    <cfRule type="cellIs" dxfId="27" priority="28" operator="lessThan">
      <formula>0</formula>
    </cfRule>
  </conditionalFormatting>
  <conditionalFormatting sqref="D135:W135">
    <cfRule type="cellIs" dxfId="26" priority="27" operator="lessThan">
      <formula>0</formula>
    </cfRule>
  </conditionalFormatting>
  <conditionalFormatting sqref="E171:AG172">
    <cfRule type="cellIs" dxfId="25" priority="26" operator="lessThan">
      <formula>0</formula>
    </cfRule>
  </conditionalFormatting>
  <conditionalFormatting sqref="D56:W59">
    <cfRule type="cellIs" dxfId="24" priority="25" operator="lessThan">
      <formula>0</formula>
    </cfRule>
  </conditionalFormatting>
  <conditionalFormatting sqref="D96:W99">
    <cfRule type="cellIs" dxfId="23" priority="24" operator="lessThan">
      <formula>0</formula>
    </cfRule>
  </conditionalFormatting>
  <conditionalFormatting sqref="D136:W139">
    <cfRule type="cellIs" dxfId="22" priority="23" operator="lessThan">
      <formula>0</formula>
    </cfRule>
  </conditionalFormatting>
  <conditionalFormatting sqref="D87:BQ88">
    <cfRule type="cellIs" dxfId="21" priority="22" operator="lessThan">
      <formula>0</formula>
    </cfRule>
  </conditionalFormatting>
  <conditionalFormatting sqref="D127:BQ128">
    <cfRule type="cellIs" dxfId="20" priority="21" operator="lessThan">
      <formula>0</formula>
    </cfRule>
  </conditionalFormatting>
  <conditionalFormatting sqref="D167:BQ168">
    <cfRule type="cellIs" dxfId="19" priority="20" operator="lessThan">
      <formula>0</formula>
    </cfRule>
  </conditionalFormatting>
  <conditionalFormatting sqref="W175:W178">
    <cfRule type="cellIs" dxfId="18" priority="19" operator="lessThan">
      <formula>0</formula>
    </cfRule>
  </conditionalFormatting>
  <conditionalFormatting sqref="AI181:AI184">
    <cfRule type="cellIs" dxfId="17" priority="18" operator="lessThan">
      <formula>0</formula>
    </cfRule>
  </conditionalFormatting>
  <conditionalFormatting sqref="AI181:AI184">
    <cfRule type="cellIs" dxfId="16" priority="17" operator="lessThan">
      <formula>0</formula>
    </cfRule>
  </conditionalFormatting>
  <conditionalFormatting sqref="AU187:AU190">
    <cfRule type="cellIs" dxfId="15" priority="16" operator="lessThan">
      <formula>0</formula>
    </cfRule>
  </conditionalFormatting>
  <conditionalFormatting sqref="AU187:AU190">
    <cfRule type="cellIs" dxfId="14" priority="15" operator="lessThan">
      <formula>0</formula>
    </cfRule>
  </conditionalFormatting>
  <conditionalFormatting sqref="BG193:BG196">
    <cfRule type="cellIs" dxfId="13" priority="14" operator="lessThan">
      <formula>0</formula>
    </cfRule>
  </conditionalFormatting>
  <conditionalFormatting sqref="BG193:BG196">
    <cfRule type="cellIs" dxfId="12" priority="13" operator="lessThan">
      <formula>0</formula>
    </cfRule>
  </conditionalFormatting>
  <conditionalFormatting sqref="AI181:AI184">
    <cfRule type="cellIs" dxfId="11" priority="12" operator="lessThan">
      <formula>0</formula>
    </cfRule>
  </conditionalFormatting>
  <conditionalFormatting sqref="AU187:AU190">
    <cfRule type="cellIs" dxfId="10" priority="11" operator="lessThan">
      <formula>0</formula>
    </cfRule>
  </conditionalFormatting>
  <conditionalFormatting sqref="AU187:AU190">
    <cfRule type="cellIs" dxfId="9" priority="10" operator="lessThan">
      <formula>0</formula>
    </cfRule>
  </conditionalFormatting>
  <conditionalFormatting sqref="AU187:AU190">
    <cfRule type="cellIs" dxfId="8" priority="9" operator="lessThan">
      <formula>0</formula>
    </cfRule>
  </conditionalFormatting>
  <conditionalFormatting sqref="BG193:BG196">
    <cfRule type="cellIs" dxfId="7" priority="8" operator="lessThan">
      <formula>0</formula>
    </cfRule>
  </conditionalFormatting>
  <conditionalFormatting sqref="BG193:BG196">
    <cfRule type="cellIs" dxfId="6" priority="7" operator="lessThan">
      <formula>0</formula>
    </cfRule>
  </conditionalFormatting>
  <conditionalFormatting sqref="BG193:BG196">
    <cfRule type="cellIs" dxfId="5" priority="6" operator="lessThan">
      <formula>0</formula>
    </cfRule>
  </conditionalFormatting>
  <conditionalFormatting sqref="BG193:BG196">
    <cfRule type="cellIs" dxfId="4" priority="5" operator="lessThan">
      <formula>0</formula>
    </cfRule>
  </conditionalFormatting>
  <conditionalFormatting sqref="BG193:BG196">
    <cfRule type="cellIs" dxfId="3" priority="4" operator="lessThan">
      <formula>0</formula>
    </cfRule>
  </conditionalFormatting>
  <conditionalFormatting sqref="D96:W97">
    <cfRule type="cellIs" dxfId="2" priority="3" operator="lessThan">
      <formula>0</formula>
    </cfRule>
  </conditionalFormatting>
  <conditionalFormatting sqref="D136:W137">
    <cfRule type="cellIs" dxfId="1" priority="2" operator="lessThan">
      <formula>0</formula>
    </cfRule>
  </conditionalFormatting>
  <conditionalFormatting sqref="D136:W137">
    <cfRule type="cellIs" dxfId="0" priority="1" operator="lessThan">
      <formula>0</formula>
    </cfRule>
  </conditionalFormatting>
  <pageMargins left="0.2" right="0" top="0.25" bottom="0" header="0.3" footer="0.3"/>
  <pageSetup scale="31" orientation="landscape" r:id="rId1"/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3"/>
  <sheetViews>
    <sheetView view="pageBreakPreview" zoomScale="60" zoomScaleNormal="70" workbookViewId="0">
      <selection activeCell="J36" sqref="J36"/>
    </sheetView>
  </sheetViews>
  <sheetFormatPr defaultRowHeight="15.75"/>
  <cols>
    <col min="1" max="1" width="15.28515625" style="8" customWidth="1"/>
    <col min="2" max="2" width="55.7109375" style="8" bestFit="1" customWidth="1"/>
    <col min="3" max="52" width="17.28515625" style="8" customWidth="1"/>
    <col min="53" max="63" width="15.28515625" style="8" customWidth="1"/>
    <col min="64" max="16384" width="9.140625" style="8"/>
  </cols>
  <sheetData>
    <row r="1" spans="1:14">
      <c r="A1" s="169" t="str">
        <f>'Attachment B'!A1</f>
        <v>Pacific Power &amp; Light Company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>
      <c r="A2" s="169" t="str">
        <f>'Attachment B'!A2</f>
        <v>State of Washington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>
      <c r="A3" s="169" t="s">
        <v>219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>
      <c r="A4" s="169" t="s">
        <v>215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>
      <c r="A5" s="6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7"/>
    </row>
    <row r="6" spans="1:14">
      <c r="A6" s="6"/>
      <c r="B6" s="6"/>
      <c r="C6" s="245" t="s">
        <v>235</v>
      </c>
      <c r="D6" s="245" t="s">
        <v>236</v>
      </c>
      <c r="E6" s="245" t="s">
        <v>237</v>
      </c>
      <c r="F6" s="245" t="s">
        <v>238</v>
      </c>
      <c r="G6" s="245" t="s">
        <v>239</v>
      </c>
      <c r="H6" s="245" t="s">
        <v>240</v>
      </c>
      <c r="I6" s="245" t="s">
        <v>241</v>
      </c>
      <c r="J6" s="245" t="s">
        <v>242</v>
      </c>
      <c r="K6" s="245" t="s">
        <v>243</v>
      </c>
      <c r="L6" s="245" t="s">
        <v>244</v>
      </c>
      <c r="M6" s="245" t="s">
        <v>245</v>
      </c>
    </row>
    <row r="7" spans="1:14">
      <c r="A7" s="9"/>
      <c r="B7" s="9"/>
      <c r="C7" s="9"/>
      <c r="D7" s="9"/>
      <c r="E7" s="9"/>
      <c r="F7" s="10" t="s">
        <v>246</v>
      </c>
      <c r="K7" s="10" t="s">
        <v>248</v>
      </c>
      <c r="M7" s="10" t="s">
        <v>247</v>
      </c>
    </row>
    <row r="8" spans="1:14">
      <c r="A8" s="10"/>
      <c r="B8" s="10"/>
      <c r="D8" s="10"/>
      <c r="E8" s="10"/>
      <c r="I8" s="8" t="s">
        <v>2</v>
      </c>
    </row>
    <row r="9" spans="1:14">
      <c r="A9" s="10"/>
      <c r="B9" s="10"/>
      <c r="C9" s="10" t="s">
        <v>229</v>
      </c>
      <c r="D9" s="10"/>
      <c r="F9" s="198" t="s">
        <v>170</v>
      </c>
      <c r="G9" s="10"/>
      <c r="H9" s="10"/>
      <c r="I9" s="10"/>
      <c r="J9" s="10"/>
      <c r="K9" s="11"/>
      <c r="L9" s="11" t="s">
        <v>220</v>
      </c>
      <c r="M9" s="11"/>
    </row>
    <row r="10" spans="1:14">
      <c r="C10" s="10" t="s">
        <v>37</v>
      </c>
      <c r="D10" s="11" t="s">
        <v>230</v>
      </c>
      <c r="E10" s="10" t="s">
        <v>192</v>
      </c>
      <c r="F10" s="199" t="s">
        <v>37</v>
      </c>
      <c r="G10" s="11" t="s">
        <v>38</v>
      </c>
      <c r="H10" s="11" t="s">
        <v>0</v>
      </c>
      <c r="I10" s="11"/>
      <c r="J10" s="11"/>
      <c r="L10" s="11" t="s">
        <v>221</v>
      </c>
      <c r="M10" s="11" t="s">
        <v>217</v>
      </c>
    </row>
    <row r="11" spans="1:14">
      <c r="C11" s="11" t="s">
        <v>225</v>
      </c>
      <c r="D11" s="11" t="s">
        <v>231</v>
      </c>
      <c r="E11" s="11" t="s">
        <v>233</v>
      </c>
      <c r="F11" s="158" t="s">
        <v>225</v>
      </c>
      <c r="G11" s="11" t="s">
        <v>0</v>
      </c>
      <c r="H11" s="11" t="s">
        <v>216</v>
      </c>
      <c r="I11" s="12">
        <v>0.05</v>
      </c>
      <c r="J11" s="11" t="s">
        <v>39</v>
      </c>
      <c r="K11" s="11" t="s">
        <v>249</v>
      </c>
      <c r="L11" s="242" t="s">
        <v>224</v>
      </c>
      <c r="M11" s="11" t="s">
        <v>0</v>
      </c>
    </row>
    <row r="12" spans="1:14">
      <c r="A12" s="210" t="s">
        <v>44</v>
      </c>
      <c r="B12" s="210" t="s">
        <v>222</v>
      </c>
      <c r="C12" s="211">
        <v>43862</v>
      </c>
      <c r="D12" s="210" t="s">
        <v>232</v>
      </c>
      <c r="E12" s="210" t="s">
        <v>234</v>
      </c>
      <c r="F12" s="211">
        <v>43862</v>
      </c>
      <c r="G12" s="210" t="s">
        <v>216</v>
      </c>
      <c r="H12" s="210" t="s">
        <v>40</v>
      </c>
      <c r="I12" s="210" t="s">
        <v>41</v>
      </c>
      <c r="J12" s="210" t="s">
        <v>42</v>
      </c>
      <c r="K12" s="210" t="s">
        <v>217</v>
      </c>
      <c r="L12" s="210" t="s">
        <v>223</v>
      </c>
      <c r="M12" s="210" t="s">
        <v>166</v>
      </c>
    </row>
    <row r="13" spans="1:14">
      <c r="A13" s="11" t="s">
        <v>201</v>
      </c>
      <c r="B13" s="243" t="s">
        <v>183</v>
      </c>
      <c r="C13" s="14">
        <f>-'Attachment B'!AI25</f>
        <v>366200.95446939382</v>
      </c>
      <c r="D13" s="14">
        <f>-'Attachment B'!AI26</f>
        <v>-5836328.8654791005</v>
      </c>
      <c r="E13" s="14">
        <f>-'Attachment B'!AH48</f>
        <v>502594.16412388952</v>
      </c>
      <c r="F13" s="14">
        <f>-'Attachment B'!AI48</f>
        <v>-4967533.7468858175</v>
      </c>
      <c r="G13" s="14">
        <v>2080094</v>
      </c>
      <c r="H13" s="212" t="str">
        <f>IF(ABS(F13)&gt;G13,"YES","NO")</f>
        <v>YES</v>
      </c>
      <c r="I13" s="14">
        <f>('Table 3'!Q13+'Table 3'!Q14+'Table 3'!Q15+'Table 3'!Q16+'Table 3'!Q17)*0.05</f>
        <v>7414248.265354041</v>
      </c>
      <c r="J13" s="212" t="str">
        <f>IF(F13&gt;I13,"YES","NO")</f>
        <v>NO</v>
      </c>
      <c r="K13" s="14">
        <f>IF(J13="YES",I13,F13)</f>
        <v>-4967533.7468858175</v>
      </c>
      <c r="L13" s="213">
        <f>'Attachment D'!H16*1000</f>
        <v>1569786637.4891768</v>
      </c>
      <c r="M13" s="246">
        <f>ROUND(K13/L13*100,3)</f>
        <v>-0.316</v>
      </c>
    </row>
    <row r="14" spans="1:14">
      <c r="A14" s="11" t="s">
        <v>202</v>
      </c>
      <c r="B14" s="202" t="s">
        <v>184</v>
      </c>
      <c r="C14" s="14">
        <f>-'Attachment B'!AI65</f>
        <v>448081.07712223456</v>
      </c>
      <c r="D14" s="14">
        <f>-'Attachment B'!AI66</f>
        <v>-2186682.8165388936</v>
      </c>
      <c r="E14" s="14">
        <f>-'Attachment B'!AH88</f>
        <v>-57924.412788604372</v>
      </c>
      <c r="F14" s="14">
        <f>-'Attachment B'!AI88</f>
        <v>-1796526.1522052635</v>
      </c>
      <c r="G14" s="14">
        <v>763022</v>
      </c>
      <c r="H14" s="212" t="str">
        <f t="shared" ref="H14:H16" si="0">IF(ABS(F14)&gt;G14,"YES","NO")</f>
        <v>YES</v>
      </c>
      <c r="I14" s="14">
        <f>('Table 3'!Q18+'Table 3'!Q44+'Table 3'!Q75)*0.05</f>
        <v>2625053.205778969</v>
      </c>
      <c r="J14" s="212" t="str">
        <f t="shared" ref="J14:J16" si="1">IF(F14&gt;I14,"YES","NO")</f>
        <v>NO</v>
      </c>
      <c r="K14" s="14">
        <f t="shared" ref="K14:K16" si="2">IF(J14="YES",I14,F14)</f>
        <v>-1796526.1522052635</v>
      </c>
      <c r="L14" s="213">
        <f>'Attachment D'!H22*1000</f>
        <v>536266600.35221499</v>
      </c>
      <c r="M14" s="246">
        <f t="shared" ref="M14:M16" si="3">ROUND(K14/L14*100,3)</f>
        <v>-0.33500000000000002</v>
      </c>
    </row>
    <row r="15" spans="1:14">
      <c r="A15" s="11" t="s">
        <v>203</v>
      </c>
      <c r="B15" s="202" t="s">
        <v>185</v>
      </c>
      <c r="C15" s="14">
        <f>-'Attachment B'!AI105</f>
        <v>-1318987.1322436477</v>
      </c>
      <c r="D15" s="14">
        <f>-'Attachment B'!AI106</f>
        <v>-3086387.5929386048</v>
      </c>
      <c r="E15" s="14">
        <f>-'Attachment B'!AH128</f>
        <v>-103578.43834233232</v>
      </c>
      <c r="F15" s="14">
        <f>-'Attachment B'!AI128</f>
        <v>-4508953.1635245839</v>
      </c>
      <c r="G15" s="14">
        <v>1136068</v>
      </c>
      <c r="H15" s="212" t="str">
        <f t="shared" si="0"/>
        <v>YES</v>
      </c>
      <c r="I15" s="14">
        <f>('Table 3'!Q19+'Table 3'!Q47+'Table 3'!Q78)*0.05</f>
        <v>3812381.5216072546</v>
      </c>
      <c r="J15" s="212" t="str">
        <f t="shared" si="1"/>
        <v>NO</v>
      </c>
      <c r="K15" s="14">
        <f t="shared" si="2"/>
        <v>-4508953.1635245839</v>
      </c>
      <c r="L15" s="213">
        <f>'Attachment D'!H24*1000</f>
        <v>928614077.90582776</v>
      </c>
      <c r="M15" s="246">
        <f t="shared" si="3"/>
        <v>-0.48599999999999999</v>
      </c>
      <c r="N15" s="241"/>
    </row>
    <row r="16" spans="1:14">
      <c r="A16" s="11" t="s">
        <v>204</v>
      </c>
      <c r="B16" s="202" t="s">
        <v>186</v>
      </c>
      <c r="C16" s="14">
        <f>-'Attachment B'!AI145</f>
        <v>36116.065432327778</v>
      </c>
      <c r="D16" s="14">
        <f>-'Attachment B'!AI146</f>
        <v>-636197.22504340159</v>
      </c>
      <c r="E16" s="14">
        <f>-'Attachment B'!AH168</f>
        <v>-30986.98304549684</v>
      </c>
      <c r="F16" s="14">
        <f>-'Attachment B'!AI168</f>
        <v>-631068.14265657065</v>
      </c>
      <c r="G16" s="14">
        <v>234790</v>
      </c>
      <c r="H16" s="212" t="str">
        <f t="shared" si="0"/>
        <v>YES</v>
      </c>
      <c r="I16" s="14">
        <f>'Table 3'!Q106*0.05</f>
        <v>758242.45000000007</v>
      </c>
      <c r="J16" s="212" t="str">
        <f t="shared" si="1"/>
        <v>NO</v>
      </c>
      <c r="K16" s="14">
        <f t="shared" si="2"/>
        <v>-631068.14265657065</v>
      </c>
      <c r="L16" s="213">
        <f>'Attachment D'!H25*1000</f>
        <v>160874871.89494899</v>
      </c>
      <c r="M16" s="246">
        <f t="shared" si="3"/>
        <v>-0.39200000000000002</v>
      </c>
      <c r="N16" s="241"/>
    </row>
    <row r="17" spans="1:10">
      <c r="A17" s="149"/>
      <c r="F17" s="13"/>
      <c r="J17" s="8" t="s">
        <v>2</v>
      </c>
    </row>
    <row r="19" spans="1:10">
      <c r="A19" s="202" t="s">
        <v>218</v>
      </c>
    </row>
    <row r="20" spans="1:10">
      <c r="H20" s="8" t="s">
        <v>2</v>
      </c>
    </row>
    <row r="23" spans="1:10">
      <c r="B23" s="15"/>
      <c r="C23" s="15"/>
      <c r="D23" s="15"/>
      <c r="E23" s="15"/>
      <c r="F23" s="15"/>
    </row>
  </sheetData>
  <pageMargins left="0.2" right="0.2" top="0.75" bottom="0.75" header="0.3" footer="0.3"/>
  <pageSetup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92D050"/>
    <pageSetUpPr fitToPage="1"/>
  </sheetPr>
  <dimension ref="A1:T59"/>
  <sheetViews>
    <sheetView view="pageBreakPreview" topLeftCell="A16" zoomScale="70" zoomScaleNormal="55" zoomScaleSheetLayoutView="70" workbookViewId="0">
      <selection activeCell="H31" sqref="H31"/>
    </sheetView>
  </sheetViews>
  <sheetFormatPr defaultColWidth="11.7109375" defaultRowHeight="15.75"/>
  <cols>
    <col min="1" max="1" width="2.28515625" style="17" customWidth="1"/>
    <col min="2" max="2" width="41" style="16" customWidth="1"/>
    <col min="3" max="3" width="2.28515625" style="16" customWidth="1"/>
    <col min="4" max="4" width="14" style="16" customWidth="1"/>
    <col min="5" max="5" width="2.28515625" style="16" customWidth="1"/>
    <col min="6" max="6" width="14" style="17" customWidth="1"/>
    <col min="7" max="7" width="2.28515625" style="17" customWidth="1"/>
    <col min="8" max="8" width="14" style="17" customWidth="1"/>
    <col min="9" max="9" width="2.28515625" style="17" customWidth="1"/>
    <col min="10" max="10" width="14" style="17" customWidth="1"/>
    <col min="11" max="11" width="2.28515625" style="17" customWidth="1"/>
    <col min="12" max="13" width="14" style="17" customWidth="1"/>
    <col min="14" max="14" width="2.28515625" style="17" customWidth="1"/>
    <col min="15" max="15" width="3.5703125" style="17" customWidth="1"/>
    <col min="16" max="16" width="8.28515625" style="17" customWidth="1"/>
    <col min="17" max="17" width="0.140625" style="17" customWidth="1"/>
    <col min="18" max="18" width="11.7109375" style="17" customWidth="1"/>
    <col min="19" max="19" width="15.42578125" style="17" bestFit="1" customWidth="1"/>
    <col min="20" max="16384" width="11.7109375" style="17"/>
  </cols>
  <sheetData>
    <row r="1" spans="1:20"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20">
      <c r="A2" s="234" t="s">
        <v>26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  <c r="P2" s="235"/>
      <c r="Q2" s="235"/>
    </row>
    <row r="3" spans="1:20">
      <c r="A3" s="234" t="s">
        <v>27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5"/>
      <c r="P3" s="235"/>
      <c r="Q3" s="235"/>
    </row>
    <row r="4" spans="1:20">
      <c r="A4" s="234" t="s">
        <v>45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  <c r="P4" s="235"/>
      <c r="Q4" s="235"/>
    </row>
    <row r="5" spans="1:20">
      <c r="A5" s="234" t="s">
        <v>46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5"/>
      <c r="P5" s="235"/>
      <c r="Q5" s="235"/>
    </row>
    <row r="6" spans="1:20">
      <c r="A6" s="236" t="s">
        <v>28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7"/>
      <c r="P6" s="237"/>
      <c r="Q6" s="237"/>
    </row>
    <row r="7" spans="1:20"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7"/>
      <c r="M7" s="237"/>
      <c r="N7" s="237"/>
      <c r="O7" s="237"/>
      <c r="P7" s="237"/>
      <c r="Q7" s="237"/>
    </row>
    <row r="8" spans="1:20">
      <c r="I8" s="35"/>
      <c r="J8" s="20" t="s">
        <v>2</v>
      </c>
      <c r="K8" s="20"/>
      <c r="N8" s="171"/>
      <c r="O8" s="171"/>
      <c r="P8" s="171"/>
      <c r="Q8" s="171"/>
      <c r="R8" s="35"/>
      <c r="S8" s="35"/>
      <c r="T8" s="35"/>
    </row>
    <row r="9" spans="1:20">
      <c r="J9" s="18" t="s">
        <v>47</v>
      </c>
      <c r="K9" s="20"/>
      <c r="L9" s="20"/>
      <c r="M9" s="20"/>
      <c r="N9" s="19"/>
      <c r="O9" s="19"/>
      <c r="P9" s="19"/>
      <c r="Q9" s="19"/>
    </row>
    <row r="10" spans="1:20">
      <c r="D10" s="21"/>
      <c r="E10" s="21"/>
      <c r="J10" s="171" t="s">
        <v>48</v>
      </c>
      <c r="K10" s="171"/>
      <c r="N10" s="20"/>
      <c r="O10" s="18"/>
      <c r="P10" s="20"/>
      <c r="Q10" s="18"/>
    </row>
    <row r="11" spans="1:20">
      <c r="D11" s="21" t="s">
        <v>49</v>
      </c>
      <c r="E11" s="21"/>
      <c r="F11" s="18" t="s">
        <v>50</v>
      </c>
      <c r="J11" s="214" t="s">
        <v>51</v>
      </c>
      <c r="K11" s="18"/>
      <c r="L11" s="252" t="s">
        <v>53</v>
      </c>
      <c r="M11" s="252"/>
      <c r="N11" s="18"/>
      <c r="O11" s="18"/>
      <c r="P11" s="171"/>
      <c r="Q11" s="171"/>
      <c r="R11" s="35"/>
    </row>
    <row r="12" spans="1:20">
      <c r="B12" s="24" t="s">
        <v>54</v>
      </c>
      <c r="D12" s="24" t="s">
        <v>43</v>
      </c>
      <c r="E12" s="25"/>
      <c r="F12" s="26" t="s">
        <v>55</v>
      </c>
      <c r="H12" s="26" t="s">
        <v>56</v>
      </c>
      <c r="J12" s="215" t="s">
        <v>57</v>
      </c>
      <c r="K12" s="27"/>
      <c r="L12" s="28" t="s">
        <v>57</v>
      </c>
      <c r="M12" s="26" t="s">
        <v>58</v>
      </c>
      <c r="N12" s="171"/>
      <c r="O12" s="171"/>
      <c r="P12" s="171"/>
      <c r="Q12" s="171"/>
      <c r="R12" s="35"/>
    </row>
    <row r="13" spans="1:20">
      <c r="B13" s="23" t="s">
        <v>4</v>
      </c>
      <c r="D13" s="23" t="s">
        <v>5</v>
      </c>
      <c r="E13" s="21"/>
      <c r="F13" s="23" t="s">
        <v>6</v>
      </c>
      <c r="H13" s="23" t="s">
        <v>7</v>
      </c>
      <c r="J13" s="23" t="s">
        <v>8</v>
      </c>
      <c r="K13" s="23"/>
      <c r="L13" s="23" t="s">
        <v>12</v>
      </c>
      <c r="M13" s="23" t="s">
        <v>13</v>
      </c>
      <c r="N13" s="23"/>
      <c r="O13" s="23"/>
      <c r="P13" s="22"/>
      <c r="Q13" s="22"/>
      <c r="R13" s="35"/>
    </row>
    <row r="14" spans="1:20">
      <c r="J14" s="23" t="s">
        <v>2</v>
      </c>
      <c r="M14" s="23" t="s">
        <v>59</v>
      </c>
      <c r="P14" s="35"/>
      <c r="Q14" s="35"/>
      <c r="R14" s="35"/>
    </row>
    <row r="15" spans="1:20">
      <c r="B15" s="40" t="s">
        <v>60</v>
      </c>
      <c r="P15" s="35"/>
      <c r="Q15" s="35"/>
      <c r="R15" s="35"/>
    </row>
    <row r="16" spans="1:20">
      <c r="B16" s="16" t="s">
        <v>30</v>
      </c>
      <c r="D16" s="30" t="s">
        <v>61</v>
      </c>
      <c r="E16" s="30"/>
      <c r="F16" s="31">
        <v>105258.64978493931</v>
      </c>
      <c r="H16" s="31">
        <v>1569786.6374891768</v>
      </c>
      <c r="J16" s="32">
        <v>148768.01803273332</v>
      </c>
      <c r="K16" s="32"/>
      <c r="L16" s="32">
        <f>'Attachment C'!K13/1000</f>
        <v>-4967.5337468858179</v>
      </c>
      <c r="M16" s="34">
        <f>L16/J16</f>
        <v>-3.3391140196495826E-2</v>
      </c>
      <c r="N16" s="33"/>
      <c r="O16" s="33"/>
      <c r="P16" s="35" t="s">
        <v>2</v>
      </c>
      <c r="Q16" s="36"/>
      <c r="R16" s="37" t="s">
        <v>2</v>
      </c>
      <c r="S16" s="17" t="s">
        <v>2</v>
      </c>
    </row>
    <row r="17" spans="2:20">
      <c r="F17" s="216"/>
      <c r="H17" s="216"/>
      <c r="J17" s="216"/>
      <c r="K17" s="35"/>
      <c r="L17" s="216"/>
      <c r="M17" s="38"/>
      <c r="N17" s="35"/>
      <c r="O17" s="35"/>
      <c r="P17" s="57"/>
      <c r="Q17" s="35"/>
      <c r="R17" s="35"/>
    </row>
    <row r="18" spans="2:20">
      <c r="M18" s="45"/>
      <c r="P18" s="57"/>
      <c r="Q18" s="35"/>
      <c r="R18" s="35"/>
    </row>
    <row r="19" spans="2:20">
      <c r="B19" s="40" t="s">
        <v>62</v>
      </c>
      <c r="F19" s="31">
        <f>SUM(F16:F16)</f>
        <v>105258.64978493931</v>
      </c>
      <c r="H19" s="31">
        <f>SUM(H16:H16)</f>
        <v>1569786.6374891768</v>
      </c>
      <c r="I19" s="31"/>
      <c r="J19" s="218">
        <f>SUM(J16:J18)</f>
        <v>148768.01803273332</v>
      </c>
      <c r="K19" s="218"/>
      <c r="L19" s="32">
        <f>SUM(L16)</f>
        <v>-4967.5337468858179</v>
      </c>
      <c r="M19" s="34">
        <f>L19/J19</f>
        <v>-3.3391140196495826E-2</v>
      </c>
      <c r="N19" s="33"/>
      <c r="O19" s="33"/>
      <c r="P19" s="2"/>
      <c r="Q19" s="36"/>
      <c r="R19" s="35"/>
    </row>
    <row r="20" spans="2:20">
      <c r="H20" s="17" t="s">
        <v>2</v>
      </c>
      <c r="M20" s="45"/>
      <c r="P20" s="57"/>
      <c r="Q20" s="35"/>
      <c r="R20" s="35"/>
    </row>
    <row r="21" spans="2:20">
      <c r="B21" s="40" t="s">
        <v>63</v>
      </c>
      <c r="F21" s="219"/>
      <c r="M21" s="45"/>
      <c r="P21" s="57"/>
      <c r="Q21" s="35"/>
      <c r="R21" s="35"/>
    </row>
    <row r="22" spans="2:20">
      <c r="B22" s="16" t="s">
        <v>64</v>
      </c>
      <c r="D22" s="21">
        <v>24</v>
      </c>
      <c r="E22" s="21"/>
      <c r="F22" s="31">
        <v>19046.041792326934</v>
      </c>
      <c r="H22" s="31">
        <v>536266.600352215</v>
      </c>
      <c r="J22" s="32">
        <v>50590.494891159164</v>
      </c>
      <c r="K22" s="32"/>
      <c r="L22" s="32">
        <f>'Attachment C'!K14/1000</f>
        <v>-1796.5261522052635</v>
      </c>
      <c r="M22" s="34">
        <f>L22/J22</f>
        <v>-3.5511140107846853E-2</v>
      </c>
      <c r="N22" s="33"/>
      <c r="O22" s="33"/>
      <c r="P22" s="2"/>
      <c r="Q22" s="36"/>
      <c r="R22" s="35"/>
      <c r="S22" s="220"/>
      <c r="T22" s="4"/>
    </row>
    <row r="23" spans="2:20">
      <c r="B23" s="16" t="s">
        <v>31</v>
      </c>
      <c r="C23" s="239"/>
      <c r="D23" s="21">
        <v>33</v>
      </c>
      <c r="E23" s="21"/>
      <c r="F23" s="31">
        <v>0</v>
      </c>
      <c r="H23" s="31">
        <v>0</v>
      </c>
      <c r="J23" s="32">
        <v>0</v>
      </c>
      <c r="K23" s="32"/>
      <c r="L23" s="32">
        <v>0</v>
      </c>
      <c r="M23" s="34">
        <v>0</v>
      </c>
      <c r="N23" s="33"/>
      <c r="O23" s="33"/>
      <c r="P23" s="2"/>
      <c r="Q23" s="36"/>
      <c r="R23" s="35"/>
      <c r="S23" s="220"/>
      <c r="T23" s="4"/>
    </row>
    <row r="24" spans="2:20">
      <c r="B24" s="16" t="s">
        <v>65</v>
      </c>
      <c r="D24" s="21">
        <v>36</v>
      </c>
      <c r="E24" s="21"/>
      <c r="F24" s="31">
        <v>1085.852777777774</v>
      </c>
      <c r="H24" s="31">
        <v>928614.07790582778</v>
      </c>
      <c r="J24" s="32">
        <v>75033.954390272833</v>
      </c>
      <c r="K24" s="32"/>
      <c r="L24" s="32">
        <f>'Attachment C'!K15/1000</f>
        <v>-4508.9531635245839</v>
      </c>
      <c r="M24" s="34">
        <f t="shared" ref="M24:M29" si="0">L24/J24</f>
        <v>-6.0092170273636954E-2</v>
      </c>
      <c r="N24" s="33"/>
      <c r="O24" s="33"/>
      <c r="P24" s="2"/>
      <c r="Q24" s="36"/>
      <c r="R24" s="35"/>
      <c r="S24" s="220"/>
      <c r="T24" s="4"/>
    </row>
    <row r="25" spans="2:20">
      <c r="B25" s="16" t="s">
        <v>32</v>
      </c>
      <c r="D25" s="21" t="s">
        <v>66</v>
      </c>
      <c r="E25" s="21"/>
      <c r="F25" s="31">
        <v>5224.9278642093977</v>
      </c>
      <c r="H25" s="31">
        <v>160874.871894949</v>
      </c>
      <c r="J25" s="32">
        <v>14342.200999999999</v>
      </c>
      <c r="K25" s="32"/>
      <c r="L25" s="32">
        <f>'Attachment C'!K16/1000</f>
        <v>-631.06814265657067</v>
      </c>
      <c r="M25" s="34">
        <f t="shared" si="0"/>
        <v>-4.4000787790979275E-2</v>
      </c>
      <c r="N25" s="33"/>
      <c r="O25" s="33"/>
      <c r="P25" s="2"/>
      <c r="Q25" s="36"/>
      <c r="R25" s="35"/>
    </row>
    <row r="26" spans="2:20">
      <c r="B26" s="16" t="s">
        <v>67</v>
      </c>
      <c r="D26" s="21">
        <v>47</v>
      </c>
      <c r="E26" s="21"/>
      <c r="F26" s="31">
        <v>1</v>
      </c>
      <c r="H26" s="31">
        <v>2252.8077291342674</v>
      </c>
      <c r="J26" s="32">
        <v>333.5599054190115</v>
      </c>
      <c r="K26" s="32"/>
      <c r="L26" s="32">
        <v>0</v>
      </c>
      <c r="M26" s="34">
        <f t="shared" si="0"/>
        <v>0</v>
      </c>
      <c r="N26" s="33"/>
      <c r="O26" s="33"/>
      <c r="P26" s="2"/>
      <c r="Q26" s="36"/>
      <c r="R26" s="35"/>
    </row>
    <row r="27" spans="2:20">
      <c r="B27" s="16" t="s">
        <v>68</v>
      </c>
      <c r="D27" s="21">
        <v>48</v>
      </c>
      <c r="E27" s="21"/>
      <c r="F27" s="31">
        <v>65.154040404040458</v>
      </c>
      <c r="H27" s="31">
        <v>413290.81798306474</v>
      </c>
      <c r="J27" s="32">
        <v>30127.245579258906</v>
      </c>
      <c r="K27" s="32"/>
      <c r="L27" s="32">
        <v>0</v>
      </c>
      <c r="M27" s="34">
        <f t="shared" si="0"/>
        <v>0</v>
      </c>
      <c r="N27" s="33"/>
      <c r="O27" s="33"/>
      <c r="P27" s="2"/>
      <c r="Q27" s="36"/>
      <c r="R27" s="35"/>
      <c r="S27" s="17" t="s">
        <v>2</v>
      </c>
    </row>
    <row r="28" spans="2:20">
      <c r="B28" s="16" t="s">
        <v>69</v>
      </c>
      <c r="D28" s="30" t="s">
        <v>70</v>
      </c>
      <c r="E28" s="21"/>
      <c r="F28" s="31">
        <v>1.0027777777777749</v>
      </c>
      <c r="H28" s="31">
        <v>459903.50184810511</v>
      </c>
      <c r="J28" s="32">
        <v>27638.135864840948</v>
      </c>
      <c r="K28" s="32"/>
      <c r="L28" s="32">
        <v>0</v>
      </c>
      <c r="M28" s="34">
        <f t="shared" si="0"/>
        <v>0</v>
      </c>
      <c r="N28" s="33"/>
      <c r="O28" s="33"/>
      <c r="P28" s="2"/>
      <c r="Q28" s="36"/>
      <c r="R28" s="35"/>
    </row>
    <row r="29" spans="2:20">
      <c r="B29" s="16" t="s">
        <v>33</v>
      </c>
      <c r="D29" s="21" t="s">
        <v>71</v>
      </c>
      <c r="E29" s="21"/>
      <c r="F29" s="31">
        <v>29.122222222222252</v>
      </c>
      <c r="H29" s="31">
        <v>269.62791580171842</v>
      </c>
      <c r="J29" s="32">
        <v>25.091272947769362</v>
      </c>
      <c r="K29" s="32"/>
      <c r="L29" s="32">
        <v>0</v>
      </c>
      <c r="M29" s="34">
        <f t="shared" si="0"/>
        <v>0</v>
      </c>
      <c r="N29" s="33"/>
      <c r="O29" s="33"/>
      <c r="P29" s="2"/>
      <c r="Q29" s="36"/>
      <c r="R29" s="35"/>
      <c r="S29" s="17" t="s">
        <v>2</v>
      </c>
    </row>
    <row r="30" spans="2:20">
      <c r="D30" s="21"/>
      <c r="E30" s="21"/>
      <c r="F30" s="216"/>
      <c r="H30" s="216"/>
      <c r="J30" s="216"/>
      <c r="K30" s="35"/>
      <c r="L30" s="216"/>
      <c r="M30" s="221"/>
      <c r="N30" s="35"/>
      <c r="O30" s="35"/>
      <c r="P30" s="57"/>
      <c r="Q30" s="35"/>
      <c r="R30" s="35" t="s">
        <v>2</v>
      </c>
    </row>
    <row r="31" spans="2:20">
      <c r="M31" s="45"/>
      <c r="P31" s="57"/>
      <c r="Q31" s="35"/>
      <c r="R31" s="35"/>
    </row>
    <row r="32" spans="2:20">
      <c r="B32" s="40" t="s">
        <v>72</v>
      </c>
      <c r="F32" s="31">
        <f>SUM(F22:F29)</f>
        <v>25453.101474718143</v>
      </c>
      <c r="H32" s="31">
        <f>SUM(H22:H29)</f>
        <v>2501472.3056290983</v>
      </c>
      <c r="I32" s="31"/>
      <c r="J32" s="32">
        <f>SUM(J22:J31)</f>
        <v>198090.68290389862</v>
      </c>
      <c r="K32" s="218"/>
      <c r="L32" s="32">
        <f>SUM(L22:L29)</f>
        <v>-6936.5474583864179</v>
      </c>
      <c r="M32" s="34">
        <f>L32/J32</f>
        <v>-3.5017030365590708E-2</v>
      </c>
      <c r="N32" s="33"/>
      <c r="O32" s="33"/>
      <c r="P32" s="2"/>
      <c r="Q32" s="36"/>
      <c r="R32" s="35" t="s">
        <v>2</v>
      </c>
    </row>
    <row r="33" spans="2:19">
      <c r="M33" s="45"/>
      <c r="P33" s="57"/>
      <c r="Q33" s="35"/>
      <c r="R33" s="35"/>
    </row>
    <row r="34" spans="2:19">
      <c r="B34" s="40" t="s">
        <v>73</v>
      </c>
      <c r="M34" s="45"/>
      <c r="P34" s="57"/>
      <c r="Q34" s="35"/>
      <c r="R34" s="35"/>
    </row>
    <row r="35" spans="2:19">
      <c r="B35" s="16" t="s">
        <v>74</v>
      </c>
      <c r="D35" s="21" t="s">
        <v>75</v>
      </c>
      <c r="E35" s="21"/>
      <c r="F35" s="31">
        <v>2460.6166666666663</v>
      </c>
      <c r="H35" s="31">
        <v>3285.7464134232382</v>
      </c>
      <c r="J35" s="32">
        <v>488.55641257909394</v>
      </c>
      <c r="K35" s="32"/>
      <c r="L35" s="32">
        <v>0</v>
      </c>
      <c r="M35" s="34">
        <f>L35/J35</f>
        <v>0</v>
      </c>
      <c r="N35" s="33"/>
      <c r="O35" s="33"/>
      <c r="P35" s="2"/>
      <c r="Q35" s="36"/>
      <c r="R35" s="35"/>
    </row>
    <row r="36" spans="2:19">
      <c r="B36" s="16" t="s">
        <v>76</v>
      </c>
      <c r="D36" s="21" t="s">
        <v>77</v>
      </c>
      <c r="E36" s="21"/>
      <c r="F36" s="31">
        <v>177</v>
      </c>
      <c r="H36" s="31">
        <v>3932.5577854698172</v>
      </c>
      <c r="J36" s="32">
        <v>800.33920538016253</v>
      </c>
      <c r="K36" s="32"/>
      <c r="L36" s="32">
        <v>0</v>
      </c>
      <c r="M36" s="34">
        <f>L36/J36</f>
        <v>0</v>
      </c>
      <c r="N36" s="33"/>
      <c r="O36" s="33"/>
      <c r="P36" s="2"/>
      <c r="Q36" s="36"/>
      <c r="R36" s="35" t="s">
        <v>2</v>
      </c>
    </row>
    <row r="37" spans="2:19">
      <c r="B37" s="16" t="s">
        <v>76</v>
      </c>
      <c r="D37" s="21">
        <v>52</v>
      </c>
      <c r="E37" s="21"/>
      <c r="F37" s="31">
        <v>1.1666666666666667</v>
      </c>
      <c r="H37" s="31">
        <v>212.19525038227087</v>
      </c>
      <c r="J37" s="32">
        <v>37.99214195369148</v>
      </c>
      <c r="K37" s="32"/>
      <c r="L37" s="32">
        <v>0</v>
      </c>
      <c r="M37" s="34">
        <f>L37/J37</f>
        <v>0</v>
      </c>
      <c r="N37" s="33"/>
      <c r="O37" s="33"/>
      <c r="P37" s="2"/>
      <c r="Q37" s="36"/>
      <c r="R37" s="35"/>
    </row>
    <row r="38" spans="2:19">
      <c r="B38" s="16" t="s">
        <v>76</v>
      </c>
      <c r="D38" s="21">
        <v>53</v>
      </c>
      <c r="E38" s="21"/>
      <c r="F38" s="31">
        <v>6.7847222222222223</v>
      </c>
      <c r="H38" s="31">
        <v>4656.9131691638522</v>
      </c>
      <c r="J38" s="32">
        <v>339.07660882721854</v>
      </c>
      <c r="K38" s="32"/>
      <c r="L38" s="32">
        <v>0</v>
      </c>
      <c r="M38" s="34">
        <f>L38/J38</f>
        <v>0</v>
      </c>
      <c r="N38" s="33"/>
      <c r="O38" s="33"/>
      <c r="P38" s="2"/>
      <c r="Q38" s="36"/>
      <c r="R38" s="35"/>
      <c r="S38" s="17" t="s">
        <v>2</v>
      </c>
    </row>
    <row r="39" spans="2:19">
      <c r="B39" s="16" t="s">
        <v>76</v>
      </c>
      <c r="D39" s="21">
        <v>57</v>
      </c>
      <c r="E39" s="21"/>
      <c r="F39" s="31">
        <v>34.833333333333336</v>
      </c>
      <c r="H39" s="31">
        <v>1753.793178375513</v>
      </c>
      <c r="J39" s="32">
        <v>228.62746192102367</v>
      </c>
      <c r="K39" s="32"/>
      <c r="L39" s="32">
        <v>0</v>
      </c>
      <c r="M39" s="34">
        <f>L39/J39</f>
        <v>0</v>
      </c>
      <c r="N39" s="33"/>
      <c r="O39" s="33"/>
      <c r="P39" s="2"/>
      <c r="Q39" s="36"/>
      <c r="R39" s="35"/>
    </row>
    <row r="40" spans="2:19">
      <c r="F40" s="216"/>
      <c r="H40" s="216"/>
      <c r="J40" s="217"/>
      <c r="K40" s="35"/>
      <c r="L40" s="216"/>
      <c r="M40" s="221"/>
      <c r="N40" s="35"/>
      <c r="O40" s="35"/>
      <c r="P40" s="57"/>
      <c r="Q40" s="35"/>
      <c r="R40" s="35"/>
    </row>
    <row r="41" spans="2:19">
      <c r="M41" s="45"/>
      <c r="P41" s="57"/>
      <c r="Q41" s="35"/>
      <c r="R41" s="35"/>
    </row>
    <row r="42" spans="2:19">
      <c r="B42" s="40" t="s">
        <v>78</v>
      </c>
      <c r="F42" s="222">
        <f>SUM(F35:F39)</f>
        <v>2680.4013888888885</v>
      </c>
      <c r="H42" s="222">
        <f>SUM(H35:H39)</f>
        <v>13841.205796814691</v>
      </c>
      <c r="I42" s="31"/>
      <c r="J42" s="223">
        <f>SUM(J35:J41)</f>
        <v>1894.5918306611902</v>
      </c>
      <c r="K42" s="224"/>
      <c r="L42" s="223">
        <f>SUM(L35:L39)</f>
        <v>0</v>
      </c>
      <c r="M42" s="39">
        <f>L42/J42</f>
        <v>0</v>
      </c>
      <c r="N42" s="36"/>
      <c r="O42" s="36"/>
      <c r="P42" s="2"/>
      <c r="Q42" s="36"/>
      <c r="R42" s="35"/>
    </row>
    <row r="43" spans="2:19">
      <c r="B43" s="40"/>
      <c r="F43" s="225"/>
      <c r="H43" s="225"/>
      <c r="I43" s="31"/>
      <c r="J43" s="224"/>
      <c r="K43" s="224"/>
      <c r="L43" s="224"/>
      <c r="M43" s="226"/>
      <c r="N43" s="224"/>
      <c r="O43" s="224"/>
      <c r="P43" s="57"/>
      <c r="Q43" s="224"/>
      <c r="R43" s="35"/>
    </row>
    <row r="44" spans="2:19" ht="16.5" thickBot="1">
      <c r="B44" s="40" t="s">
        <v>79</v>
      </c>
      <c r="F44" s="227">
        <f>F42+F32+F19</f>
        <v>133392.15264854633</v>
      </c>
      <c r="H44" s="227">
        <f>H42+H32+H19</f>
        <v>4085100.1489150897</v>
      </c>
      <c r="J44" s="228">
        <f>J19+J32+J42</f>
        <v>348753.29276729311</v>
      </c>
      <c r="K44" s="46"/>
      <c r="L44" s="228">
        <f>L42+L32+L19</f>
        <v>-11904.081205272236</v>
      </c>
      <c r="M44" s="41">
        <f>L44/J44</f>
        <v>-3.4133243906646862E-2</v>
      </c>
      <c r="N44" s="36"/>
      <c r="O44" s="36"/>
      <c r="P44" s="35" t="s">
        <v>2</v>
      </c>
      <c r="Q44" s="36"/>
      <c r="R44" s="37" t="s">
        <v>2</v>
      </c>
    </row>
    <row r="45" spans="2:19" ht="16.5" thickTop="1">
      <c r="B45" s="201"/>
      <c r="F45" s="229"/>
      <c r="H45" s="229"/>
      <c r="J45" s="46"/>
      <c r="K45" s="46"/>
      <c r="L45" s="46"/>
      <c r="M45" s="45"/>
      <c r="N45" s="36"/>
      <c r="O45" s="36"/>
      <c r="P45" s="2"/>
      <c r="Q45" s="36"/>
      <c r="R45" s="35"/>
    </row>
    <row r="46" spans="2:19">
      <c r="B46" s="16" t="s">
        <v>80</v>
      </c>
      <c r="F46" s="229"/>
      <c r="H46" s="229"/>
      <c r="J46" s="42">
        <v>594.93922999999995</v>
      </c>
      <c r="K46" s="46"/>
      <c r="L46" s="220"/>
      <c r="M46" s="33"/>
      <c r="N46" s="33"/>
      <c r="O46" s="36"/>
      <c r="P46" s="2"/>
      <c r="Q46" s="36"/>
      <c r="R46" s="35"/>
    </row>
    <row r="47" spans="2:19">
      <c r="F47" s="229"/>
      <c r="H47" s="229"/>
      <c r="J47" s="42"/>
      <c r="K47" s="46"/>
      <c r="L47" s="220"/>
      <c r="M47" s="33"/>
      <c r="N47" s="33"/>
      <c r="O47" s="36"/>
      <c r="P47" s="2"/>
      <c r="Q47" s="36"/>
      <c r="R47" s="35"/>
    </row>
    <row r="48" spans="2:19" ht="16.5" thickBot="1">
      <c r="B48" s="240" t="s">
        <v>81</v>
      </c>
      <c r="F48" s="43">
        <f>SUM(F44:F46)</f>
        <v>133392.15264854633</v>
      </c>
      <c r="H48" s="43">
        <f>SUM(H44:H46)</f>
        <v>4085100.1489150897</v>
      </c>
      <c r="J48" s="44">
        <f>J44+J46</f>
        <v>349348.23199729313</v>
      </c>
      <c r="K48" s="46"/>
      <c r="L48" s="228">
        <f>SUM(L44:L46)</f>
        <v>-11904.081205272236</v>
      </c>
      <c r="M48" s="41">
        <f>L48/J48</f>
        <v>-3.4075115071326517E-2</v>
      </c>
      <c r="N48" s="33"/>
      <c r="P48" s="35"/>
      <c r="Q48" s="35"/>
      <c r="R48" s="35"/>
    </row>
    <row r="49" spans="10:17" ht="18.75" customHeight="1" thickTop="1">
      <c r="L49" s="32" t="s">
        <v>2</v>
      </c>
      <c r="M49" s="45" t="s">
        <v>2</v>
      </c>
    </row>
    <row r="50" spans="10:17" ht="18.75" customHeight="1">
      <c r="L50" s="46" t="s">
        <v>2</v>
      </c>
      <c r="M50" s="47" t="s">
        <v>2</v>
      </c>
    </row>
    <row r="51" spans="10:17">
      <c r="L51" s="220"/>
      <c r="M51" s="3"/>
      <c r="N51" s="35"/>
      <c r="O51" s="35"/>
      <c r="P51" s="35"/>
      <c r="Q51" s="35"/>
    </row>
    <row r="52" spans="10:17">
      <c r="L52" s="1"/>
      <c r="N52" s="35"/>
      <c r="O52" s="35"/>
      <c r="P52" s="35"/>
      <c r="Q52" s="35"/>
    </row>
    <row r="53" spans="10:17">
      <c r="J53" s="35"/>
      <c r="L53" s="48"/>
      <c r="M53" s="49"/>
    </row>
    <row r="54" spans="10:17">
      <c r="J54" s="35"/>
      <c r="L54" s="230"/>
      <c r="M54" s="5"/>
    </row>
    <row r="55" spans="10:17">
      <c r="J55" s="29"/>
      <c r="L55" s="50"/>
      <c r="M55" s="51"/>
    </row>
    <row r="56" spans="10:17">
      <c r="J56" s="231"/>
      <c r="M56" s="232"/>
    </row>
    <row r="57" spans="10:17">
      <c r="M57" s="52"/>
    </row>
    <row r="59" spans="10:17">
      <c r="J59" s="29"/>
    </row>
  </sheetData>
  <mergeCells count="2">
    <mergeCell ref="B1:M1"/>
    <mergeCell ref="L11:M11"/>
  </mergeCells>
  <printOptions horizontalCentered="1"/>
  <pageMargins left="0.25" right="0.25" top="0.5" bottom="0.5" header="0.5" footer="0.25"/>
  <pageSetup scale="70" orientation="landscape" r:id="rId1"/>
  <headerFooter alignWithMargins="0"/>
  <ignoredErrors>
    <ignoredError sqref="B50:I50 B13:I49 J13:K15 J12:K12 J16:K31 K32:K49 J50:K50 L13:M15 L12:M12 L50:M50" numberStoredAsText="1"/>
    <ignoredError sqref="L16:M49 J32:J49" numberStoredAsText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92D050"/>
    <pageSetUpPr fitToPage="1"/>
  </sheetPr>
  <dimension ref="A1:Y59"/>
  <sheetViews>
    <sheetView tabSelected="1" view="pageBreakPreview" topLeftCell="A27" zoomScale="70" zoomScaleNormal="55" zoomScaleSheetLayoutView="70" workbookViewId="0">
      <selection activeCell="O48" sqref="O48"/>
    </sheetView>
  </sheetViews>
  <sheetFormatPr defaultColWidth="11.7109375" defaultRowHeight="15.75"/>
  <cols>
    <col min="1" max="1" width="2.28515625" style="17" customWidth="1"/>
    <col min="2" max="2" width="41" style="16" customWidth="1"/>
    <col min="3" max="3" width="2.28515625" style="16" customWidth="1"/>
    <col min="4" max="4" width="14" style="16" customWidth="1"/>
    <col min="5" max="5" width="2.28515625" style="16" customWidth="1"/>
    <col min="6" max="6" width="14" style="17" customWidth="1"/>
    <col min="7" max="7" width="2.28515625" style="17" customWidth="1"/>
    <col min="8" max="8" width="14" style="17" customWidth="1"/>
    <col min="9" max="9" width="2.28515625" style="17" customWidth="1"/>
    <col min="10" max="10" width="14" style="17" customWidth="1"/>
    <col min="11" max="11" width="2.28515625" style="17" customWidth="1"/>
    <col min="12" max="13" width="14" style="17" customWidth="1"/>
    <col min="14" max="14" width="2.28515625" style="17" customWidth="1"/>
    <col min="15" max="16" width="14" style="17" customWidth="1"/>
    <col min="17" max="17" width="2.28515625" style="17" customWidth="1"/>
    <col min="18" max="19" width="14" style="17" customWidth="1"/>
    <col min="20" max="20" width="2.28515625" style="17" customWidth="1"/>
    <col min="21" max="21" width="8.28515625" style="17" customWidth="1"/>
    <col min="22" max="22" width="0.140625" style="17" customWidth="1"/>
    <col min="23" max="23" width="11.7109375" style="17" customWidth="1"/>
    <col min="24" max="24" width="15.42578125" style="17" bestFit="1" customWidth="1"/>
    <col min="25" max="16384" width="11.7109375" style="17"/>
  </cols>
  <sheetData>
    <row r="1" spans="1:25">
      <c r="A1" s="233"/>
      <c r="B1" s="40"/>
      <c r="J1" s="17" t="s">
        <v>2</v>
      </c>
    </row>
    <row r="2" spans="1:25">
      <c r="A2" s="234" t="s">
        <v>26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5"/>
      <c r="V2" s="235"/>
    </row>
    <row r="3" spans="1:25">
      <c r="A3" s="234" t="s">
        <v>27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5"/>
      <c r="V3" s="235"/>
    </row>
    <row r="4" spans="1:25">
      <c r="A4" s="234" t="s">
        <v>45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5"/>
      <c r="V4" s="235"/>
    </row>
    <row r="5" spans="1:25">
      <c r="A5" s="234" t="s">
        <v>46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5"/>
      <c r="V5" s="235"/>
    </row>
    <row r="6" spans="1:25">
      <c r="A6" s="234" t="s">
        <v>28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7"/>
      <c r="V6" s="237"/>
    </row>
    <row r="7" spans="1:25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</row>
    <row r="8" spans="1:25">
      <c r="I8" s="35"/>
      <c r="J8" s="20" t="s">
        <v>2</v>
      </c>
      <c r="K8" s="20"/>
      <c r="N8" s="171"/>
      <c r="T8" s="171"/>
      <c r="U8" s="171"/>
      <c r="V8" s="171"/>
      <c r="W8" s="35"/>
      <c r="X8" s="35"/>
      <c r="Y8" s="35"/>
    </row>
    <row r="9" spans="1:25">
      <c r="J9" s="18" t="s">
        <v>47</v>
      </c>
      <c r="K9" s="20"/>
      <c r="L9" s="252"/>
      <c r="M9" s="252"/>
      <c r="N9" s="19"/>
      <c r="O9" s="20"/>
      <c r="P9" s="20"/>
      <c r="Q9" s="20"/>
      <c r="R9" s="20"/>
      <c r="S9" s="20"/>
      <c r="T9" s="19"/>
      <c r="U9" s="19"/>
      <c r="V9" s="19"/>
    </row>
    <row r="10" spans="1:25">
      <c r="D10" s="21"/>
      <c r="E10" s="21"/>
      <c r="J10" s="171" t="s">
        <v>48</v>
      </c>
      <c r="K10" s="171"/>
      <c r="N10" s="20"/>
      <c r="T10" s="18"/>
      <c r="U10" s="20"/>
      <c r="V10" s="18"/>
    </row>
    <row r="11" spans="1:25">
      <c r="D11" s="21" t="s">
        <v>49</v>
      </c>
      <c r="E11" s="21"/>
      <c r="F11" s="18" t="s">
        <v>50</v>
      </c>
      <c r="J11" s="214" t="s">
        <v>51</v>
      </c>
      <c r="K11" s="18"/>
      <c r="L11" s="252" t="s">
        <v>82</v>
      </c>
      <c r="M11" s="252"/>
      <c r="N11" s="18"/>
      <c r="O11" s="53" t="s">
        <v>53</v>
      </c>
      <c r="P11" s="53"/>
      <c r="Q11" s="20"/>
      <c r="R11" s="53" t="s">
        <v>83</v>
      </c>
      <c r="S11" s="53"/>
      <c r="T11" s="18"/>
      <c r="U11" s="171"/>
      <c r="V11" s="171"/>
      <c r="W11" s="35"/>
    </row>
    <row r="12" spans="1:25">
      <c r="B12" s="24" t="s">
        <v>54</v>
      </c>
      <c r="D12" s="24" t="s">
        <v>43</v>
      </c>
      <c r="E12" s="25"/>
      <c r="F12" s="26" t="s">
        <v>55</v>
      </c>
      <c r="H12" s="26" t="s">
        <v>56</v>
      </c>
      <c r="J12" s="215" t="s">
        <v>57</v>
      </c>
      <c r="K12" s="27"/>
      <c r="L12" s="28" t="s">
        <v>57</v>
      </c>
      <c r="M12" s="26" t="s">
        <v>58</v>
      </c>
      <c r="N12" s="171"/>
      <c r="O12" s="28" t="s">
        <v>57</v>
      </c>
      <c r="P12" s="26" t="s">
        <v>58</v>
      </c>
      <c r="Q12" s="22"/>
      <c r="R12" s="28" t="s">
        <v>57</v>
      </c>
      <c r="S12" s="26" t="s">
        <v>58</v>
      </c>
      <c r="T12" s="171"/>
      <c r="U12" s="171"/>
      <c r="V12" s="171"/>
      <c r="W12" s="35"/>
    </row>
    <row r="13" spans="1:25">
      <c r="B13" s="23" t="s">
        <v>4</v>
      </c>
      <c r="D13" s="23" t="s">
        <v>5</v>
      </c>
      <c r="E13" s="21"/>
      <c r="F13" s="23" t="s">
        <v>6</v>
      </c>
      <c r="H13" s="23" t="s">
        <v>7</v>
      </c>
      <c r="J13" s="23" t="s">
        <v>8</v>
      </c>
      <c r="K13" s="23"/>
      <c r="L13" s="23" t="s">
        <v>12</v>
      </c>
      <c r="M13" s="23" t="s">
        <v>13</v>
      </c>
      <c r="N13" s="23"/>
      <c r="O13" s="23" t="s">
        <v>14</v>
      </c>
      <c r="P13" s="23" t="s">
        <v>9</v>
      </c>
      <c r="Q13" s="23"/>
      <c r="R13" s="23" t="s">
        <v>10</v>
      </c>
      <c r="S13" s="23" t="s">
        <v>11</v>
      </c>
      <c r="T13" s="23"/>
      <c r="U13" s="22"/>
      <c r="V13" s="22"/>
      <c r="W13" s="35"/>
    </row>
    <row r="14" spans="1:25">
      <c r="J14" s="23" t="s">
        <v>2</v>
      </c>
      <c r="M14" s="23" t="s">
        <v>59</v>
      </c>
      <c r="P14" s="23" t="s">
        <v>84</v>
      </c>
      <c r="S14" s="23" t="s">
        <v>85</v>
      </c>
      <c r="U14" s="35"/>
      <c r="V14" s="35"/>
      <c r="W14" s="35"/>
    </row>
    <row r="15" spans="1:25">
      <c r="B15" s="40" t="s">
        <v>60</v>
      </c>
      <c r="U15" s="35"/>
      <c r="V15" s="35"/>
      <c r="W15" s="35"/>
    </row>
    <row r="16" spans="1:25">
      <c r="B16" s="16" t="s">
        <v>30</v>
      </c>
      <c r="D16" s="30" t="s">
        <v>61</v>
      </c>
      <c r="E16" s="30"/>
      <c r="F16" s="31">
        <v>105258.64978493931</v>
      </c>
      <c r="H16" s="31">
        <v>1569786.6374891768</v>
      </c>
      <c r="J16" s="32">
        <v>148768.01803273332</v>
      </c>
      <c r="K16" s="32"/>
      <c r="L16" s="32">
        <v>0</v>
      </c>
      <c r="M16" s="34">
        <f>L16/J16</f>
        <v>0</v>
      </c>
      <c r="N16" s="33"/>
      <c r="O16" s="32">
        <f>'Attachment C'!K13/1000</f>
        <v>-4967.5337468858179</v>
      </c>
      <c r="P16" s="34">
        <f>O16/J16</f>
        <v>-3.3391140196495826E-2</v>
      </c>
      <c r="Q16" s="32"/>
      <c r="R16" s="32">
        <f>O16-L16</f>
        <v>-4967.5337468858179</v>
      </c>
      <c r="S16" s="34">
        <f>R16/J16</f>
        <v>-3.3391140196495826E-2</v>
      </c>
      <c r="T16" s="33"/>
      <c r="U16" s="35" t="s">
        <v>2</v>
      </c>
      <c r="V16" s="36"/>
      <c r="W16" s="37" t="s">
        <v>2</v>
      </c>
      <c r="X16" s="17" t="s">
        <v>2</v>
      </c>
    </row>
    <row r="17" spans="2:25">
      <c r="F17" s="216"/>
      <c r="H17" s="216"/>
      <c r="J17" s="216"/>
      <c r="K17" s="35"/>
      <c r="L17" s="216"/>
      <c r="M17" s="38"/>
      <c r="N17" s="35"/>
      <c r="O17" s="216"/>
      <c r="P17" s="38"/>
      <c r="Q17" s="35"/>
      <c r="R17" s="217"/>
      <c r="S17" s="38"/>
      <c r="T17" s="35"/>
      <c r="U17" s="57"/>
      <c r="V17" s="35"/>
      <c r="W17" s="35"/>
    </row>
    <row r="18" spans="2:25">
      <c r="M18" s="45"/>
      <c r="P18" s="45"/>
      <c r="S18" s="45"/>
      <c r="U18" s="57"/>
      <c r="V18" s="35"/>
      <c r="W18" s="35"/>
    </row>
    <row r="19" spans="2:25">
      <c r="B19" s="40" t="s">
        <v>62</v>
      </c>
      <c r="F19" s="31">
        <f>SUM(F16:F16)</f>
        <v>105258.64978493931</v>
      </c>
      <c r="H19" s="31">
        <f>SUM(H16:H16)</f>
        <v>1569786.6374891768</v>
      </c>
      <c r="I19" s="31"/>
      <c r="J19" s="218">
        <f>SUM(J16:J18)</f>
        <v>148768.01803273332</v>
      </c>
      <c r="K19" s="218"/>
      <c r="L19" s="32">
        <f>SUM(L16)</f>
        <v>0</v>
      </c>
      <c r="M19" s="34">
        <f>L19/J19</f>
        <v>0</v>
      </c>
      <c r="N19" s="33"/>
      <c r="O19" s="32">
        <f>SUM(O16)</f>
        <v>-4967.5337468858179</v>
      </c>
      <c r="P19" s="34">
        <f>O19/J19</f>
        <v>-3.3391140196495826E-2</v>
      </c>
      <c r="Q19" s="32"/>
      <c r="R19" s="32">
        <f>O19-L19</f>
        <v>-4967.5337468858179</v>
      </c>
      <c r="S19" s="34">
        <f>R19/J19</f>
        <v>-3.3391140196495826E-2</v>
      </c>
      <c r="T19" s="33"/>
      <c r="U19" s="2"/>
      <c r="V19" s="36"/>
      <c r="W19" s="35"/>
    </row>
    <row r="20" spans="2:25">
      <c r="H20" s="17" t="s">
        <v>2</v>
      </c>
      <c r="M20" s="45"/>
      <c r="P20" s="45"/>
      <c r="S20" s="45"/>
      <c r="U20" s="57"/>
      <c r="V20" s="35"/>
      <c r="W20" s="35"/>
    </row>
    <row r="21" spans="2:25">
      <c r="B21" s="40" t="s">
        <v>63</v>
      </c>
      <c r="F21" s="219"/>
      <c r="M21" s="45"/>
      <c r="P21" s="45"/>
      <c r="S21" s="45"/>
      <c r="U21" s="57"/>
      <c r="V21" s="35"/>
      <c r="W21" s="35"/>
    </row>
    <row r="22" spans="2:25">
      <c r="B22" s="16" t="s">
        <v>64</v>
      </c>
      <c r="D22" s="21">
        <v>24</v>
      </c>
      <c r="E22" s="21"/>
      <c r="F22" s="31">
        <v>19046.041792326934</v>
      </c>
      <c r="H22" s="31">
        <v>536266.600352215</v>
      </c>
      <c r="J22" s="32">
        <v>50590.494891159164</v>
      </c>
      <c r="K22" s="32"/>
      <c r="L22" s="32">
        <v>-1025.0956226649164</v>
      </c>
      <c r="M22" s="34">
        <f>L22/J22</f>
        <v>-2.0262613063389005E-2</v>
      </c>
      <c r="N22" s="33"/>
      <c r="O22" s="32">
        <f>'Attachment C'!K14/1000</f>
        <v>-1796.5261522052635</v>
      </c>
      <c r="P22" s="34">
        <f>O22/J22</f>
        <v>-3.5511140107846853E-2</v>
      </c>
      <c r="Q22" s="32"/>
      <c r="R22" s="32">
        <f t="shared" ref="R22:R29" si="0">O22-L22</f>
        <v>-771.43052954034715</v>
      </c>
      <c r="S22" s="34">
        <f>R22/J22</f>
        <v>-1.5248527044457848E-2</v>
      </c>
      <c r="T22" s="33"/>
      <c r="U22" s="2"/>
      <c r="V22" s="36"/>
      <c r="W22" s="35"/>
      <c r="X22" s="220"/>
      <c r="Y22" s="4"/>
    </row>
    <row r="23" spans="2:25">
      <c r="B23" s="16" t="s">
        <v>31</v>
      </c>
      <c r="C23" s="239"/>
      <c r="D23" s="21">
        <v>33</v>
      </c>
      <c r="E23" s="21"/>
      <c r="F23" s="31">
        <v>0</v>
      </c>
      <c r="H23" s="31">
        <v>0</v>
      </c>
      <c r="J23" s="32">
        <v>0</v>
      </c>
      <c r="K23" s="32"/>
      <c r="L23" s="32">
        <v>0</v>
      </c>
      <c r="M23" s="34">
        <v>0</v>
      </c>
      <c r="N23" s="33"/>
      <c r="O23" s="32">
        <v>0</v>
      </c>
      <c r="P23" s="34">
        <v>0</v>
      </c>
      <c r="Q23" s="32"/>
      <c r="R23" s="32">
        <f t="shared" si="0"/>
        <v>0</v>
      </c>
      <c r="S23" s="34">
        <v>0</v>
      </c>
      <c r="T23" s="33"/>
      <c r="U23" s="2"/>
      <c r="V23" s="36"/>
      <c r="W23" s="35"/>
      <c r="X23" s="220"/>
      <c r="Y23" s="4"/>
    </row>
    <row r="24" spans="2:25">
      <c r="B24" s="16" t="s">
        <v>65</v>
      </c>
      <c r="D24" s="21">
        <v>36</v>
      </c>
      <c r="E24" s="21"/>
      <c r="F24" s="31">
        <v>1085.852777777774</v>
      </c>
      <c r="H24" s="31">
        <v>928614.07790582778</v>
      </c>
      <c r="J24" s="32">
        <v>75033.954390272833</v>
      </c>
      <c r="K24" s="32"/>
      <c r="L24" s="32">
        <v>-1653.5662351607075</v>
      </c>
      <c r="M24" s="34">
        <f t="shared" ref="M24:M29" si="1">L24/J24</f>
        <v>-2.203757283749223E-2</v>
      </c>
      <c r="N24" s="33"/>
      <c r="O24" s="32">
        <f>'Attachment C'!K15/1000</f>
        <v>-4508.9531635245839</v>
      </c>
      <c r="P24" s="34">
        <f t="shared" ref="P24:P29" si="2">O24/J24</f>
        <v>-6.0092170273636954E-2</v>
      </c>
      <c r="Q24" s="32"/>
      <c r="R24" s="32">
        <f t="shared" si="0"/>
        <v>-2855.3869283638765</v>
      </c>
      <c r="S24" s="34">
        <f t="shared" ref="S24:S29" si="3">R24/J24</f>
        <v>-3.805459743614472E-2</v>
      </c>
      <c r="T24" s="33"/>
      <c r="U24" s="2"/>
      <c r="V24" s="36"/>
      <c r="W24" s="35"/>
      <c r="X24" s="220"/>
      <c r="Y24" s="4"/>
    </row>
    <row r="25" spans="2:25">
      <c r="B25" s="16" t="s">
        <v>32</v>
      </c>
      <c r="D25" s="21" t="s">
        <v>66</v>
      </c>
      <c r="E25" s="21"/>
      <c r="F25" s="31">
        <v>5224.9278642093977</v>
      </c>
      <c r="H25" s="31">
        <v>160874.871894949</v>
      </c>
      <c r="J25" s="32">
        <v>14342.200999999999</v>
      </c>
      <c r="K25" s="32"/>
      <c r="L25" s="32">
        <v>-508.61518610504339</v>
      </c>
      <c r="M25" s="34">
        <f t="shared" si="1"/>
        <v>-3.5462840473721113E-2</v>
      </c>
      <c r="N25" s="33"/>
      <c r="O25" s="32">
        <f>'Attachment C'!K16/1000</f>
        <v>-631.06814265657067</v>
      </c>
      <c r="P25" s="34">
        <f t="shared" si="2"/>
        <v>-4.4000787790979275E-2</v>
      </c>
      <c r="Q25" s="32"/>
      <c r="R25" s="32">
        <f t="shared" si="0"/>
        <v>-122.45295655152728</v>
      </c>
      <c r="S25" s="34">
        <f t="shared" si="3"/>
        <v>-8.5379473172581596E-3</v>
      </c>
      <c r="T25" s="33"/>
      <c r="U25" s="2"/>
      <c r="V25" s="36"/>
      <c r="W25" s="35"/>
    </row>
    <row r="26" spans="2:25">
      <c r="B26" s="16" t="s">
        <v>67</v>
      </c>
      <c r="D26" s="21">
        <v>47</v>
      </c>
      <c r="E26" s="21"/>
      <c r="F26" s="31">
        <v>1</v>
      </c>
      <c r="H26" s="31">
        <v>2252.8077291342674</v>
      </c>
      <c r="J26" s="32">
        <v>333.5599054190115</v>
      </c>
      <c r="K26" s="32"/>
      <c r="L26" s="32">
        <v>0</v>
      </c>
      <c r="M26" s="34">
        <f t="shared" si="1"/>
        <v>0</v>
      </c>
      <c r="N26" s="33"/>
      <c r="O26" s="32">
        <v>0</v>
      </c>
      <c r="P26" s="34">
        <f t="shared" si="2"/>
        <v>0</v>
      </c>
      <c r="Q26" s="32"/>
      <c r="R26" s="32">
        <f t="shared" si="0"/>
        <v>0</v>
      </c>
      <c r="S26" s="34">
        <f t="shared" si="3"/>
        <v>0</v>
      </c>
      <c r="T26" s="33"/>
      <c r="U26" s="2"/>
      <c r="V26" s="36"/>
      <c r="W26" s="35"/>
    </row>
    <row r="27" spans="2:25">
      <c r="B27" s="16" t="s">
        <v>68</v>
      </c>
      <c r="D27" s="21">
        <v>48</v>
      </c>
      <c r="E27" s="21"/>
      <c r="F27" s="31">
        <v>65.154040404040458</v>
      </c>
      <c r="H27" s="31">
        <v>413290.81798306474</v>
      </c>
      <c r="J27" s="32">
        <v>30127.245579258906</v>
      </c>
      <c r="K27" s="32"/>
      <c r="L27" s="32">
        <v>0</v>
      </c>
      <c r="M27" s="34">
        <f t="shared" si="1"/>
        <v>0</v>
      </c>
      <c r="N27" s="33"/>
      <c r="O27" s="32">
        <v>0</v>
      </c>
      <c r="P27" s="34">
        <f t="shared" si="2"/>
        <v>0</v>
      </c>
      <c r="Q27" s="32"/>
      <c r="R27" s="32">
        <f t="shared" si="0"/>
        <v>0</v>
      </c>
      <c r="S27" s="34">
        <f t="shared" si="3"/>
        <v>0</v>
      </c>
      <c r="T27" s="33"/>
      <c r="U27" s="2"/>
      <c r="V27" s="36"/>
      <c r="W27" s="35"/>
      <c r="X27" s="17" t="s">
        <v>2</v>
      </c>
    </row>
    <row r="28" spans="2:25">
      <c r="B28" s="16" t="s">
        <v>69</v>
      </c>
      <c r="D28" s="30" t="s">
        <v>70</v>
      </c>
      <c r="E28" s="21"/>
      <c r="F28" s="31">
        <v>1.0027777777777749</v>
      </c>
      <c r="H28" s="31">
        <v>459903.50184810511</v>
      </c>
      <c r="J28" s="32">
        <v>27638.135864840948</v>
      </c>
      <c r="K28" s="32"/>
      <c r="L28" s="32">
        <v>0</v>
      </c>
      <c r="M28" s="34">
        <f t="shared" si="1"/>
        <v>0</v>
      </c>
      <c r="N28" s="33"/>
      <c r="O28" s="32">
        <v>0</v>
      </c>
      <c r="P28" s="34">
        <f t="shared" si="2"/>
        <v>0</v>
      </c>
      <c r="Q28" s="32"/>
      <c r="R28" s="32">
        <f t="shared" si="0"/>
        <v>0</v>
      </c>
      <c r="S28" s="34">
        <f t="shared" si="3"/>
        <v>0</v>
      </c>
      <c r="T28" s="33"/>
      <c r="U28" s="2"/>
      <c r="V28" s="36"/>
      <c r="W28" s="35"/>
    </row>
    <row r="29" spans="2:25">
      <c r="B29" s="16" t="s">
        <v>33</v>
      </c>
      <c r="D29" s="21" t="s">
        <v>71</v>
      </c>
      <c r="E29" s="21"/>
      <c r="F29" s="31">
        <v>29.122222222222252</v>
      </c>
      <c r="H29" s="31">
        <v>269.62791580171842</v>
      </c>
      <c r="J29" s="32">
        <v>25.091272947769362</v>
      </c>
      <c r="K29" s="32"/>
      <c r="L29" s="32">
        <v>0</v>
      </c>
      <c r="M29" s="34">
        <f t="shared" si="1"/>
        <v>0</v>
      </c>
      <c r="N29" s="33"/>
      <c r="O29" s="32">
        <v>0</v>
      </c>
      <c r="P29" s="34">
        <f t="shared" si="2"/>
        <v>0</v>
      </c>
      <c r="Q29" s="32"/>
      <c r="R29" s="32">
        <f t="shared" si="0"/>
        <v>0</v>
      </c>
      <c r="S29" s="34">
        <f t="shared" si="3"/>
        <v>0</v>
      </c>
      <c r="T29" s="33"/>
      <c r="U29" s="2"/>
      <c r="V29" s="36"/>
      <c r="W29" s="35"/>
      <c r="X29" s="17" t="s">
        <v>2</v>
      </c>
    </row>
    <row r="30" spans="2:25">
      <c r="D30" s="21"/>
      <c r="E30" s="21"/>
      <c r="F30" s="216"/>
      <c r="H30" s="216"/>
      <c r="J30" s="216"/>
      <c r="K30" s="35"/>
      <c r="L30" s="216"/>
      <c r="M30" s="221"/>
      <c r="N30" s="35"/>
      <c r="O30" s="216"/>
      <c r="P30" s="221"/>
      <c r="Q30" s="35"/>
      <c r="R30" s="217"/>
      <c r="S30" s="221"/>
      <c r="T30" s="35"/>
      <c r="U30" s="57"/>
      <c r="V30" s="35"/>
      <c r="W30" s="35" t="s">
        <v>2</v>
      </c>
    </row>
    <row r="31" spans="2:25">
      <c r="M31" s="45"/>
      <c r="P31" s="45"/>
      <c r="S31" s="45"/>
      <c r="U31" s="57"/>
      <c r="V31" s="35"/>
      <c r="W31" s="35"/>
    </row>
    <row r="32" spans="2:25">
      <c r="B32" s="40" t="s">
        <v>72</v>
      </c>
      <c r="F32" s="31">
        <f>SUM(F22:F29)</f>
        <v>25453.101474718143</v>
      </c>
      <c r="H32" s="31">
        <f>SUM(H22:H29)</f>
        <v>2501472.3056290983</v>
      </c>
      <c r="I32" s="31"/>
      <c r="J32" s="32">
        <f>SUM(J22:J31)</f>
        <v>198090.68290389862</v>
      </c>
      <c r="K32" s="218"/>
      <c r="L32" s="32">
        <f>SUM(L22:L29)</f>
        <v>-3187.2770439306673</v>
      </c>
      <c r="M32" s="34">
        <f>L32/J32</f>
        <v>-1.6089989681528524E-2</v>
      </c>
      <c r="N32" s="33"/>
      <c r="O32" s="32">
        <f>SUM(O22:O29)</f>
        <v>-6936.5474583864179</v>
      </c>
      <c r="P32" s="34">
        <f>O32/J32</f>
        <v>-3.5017030365590708E-2</v>
      </c>
      <c r="Q32" s="32"/>
      <c r="R32" s="32">
        <f>O32-L32</f>
        <v>-3749.2704144557506</v>
      </c>
      <c r="S32" s="34">
        <f>R32/J32</f>
        <v>-1.8927040684062185E-2</v>
      </c>
      <c r="T32" s="33"/>
      <c r="U32" s="2"/>
      <c r="V32" s="36"/>
      <c r="W32" s="35" t="s">
        <v>2</v>
      </c>
    </row>
    <row r="33" spans="1:24">
      <c r="M33" s="45"/>
      <c r="P33" s="45"/>
      <c r="S33" s="45"/>
      <c r="U33" s="57"/>
      <c r="V33" s="35"/>
      <c r="W33" s="35"/>
    </row>
    <row r="34" spans="1:24">
      <c r="B34" s="40" t="s">
        <v>73</v>
      </c>
      <c r="M34" s="45"/>
      <c r="P34" s="45"/>
      <c r="S34" s="45"/>
      <c r="U34" s="57"/>
      <c r="V34" s="35"/>
      <c r="W34" s="35"/>
    </row>
    <row r="35" spans="1:24">
      <c r="B35" s="16" t="s">
        <v>74</v>
      </c>
      <c r="D35" s="21" t="s">
        <v>75</v>
      </c>
      <c r="E35" s="21"/>
      <c r="F35" s="31">
        <v>2460.6166666666663</v>
      </c>
      <c r="H35" s="31">
        <v>3285.7464134232382</v>
      </c>
      <c r="J35" s="32">
        <v>488.55641257909394</v>
      </c>
      <c r="K35" s="32"/>
      <c r="L35" s="32">
        <v>0</v>
      </c>
      <c r="M35" s="34">
        <f>L35/J35</f>
        <v>0</v>
      </c>
      <c r="N35" s="33"/>
      <c r="O35" s="32">
        <v>0</v>
      </c>
      <c r="P35" s="34">
        <f>O35/J35</f>
        <v>0</v>
      </c>
      <c r="Q35" s="32"/>
      <c r="R35" s="32">
        <f t="shared" ref="R35:R39" si="4">O35-L35</f>
        <v>0</v>
      </c>
      <c r="S35" s="34">
        <f>R35/J35</f>
        <v>0</v>
      </c>
      <c r="T35" s="33"/>
      <c r="U35" s="2"/>
      <c r="V35" s="36"/>
      <c r="W35" s="35"/>
    </row>
    <row r="36" spans="1:24">
      <c r="B36" s="16" t="s">
        <v>76</v>
      </c>
      <c r="D36" s="21" t="s">
        <v>77</v>
      </c>
      <c r="E36" s="21"/>
      <c r="F36" s="31">
        <v>177</v>
      </c>
      <c r="H36" s="31">
        <v>3932.5577854698172</v>
      </c>
      <c r="J36" s="32">
        <v>800.33920538016253</v>
      </c>
      <c r="K36" s="32"/>
      <c r="L36" s="32">
        <v>0</v>
      </c>
      <c r="M36" s="34">
        <f>L36/J36</f>
        <v>0</v>
      </c>
      <c r="N36" s="33"/>
      <c r="O36" s="32">
        <v>0</v>
      </c>
      <c r="P36" s="34">
        <f>O36/J36</f>
        <v>0</v>
      </c>
      <c r="Q36" s="32"/>
      <c r="R36" s="32">
        <f t="shared" si="4"/>
        <v>0</v>
      </c>
      <c r="S36" s="34">
        <f>R36/J36</f>
        <v>0</v>
      </c>
      <c r="T36" s="33"/>
      <c r="U36" s="2"/>
      <c r="V36" s="36"/>
      <c r="W36" s="35" t="s">
        <v>2</v>
      </c>
    </row>
    <row r="37" spans="1:24">
      <c r="B37" s="16" t="s">
        <v>76</v>
      </c>
      <c r="D37" s="21">
        <v>52</v>
      </c>
      <c r="E37" s="21"/>
      <c r="F37" s="31">
        <v>1.1666666666666667</v>
      </c>
      <c r="H37" s="31">
        <v>212.19525038227087</v>
      </c>
      <c r="J37" s="32">
        <v>37.99214195369148</v>
      </c>
      <c r="K37" s="32"/>
      <c r="L37" s="32">
        <v>0</v>
      </c>
      <c r="M37" s="34">
        <f>L37/J37</f>
        <v>0</v>
      </c>
      <c r="N37" s="33"/>
      <c r="O37" s="32">
        <v>0</v>
      </c>
      <c r="P37" s="34">
        <f>O37/J37</f>
        <v>0</v>
      </c>
      <c r="Q37" s="32"/>
      <c r="R37" s="32">
        <f t="shared" si="4"/>
        <v>0</v>
      </c>
      <c r="S37" s="34">
        <f>R37/J37</f>
        <v>0</v>
      </c>
      <c r="T37" s="33"/>
      <c r="U37" s="2"/>
      <c r="V37" s="36"/>
      <c r="W37" s="35"/>
    </row>
    <row r="38" spans="1:24">
      <c r="B38" s="16" t="s">
        <v>76</v>
      </c>
      <c r="D38" s="21">
        <v>53</v>
      </c>
      <c r="E38" s="21"/>
      <c r="F38" s="31">
        <v>6.7847222222222223</v>
      </c>
      <c r="H38" s="31">
        <v>4656.9131691638522</v>
      </c>
      <c r="J38" s="32">
        <v>339.07660882721854</v>
      </c>
      <c r="K38" s="32"/>
      <c r="L38" s="32">
        <v>0</v>
      </c>
      <c r="M38" s="34">
        <f>L38/J38</f>
        <v>0</v>
      </c>
      <c r="N38" s="33"/>
      <c r="O38" s="32">
        <v>0</v>
      </c>
      <c r="P38" s="34">
        <f>O38/J38</f>
        <v>0</v>
      </c>
      <c r="Q38" s="32"/>
      <c r="R38" s="32">
        <f t="shared" si="4"/>
        <v>0</v>
      </c>
      <c r="S38" s="34">
        <f>R38/J38</f>
        <v>0</v>
      </c>
      <c r="T38" s="33"/>
      <c r="U38" s="2"/>
      <c r="V38" s="36"/>
      <c r="W38" s="35"/>
      <c r="X38" s="17" t="s">
        <v>2</v>
      </c>
    </row>
    <row r="39" spans="1:24">
      <c r="B39" s="16" t="s">
        <v>76</v>
      </c>
      <c r="D39" s="21">
        <v>57</v>
      </c>
      <c r="E39" s="21"/>
      <c r="F39" s="31">
        <v>34.833333333333336</v>
      </c>
      <c r="H39" s="31">
        <v>1753.793178375513</v>
      </c>
      <c r="J39" s="32">
        <v>228.62746192102367</v>
      </c>
      <c r="K39" s="32"/>
      <c r="L39" s="32">
        <v>0</v>
      </c>
      <c r="M39" s="34">
        <f>L39/J39</f>
        <v>0</v>
      </c>
      <c r="N39" s="33"/>
      <c r="O39" s="32">
        <v>0</v>
      </c>
      <c r="P39" s="34">
        <f>O39/J39</f>
        <v>0</v>
      </c>
      <c r="Q39" s="32"/>
      <c r="R39" s="32">
        <f t="shared" si="4"/>
        <v>0</v>
      </c>
      <c r="S39" s="34">
        <f>R39/J39</f>
        <v>0</v>
      </c>
      <c r="T39" s="33"/>
      <c r="U39" s="2"/>
      <c r="V39" s="36"/>
      <c r="W39" s="35"/>
    </row>
    <row r="40" spans="1:24">
      <c r="F40" s="216"/>
      <c r="H40" s="216"/>
      <c r="J40" s="217"/>
      <c r="K40" s="35"/>
      <c r="L40" s="216"/>
      <c r="M40" s="221"/>
      <c r="N40" s="35"/>
      <c r="O40" s="216"/>
      <c r="P40" s="221"/>
      <c r="Q40" s="35"/>
      <c r="R40" s="217"/>
      <c r="S40" s="221"/>
      <c r="T40" s="35"/>
      <c r="U40" s="57"/>
      <c r="V40" s="35"/>
      <c r="W40" s="35"/>
    </row>
    <row r="41" spans="1:24">
      <c r="M41" s="45"/>
      <c r="P41" s="45"/>
      <c r="S41" s="45"/>
      <c r="U41" s="57"/>
      <c r="V41" s="35"/>
      <c r="W41" s="35"/>
    </row>
    <row r="42" spans="1:24">
      <c r="B42" s="40" t="s">
        <v>78</v>
      </c>
      <c r="F42" s="222">
        <f>SUM(F35:F39)</f>
        <v>2680.4013888888885</v>
      </c>
      <c r="H42" s="222">
        <f>SUM(H35:H39)</f>
        <v>13841.205796814691</v>
      </c>
      <c r="I42" s="31"/>
      <c r="J42" s="223">
        <f>SUM(J35:J41)</f>
        <v>1894.5918306611902</v>
      </c>
      <c r="K42" s="224"/>
      <c r="L42" s="223">
        <f>SUM(L35:L39)</f>
        <v>0</v>
      </c>
      <c r="M42" s="39">
        <f>L42/J42</f>
        <v>0</v>
      </c>
      <c r="N42" s="36"/>
      <c r="O42" s="223">
        <f>SUM(O35:O39)</f>
        <v>0</v>
      </c>
      <c r="P42" s="39">
        <f>O42/J42</f>
        <v>0</v>
      </c>
      <c r="Q42" s="224"/>
      <c r="R42" s="55">
        <f>O42-L42</f>
        <v>0</v>
      </c>
      <c r="S42" s="39">
        <f>R42/J42</f>
        <v>0</v>
      </c>
      <c r="T42" s="36"/>
      <c r="U42" s="2"/>
      <c r="V42" s="36"/>
      <c r="W42" s="35"/>
    </row>
    <row r="43" spans="1:24">
      <c r="B43" s="40"/>
      <c r="F43" s="225"/>
      <c r="H43" s="225"/>
      <c r="I43" s="31"/>
      <c r="J43" s="224"/>
      <c r="K43" s="224"/>
      <c r="L43" s="224"/>
      <c r="M43" s="226"/>
      <c r="N43" s="224"/>
      <c r="O43" s="224"/>
      <c r="P43" s="226"/>
      <c r="Q43" s="224"/>
      <c r="R43" s="224"/>
      <c r="S43" s="226"/>
      <c r="T43" s="224"/>
      <c r="U43" s="57"/>
      <c r="V43" s="224"/>
      <c r="W43" s="35"/>
    </row>
    <row r="44" spans="1:24" ht="16.5" thickBot="1">
      <c r="B44" s="40" t="s">
        <v>79</v>
      </c>
      <c r="F44" s="227">
        <f>F42+F32+F19</f>
        <v>133392.15264854633</v>
      </c>
      <c r="H44" s="227">
        <f>H42+H32+H19</f>
        <v>4085100.1489150897</v>
      </c>
      <c r="J44" s="228">
        <f>J19+J32+J42</f>
        <v>348753.29276729311</v>
      </c>
      <c r="K44" s="46"/>
      <c r="L44" s="228">
        <f>L42+L32+L19</f>
        <v>-3187.2770439306673</v>
      </c>
      <c r="M44" s="41">
        <f>L44/J44</f>
        <v>-9.1390593580929699E-3</v>
      </c>
      <c r="N44" s="36"/>
      <c r="O44" s="228">
        <f>O42+O32+O19</f>
        <v>-11904.081205272236</v>
      </c>
      <c r="P44" s="41">
        <f>O44/J44</f>
        <v>-3.4133243906646862E-2</v>
      </c>
      <c r="Q44" s="46"/>
      <c r="R44" s="54">
        <f>O44-L44</f>
        <v>-8716.804161341568</v>
      </c>
      <c r="S44" s="41">
        <f>R44/J44</f>
        <v>-2.4994184548553889E-2</v>
      </c>
      <c r="T44" s="36"/>
      <c r="U44" s="35" t="s">
        <v>2</v>
      </c>
      <c r="V44" s="36"/>
      <c r="W44" s="37" t="s">
        <v>2</v>
      </c>
    </row>
    <row r="45" spans="1:24" ht="16.5" thickTop="1">
      <c r="A45" s="244"/>
      <c r="B45" s="244"/>
      <c r="F45" s="229"/>
      <c r="H45" s="229"/>
      <c r="J45" s="46"/>
      <c r="K45" s="46"/>
      <c r="L45" s="46"/>
      <c r="M45" s="45"/>
      <c r="N45" s="36"/>
      <c r="O45" s="46"/>
      <c r="P45" s="45"/>
      <c r="Q45" s="46"/>
      <c r="R45" s="46"/>
      <c r="S45" s="45"/>
      <c r="T45" s="36"/>
      <c r="U45" s="2"/>
      <c r="V45" s="36"/>
      <c r="W45" s="35"/>
    </row>
    <row r="46" spans="1:24">
      <c r="B46" s="16" t="s">
        <v>80</v>
      </c>
      <c r="F46" s="229"/>
      <c r="H46" s="229"/>
      <c r="J46" s="42">
        <v>594.93922999999995</v>
      </c>
      <c r="K46" s="46"/>
      <c r="L46" s="220"/>
      <c r="M46" s="33"/>
      <c r="N46" s="33"/>
      <c r="O46" s="220"/>
      <c r="P46" s="33"/>
      <c r="Q46" s="220"/>
      <c r="R46" s="220"/>
      <c r="S46" s="33"/>
      <c r="T46" s="36"/>
      <c r="U46" s="2"/>
      <c r="V46" s="36"/>
      <c r="W46" s="35"/>
    </row>
    <row r="47" spans="1:24">
      <c r="F47" s="229"/>
      <c r="H47" s="229"/>
      <c r="J47" s="42"/>
      <c r="K47" s="46"/>
      <c r="L47" s="220"/>
      <c r="M47" s="33"/>
      <c r="N47" s="33"/>
      <c r="O47" s="220"/>
      <c r="P47" s="33"/>
      <c r="Q47" s="220"/>
      <c r="R47" s="220"/>
      <c r="S47" s="33"/>
      <c r="T47" s="36"/>
      <c r="U47" s="2"/>
      <c r="V47" s="36"/>
      <c r="W47" s="35"/>
    </row>
    <row r="48" spans="1:24" ht="16.5" thickBot="1">
      <c r="B48" s="240" t="s">
        <v>81</v>
      </c>
      <c r="F48" s="43">
        <f>SUM(F44:F46)</f>
        <v>133392.15264854633</v>
      </c>
      <c r="H48" s="43">
        <f>SUM(H44:H46)</f>
        <v>4085100.1489150897</v>
      </c>
      <c r="J48" s="44">
        <f>J44+J46</f>
        <v>349348.23199729313</v>
      </c>
      <c r="K48" s="46"/>
      <c r="L48" s="228">
        <f>SUM(L44:L46)</f>
        <v>-3187.2770439306673</v>
      </c>
      <c r="M48" s="41">
        <f>L48/J48</f>
        <v>-9.1234955611722221E-3</v>
      </c>
      <c r="N48" s="33"/>
      <c r="O48" s="228">
        <f>SUM(O44:O46)</f>
        <v>-11904.081205272236</v>
      </c>
      <c r="P48" s="41">
        <f>O48/J48</f>
        <v>-3.4075115071326517E-2</v>
      </c>
      <c r="Q48" s="46"/>
      <c r="R48" s="54">
        <f>O48-L48</f>
        <v>-8716.804161341568</v>
      </c>
      <c r="S48" s="41">
        <f>R48/J48</f>
        <v>-2.4951619510154295E-2</v>
      </c>
      <c r="U48" s="35"/>
      <c r="V48" s="35"/>
      <c r="W48" s="35"/>
    </row>
    <row r="49" spans="10:22" ht="18.75" customHeight="1" thickTop="1">
      <c r="L49" s="32" t="s">
        <v>2</v>
      </c>
      <c r="M49" s="45" t="s">
        <v>2</v>
      </c>
      <c r="O49" s="32" t="s">
        <v>2</v>
      </c>
      <c r="P49" s="45" t="s">
        <v>2</v>
      </c>
      <c r="Q49" s="32"/>
      <c r="R49" s="32"/>
      <c r="S49" s="45" t="s">
        <v>2</v>
      </c>
    </row>
    <row r="50" spans="10:22" ht="18.75" customHeight="1">
      <c r="L50" s="46" t="s">
        <v>2</v>
      </c>
      <c r="M50" s="47" t="s">
        <v>2</v>
      </c>
      <c r="O50" s="46" t="s">
        <v>2</v>
      </c>
      <c r="P50" s="47" t="s">
        <v>2</v>
      </c>
      <c r="Q50" s="46"/>
      <c r="R50" s="46"/>
      <c r="S50" s="47" t="s">
        <v>2</v>
      </c>
    </row>
    <row r="51" spans="10:22">
      <c r="L51" s="220"/>
      <c r="M51" s="3"/>
      <c r="N51" s="35"/>
      <c r="O51" s="220"/>
      <c r="P51" s="3"/>
      <c r="Q51" s="220"/>
      <c r="R51" s="220"/>
      <c r="S51" s="3"/>
      <c r="T51" s="35"/>
      <c r="U51" s="35"/>
      <c r="V51" s="35"/>
    </row>
    <row r="52" spans="10:22">
      <c r="L52" s="1"/>
      <c r="N52" s="35"/>
      <c r="O52" s="1"/>
      <c r="Q52" s="1"/>
      <c r="R52" s="1"/>
      <c r="T52" s="35"/>
      <c r="U52" s="35"/>
      <c r="V52" s="35"/>
    </row>
    <row r="53" spans="10:22">
      <c r="J53" s="35"/>
      <c r="L53" s="48"/>
      <c r="M53" s="49"/>
      <c r="O53" s="48"/>
      <c r="P53" s="49"/>
      <c r="Q53" s="48"/>
      <c r="R53" s="48"/>
      <c r="S53" s="49"/>
    </row>
    <row r="54" spans="10:22">
      <c r="J54" s="35"/>
      <c r="L54" s="230"/>
      <c r="M54" s="5"/>
      <c r="O54" s="230"/>
      <c r="P54" s="5"/>
      <c r="Q54" s="230"/>
      <c r="R54" s="230"/>
      <c r="S54" s="5"/>
    </row>
    <row r="55" spans="10:22">
      <c r="J55" s="29"/>
      <c r="L55" s="50"/>
      <c r="M55" s="51"/>
      <c r="O55" s="50"/>
      <c r="P55" s="51"/>
      <c r="Q55" s="50"/>
      <c r="R55" s="50"/>
      <c r="S55" s="51"/>
    </row>
    <row r="56" spans="10:22">
      <c r="J56" s="231"/>
      <c r="M56" s="232"/>
      <c r="P56" s="232"/>
      <c r="S56" s="232"/>
    </row>
    <row r="57" spans="10:22">
      <c r="M57" s="52"/>
      <c r="P57" s="52"/>
      <c r="S57" s="52"/>
    </row>
    <row r="59" spans="10:22">
      <c r="J59" s="29"/>
    </row>
  </sheetData>
  <mergeCells count="2">
    <mergeCell ref="L9:M9"/>
    <mergeCell ref="L11:M11"/>
  </mergeCells>
  <printOptions horizontalCentered="1"/>
  <pageMargins left="0.25" right="0.25" top="0.5" bottom="0.5" header="0.5" footer="0.25"/>
  <pageSetup scale="66" orientation="landscape" r:id="rId1"/>
  <headerFooter alignWithMargins="0"/>
  <ignoredErrors>
    <ignoredError sqref="A13:I15 J12:K12 A16:I18 A19:I31 A32:I48 K32:K48 J13:K15 J16:K18 J19:K31 L12:S12 L13:S15 L16:L18" numberStoredAsText="1"/>
    <ignoredError sqref="M16:S48 L19:L48 J32:J48" numberStoredAsText="1" unlockedFormula="1"/>
    <ignoredError sqref="M49:S49 J49:J5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zoomScale="70" zoomScaleNormal="70" workbookViewId="0"/>
  </sheetViews>
  <sheetFormatPr defaultRowHeight="15.75"/>
  <cols>
    <col min="1" max="1" width="4.140625" style="56" customWidth="1"/>
    <col min="2" max="2" width="22.28515625" style="56" customWidth="1"/>
    <col min="3" max="3" width="4.140625" style="56" customWidth="1"/>
    <col min="4" max="10" width="15.7109375" style="56" customWidth="1"/>
    <col min="11" max="11" width="8.7109375" style="56" bestFit="1" customWidth="1"/>
    <col min="12" max="12" width="13.140625" style="56" bestFit="1" customWidth="1"/>
    <col min="13" max="13" width="16.140625" style="56" bestFit="1" customWidth="1"/>
    <col min="14" max="14" width="28.42578125" style="56" bestFit="1" customWidth="1"/>
    <col min="15" max="15" width="4.140625" style="56" customWidth="1"/>
    <col min="16" max="17" width="15.7109375" style="56" customWidth="1"/>
    <col min="18" max="18" width="38.140625" style="56" customWidth="1"/>
    <col min="19" max="19" width="30.85546875" style="56" customWidth="1"/>
    <col min="20" max="16384" width="9.140625" style="56"/>
  </cols>
  <sheetData>
    <row r="1" spans="1:19">
      <c r="J1" s="57"/>
      <c r="N1" s="56" t="s">
        <v>86</v>
      </c>
      <c r="Q1" s="56" t="s">
        <v>87</v>
      </c>
    </row>
    <row r="2" spans="1:19">
      <c r="J2" s="57"/>
      <c r="Q2" s="56" t="s">
        <v>88</v>
      </c>
    </row>
    <row r="3" spans="1:19" ht="18.75">
      <c r="A3" s="58" t="s">
        <v>89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9"/>
    </row>
    <row r="4" spans="1:19" ht="18.75">
      <c r="A4" s="58" t="s">
        <v>36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</row>
    <row r="5" spans="1:19" ht="18.75">
      <c r="A5" s="58" t="s">
        <v>90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</row>
    <row r="6" spans="1:19" ht="18.75">
      <c r="A6" s="58" t="s">
        <v>165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</row>
    <row r="7" spans="1:19" ht="18.75">
      <c r="A7" s="58"/>
      <c r="B7" s="60"/>
      <c r="C7" s="60"/>
      <c r="D7" s="60"/>
      <c r="E7" s="60"/>
      <c r="F7" s="59"/>
      <c r="G7" s="59"/>
      <c r="H7" s="59"/>
      <c r="I7" s="59"/>
      <c r="J7" s="61"/>
      <c r="K7" s="59"/>
      <c r="L7" s="59"/>
      <c r="M7" s="59"/>
      <c r="N7" s="59"/>
      <c r="O7" s="60"/>
      <c r="P7" s="60"/>
      <c r="Q7" s="60"/>
      <c r="R7" s="59"/>
    </row>
    <row r="8" spans="1:19" ht="18.75">
      <c r="A8" s="58"/>
      <c r="B8" s="60"/>
      <c r="C8" s="60"/>
      <c r="D8" s="60"/>
      <c r="E8" s="60"/>
      <c r="F8" s="59"/>
      <c r="G8" s="59"/>
      <c r="H8" s="59"/>
      <c r="I8" s="59"/>
      <c r="J8" s="61"/>
      <c r="K8" s="59"/>
      <c r="L8" s="59"/>
      <c r="M8" s="62"/>
      <c r="N8" s="63"/>
      <c r="O8" s="64"/>
      <c r="P8" s="59"/>
      <c r="Q8" s="59"/>
      <c r="R8" s="59"/>
    </row>
    <row r="9" spans="1:19" ht="18.75">
      <c r="A9" s="58"/>
      <c r="B9" s="60"/>
      <c r="C9" s="60"/>
      <c r="D9" s="59">
        <v>305</v>
      </c>
      <c r="E9" s="253" t="s">
        <v>91</v>
      </c>
      <c r="F9" s="253"/>
      <c r="G9" s="253"/>
      <c r="H9" s="253"/>
      <c r="I9" s="253"/>
      <c r="J9" s="254"/>
      <c r="K9" s="65" t="s">
        <v>92</v>
      </c>
      <c r="L9" s="66"/>
      <c r="M9" s="66"/>
      <c r="N9" s="67"/>
      <c r="O9" s="68"/>
      <c r="P9" s="69"/>
      <c r="Q9" s="70"/>
      <c r="R9" s="60"/>
    </row>
    <row r="10" spans="1:19" ht="19.5">
      <c r="A10" s="58"/>
      <c r="B10" s="60"/>
      <c r="C10" s="60"/>
      <c r="D10" s="59"/>
      <c r="E10" s="71" t="s">
        <v>93</v>
      </c>
      <c r="F10" s="72"/>
      <c r="G10" s="73" t="s">
        <v>94</v>
      </c>
      <c r="H10" s="74"/>
      <c r="I10" s="61" t="s">
        <v>95</v>
      </c>
      <c r="J10" s="75" t="s">
        <v>96</v>
      </c>
      <c r="K10" s="76"/>
      <c r="L10" s="77" t="s">
        <v>97</v>
      </c>
      <c r="M10" s="78" t="s">
        <v>98</v>
      </c>
      <c r="N10" s="79" t="s">
        <v>99</v>
      </c>
      <c r="O10" s="80"/>
      <c r="P10" s="59" t="s">
        <v>100</v>
      </c>
      <c r="Q10" s="59" t="s">
        <v>101</v>
      </c>
      <c r="R10" s="60"/>
    </row>
    <row r="11" spans="1:19" ht="18.75">
      <c r="B11" s="81"/>
      <c r="D11" s="82" t="s">
        <v>102</v>
      </c>
      <c r="E11" s="83" t="s">
        <v>103</v>
      </c>
      <c r="F11" s="83" t="s">
        <v>104</v>
      </c>
      <c r="G11" s="83" t="s">
        <v>103</v>
      </c>
      <c r="H11" s="83" t="s">
        <v>105</v>
      </c>
      <c r="I11" s="83" t="s">
        <v>106</v>
      </c>
      <c r="J11" s="84" t="s">
        <v>107</v>
      </c>
      <c r="K11" s="85" t="s">
        <v>52</v>
      </c>
      <c r="L11" s="85" t="s">
        <v>2</v>
      </c>
      <c r="M11" s="83" t="s">
        <v>106</v>
      </c>
      <c r="N11" s="84" t="s">
        <v>108</v>
      </c>
      <c r="O11" s="86"/>
      <c r="P11" s="83" t="s">
        <v>109</v>
      </c>
      <c r="Q11" s="83" t="s">
        <v>34</v>
      </c>
      <c r="R11" s="87"/>
    </row>
    <row r="12" spans="1:19">
      <c r="A12" s="81" t="s">
        <v>60</v>
      </c>
      <c r="B12" s="81"/>
      <c r="D12" s="88"/>
      <c r="E12" s="57"/>
      <c r="F12" s="89"/>
      <c r="G12" s="89"/>
      <c r="H12" s="89"/>
      <c r="I12" s="89"/>
      <c r="J12" s="90"/>
      <c r="K12" s="91"/>
      <c r="L12" s="91"/>
      <c r="M12" s="89"/>
      <c r="N12" s="92"/>
      <c r="O12" s="93"/>
      <c r="P12" s="89"/>
      <c r="Q12" s="87"/>
      <c r="R12" s="87"/>
    </row>
    <row r="13" spans="1:19">
      <c r="B13" s="56" t="s">
        <v>110</v>
      </c>
      <c r="D13" s="94">
        <v>127643581.39000002</v>
      </c>
      <c r="E13" s="95">
        <f>(D13/($D$20-$D$19+$D$22)*$D$36)</f>
        <v>545022.73549619329</v>
      </c>
      <c r="F13" s="95">
        <v>3990545.956617129</v>
      </c>
      <c r="G13" s="95">
        <v>12303086.66</v>
      </c>
      <c r="H13" s="95">
        <v>-5019966.01</v>
      </c>
      <c r="I13" s="95">
        <f>SUM(E13:H13)</f>
        <v>11818689.342113322</v>
      </c>
      <c r="J13" s="94">
        <f>D13+I13</f>
        <v>139462270.73211333</v>
      </c>
      <c r="K13" s="96">
        <v>0</v>
      </c>
      <c r="L13" s="95">
        <v>0</v>
      </c>
      <c r="M13" s="95">
        <f>SUM(L13:L13)</f>
        <v>0</v>
      </c>
      <c r="N13" s="94">
        <f>J13+M13</f>
        <v>139462270.73211333</v>
      </c>
      <c r="O13" s="97"/>
      <c r="P13" s="95">
        <f>I13+M13</f>
        <v>11818689.342113322</v>
      </c>
      <c r="Q13" s="98">
        <f>+D13+P13</f>
        <v>139462270.73211333</v>
      </c>
      <c r="R13" s="99"/>
      <c r="S13" s="98">
        <f>D13+F13+G13</f>
        <v>143937214.00661716</v>
      </c>
    </row>
    <row r="14" spans="1:19">
      <c r="B14" s="56" t="s">
        <v>111</v>
      </c>
      <c r="D14" s="94">
        <v>6710938.9100000001</v>
      </c>
      <c r="E14" s="95">
        <f t="shared" ref="E14:E18" si="0">(D14/($D$20-$D$19+$D$22)*$D$36)</f>
        <v>28654.901740030542</v>
      </c>
      <c r="F14" s="95">
        <v>237270.80505699708</v>
      </c>
      <c r="G14" s="95">
        <v>649071.64</v>
      </c>
      <c r="H14" s="95">
        <v>-317228.36000000004</v>
      </c>
      <c r="I14" s="95">
        <f t="shared" ref="I14:I19" si="1">SUM(E14:H14)</f>
        <v>597768.98679702752</v>
      </c>
      <c r="J14" s="94">
        <f t="shared" ref="J14:J19" si="2">D14+I14</f>
        <v>7308707.8967970274</v>
      </c>
      <c r="K14" s="100">
        <f t="shared" ref="K14:K19" si="3">$K$13</f>
        <v>0</v>
      </c>
      <c r="L14" s="95">
        <v>0.10183002054691315</v>
      </c>
      <c r="M14" s="95">
        <f t="shared" ref="M14:M19" si="4">SUM(L14:L14)</f>
        <v>0.10183002054691315</v>
      </c>
      <c r="N14" s="94">
        <f t="shared" ref="N14:N19" si="5">J14+M14</f>
        <v>7308707.998627048</v>
      </c>
      <c r="O14" s="97"/>
      <c r="P14" s="95">
        <f t="shared" ref="P14:P19" si="6">I14+M14</f>
        <v>597769.08862704807</v>
      </c>
      <c r="Q14" s="98">
        <f t="shared" ref="Q14:Q19" si="7">+D14+P14</f>
        <v>7308707.998627048</v>
      </c>
      <c r="R14" s="99"/>
      <c r="S14" s="98">
        <f t="shared" ref="S14:S19" si="8">D14+F14+G14</f>
        <v>7597281.3550569965</v>
      </c>
    </row>
    <row r="15" spans="1:19">
      <c r="B15" s="56" t="s">
        <v>112</v>
      </c>
      <c r="D15" s="94">
        <v>199014.39</v>
      </c>
      <c r="E15" s="95">
        <f t="shared" si="0"/>
        <v>849.76750150481053</v>
      </c>
      <c r="F15" s="95">
        <v>4701.4340837939617</v>
      </c>
      <c r="G15" s="95">
        <v>17258.27</v>
      </c>
      <c r="H15" s="95">
        <v>-7747.1100000000015</v>
      </c>
      <c r="I15" s="95">
        <f t="shared" si="1"/>
        <v>15062.361585298771</v>
      </c>
      <c r="J15" s="94">
        <f t="shared" si="2"/>
        <v>214076.7515852988</v>
      </c>
      <c r="K15" s="100">
        <f t="shared" si="3"/>
        <v>0</v>
      </c>
      <c r="L15" s="95">
        <v>-0.10950741899432614</v>
      </c>
      <c r="M15" s="95">
        <f t="shared" si="4"/>
        <v>-0.10950741899432614</v>
      </c>
      <c r="N15" s="94">
        <f t="shared" si="5"/>
        <v>214076.64207787981</v>
      </c>
      <c r="O15" s="97"/>
      <c r="P15" s="95">
        <f t="shared" si="6"/>
        <v>15062.252077879777</v>
      </c>
      <c r="Q15" s="98">
        <f t="shared" si="7"/>
        <v>214076.64207787981</v>
      </c>
      <c r="R15" s="99"/>
      <c r="S15" s="98">
        <f t="shared" si="8"/>
        <v>220974.09408379396</v>
      </c>
    </row>
    <row r="16" spans="1:19">
      <c r="B16" s="57" t="s">
        <v>113</v>
      </c>
      <c r="D16" s="94">
        <v>29742.63</v>
      </c>
      <c r="E16" s="95">
        <f t="shared" si="0"/>
        <v>126.9974517083012</v>
      </c>
      <c r="F16" s="95">
        <v>632.95999999999822</v>
      </c>
      <c r="G16" s="95">
        <v>2617.41</v>
      </c>
      <c r="H16" s="95">
        <v>0</v>
      </c>
      <c r="I16" s="95">
        <f t="shared" si="1"/>
        <v>3377.3674517082991</v>
      </c>
      <c r="J16" s="94">
        <f t="shared" si="2"/>
        <v>33119.997451708303</v>
      </c>
      <c r="K16" s="100">
        <f t="shared" si="3"/>
        <v>0</v>
      </c>
      <c r="L16" s="95">
        <v>0.27631290320277913</v>
      </c>
      <c r="M16" s="95">
        <f t="shared" si="4"/>
        <v>0.27631290320277913</v>
      </c>
      <c r="N16" s="94">
        <f t="shared" si="5"/>
        <v>33120.273764611506</v>
      </c>
      <c r="O16" s="97"/>
      <c r="P16" s="95">
        <f t="shared" si="6"/>
        <v>3377.6437646115019</v>
      </c>
      <c r="Q16" s="98">
        <f t="shared" si="7"/>
        <v>33120.273764611506</v>
      </c>
      <c r="R16" s="99"/>
      <c r="S16" s="98">
        <f t="shared" si="8"/>
        <v>32993</v>
      </c>
    </row>
    <row r="17" spans="1:19">
      <c r="B17" s="57" t="s">
        <v>18</v>
      </c>
      <c r="D17" s="94">
        <v>1117750.58</v>
      </c>
      <c r="E17" s="95">
        <f t="shared" si="0"/>
        <v>4772.6604979275762</v>
      </c>
      <c r="F17" s="95">
        <v>44358.789999999892</v>
      </c>
      <c r="G17" s="95">
        <v>99907.63</v>
      </c>
      <c r="H17" s="95">
        <v>0</v>
      </c>
      <c r="I17" s="95">
        <f t="shared" si="1"/>
        <v>149039.08049792747</v>
      </c>
      <c r="J17" s="94">
        <f t="shared" si="2"/>
        <v>1266789.6604979276</v>
      </c>
      <c r="K17" s="100">
        <f t="shared" si="3"/>
        <v>0</v>
      </c>
      <c r="L17" s="95">
        <v>0</v>
      </c>
      <c r="M17" s="95">
        <f t="shared" si="4"/>
        <v>0</v>
      </c>
      <c r="N17" s="94">
        <f t="shared" si="5"/>
        <v>1266789.6604979276</v>
      </c>
      <c r="O17" s="97"/>
      <c r="P17" s="95">
        <f t="shared" si="6"/>
        <v>149039.08049792747</v>
      </c>
      <c r="Q17" s="98">
        <f t="shared" si="7"/>
        <v>1266789.6604979276</v>
      </c>
      <c r="R17" s="99"/>
      <c r="S17" s="98">
        <f t="shared" si="8"/>
        <v>1262017</v>
      </c>
    </row>
    <row r="18" spans="1:19">
      <c r="B18" s="57" t="s">
        <v>21</v>
      </c>
      <c r="D18" s="94">
        <v>2335928.9</v>
      </c>
      <c r="E18" s="95">
        <f t="shared" si="0"/>
        <v>9974.135363005058</v>
      </c>
      <c r="F18" s="95">
        <v>9820.6564399917988</v>
      </c>
      <c r="G18" s="95">
        <v>167571.59999999998</v>
      </c>
      <c r="H18" s="95">
        <v>-19998.239999999998</v>
      </c>
      <c r="I18" s="95">
        <f t="shared" si="1"/>
        <v>167368.15180299684</v>
      </c>
      <c r="J18" s="94">
        <f t="shared" si="2"/>
        <v>2503297.0518029965</v>
      </c>
      <c r="K18" s="100">
        <f t="shared" si="3"/>
        <v>0</v>
      </c>
      <c r="L18" s="95">
        <v>0</v>
      </c>
      <c r="M18" s="95">
        <f t="shared" si="4"/>
        <v>0</v>
      </c>
      <c r="N18" s="94">
        <f t="shared" si="5"/>
        <v>2503297.0518029965</v>
      </c>
      <c r="O18" s="97"/>
      <c r="P18" s="95">
        <f t="shared" si="6"/>
        <v>167368.15180299684</v>
      </c>
      <c r="Q18" s="98">
        <f t="shared" si="7"/>
        <v>2503297.0518029965</v>
      </c>
      <c r="R18" s="99"/>
      <c r="S18" s="98">
        <f t="shared" si="8"/>
        <v>2513321.1564399917</v>
      </c>
    </row>
    <row r="19" spans="1:19">
      <c r="B19" s="57" t="s">
        <v>114</v>
      </c>
      <c r="D19" s="101">
        <v>119191.29</v>
      </c>
      <c r="E19" s="102">
        <v>0</v>
      </c>
      <c r="F19" s="102">
        <v>0</v>
      </c>
      <c r="G19" s="102">
        <v>0</v>
      </c>
      <c r="H19" s="102">
        <v>0</v>
      </c>
      <c r="I19" s="102">
        <f t="shared" si="1"/>
        <v>0</v>
      </c>
      <c r="J19" s="101">
        <f t="shared" si="2"/>
        <v>119191.29</v>
      </c>
      <c r="K19" s="103">
        <f t="shared" si="3"/>
        <v>0</v>
      </c>
      <c r="L19" s="102">
        <v>0</v>
      </c>
      <c r="M19" s="102">
        <f t="shared" si="4"/>
        <v>0</v>
      </c>
      <c r="N19" s="101">
        <f t="shared" si="5"/>
        <v>119191.29</v>
      </c>
      <c r="O19" s="97"/>
      <c r="P19" s="102">
        <f t="shared" si="6"/>
        <v>0</v>
      </c>
      <c r="Q19" s="104">
        <f t="shared" si="7"/>
        <v>119191.29</v>
      </c>
      <c r="R19" s="99"/>
      <c r="S19" s="98">
        <f t="shared" si="8"/>
        <v>119191.29</v>
      </c>
    </row>
    <row r="20" spans="1:19">
      <c r="B20" s="56" t="s">
        <v>29</v>
      </c>
      <c r="D20" s="94">
        <f t="shared" ref="D20:J20" si="9">SUM(D13:D19)</f>
        <v>138156148.09</v>
      </c>
      <c r="E20" s="105">
        <f t="shared" si="9"/>
        <v>589401.19805036962</v>
      </c>
      <c r="F20" s="95">
        <f t="shared" si="9"/>
        <v>4287330.6021979116</v>
      </c>
      <c r="G20" s="95">
        <f t="shared" si="9"/>
        <v>13239513.210000001</v>
      </c>
      <c r="H20" s="95">
        <f t="shared" si="9"/>
        <v>-5364939.7200000007</v>
      </c>
      <c r="I20" s="95">
        <f t="shared" si="9"/>
        <v>12751305.29024828</v>
      </c>
      <c r="J20" s="94">
        <f t="shared" si="9"/>
        <v>150907453.38024831</v>
      </c>
      <c r="K20" s="100"/>
      <c r="L20" s="95">
        <f>SUM(L13:L19)</f>
        <v>0.26863550475536613</v>
      </c>
      <c r="M20" s="95">
        <f>SUM(M13:M19)</f>
        <v>0.26863550475536613</v>
      </c>
      <c r="N20" s="95">
        <f>SUM(N13:N19)</f>
        <v>150907453.64888379</v>
      </c>
      <c r="O20" s="97"/>
      <c r="P20" s="95">
        <f>SUM(P13:P19)</f>
        <v>12751305.558883784</v>
      </c>
      <c r="Q20" s="95">
        <f>SUM(Q13:Q19)</f>
        <v>150907453.64888379</v>
      </c>
      <c r="R20" s="99"/>
      <c r="S20" s="98">
        <f>SUM(S13:S18)</f>
        <v>155563800.61219794</v>
      </c>
    </row>
    <row r="21" spans="1:19">
      <c r="D21" s="94"/>
      <c r="E21" s="95"/>
      <c r="F21" s="95"/>
      <c r="G21" s="95"/>
      <c r="H21" s="95"/>
      <c r="I21" s="95"/>
      <c r="J21" s="94"/>
      <c r="K21" s="100"/>
      <c r="L21" s="95"/>
      <c r="M21" s="95" t="s">
        <v>2</v>
      </c>
      <c r="N21" s="94"/>
      <c r="O21" s="97"/>
      <c r="P21" s="95"/>
      <c r="Q21" s="98"/>
      <c r="R21" s="99"/>
      <c r="S21" s="106"/>
    </row>
    <row r="22" spans="1:19" s="107" customFormat="1">
      <c r="B22" s="57" t="s">
        <v>115</v>
      </c>
      <c r="D22" s="101">
        <v>140238.6</v>
      </c>
      <c r="E22" s="102">
        <f t="shared" ref="E22" si="10">(D22/($D$20-$D$19+$D$22)*$D$36)</f>
        <v>598.80194963053941</v>
      </c>
      <c r="F22" s="102">
        <v>306.04468292813556</v>
      </c>
      <c r="G22" s="102">
        <v>7707.99</v>
      </c>
      <c r="H22" s="102">
        <v>0</v>
      </c>
      <c r="I22" s="102">
        <f>SUM(E22:H22)</f>
        <v>8612.836632558674</v>
      </c>
      <c r="J22" s="101">
        <f>D22+I22</f>
        <v>148851.43663255867</v>
      </c>
      <c r="K22" s="103">
        <v>0</v>
      </c>
      <c r="L22" s="102">
        <v>-1.8393620848655701E-8</v>
      </c>
      <c r="M22" s="102">
        <f>SUM(L22:L22)</f>
        <v>-1.8393620848655701E-8</v>
      </c>
      <c r="N22" s="101">
        <f>J22+M22</f>
        <v>148851.43663254028</v>
      </c>
      <c r="O22" s="108"/>
      <c r="P22" s="102">
        <f>I22+M22</f>
        <v>8612.8366325402803</v>
      </c>
      <c r="Q22" s="104">
        <f>+D22+P22</f>
        <v>148851.43663254028</v>
      </c>
      <c r="R22" s="99"/>
      <c r="S22" s="98">
        <f>D22+F22+G22</f>
        <v>148252.63468292812</v>
      </c>
    </row>
    <row r="23" spans="1:19">
      <c r="B23" s="56" t="s">
        <v>29</v>
      </c>
      <c r="D23" s="94">
        <f t="shared" ref="D23:J23" si="11">SUM(D22:D22)</f>
        <v>140238.6</v>
      </c>
      <c r="E23" s="105">
        <f t="shared" si="11"/>
        <v>598.80194963053941</v>
      </c>
      <c r="F23" s="95">
        <f t="shared" si="11"/>
        <v>306.04468292813556</v>
      </c>
      <c r="G23" s="95">
        <f t="shared" si="11"/>
        <v>7707.99</v>
      </c>
      <c r="H23" s="95">
        <f t="shared" si="11"/>
        <v>0</v>
      </c>
      <c r="I23" s="95">
        <f t="shared" si="11"/>
        <v>8612.836632558674</v>
      </c>
      <c r="J23" s="94">
        <f t="shared" si="11"/>
        <v>148851.43663255867</v>
      </c>
      <c r="K23" s="103"/>
      <c r="L23" s="95">
        <f>SUM(L22:L22)</f>
        <v>-1.8393620848655701E-8</v>
      </c>
      <c r="M23" s="95">
        <f>SUM(M22:M22)</f>
        <v>-1.8393620848655701E-8</v>
      </c>
      <c r="N23" s="94">
        <f>SUM(N22:N22)</f>
        <v>148851.43663254028</v>
      </c>
      <c r="O23" s="97"/>
      <c r="P23" s="95">
        <f>SUM(P22:P22)</f>
        <v>8612.8366325402803</v>
      </c>
      <c r="Q23" s="95">
        <f>SUM(Q22:Q22)</f>
        <v>148851.43663254028</v>
      </c>
      <c r="R23" s="99"/>
    </row>
    <row r="24" spans="1:19">
      <c r="D24" s="94"/>
      <c r="E24" s="95"/>
      <c r="F24" s="95"/>
      <c r="G24" s="95"/>
      <c r="H24" s="95"/>
      <c r="I24" s="95"/>
      <c r="J24" s="94"/>
      <c r="K24" s="103"/>
      <c r="L24" s="100"/>
      <c r="M24" s="100"/>
      <c r="N24" s="94"/>
      <c r="O24" s="97"/>
      <c r="P24" s="95"/>
      <c r="Q24" s="98"/>
      <c r="R24" s="99"/>
      <c r="S24" s="109"/>
    </row>
    <row r="25" spans="1:19" s="107" customFormat="1">
      <c r="A25" s="56"/>
      <c r="B25" s="56" t="s">
        <v>116</v>
      </c>
      <c r="C25" s="56"/>
      <c r="D25" s="101">
        <v>1819.5</v>
      </c>
      <c r="E25" s="102"/>
      <c r="F25" s="102">
        <v>0</v>
      </c>
      <c r="G25" s="102">
        <v>0</v>
      </c>
      <c r="H25" s="102">
        <v>0</v>
      </c>
      <c r="I25" s="102">
        <f>SUM(F25:H25)</f>
        <v>0</v>
      </c>
      <c r="J25" s="101">
        <f>D25+I25</f>
        <v>1819.5</v>
      </c>
      <c r="K25" s="103">
        <v>0</v>
      </c>
      <c r="L25" s="102">
        <f>ROUND(J25*K25*((366-30)/(366+30*K25)),0)</f>
        <v>0</v>
      </c>
      <c r="M25" s="102">
        <f>SUM(L25:L25)</f>
        <v>0</v>
      </c>
      <c r="N25" s="94">
        <f>J25+M25</f>
        <v>1819.5</v>
      </c>
      <c r="O25" s="108"/>
      <c r="P25" s="102">
        <f>I25+M25</f>
        <v>0</v>
      </c>
      <c r="Q25" s="104">
        <f>+D25+P25</f>
        <v>1819.5</v>
      </c>
      <c r="R25" s="99"/>
    </row>
    <row r="26" spans="1:19" s="107" customFormat="1">
      <c r="A26" s="56"/>
      <c r="C26" s="56"/>
      <c r="D26" s="101"/>
      <c r="E26" s="102"/>
      <c r="F26" s="102"/>
      <c r="G26" s="102"/>
      <c r="H26" s="102"/>
      <c r="I26" s="102"/>
      <c r="J26" s="101"/>
      <c r="K26" s="103"/>
      <c r="L26" s="102"/>
      <c r="M26" s="102"/>
      <c r="N26" s="101"/>
      <c r="O26" s="108"/>
      <c r="P26" s="95"/>
      <c r="Q26" s="104"/>
      <c r="R26" s="99"/>
    </row>
    <row r="27" spans="1:19" s="107" customFormat="1">
      <c r="A27" s="56"/>
      <c r="B27" s="56" t="s">
        <v>117</v>
      </c>
      <c r="C27" s="56"/>
      <c r="D27" s="101">
        <v>62654.2</v>
      </c>
      <c r="E27" s="102"/>
      <c r="F27" s="102">
        <f>-D27</f>
        <v>-62654.2</v>
      </c>
      <c r="G27" s="102">
        <v>0</v>
      </c>
      <c r="H27" s="102">
        <v>0</v>
      </c>
      <c r="I27" s="102">
        <f t="shared" ref="I27:I34" si="12">SUM(F27:H27)</f>
        <v>-62654.2</v>
      </c>
      <c r="J27" s="101">
        <f t="shared" ref="J27:J34" si="13">D27+I27</f>
        <v>0</v>
      </c>
      <c r="K27" s="103">
        <v>0</v>
      </c>
      <c r="L27" s="102">
        <f t="shared" ref="L27:L34" si="14">ROUND(J27*K27*((366-30)/(366+30*K27)),0)</f>
        <v>0</v>
      </c>
      <c r="M27" s="102">
        <f t="shared" ref="M27:M34" si="15">SUM(L27:L27)</f>
        <v>0</v>
      </c>
      <c r="N27" s="101">
        <f t="shared" ref="N27:N34" si="16">J27+M27</f>
        <v>0</v>
      </c>
      <c r="O27" s="108"/>
      <c r="P27" s="102">
        <f>I27+M27</f>
        <v>-62654.2</v>
      </c>
      <c r="Q27" s="104">
        <f t="shared" ref="Q27:Q34" si="17">+D27+P27</f>
        <v>0</v>
      </c>
      <c r="R27" s="99"/>
    </row>
    <row r="28" spans="1:19" s="107" customFormat="1">
      <c r="A28" s="56"/>
      <c r="B28" s="56" t="s">
        <v>118</v>
      </c>
      <c r="C28" s="56"/>
      <c r="D28" s="101">
        <v>-8932140.9000000004</v>
      </c>
      <c r="E28" s="102"/>
      <c r="F28" s="102">
        <f>-D28</f>
        <v>8932140.9000000004</v>
      </c>
      <c r="G28" s="102">
        <v>0</v>
      </c>
      <c r="H28" s="102">
        <v>0</v>
      </c>
      <c r="I28" s="102">
        <f t="shared" si="12"/>
        <v>8932140.9000000004</v>
      </c>
      <c r="J28" s="101">
        <f t="shared" si="13"/>
        <v>0</v>
      </c>
      <c r="K28" s="103">
        <v>0</v>
      </c>
      <c r="L28" s="102">
        <f t="shared" si="14"/>
        <v>0</v>
      </c>
      <c r="M28" s="102">
        <f t="shared" si="15"/>
        <v>0</v>
      </c>
      <c r="N28" s="101">
        <f t="shared" si="16"/>
        <v>0</v>
      </c>
      <c r="O28" s="108"/>
      <c r="P28" s="102">
        <f t="shared" ref="P28" si="18">I28+M28</f>
        <v>8932140.9000000004</v>
      </c>
      <c r="Q28" s="104">
        <f t="shared" si="17"/>
        <v>0</v>
      </c>
      <c r="R28" s="99"/>
    </row>
    <row r="29" spans="1:19" s="107" customFormat="1">
      <c r="B29" s="56" t="s">
        <v>119</v>
      </c>
      <c r="D29" s="101">
        <v>1597390.06</v>
      </c>
      <c r="E29" s="102"/>
      <c r="F29" s="102">
        <f>-D29</f>
        <v>-1597390.06</v>
      </c>
      <c r="G29" s="102">
        <v>0</v>
      </c>
      <c r="H29" s="102">
        <v>0</v>
      </c>
      <c r="I29" s="102">
        <f t="shared" si="12"/>
        <v>-1597390.06</v>
      </c>
      <c r="J29" s="101">
        <f t="shared" si="13"/>
        <v>0</v>
      </c>
      <c r="K29" s="103">
        <v>0</v>
      </c>
      <c r="L29" s="102">
        <f t="shared" si="14"/>
        <v>0</v>
      </c>
      <c r="M29" s="102">
        <f t="shared" si="15"/>
        <v>0</v>
      </c>
      <c r="N29" s="101">
        <f t="shared" si="16"/>
        <v>0</v>
      </c>
      <c r="O29" s="108"/>
      <c r="P29" s="102">
        <f>I29+M29</f>
        <v>-1597390.06</v>
      </c>
      <c r="Q29" s="104">
        <f t="shared" si="17"/>
        <v>0</v>
      </c>
      <c r="R29" s="110"/>
    </row>
    <row r="30" spans="1:19" s="107" customFormat="1">
      <c r="B30" s="56" t="s">
        <v>120</v>
      </c>
      <c r="D30" s="101">
        <v>101815.87</v>
      </c>
      <c r="E30" s="102"/>
      <c r="F30" s="102">
        <f>-D30</f>
        <v>-101815.87</v>
      </c>
      <c r="G30" s="102">
        <v>0</v>
      </c>
      <c r="H30" s="102">
        <v>0</v>
      </c>
      <c r="I30" s="102">
        <f t="shared" si="12"/>
        <v>-101815.87</v>
      </c>
      <c r="J30" s="101">
        <f t="shared" si="13"/>
        <v>0</v>
      </c>
      <c r="K30" s="103">
        <v>0</v>
      </c>
      <c r="L30" s="102">
        <f t="shared" si="14"/>
        <v>0</v>
      </c>
      <c r="M30" s="102">
        <f t="shared" si="15"/>
        <v>0</v>
      </c>
      <c r="N30" s="101">
        <f t="shared" si="16"/>
        <v>0</v>
      </c>
      <c r="O30" s="108"/>
      <c r="P30" s="102">
        <f>I30+M30</f>
        <v>-101815.87</v>
      </c>
      <c r="Q30" s="104">
        <f t="shared" si="17"/>
        <v>0</v>
      </c>
      <c r="R30" s="110"/>
      <c r="S30" s="110"/>
    </row>
    <row r="31" spans="1:19" s="107" customFormat="1">
      <c r="B31" s="56" t="s">
        <v>121</v>
      </c>
      <c r="D31" s="101">
        <v>-3.56</v>
      </c>
      <c r="E31" s="102"/>
      <c r="F31" s="102">
        <f>-D31</f>
        <v>3.56</v>
      </c>
      <c r="G31" s="102">
        <v>0</v>
      </c>
      <c r="H31" s="102">
        <v>0</v>
      </c>
      <c r="I31" s="102">
        <f t="shared" si="12"/>
        <v>3.56</v>
      </c>
      <c r="J31" s="101">
        <f t="shared" si="13"/>
        <v>0</v>
      </c>
      <c r="K31" s="103">
        <v>0</v>
      </c>
      <c r="L31" s="102">
        <f t="shared" si="14"/>
        <v>0</v>
      </c>
      <c r="M31" s="102">
        <f t="shared" si="15"/>
        <v>0</v>
      </c>
      <c r="N31" s="101">
        <f t="shared" si="16"/>
        <v>0</v>
      </c>
      <c r="O31" s="108"/>
      <c r="P31" s="102">
        <f>I31+M31</f>
        <v>3.56</v>
      </c>
      <c r="Q31" s="104">
        <f t="shared" si="17"/>
        <v>0</v>
      </c>
      <c r="R31" s="110"/>
      <c r="S31" s="110"/>
    </row>
    <row r="32" spans="1:19" s="107" customFormat="1">
      <c r="B32" s="56" t="s">
        <v>122</v>
      </c>
      <c r="D32" s="101">
        <v>4584004.46</v>
      </c>
      <c r="E32" s="102"/>
      <c r="F32" s="102">
        <f t="shared" ref="F32:F33" si="19">-D32</f>
        <v>-4584004.46</v>
      </c>
      <c r="G32" s="102">
        <v>0</v>
      </c>
      <c r="H32" s="102">
        <v>0</v>
      </c>
      <c r="I32" s="102">
        <f t="shared" si="12"/>
        <v>-4584004.46</v>
      </c>
      <c r="J32" s="101">
        <f t="shared" si="13"/>
        <v>0</v>
      </c>
      <c r="K32" s="103">
        <v>0</v>
      </c>
      <c r="L32" s="102">
        <f t="shared" si="14"/>
        <v>0</v>
      </c>
      <c r="M32" s="102">
        <f t="shared" si="15"/>
        <v>0</v>
      </c>
      <c r="N32" s="101">
        <f t="shared" si="16"/>
        <v>0</v>
      </c>
      <c r="O32" s="108"/>
      <c r="P32" s="102">
        <f t="shared" ref="P32:P33" si="20">I32+M32</f>
        <v>-4584004.46</v>
      </c>
      <c r="Q32" s="104">
        <f t="shared" si="17"/>
        <v>0</v>
      </c>
      <c r="R32" s="110"/>
      <c r="S32" s="110"/>
    </row>
    <row r="33" spans="1:19" s="107" customFormat="1">
      <c r="B33" s="56" t="s">
        <v>123</v>
      </c>
      <c r="D33" s="101">
        <v>153646.56</v>
      </c>
      <c r="E33" s="102"/>
      <c r="F33" s="102">
        <f t="shared" si="19"/>
        <v>-153646.56</v>
      </c>
      <c r="G33" s="102">
        <v>0</v>
      </c>
      <c r="H33" s="102">
        <v>0</v>
      </c>
      <c r="I33" s="102">
        <f t="shared" si="12"/>
        <v>-153646.56</v>
      </c>
      <c r="J33" s="101">
        <f t="shared" si="13"/>
        <v>0</v>
      </c>
      <c r="K33" s="103">
        <v>0</v>
      </c>
      <c r="L33" s="102">
        <f t="shared" si="14"/>
        <v>0</v>
      </c>
      <c r="M33" s="102">
        <f t="shared" si="15"/>
        <v>0</v>
      </c>
      <c r="N33" s="101">
        <f t="shared" si="16"/>
        <v>0</v>
      </c>
      <c r="O33" s="108"/>
      <c r="P33" s="102">
        <f t="shared" si="20"/>
        <v>-153646.56</v>
      </c>
      <c r="Q33" s="104">
        <f t="shared" si="17"/>
        <v>0</v>
      </c>
      <c r="R33" s="110"/>
      <c r="S33" s="110"/>
    </row>
    <row r="34" spans="1:19" s="107" customFormat="1">
      <c r="A34" s="56"/>
      <c r="B34" s="56" t="s">
        <v>124</v>
      </c>
      <c r="C34" s="56"/>
      <c r="D34" s="101">
        <v>654601.77</v>
      </c>
      <c r="E34" s="102"/>
      <c r="F34" s="102">
        <v>0</v>
      </c>
      <c r="G34" s="102">
        <f>-D34</f>
        <v>-654601.77</v>
      </c>
      <c r="H34" s="102">
        <v>0</v>
      </c>
      <c r="I34" s="102">
        <f t="shared" si="12"/>
        <v>-654601.77</v>
      </c>
      <c r="J34" s="101">
        <f t="shared" si="13"/>
        <v>0</v>
      </c>
      <c r="K34" s="103">
        <v>0</v>
      </c>
      <c r="L34" s="102">
        <f t="shared" si="14"/>
        <v>0</v>
      </c>
      <c r="M34" s="102">
        <f t="shared" si="15"/>
        <v>0</v>
      </c>
      <c r="N34" s="101">
        <f t="shared" si="16"/>
        <v>0</v>
      </c>
      <c r="O34" s="108"/>
      <c r="P34" s="102">
        <f>I34+M34</f>
        <v>-654601.77</v>
      </c>
      <c r="Q34" s="104">
        <f t="shared" si="17"/>
        <v>0</v>
      </c>
      <c r="R34" s="110"/>
    </row>
    <row r="35" spans="1:19" s="107" customFormat="1">
      <c r="A35" s="56"/>
      <c r="C35" s="56"/>
      <c r="D35" s="101"/>
      <c r="E35" s="102"/>
      <c r="F35" s="102"/>
      <c r="G35" s="102"/>
      <c r="H35" s="102"/>
      <c r="I35" s="102"/>
      <c r="J35" s="101"/>
      <c r="K35" s="103"/>
      <c r="L35" s="95"/>
      <c r="M35" s="102"/>
      <c r="N35" s="101"/>
      <c r="O35" s="108"/>
      <c r="P35" s="102"/>
      <c r="Q35" s="104"/>
      <c r="R35" s="110"/>
    </row>
    <row r="36" spans="1:19" s="107" customFormat="1">
      <c r="B36" s="56" t="s">
        <v>125</v>
      </c>
      <c r="D36" s="101">
        <v>590000</v>
      </c>
      <c r="E36" s="102">
        <f>-D36</f>
        <v>-590000</v>
      </c>
      <c r="F36" s="102">
        <v>0</v>
      </c>
      <c r="G36" s="102">
        <v>0</v>
      </c>
      <c r="H36" s="102">
        <v>0</v>
      </c>
      <c r="I36" s="102">
        <f>SUM(E36:H36)</f>
        <v>-590000</v>
      </c>
      <c r="J36" s="101">
        <f>D36+I36</f>
        <v>0</v>
      </c>
      <c r="K36" s="103">
        <v>0</v>
      </c>
      <c r="L36" s="102">
        <f t="shared" ref="L36" si="21">ROUND(J36*K36*((366-30)/(366+30*K36)),0)</f>
        <v>0</v>
      </c>
      <c r="M36" s="102">
        <f>SUM(L36:L36)</f>
        <v>0</v>
      </c>
      <c r="N36" s="101">
        <f>J36+M36</f>
        <v>0</v>
      </c>
      <c r="O36" s="108"/>
      <c r="P36" s="102">
        <f>I36+M36</f>
        <v>-590000</v>
      </c>
      <c r="Q36" s="104">
        <f>+D36+P36</f>
        <v>0</v>
      </c>
      <c r="R36" s="110"/>
    </row>
    <row r="37" spans="1:19" s="107" customFormat="1">
      <c r="A37" s="56"/>
      <c r="C37" s="56"/>
      <c r="D37" s="101"/>
      <c r="E37" s="102"/>
      <c r="F37" s="102"/>
      <c r="G37" s="102"/>
      <c r="H37" s="102"/>
      <c r="I37" s="102"/>
      <c r="J37" s="101"/>
      <c r="K37" s="103"/>
      <c r="L37" s="103"/>
      <c r="M37" s="103"/>
      <c r="N37" s="101"/>
      <c r="O37" s="108"/>
      <c r="P37" s="102"/>
      <c r="Q37" s="102"/>
      <c r="R37" s="110"/>
    </row>
    <row r="38" spans="1:19">
      <c r="B38" s="111" t="s">
        <v>1</v>
      </c>
      <c r="C38" s="112"/>
      <c r="D38" s="113">
        <f t="shared" ref="D38:N38" si="22">+D20+D23+D25+SUM(D27:D36)</f>
        <v>137110174.65000001</v>
      </c>
      <c r="E38" s="114">
        <f t="shared" si="22"/>
        <v>0</v>
      </c>
      <c r="F38" s="115">
        <f t="shared" si="22"/>
        <v>6720269.9568808395</v>
      </c>
      <c r="G38" s="115">
        <f t="shared" si="22"/>
        <v>12592619.430000002</v>
      </c>
      <c r="H38" s="115">
        <f t="shared" si="22"/>
        <v>-5364939.7200000007</v>
      </c>
      <c r="I38" s="115">
        <f t="shared" si="22"/>
        <v>13947949.666880839</v>
      </c>
      <c r="J38" s="113">
        <f t="shared" si="22"/>
        <v>151058124.31688085</v>
      </c>
      <c r="K38" s="115">
        <f t="shared" si="22"/>
        <v>0</v>
      </c>
      <c r="L38" s="115">
        <f t="shared" si="22"/>
        <v>0.26863548636174528</v>
      </c>
      <c r="M38" s="115">
        <f t="shared" si="22"/>
        <v>0.26863548636174528</v>
      </c>
      <c r="N38" s="113">
        <f t="shared" si="22"/>
        <v>151058124.58551633</v>
      </c>
      <c r="O38" s="114"/>
      <c r="P38" s="115">
        <f>+P20+P23+P25+SUM(P27:P36)</f>
        <v>13947949.935516324</v>
      </c>
      <c r="Q38" s="115">
        <f>+Q20+Q23+Q25+SUM(Q27:Q36)</f>
        <v>151058124.58551633</v>
      </c>
      <c r="R38" s="116"/>
    </row>
    <row r="39" spans="1:19">
      <c r="D39" s="94"/>
      <c r="E39" s="95"/>
      <c r="F39" s="95"/>
      <c r="G39" s="95"/>
      <c r="H39" s="95"/>
      <c r="I39" s="95"/>
      <c r="J39" s="94"/>
      <c r="K39" s="95"/>
      <c r="L39" s="95"/>
      <c r="M39" s="95"/>
      <c r="N39" s="94"/>
      <c r="O39" s="97"/>
      <c r="P39" s="117"/>
      <c r="Q39" s="98"/>
      <c r="R39" s="116"/>
    </row>
    <row r="40" spans="1:19">
      <c r="A40" s="81" t="s">
        <v>126</v>
      </c>
      <c r="B40" s="81"/>
      <c r="D40" s="94"/>
      <c r="E40" s="95"/>
      <c r="F40" s="95"/>
      <c r="G40" s="95"/>
      <c r="H40" s="95"/>
      <c r="I40" s="95"/>
      <c r="J40" s="94"/>
      <c r="K40" s="95"/>
      <c r="L40" s="95"/>
      <c r="M40" s="95"/>
      <c r="N40" s="94"/>
      <c r="O40" s="97"/>
      <c r="P40" s="117"/>
      <c r="Q40" s="98"/>
      <c r="R40" s="116"/>
    </row>
    <row r="41" spans="1:19">
      <c r="B41" s="118" t="s">
        <v>19</v>
      </c>
      <c r="D41" s="94">
        <v>47177392.560000002</v>
      </c>
      <c r="E41" s="95">
        <v>624428.93111745664</v>
      </c>
      <c r="F41" s="95">
        <v>585088.69061725202</v>
      </c>
      <c r="G41" s="95">
        <v>233270.69</v>
      </c>
      <c r="H41" s="95">
        <v>-414717.95</v>
      </c>
      <c r="I41" s="95">
        <f>SUM(E41:H41)</f>
        <v>1028070.3617347085</v>
      </c>
      <c r="J41" s="94">
        <f>D41+I41</f>
        <v>48205462.921734713</v>
      </c>
      <c r="K41" s="96">
        <f>$K$13</f>
        <v>0</v>
      </c>
      <c r="L41" s="95">
        <v>9.3827415112173185E-3</v>
      </c>
      <c r="M41" s="95">
        <f>SUM(L41:L41)</f>
        <v>9.3827415112173185E-3</v>
      </c>
      <c r="N41" s="94">
        <f>J41+M41</f>
        <v>48205462.931117453</v>
      </c>
      <c r="O41" s="97"/>
      <c r="P41" s="95">
        <f>I41+M41</f>
        <v>1028070.3711174501</v>
      </c>
      <c r="Q41" s="98">
        <f>+D41+P41</f>
        <v>48205462.931117453</v>
      </c>
      <c r="R41" s="116"/>
      <c r="S41" s="98">
        <f t="shared" ref="S41:S43" si="23">D41+F41+G41</f>
        <v>47995751.940617248</v>
      </c>
    </row>
    <row r="42" spans="1:19" s="107" customFormat="1">
      <c r="B42" s="118" t="s">
        <v>20</v>
      </c>
      <c r="D42" s="94">
        <v>168997.77000000002</v>
      </c>
      <c r="E42" s="95">
        <v>2236.8149479250023</v>
      </c>
      <c r="F42" s="95">
        <v>1602.149999999976</v>
      </c>
      <c r="G42" s="95">
        <v>7.08</v>
      </c>
      <c r="H42" s="95">
        <v>0</v>
      </c>
      <c r="I42" s="95">
        <f>SUM(E42:H42)</f>
        <v>3846.0449479249783</v>
      </c>
      <c r="J42" s="94">
        <f>D42+I42</f>
        <v>172843.81494792498</v>
      </c>
      <c r="K42" s="100">
        <f>$K$13</f>
        <v>0</v>
      </c>
      <c r="L42" s="95">
        <v>0</v>
      </c>
      <c r="M42" s="95">
        <f>SUM(L42:L42)</f>
        <v>0</v>
      </c>
      <c r="N42" s="94">
        <f>J42+M42</f>
        <v>172843.81494792498</v>
      </c>
      <c r="O42" s="97"/>
      <c r="P42" s="95">
        <f>I42+M42</f>
        <v>3846.0449479249783</v>
      </c>
      <c r="Q42" s="98">
        <f>+D42+P42</f>
        <v>172843.81494792498</v>
      </c>
      <c r="R42" s="110"/>
      <c r="S42" s="98">
        <f t="shared" si="23"/>
        <v>170606.99999999997</v>
      </c>
    </row>
    <row r="43" spans="1:19">
      <c r="B43" s="118" t="s">
        <v>127</v>
      </c>
      <c r="C43" s="107"/>
      <c r="D43" s="101">
        <v>68383.239999999991</v>
      </c>
      <c r="E43" s="102">
        <v>905.10456688004149</v>
      </c>
      <c r="F43" s="102">
        <v>57.440000000001731</v>
      </c>
      <c r="G43" s="102">
        <v>1028.32</v>
      </c>
      <c r="H43" s="102">
        <v>0</v>
      </c>
      <c r="I43" s="102">
        <f>SUM(E43:H43)</f>
        <v>1990.8645668800432</v>
      </c>
      <c r="J43" s="101">
        <f>D43+I43</f>
        <v>70374.104566880036</v>
      </c>
      <c r="K43" s="103">
        <f>$K$13</f>
        <v>0</v>
      </c>
      <c r="L43" s="102">
        <v>0</v>
      </c>
      <c r="M43" s="102">
        <f>SUM(L43:L43)</f>
        <v>0</v>
      </c>
      <c r="N43" s="101">
        <f>J43+M43</f>
        <v>70374.104566880036</v>
      </c>
      <c r="O43" s="108"/>
      <c r="P43" s="102">
        <f t="shared" ref="P43" si="24">I43+M43</f>
        <v>1990.8645668800432</v>
      </c>
      <c r="Q43" s="104">
        <f>+D43+P43</f>
        <v>70374.104566880036</v>
      </c>
      <c r="R43" s="116"/>
      <c r="S43" s="98">
        <f t="shared" si="23"/>
        <v>69469</v>
      </c>
    </row>
    <row r="44" spans="1:19">
      <c r="B44" s="56" t="s">
        <v>29</v>
      </c>
      <c r="D44" s="94">
        <f t="shared" ref="D44:J44" si="25">SUM(D41:D43)</f>
        <v>47414773.570000008</v>
      </c>
      <c r="E44" s="105">
        <f t="shared" si="25"/>
        <v>627570.85063226172</v>
      </c>
      <c r="F44" s="95">
        <f t="shared" si="25"/>
        <v>586748.28061725199</v>
      </c>
      <c r="G44" s="95">
        <f t="shared" si="25"/>
        <v>234306.09</v>
      </c>
      <c r="H44" s="95">
        <f t="shared" si="25"/>
        <v>-414717.95</v>
      </c>
      <c r="I44" s="95">
        <f t="shared" si="25"/>
        <v>1033907.2712495136</v>
      </c>
      <c r="J44" s="94">
        <f t="shared" si="25"/>
        <v>48448680.841249518</v>
      </c>
      <c r="K44" s="100"/>
      <c r="L44" s="95">
        <f>SUM(L41:L43)</f>
        <v>9.3827415112173185E-3</v>
      </c>
      <c r="M44" s="95">
        <f>SUM(M41:M43)</f>
        <v>9.3827415112173185E-3</v>
      </c>
      <c r="N44" s="94">
        <f>SUM(N41:N43)</f>
        <v>48448680.850632258</v>
      </c>
      <c r="O44" s="97"/>
      <c r="P44" s="95">
        <f>SUM(P41:P43)</f>
        <v>1033907.2806322551</v>
      </c>
      <c r="Q44" s="95">
        <f>SUM(Q41:Q43)</f>
        <v>48448680.850632258</v>
      </c>
      <c r="R44" s="116"/>
      <c r="S44" s="98">
        <f>SUM(S41:S43)</f>
        <v>48235827.940617248</v>
      </c>
    </row>
    <row r="45" spans="1:19">
      <c r="D45" s="94"/>
      <c r="E45" s="95"/>
      <c r="F45" s="95"/>
      <c r="G45" s="95"/>
      <c r="H45" s="95"/>
      <c r="I45" s="95"/>
      <c r="J45" s="94"/>
      <c r="K45" s="95"/>
      <c r="L45" s="95"/>
      <c r="M45" s="95"/>
      <c r="N45" s="94"/>
      <c r="O45" s="97"/>
      <c r="P45" s="95"/>
      <c r="Q45" s="98"/>
      <c r="R45" s="116"/>
    </row>
    <row r="46" spans="1:19">
      <c r="B46" s="118" t="s">
        <v>22</v>
      </c>
      <c r="D46" s="101">
        <v>65916319.790000007</v>
      </c>
      <c r="E46" s="102">
        <v>874030.57612896967</v>
      </c>
      <c r="F46" s="102">
        <v>805991.2877259003</v>
      </c>
      <c r="G46" s="102">
        <v>454619.76</v>
      </c>
      <c r="H46" s="102">
        <v>-432004.13</v>
      </c>
      <c r="I46" s="102">
        <f>SUM(E46:H46)</f>
        <v>1702637.4938548701</v>
      </c>
      <c r="J46" s="101">
        <f>D46+I46</f>
        <v>67618957.283854872</v>
      </c>
      <c r="K46" s="119">
        <f>$K$13</f>
        <v>0</v>
      </c>
      <c r="L46" s="102">
        <v>2.2741058201063424E-3</v>
      </c>
      <c r="M46" s="102">
        <f>SUM(L46:L46)</f>
        <v>2.2741058201063424E-3</v>
      </c>
      <c r="N46" s="101">
        <f>J46+M46</f>
        <v>67618957.286128983</v>
      </c>
      <c r="O46" s="108"/>
      <c r="P46" s="102">
        <f t="shared" ref="P46" si="26">I46+M46</f>
        <v>1702637.4961289759</v>
      </c>
      <c r="Q46" s="104">
        <f>+D46+P46</f>
        <v>67618957.286128983</v>
      </c>
      <c r="R46" s="116"/>
      <c r="S46" s="98">
        <f>D46+F46+G46</f>
        <v>67176930.837725908</v>
      </c>
    </row>
    <row r="47" spans="1:19">
      <c r="B47" s="56" t="s">
        <v>29</v>
      </c>
      <c r="D47" s="94">
        <f t="shared" ref="D47:J47" si="27">SUM(D46:D46)</f>
        <v>65916319.790000007</v>
      </c>
      <c r="E47" s="105">
        <f t="shared" si="27"/>
        <v>874030.57612896967</v>
      </c>
      <c r="F47" s="95">
        <f t="shared" si="27"/>
        <v>805991.2877259003</v>
      </c>
      <c r="G47" s="95">
        <f t="shared" si="27"/>
        <v>454619.76</v>
      </c>
      <c r="H47" s="95">
        <f t="shared" si="27"/>
        <v>-432004.13</v>
      </c>
      <c r="I47" s="95">
        <f t="shared" si="27"/>
        <v>1702637.4938548701</v>
      </c>
      <c r="J47" s="94">
        <f t="shared" si="27"/>
        <v>67618957.283854872</v>
      </c>
      <c r="K47" s="100"/>
      <c r="L47" s="95">
        <f>SUM(L46:L46)</f>
        <v>2.2741058201063424E-3</v>
      </c>
      <c r="M47" s="95">
        <f>SUM(M46:M46)</f>
        <v>2.2741058201063424E-3</v>
      </c>
      <c r="N47" s="94">
        <f>SUM(N46:N46)</f>
        <v>67618957.286128983</v>
      </c>
      <c r="O47" s="97"/>
      <c r="P47" s="95">
        <f>SUM(P46:P46)</f>
        <v>1702637.4961289759</v>
      </c>
      <c r="Q47" s="95">
        <f>SUM(Q46:Q46)</f>
        <v>67618957.286128983</v>
      </c>
      <c r="R47" s="116"/>
    </row>
    <row r="48" spans="1:19">
      <c r="B48" s="118"/>
      <c r="D48" s="94"/>
      <c r="E48" s="95"/>
      <c r="F48" s="95" t="s">
        <v>2</v>
      </c>
      <c r="G48" s="95"/>
      <c r="H48" s="95"/>
      <c r="I48" s="95"/>
      <c r="J48" s="94" t="s">
        <v>2</v>
      </c>
      <c r="K48" s="100"/>
      <c r="L48" s="95"/>
      <c r="M48" s="95"/>
      <c r="N48" s="94"/>
      <c r="O48" s="97"/>
      <c r="P48" s="95"/>
      <c r="Q48" s="98"/>
      <c r="R48" s="116"/>
    </row>
    <row r="49" spans="1:19" s="107" customFormat="1">
      <c r="B49" s="118" t="s">
        <v>128</v>
      </c>
      <c r="D49" s="101">
        <v>14223219.33</v>
      </c>
      <c r="E49" s="102">
        <v>188255.20363351438</v>
      </c>
      <c r="F49" s="102">
        <v>95720.379989289562</v>
      </c>
      <c r="G49" s="102">
        <v>0</v>
      </c>
      <c r="H49" s="102">
        <v>-81541.709999999992</v>
      </c>
      <c r="I49" s="102">
        <f>SUM(E49:H49)</f>
        <v>202433.87362280392</v>
      </c>
      <c r="J49" s="101">
        <f>D49+I49</f>
        <v>14425653.203622803</v>
      </c>
      <c r="K49" s="119">
        <f>$K$13</f>
        <v>0</v>
      </c>
      <c r="L49" s="102">
        <v>1.0709823982324451E-5</v>
      </c>
      <c r="M49" s="102">
        <f>SUM(L49:L49)</f>
        <v>1.0709823982324451E-5</v>
      </c>
      <c r="N49" s="101">
        <f>J49+M49</f>
        <v>14425653.203633513</v>
      </c>
      <c r="O49" s="108"/>
      <c r="P49" s="102">
        <f t="shared" ref="P49" si="28">I49+M49</f>
        <v>202433.87363351375</v>
      </c>
      <c r="Q49" s="104">
        <f>+D49+P49</f>
        <v>14425653.203633513</v>
      </c>
      <c r="R49" s="110"/>
      <c r="S49" s="98">
        <f>D49+F49+G49</f>
        <v>14318939.709989289</v>
      </c>
    </row>
    <row r="50" spans="1:19">
      <c r="B50" s="56" t="s">
        <v>29</v>
      </c>
      <c r="D50" s="94">
        <f t="shared" ref="D50:J50" si="29">SUM(D49)</f>
        <v>14223219.33</v>
      </c>
      <c r="E50" s="105">
        <f t="shared" si="29"/>
        <v>188255.20363351438</v>
      </c>
      <c r="F50" s="95">
        <f t="shared" si="29"/>
        <v>95720.379989289562</v>
      </c>
      <c r="G50" s="95">
        <f t="shared" si="29"/>
        <v>0</v>
      </c>
      <c r="H50" s="95">
        <f t="shared" si="29"/>
        <v>-81541.709999999992</v>
      </c>
      <c r="I50" s="95">
        <f t="shared" si="29"/>
        <v>202433.87362280392</v>
      </c>
      <c r="J50" s="94">
        <f t="shared" si="29"/>
        <v>14425653.203622803</v>
      </c>
      <c r="K50" s="100"/>
      <c r="L50" s="95">
        <f>SUM(L49)</f>
        <v>1.0709823982324451E-5</v>
      </c>
      <c r="M50" s="95">
        <f>SUM(M49)</f>
        <v>1.0709823982324451E-5</v>
      </c>
      <c r="N50" s="94">
        <f>SUM(N49)</f>
        <v>14425653.203633513</v>
      </c>
      <c r="O50" s="97"/>
      <c r="P50" s="95">
        <f>SUM(P49)</f>
        <v>202433.87363351375</v>
      </c>
      <c r="Q50" s="95">
        <f>SUM(Q49)</f>
        <v>14425653.203633513</v>
      </c>
      <c r="R50" s="116"/>
    </row>
    <row r="51" spans="1:19">
      <c r="D51" s="94"/>
      <c r="E51" s="95"/>
      <c r="F51" s="95"/>
      <c r="G51" s="95"/>
      <c r="H51" s="95"/>
      <c r="I51" s="95"/>
      <c r="J51" s="94" t="s">
        <v>2</v>
      </c>
      <c r="K51" s="95"/>
      <c r="L51" s="95"/>
      <c r="M51" s="95"/>
      <c r="N51" s="94"/>
      <c r="O51" s="120"/>
      <c r="P51" s="95"/>
      <c r="Q51" s="98"/>
    </row>
    <row r="52" spans="1:19">
      <c r="B52" s="118" t="s">
        <v>129</v>
      </c>
      <c r="D52" s="94">
        <v>286985.58</v>
      </c>
      <c r="E52" s="95">
        <v>3798.4739986978907</v>
      </c>
      <c r="F52" s="95">
        <v>1034.018783879369</v>
      </c>
      <c r="G52" s="95">
        <v>4163.45</v>
      </c>
      <c r="H52" s="95">
        <v>0</v>
      </c>
      <c r="I52" s="95">
        <f>SUM(E52:H52)</f>
        <v>8995.9427825772582</v>
      </c>
      <c r="J52" s="94">
        <f>D52+I52</f>
        <v>295981.52278257726</v>
      </c>
      <c r="K52" s="100">
        <v>0</v>
      </c>
      <c r="L52" s="95">
        <v>0</v>
      </c>
      <c r="M52" s="95">
        <f>SUM(L52:L52)</f>
        <v>0</v>
      </c>
      <c r="N52" s="94">
        <f>J52+M52</f>
        <v>295981.52278257726</v>
      </c>
      <c r="O52" s="97"/>
      <c r="P52" s="95">
        <f>I52+M52</f>
        <v>8995.9427825772582</v>
      </c>
      <c r="Q52" s="98">
        <f>+D52+P52</f>
        <v>295981.52278257726</v>
      </c>
      <c r="R52" s="116"/>
      <c r="S52" s="98">
        <f t="shared" ref="S52:S53" si="30">D52+F52+G52</f>
        <v>292183.04878387938</v>
      </c>
    </row>
    <row r="53" spans="1:19">
      <c r="B53" s="118" t="s">
        <v>130</v>
      </c>
      <c r="D53" s="101">
        <v>26057.85</v>
      </c>
      <c r="E53" s="102">
        <v>344.89560655615463</v>
      </c>
      <c r="F53" s="102">
        <v>26.150000000003118</v>
      </c>
      <c r="G53" s="102">
        <v>0</v>
      </c>
      <c r="H53" s="102">
        <v>0</v>
      </c>
      <c r="I53" s="102">
        <f>SUM(E53:H53)</f>
        <v>371.04560655615774</v>
      </c>
      <c r="J53" s="101">
        <f>D53+I53</f>
        <v>26428.895606556158</v>
      </c>
      <c r="K53" s="103">
        <v>0</v>
      </c>
      <c r="L53" s="102">
        <v>0</v>
      </c>
      <c r="M53" s="102">
        <f>SUM(L53:L53)</f>
        <v>0</v>
      </c>
      <c r="N53" s="101">
        <f>J53+M53</f>
        <v>26428.895606556158</v>
      </c>
      <c r="O53" s="108"/>
      <c r="P53" s="102">
        <f t="shared" ref="P53" si="31">I53+M53</f>
        <v>371.04560655615774</v>
      </c>
      <c r="Q53" s="104">
        <f>+D53+P53</f>
        <v>26428.895606556158</v>
      </c>
      <c r="R53" s="116"/>
      <c r="S53" s="98">
        <f t="shared" si="30"/>
        <v>26084</v>
      </c>
    </row>
    <row r="54" spans="1:19">
      <c r="B54" s="56" t="s">
        <v>29</v>
      </c>
      <c r="D54" s="94">
        <f t="shared" ref="D54:J54" si="32">SUM(D52:D53)</f>
        <v>313043.43</v>
      </c>
      <c r="E54" s="105">
        <f t="shared" si="32"/>
        <v>4143.3696052540454</v>
      </c>
      <c r="F54" s="95">
        <f t="shared" si="32"/>
        <v>1060.1687838793721</v>
      </c>
      <c r="G54" s="95">
        <f t="shared" si="32"/>
        <v>4163.45</v>
      </c>
      <c r="H54" s="95">
        <f t="shared" si="32"/>
        <v>0</v>
      </c>
      <c r="I54" s="95">
        <f t="shared" si="32"/>
        <v>9366.9883891334157</v>
      </c>
      <c r="J54" s="94">
        <f t="shared" si="32"/>
        <v>322410.41838913341</v>
      </c>
      <c r="K54" s="103"/>
      <c r="L54" s="95">
        <f>SUM(L52:L53)</f>
        <v>0</v>
      </c>
      <c r="M54" s="95">
        <f>SUM(M52:M53)</f>
        <v>0</v>
      </c>
      <c r="N54" s="94">
        <f>SUM(N52:N53)</f>
        <v>322410.41838913341</v>
      </c>
      <c r="O54" s="97"/>
      <c r="P54" s="95">
        <f>SUM(P52:P53)</f>
        <v>9366.9883891334157</v>
      </c>
      <c r="Q54" s="95">
        <f>SUM(Q52:Q53)</f>
        <v>322410.41838913341</v>
      </c>
      <c r="R54" s="116"/>
      <c r="S54" s="98">
        <f>SUM(S52:S53)</f>
        <v>318267.04878387938</v>
      </c>
    </row>
    <row r="55" spans="1:19">
      <c r="D55" s="94"/>
      <c r="E55" s="95"/>
      <c r="F55" s="95"/>
      <c r="G55" s="95"/>
      <c r="H55" s="95"/>
      <c r="I55" s="95"/>
      <c r="J55" s="94"/>
      <c r="K55" s="102"/>
      <c r="L55" s="95"/>
      <c r="M55" s="95"/>
      <c r="N55" s="94"/>
      <c r="O55" s="120"/>
      <c r="P55" s="95"/>
      <c r="Q55" s="98"/>
    </row>
    <row r="56" spans="1:19" s="107" customFormat="1">
      <c r="A56" s="56"/>
      <c r="B56" s="56" t="s">
        <v>116</v>
      </c>
      <c r="C56" s="56"/>
      <c r="D56" s="101">
        <v>481432.67999999993</v>
      </c>
      <c r="E56" s="102"/>
      <c r="F56" s="102">
        <v>0</v>
      </c>
      <c r="G56" s="102">
        <v>0</v>
      </c>
      <c r="H56" s="102">
        <v>0</v>
      </c>
      <c r="I56" s="102">
        <f>SUM(F56:H56)</f>
        <v>0</v>
      </c>
      <c r="J56" s="101">
        <f>D56+I56</f>
        <v>481432.67999999993</v>
      </c>
      <c r="K56" s="103">
        <v>0</v>
      </c>
      <c r="L56" s="102">
        <f t="shared" ref="L56:L67" si="33">ROUND(J56*K56*((366-30)/(366+30*K56)),0)</f>
        <v>0</v>
      </c>
      <c r="M56" s="102">
        <f>SUM(L56:L56)</f>
        <v>0</v>
      </c>
      <c r="N56" s="101">
        <f>J56+M56</f>
        <v>481432.67999999993</v>
      </c>
      <c r="O56" s="108"/>
      <c r="P56" s="102">
        <f t="shared" ref="P56:P67" si="34">I56+M56</f>
        <v>0</v>
      </c>
      <c r="Q56" s="102">
        <f>+D56+P56</f>
        <v>481432.67999999993</v>
      </c>
      <c r="R56" s="110"/>
    </row>
    <row r="57" spans="1:19" s="107" customFormat="1">
      <c r="A57" s="56"/>
      <c r="B57" s="56"/>
      <c r="C57" s="56"/>
      <c r="D57" s="94"/>
      <c r="E57" s="95"/>
      <c r="F57" s="102"/>
      <c r="G57" s="95"/>
      <c r="H57" s="95"/>
      <c r="I57" s="95"/>
      <c r="J57" s="94"/>
      <c r="K57" s="103"/>
      <c r="L57" s="102"/>
      <c r="M57" s="102"/>
      <c r="N57" s="94"/>
      <c r="O57" s="97"/>
      <c r="P57" s="95"/>
      <c r="Q57" s="95"/>
      <c r="R57" s="110"/>
    </row>
    <row r="58" spans="1:19" s="107" customFormat="1">
      <c r="A58" s="56"/>
      <c r="B58" s="56" t="s">
        <v>117</v>
      </c>
      <c r="C58" s="56"/>
      <c r="D58" s="101">
        <v>60444.92</v>
      </c>
      <c r="E58" s="102"/>
      <c r="F58" s="102">
        <f>-D58</f>
        <v>-60444.92</v>
      </c>
      <c r="G58" s="102">
        <v>0</v>
      </c>
      <c r="H58" s="102">
        <v>0</v>
      </c>
      <c r="I58" s="102">
        <f t="shared" ref="I58:I64" si="35">SUM(F58:H58)</f>
        <v>-60444.92</v>
      </c>
      <c r="J58" s="101">
        <f t="shared" ref="J58:J65" si="36">D58+I58</f>
        <v>0</v>
      </c>
      <c r="K58" s="103">
        <v>0</v>
      </c>
      <c r="L58" s="102">
        <f t="shared" si="33"/>
        <v>0</v>
      </c>
      <c r="M58" s="102">
        <f t="shared" ref="M58:M64" si="37">SUM(L58:L58)</f>
        <v>0</v>
      </c>
      <c r="N58" s="101">
        <f t="shared" ref="N58:N65" si="38">J58+M58</f>
        <v>0</v>
      </c>
      <c r="O58" s="108"/>
      <c r="P58" s="102">
        <f t="shared" si="34"/>
        <v>-60444.92</v>
      </c>
      <c r="Q58" s="102">
        <f t="shared" ref="Q58:Q65" si="39">+D58+P58</f>
        <v>0</v>
      </c>
      <c r="R58" s="110"/>
    </row>
    <row r="59" spans="1:19" s="107" customFormat="1">
      <c r="A59" s="56"/>
      <c r="B59" s="56" t="s">
        <v>118</v>
      </c>
      <c r="C59" s="56"/>
      <c r="D59" s="101">
        <v>-9069190.5299999993</v>
      </c>
      <c r="E59" s="102"/>
      <c r="F59" s="102">
        <f>-D59</f>
        <v>9069190.5299999993</v>
      </c>
      <c r="G59" s="102">
        <v>0</v>
      </c>
      <c r="H59" s="102">
        <v>0</v>
      </c>
      <c r="I59" s="102">
        <f t="shared" si="35"/>
        <v>9069190.5299999993</v>
      </c>
      <c r="J59" s="101">
        <f t="shared" si="36"/>
        <v>0</v>
      </c>
      <c r="K59" s="103">
        <v>0</v>
      </c>
      <c r="L59" s="102">
        <f t="shared" si="33"/>
        <v>0</v>
      </c>
      <c r="M59" s="102">
        <f t="shared" si="37"/>
        <v>0</v>
      </c>
      <c r="N59" s="101">
        <f t="shared" si="38"/>
        <v>0</v>
      </c>
      <c r="O59" s="108"/>
      <c r="P59" s="102">
        <f t="shared" si="34"/>
        <v>9069190.5299999993</v>
      </c>
      <c r="Q59" s="102">
        <f t="shared" si="39"/>
        <v>0</v>
      </c>
      <c r="R59" s="110"/>
    </row>
    <row r="60" spans="1:19" s="107" customFormat="1">
      <c r="A60" s="56"/>
      <c r="B60" s="56" t="s">
        <v>131</v>
      </c>
      <c r="C60" s="56"/>
      <c r="D60" s="101">
        <v>0</v>
      </c>
      <c r="E60" s="102"/>
      <c r="F60" s="102">
        <f>-D60</f>
        <v>0</v>
      </c>
      <c r="G60" s="102">
        <v>0</v>
      </c>
      <c r="H60" s="102">
        <v>0</v>
      </c>
      <c r="I60" s="102">
        <f t="shared" si="35"/>
        <v>0</v>
      </c>
      <c r="J60" s="101">
        <f t="shared" si="36"/>
        <v>0</v>
      </c>
      <c r="K60" s="103">
        <v>0</v>
      </c>
      <c r="L60" s="102">
        <f t="shared" si="33"/>
        <v>0</v>
      </c>
      <c r="M60" s="102">
        <f t="shared" si="37"/>
        <v>0</v>
      </c>
      <c r="N60" s="101">
        <f t="shared" si="38"/>
        <v>0</v>
      </c>
      <c r="O60" s="108"/>
      <c r="P60" s="102">
        <f t="shared" si="34"/>
        <v>0</v>
      </c>
      <c r="Q60" s="102">
        <f t="shared" si="39"/>
        <v>0</v>
      </c>
      <c r="R60" s="110"/>
    </row>
    <row r="61" spans="1:19" s="107" customFormat="1">
      <c r="A61" s="56"/>
      <c r="B61" s="56" t="s">
        <v>132</v>
      </c>
      <c r="C61" s="56"/>
      <c r="D61" s="101">
        <v>3814919.4</v>
      </c>
      <c r="E61" s="102"/>
      <c r="F61" s="102">
        <f>-D61</f>
        <v>-3814919.4</v>
      </c>
      <c r="G61" s="102">
        <v>0</v>
      </c>
      <c r="H61" s="102">
        <v>0</v>
      </c>
      <c r="I61" s="102">
        <f t="shared" si="35"/>
        <v>-3814919.4</v>
      </c>
      <c r="J61" s="101">
        <f t="shared" si="36"/>
        <v>0</v>
      </c>
      <c r="K61" s="103">
        <v>0</v>
      </c>
      <c r="L61" s="102">
        <f t="shared" si="33"/>
        <v>0</v>
      </c>
      <c r="M61" s="102">
        <f t="shared" si="37"/>
        <v>0</v>
      </c>
      <c r="N61" s="101">
        <f t="shared" si="38"/>
        <v>0</v>
      </c>
      <c r="O61" s="108"/>
      <c r="P61" s="102">
        <f t="shared" si="34"/>
        <v>-3814919.4</v>
      </c>
      <c r="Q61" s="102">
        <f t="shared" si="39"/>
        <v>0</v>
      </c>
      <c r="R61" s="110"/>
    </row>
    <row r="62" spans="1:19" s="107" customFormat="1">
      <c r="A62" s="56"/>
      <c r="B62" s="56" t="s">
        <v>123</v>
      </c>
      <c r="C62" s="56"/>
      <c r="D62" s="101">
        <v>15727.42</v>
      </c>
      <c r="E62" s="102"/>
      <c r="F62" s="102">
        <f>-D62</f>
        <v>-15727.42</v>
      </c>
      <c r="G62" s="102">
        <v>0</v>
      </c>
      <c r="H62" s="102">
        <v>0</v>
      </c>
      <c r="I62" s="102">
        <f t="shared" si="35"/>
        <v>-15727.42</v>
      </c>
      <c r="J62" s="101">
        <f t="shared" si="36"/>
        <v>0</v>
      </c>
      <c r="K62" s="103">
        <v>0</v>
      </c>
      <c r="L62" s="102">
        <f t="shared" si="33"/>
        <v>0</v>
      </c>
      <c r="M62" s="102">
        <f t="shared" si="37"/>
        <v>0</v>
      </c>
      <c r="N62" s="101">
        <f t="shared" si="38"/>
        <v>0</v>
      </c>
      <c r="O62" s="108"/>
      <c r="P62" s="102">
        <f t="shared" si="34"/>
        <v>-15727.42</v>
      </c>
      <c r="Q62" s="102">
        <f t="shared" si="39"/>
        <v>0</v>
      </c>
      <c r="R62" s="110"/>
    </row>
    <row r="63" spans="1:19" s="107" customFormat="1">
      <c r="A63" s="56"/>
      <c r="B63" s="56" t="s">
        <v>133</v>
      </c>
      <c r="C63" s="56"/>
      <c r="D63" s="101">
        <v>19092.09</v>
      </c>
      <c r="E63" s="102"/>
      <c r="F63" s="102">
        <v>0</v>
      </c>
      <c r="G63" s="102">
        <f>-D63</f>
        <v>-19092.09</v>
      </c>
      <c r="H63" s="102">
        <v>0</v>
      </c>
      <c r="I63" s="102">
        <f t="shared" si="35"/>
        <v>-19092.09</v>
      </c>
      <c r="J63" s="101">
        <f t="shared" si="36"/>
        <v>0</v>
      </c>
      <c r="K63" s="103">
        <v>0</v>
      </c>
      <c r="L63" s="102">
        <f t="shared" si="33"/>
        <v>0</v>
      </c>
      <c r="M63" s="102">
        <f t="shared" si="37"/>
        <v>0</v>
      </c>
      <c r="N63" s="101">
        <f t="shared" si="38"/>
        <v>0</v>
      </c>
      <c r="O63" s="108"/>
      <c r="P63" s="102">
        <f t="shared" si="34"/>
        <v>-19092.09</v>
      </c>
      <c r="Q63" s="102">
        <f t="shared" si="39"/>
        <v>0</v>
      </c>
      <c r="R63" s="110"/>
    </row>
    <row r="64" spans="1:19" s="107" customFormat="1">
      <c r="A64" s="56"/>
      <c r="B64" s="56" t="s">
        <v>134</v>
      </c>
      <c r="C64" s="56"/>
      <c r="D64" s="101">
        <v>-967039.15</v>
      </c>
      <c r="E64" s="102"/>
      <c r="F64" s="102">
        <f>D64*-1</f>
        <v>967039.15</v>
      </c>
      <c r="G64" s="102">
        <v>0</v>
      </c>
      <c r="H64" s="102">
        <v>0</v>
      </c>
      <c r="I64" s="102">
        <f t="shared" si="35"/>
        <v>967039.15</v>
      </c>
      <c r="J64" s="101">
        <f t="shared" si="36"/>
        <v>0</v>
      </c>
      <c r="K64" s="103">
        <v>0</v>
      </c>
      <c r="L64" s="102">
        <f t="shared" si="33"/>
        <v>0</v>
      </c>
      <c r="M64" s="102">
        <f t="shared" si="37"/>
        <v>0</v>
      </c>
      <c r="N64" s="101">
        <f t="shared" si="38"/>
        <v>0</v>
      </c>
      <c r="O64" s="108"/>
      <c r="P64" s="102">
        <f t="shared" si="34"/>
        <v>967039.15</v>
      </c>
      <c r="Q64" s="102">
        <f t="shared" si="39"/>
        <v>0</v>
      </c>
      <c r="R64" s="110"/>
    </row>
    <row r="65" spans="1:19" s="107" customFormat="1">
      <c r="A65" s="56"/>
      <c r="B65" s="56" t="s">
        <v>120</v>
      </c>
      <c r="C65" s="56"/>
      <c r="D65" s="101">
        <v>93091.33</v>
      </c>
      <c r="E65" s="102"/>
      <c r="F65" s="102">
        <f>D65*-1</f>
        <v>-93091.33</v>
      </c>
      <c r="G65" s="102">
        <v>0</v>
      </c>
      <c r="H65" s="102">
        <v>0</v>
      </c>
      <c r="I65" s="102">
        <f t="shared" ref="I65" si="40">SUM(F65:H65)</f>
        <v>-93091.33</v>
      </c>
      <c r="J65" s="101">
        <f t="shared" si="36"/>
        <v>0</v>
      </c>
      <c r="K65" s="103">
        <v>0</v>
      </c>
      <c r="L65" s="102">
        <f t="shared" si="33"/>
        <v>0</v>
      </c>
      <c r="M65" s="102">
        <f t="shared" ref="M65" si="41">SUM(L65:L65)</f>
        <v>0</v>
      </c>
      <c r="N65" s="101">
        <f t="shared" si="38"/>
        <v>0</v>
      </c>
      <c r="O65" s="108"/>
      <c r="P65" s="102">
        <f t="shared" si="34"/>
        <v>-93091.33</v>
      </c>
      <c r="Q65" s="102">
        <f t="shared" si="39"/>
        <v>0</v>
      </c>
      <c r="R65" s="110"/>
    </row>
    <row r="66" spans="1:19" s="107" customFormat="1">
      <c r="A66" s="56"/>
      <c r="D66" s="121"/>
      <c r="E66" s="122"/>
      <c r="F66" s="102"/>
      <c r="G66" s="95"/>
      <c r="H66" s="95"/>
      <c r="I66" s="95" t="s">
        <v>2</v>
      </c>
      <c r="J66" s="94"/>
      <c r="K66" s="103"/>
      <c r="L66" s="95"/>
      <c r="M66" s="102"/>
      <c r="N66" s="101"/>
      <c r="O66" s="97"/>
      <c r="P66" s="95"/>
      <c r="Q66" s="95"/>
      <c r="R66" s="110"/>
    </row>
    <row r="67" spans="1:19" s="107" customFormat="1">
      <c r="A67" s="56"/>
      <c r="B67" s="56" t="s">
        <v>135</v>
      </c>
      <c r="C67" s="56"/>
      <c r="D67" s="101">
        <v>1694000</v>
      </c>
      <c r="E67" s="102">
        <f>-D67</f>
        <v>-1694000</v>
      </c>
      <c r="F67" s="102">
        <v>0</v>
      </c>
      <c r="G67" s="102">
        <v>0</v>
      </c>
      <c r="H67" s="102">
        <v>0</v>
      </c>
      <c r="I67" s="102">
        <f>SUM(E67:H67)</f>
        <v>-1694000</v>
      </c>
      <c r="J67" s="101">
        <f>D67+I67</f>
        <v>0</v>
      </c>
      <c r="K67" s="103">
        <v>0</v>
      </c>
      <c r="L67" s="102">
        <f t="shared" si="33"/>
        <v>0</v>
      </c>
      <c r="M67" s="102">
        <f>SUM(L67:L67)</f>
        <v>0</v>
      </c>
      <c r="N67" s="101">
        <f>J67+M67</f>
        <v>0</v>
      </c>
      <c r="O67" s="108"/>
      <c r="P67" s="102">
        <f t="shared" si="34"/>
        <v>-1694000</v>
      </c>
      <c r="Q67" s="102">
        <f>+D67+P67</f>
        <v>0</v>
      </c>
      <c r="R67" s="110"/>
    </row>
    <row r="68" spans="1:19" s="107" customFormat="1">
      <c r="A68" s="56"/>
      <c r="C68" s="56"/>
      <c r="D68" s="94"/>
      <c r="E68" s="95"/>
      <c r="F68" s="102"/>
      <c r="G68" s="95"/>
      <c r="H68" s="95"/>
      <c r="I68" s="95"/>
      <c r="J68" s="94"/>
      <c r="K68" s="95"/>
      <c r="L68" s="95"/>
      <c r="M68" s="102"/>
      <c r="N68" s="94"/>
      <c r="O68" s="97"/>
      <c r="P68" s="95"/>
      <c r="Q68" s="95"/>
      <c r="R68" s="110"/>
    </row>
    <row r="69" spans="1:19">
      <c r="B69" s="111" t="s">
        <v>1</v>
      </c>
      <c r="C69" s="112"/>
      <c r="D69" s="113">
        <f t="shared" ref="D69:N69" si="42">+D44+D47+D50+D54+D56+SUM(D58:D67)</f>
        <v>124009834.28000003</v>
      </c>
      <c r="E69" s="114">
        <f t="shared" si="42"/>
        <v>0</v>
      </c>
      <c r="F69" s="115">
        <f>+F44+F47+F50+F54+F56+SUM(F58:F67)</f>
        <v>7541566.7271163203</v>
      </c>
      <c r="G69" s="115">
        <f t="shared" si="42"/>
        <v>673997.21</v>
      </c>
      <c r="H69" s="115">
        <f t="shared" si="42"/>
        <v>-928263.79</v>
      </c>
      <c r="I69" s="115">
        <f t="shared" si="42"/>
        <v>7287300.1471163202</v>
      </c>
      <c r="J69" s="113">
        <f t="shared" si="42"/>
        <v>131297134.42711633</v>
      </c>
      <c r="K69" s="115">
        <f t="shared" si="42"/>
        <v>0</v>
      </c>
      <c r="L69" s="115">
        <f t="shared" si="42"/>
        <v>1.1667557155305985E-2</v>
      </c>
      <c r="M69" s="115">
        <f t="shared" si="42"/>
        <v>1.1667557155305985E-2</v>
      </c>
      <c r="N69" s="113">
        <f t="shared" si="42"/>
        <v>131297134.4387839</v>
      </c>
      <c r="O69" s="114"/>
      <c r="P69" s="115">
        <f>+P44+P47+P50+P54+P56+SUM(P58:P67)</f>
        <v>7287300.1587838773</v>
      </c>
      <c r="Q69" s="115">
        <f>+Q44+Q47+Q50+Q54+Q56+SUM(Q58:Q67)</f>
        <v>131297134.4387839</v>
      </c>
    </row>
    <row r="70" spans="1:19">
      <c r="D70" s="94"/>
      <c r="E70" s="95"/>
      <c r="F70" s="95" t="s">
        <v>2</v>
      </c>
      <c r="G70" s="95"/>
      <c r="H70" s="95"/>
      <c r="I70" s="95"/>
      <c r="J70" s="94" t="s">
        <v>2</v>
      </c>
      <c r="K70" s="100"/>
      <c r="L70" s="100"/>
      <c r="M70" s="95" t="s">
        <v>2</v>
      </c>
      <c r="N70" s="94"/>
      <c r="O70" s="120"/>
      <c r="P70" s="95"/>
      <c r="Q70" s="98"/>
    </row>
    <row r="71" spans="1:19">
      <c r="A71" s="81" t="s">
        <v>136</v>
      </c>
      <c r="B71" s="81"/>
      <c r="D71" s="94"/>
      <c r="E71" s="95"/>
      <c r="F71" s="95"/>
      <c r="G71" s="95"/>
      <c r="H71" s="95"/>
      <c r="I71" s="95"/>
      <c r="J71" s="94" t="s">
        <v>2</v>
      </c>
      <c r="K71" s="95"/>
      <c r="L71" s="95"/>
      <c r="M71" s="95"/>
      <c r="N71" s="94"/>
      <c r="O71" s="97"/>
      <c r="P71" s="95"/>
      <c r="Q71" s="98"/>
    </row>
    <row r="72" spans="1:19">
      <c r="B72" s="118" t="s">
        <v>19</v>
      </c>
      <c r="D72" s="94">
        <v>1500754.0499999998</v>
      </c>
      <c r="E72" s="95">
        <f>D72/($D$75+$D$78+$D$83+$D$86)*$D$98</f>
        <v>9128.2704464299368</v>
      </c>
      <c r="F72" s="95">
        <v>20688.400000000031</v>
      </c>
      <c r="G72" s="95">
        <v>8195.5499999999993</v>
      </c>
      <c r="H72" s="95">
        <v>0</v>
      </c>
      <c r="I72" s="95">
        <f>SUM(E72:H72)</f>
        <v>38012.220446429972</v>
      </c>
      <c r="J72" s="94">
        <f>D72+I72</f>
        <v>1538766.2704464297</v>
      </c>
      <c r="K72" s="100">
        <f>$K$13</f>
        <v>0</v>
      </c>
      <c r="L72" s="95">
        <v>0</v>
      </c>
      <c r="M72" s="95">
        <f>SUM(L72:L72)</f>
        <v>0</v>
      </c>
      <c r="N72" s="94">
        <f>J72+M72</f>
        <v>1538766.2704464297</v>
      </c>
      <c r="O72" s="97"/>
      <c r="P72" s="95">
        <f>I72+M72</f>
        <v>38012.220446429972</v>
      </c>
      <c r="Q72" s="98">
        <f>+D72+P72</f>
        <v>1538766.2704464297</v>
      </c>
      <c r="R72" s="116"/>
      <c r="S72" s="98">
        <f t="shared" ref="S72:S74" si="43">D72+F72+G72</f>
        <v>1529638</v>
      </c>
    </row>
    <row r="73" spans="1:19" s="107" customFormat="1">
      <c r="B73" s="118" t="s">
        <v>20</v>
      </c>
      <c r="D73" s="94">
        <v>8734.49</v>
      </c>
      <c r="E73" s="95">
        <f t="shared" ref="E73:E74" si="44">D73/($D$75+$D$78+$D$83+$D$86)*$D$98</f>
        <v>53.127150935649873</v>
      </c>
      <c r="F73" s="95">
        <v>44.510000000001739</v>
      </c>
      <c r="G73" s="95">
        <v>0</v>
      </c>
      <c r="H73" s="95">
        <v>0</v>
      </c>
      <c r="I73" s="95">
        <f>SUM(E73:H73)</f>
        <v>97.637150935651619</v>
      </c>
      <c r="J73" s="94">
        <f>D73+I73</f>
        <v>8832.127150935652</v>
      </c>
      <c r="K73" s="100">
        <f>$K$13</f>
        <v>0</v>
      </c>
      <c r="L73" s="95">
        <v>0</v>
      </c>
      <c r="M73" s="95">
        <f>SUM(L73:L73)</f>
        <v>0</v>
      </c>
      <c r="N73" s="94">
        <f>J73+M73</f>
        <v>8832.127150935652</v>
      </c>
      <c r="O73" s="108"/>
      <c r="P73" s="95">
        <f>I73+M73</f>
        <v>97.637150935651619</v>
      </c>
      <c r="Q73" s="98">
        <f>+D73+P73</f>
        <v>8832.127150935652</v>
      </c>
      <c r="R73" s="110"/>
      <c r="S73" s="98">
        <f t="shared" si="43"/>
        <v>8779.0000000000018</v>
      </c>
    </row>
    <row r="74" spans="1:19">
      <c r="B74" s="118" t="s">
        <v>127</v>
      </c>
      <c r="D74" s="101">
        <v>1449.3400000000001</v>
      </c>
      <c r="E74" s="102">
        <f t="shared" si="44"/>
        <v>8.8155467505343523</v>
      </c>
      <c r="F74" s="102">
        <v>-6.180000000000236</v>
      </c>
      <c r="G74" s="102">
        <v>35.840000000000003</v>
      </c>
      <c r="H74" s="102">
        <v>0</v>
      </c>
      <c r="I74" s="102">
        <f>SUM(E74:H74)</f>
        <v>38.475546750534122</v>
      </c>
      <c r="J74" s="101">
        <f>D74+I74</f>
        <v>1487.8155467505342</v>
      </c>
      <c r="K74" s="103">
        <f>$K$13</f>
        <v>0</v>
      </c>
      <c r="L74" s="102">
        <v>0</v>
      </c>
      <c r="M74" s="102">
        <f>SUM(L74:L74)</f>
        <v>0</v>
      </c>
      <c r="N74" s="101">
        <f>J74+M74</f>
        <v>1487.8155467505342</v>
      </c>
      <c r="O74" s="108"/>
      <c r="P74" s="102">
        <f t="shared" ref="P74" si="45">I74+M74</f>
        <v>38.475546750534122</v>
      </c>
      <c r="Q74" s="104">
        <f>+D74+P74</f>
        <v>1487.8155467505342</v>
      </c>
      <c r="R74" s="116"/>
      <c r="S74" s="98">
        <f t="shared" si="43"/>
        <v>1478.9999999999998</v>
      </c>
    </row>
    <row r="75" spans="1:19">
      <c r="B75" s="56" t="s">
        <v>29</v>
      </c>
      <c r="D75" s="94">
        <f t="shared" ref="D75:J75" si="46">SUM(D72:D74)</f>
        <v>1510937.88</v>
      </c>
      <c r="E75" s="105">
        <f t="shared" si="46"/>
        <v>9190.2131441161218</v>
      </c>
      <c r="F75" s="95">
        <f t="shared" si="46"/>
        <v>20726.730000000032</v>
      </c>
      <c r="G75" s="95">
        <f t="shared" si="46"/>
        <v>8231.39</v>
      </c>
      <c r="H75" s="95">
        <f t="shared" si="46"/>
        <v>0</v>
      </c>
      <c r="I75" s="95">
        <f t="shared" si="46"/>
        <v>38148.333144116157</v>
      </c>
      <c r="J75" s="94">
        <f t="shared" si="46"/>
        <v>1549086.2131441159</v>
      </c>
      <c r="K75" s="100"/>
      <c r="L75" s="95">
        <f>SUM(L72:L74)</f>
        <v>0</v>
      </c>
      <c r="M75" s="95">
        <f>SUM(M72:M74)</f>
        <v>0</v>
      </c>
      <c r="N75" s="94">
        <f>SUM(N72:N74)</f>
        <v>1549086.2131441159</v>
      </c>
      <c r="O75" s="97"/>
      <c r="P75" s="95">
        <f>SUM(P72:P74)</f>
        <v>38148.333144116157</v>
      </c>
      <c r="Q75" s="98">
        <f>SUM(Q72:Q74)</f>
        <v>1549086.2131441159</v>
      </c>
      <c r="R75" s="116"/>
      <c r="S75" s="98">
        <f>SUM(S72:S74)</f>
        <v>1539896</v>
      </c>
    </row>
    <row r="76" spans="1:19">
      <c r="D76" s="94"/>
      <c r="E76" s="95"/>
      <c r="F76" s="95"/>
      <c r="G76" s="95"/>
      <c r="H76" s="95"/>
      <c r="I76" s="95"/>
      <c r="J76" s="94"/>
      <c r="K76" s="95"/>
      <c r="L76" s="95"/>
      <c r="M76" s="95"/>
      <c r="N76" s="94"/>
      <c r="O76" s="120"/>
      <c r="P76" s="95"/>
      <c r="Q76" s="98"/>
    </row>
    <row r="77" spans="1:19">
      <c r="B77" s="118" t="s">
        <v>22</v>
      </c>
      <c r="D77" s="101">
        <v>8286102.8799999999</v>
      </c>
      <c r="E77" s="102">
        <f t="shared" ref="E77" si="47">D77/($D$75+$D$78+$D$83+$D$86)*$D$98</f>
        <v>50399.856016102043</v>
      </c>
      <c r="F77" s="102">
        <v>163050.830000002</v>
      </c>
      <c r="G77" s="102">
        <v>9928.2900000000009</v>
      </c>
      <c r="H77" s="102">
        <v>0</v>
      </c>
      <c r="I77" s="102">
        <f>SUM(E77:H77)</f>
        <v>223378.97601610405</v>
      </c>
      <c r="J77" s="101">
        <f>D77+I77</f>
        <v>8509481.8560161032</v>
      </c>
      <c r="K77" s="103">
        <f>$K$13</f>
        <v>0</v>
      </c>
      <c r="L77" s="102">
        <v>0</v>
      </c>
      <c r="M77" s="102">
        <f>SUM(L77:L77)</f>
        <v>0</v>
      </c>
      <c r="N77" s="101">
        <f>J77+M77</f>
        <v>8509481.8560161032</v>
      </c>
      <c r="O77" s="108"/>
      <c r="P77" s="102">
        <f t="shared" ref="P77" si="48">I77+M77</f>
        <v>223378.97601610405</v>
      </c>
      <c r="Q77" s="104">
        <f>+D77+P77</f>
        <v>8509481.8560161032</v>
      </c>
      <c r="R77" s="116"/>
      <c r="S77" s="98">
        <f>D77+F77+G77</f>
        <v>8459082.0000000019</v>
      </c>
    </row>
    <row r="78" spans="1:19">
      <c r="B78" s="56" t="s">
        <v>29</v>
      </c>
      <c r="D78" s="94">
        <f t="shared" ref="D78:J78" si="49">SUM(D77:D77)</f>
        <v>8286102.8799999999</v>
      </c>
      <c r="E78" s="105">
        <f t="shared" si="49"/>
        <v>50399.856016102043</v>
      </c>
      <c r="F78" s="95">
        <f t="shared" si="49"/>
        <v>163050.830000002</v>
      </c>
      <c r="G78" s="95">
        <f t="shared" si="49"/>
        <v>9928.2900000000009</v>
      </c>
      <c r="H78" s="95">
        <f t="shared" si="49"/>
        <v>0</v>
      </c>
      <c r="I78" s="95">
        <f t="shared" si="49"/>
        <v>223378.97601610405</v>
      </c>
      <c r="J78" s="94">
        <f t="shared" si="49"/>
        <v>8509481.8560161032</v>
      </c>
      <c r="K78" s="100"/>
      <c r="L78" s="95">
        <f>SUM(L77:L77)</f>
        <v>0</v>
      </c>
      <c r="M78" s="95">
        <f>SUM(M77:M77)</f>
        <v>0</v>
      </c>
      <c r="N78" s="94">
        <f>SUM(N77:N77)</f>
        <v>8509481.8560161032</v>
      </c>
      <c r="O78" s="97"/>
      <c r="P78" s="95">
        <f>SUM(P77:P77)</f>
        <v>223378.97601610405</v>
      </c>
      <c r="Q78" s="98">
        <f>SUM(Q77:Q77)</f>
        <v>8509481.8560161032</v>
      </c>
      <c r="R78" s="116"/>
    </row>
    <row r="79" spans="1:19">
      <c r="D79" s="94"/>
      <c r="E79" s="95"/>
      <c r="F79" s="95"/>
      <c r="G79" s="95"/>
      <c r="H79" s="95"/>
      <c r="I79" s="95"/>
      <c r="J79" s="94"/>
      <c r="K79" s="123"/>
      <c r="L79" s="95"/>
      <c r="M79" s="95" t="s">
        <v>2</v>
      </c>
      <c r="N79" s="94"/>
      <c r="O79" s="120"/>
      <c r="P79" s="95"/>
      <c r="Q79" s="98"/>
    </row>
    <row r="80" spans="1:19" s="107" customFormat="1">
      <c r="B80" s="118" t="s">
        <v>137</v>
      </c>
      <c r="D80" s="94">
        <v>380222.11</v>
      </c>
      <c r="E80" s="95">
        <f>D80/($D$75+$D$78+$D$83+$D$86)*$D$98</f>
        <v>2312.6842468239438</v>
      </c>
      <c r="F80" s="95">
        <v>2466.8900000000435</v>
      </c>
      <c r="G80" s="95">
        <v>0</v>
      </c>
      <c r="H80" s="95">
        <v>0</v>
      </c>
      <c r="I80" s="95">
        <f>SUM(E80:H80)</f>
        <v>4779.5742468239878</v>
      </c>
      <c r="J80" s="94">
        <f>D80+I80</f>
        <v>385001.68424682395</v>
      </c>
      <c r="K80" s="100">
        <v>0</v>
      </c>
      <c r="L80" s="95">
        <v>0</v>
      </c>
      <c r="M80" s="95">
        <f>SUM(L80:L80)</f>
        <v>0</v>
      </c>
      <c r="N80" s="94">
        <f>J80+M80</f>
        <v>385001.68424682395</v>
      </c>
      <c r="O80" s="108"/>
      <c r="P80" s="95">
        <f>I80+M80</f>
        <v>4779.5742468239878</v>
      </c>
      <c r="Q80" s="98">
        <f>+D80+P80</f>
        <v>385001.68424682395</v>
      </c>
      <c r="R80" s="110"/>
      <c r="S80" s="98">
        <f t="shared" ref="S80:S82" si="50">D80+F80+G80</f>
        <v>382689.00000000006</v>
      </c>
    </row>
    <row r="81" spans="1:19" s="107" customFormat="1">
      <c r="B81" s="118" t="s">
        <v>128</v>
      </c>
      <c r="D81" s="94">
        <v>14588579.530000001</v>
      </c>
      <c r="E81" s="95">
        <f t="shared" ref="E81:E82" si="51">D81/($D$75+$D$78+$D$83+$D$86)*$D$98</f>
        <v>88734.392806797216</v>
      </c>
      <c r="F81" s="95">
        <v>62549.469999997484</v>
      </c>
      <c r="G81" s="95">
        <v>0</v>
      </c>
      <c r="H81" s="95">
        <v>0</v>
      </c>
      <c r="I81" s="95">
        <f>SUM(E81:H81)</f>
        <v>151283.8628067947</v>
      </c>
      <c r="J81" s="94">
        <f>D81+I81</f>
        <v>14739863.392806796</v>
      </c>
      <c r="K81" s="100">
        <f>$K$13</f>
        <v>0</v>
      </c>
      <c r="L81" s="95">
        <v>0</v>
      </c>
      <c r="M81" s="95">
        <f>SUM(L81:L81)</f>
        <v>0</v>
      </c>
      <c r="N81" s="94">
        <f>J81+M81</f>
        <v>14739863.392806796</v>
      </c>
      <c r="O81" s="108"/>
      <c r="P81" s="95">
        <f>I81+M81</f>
        <v>151283.8628067947</v>
      </c>
      <c r="Q81" s="98">
        <f>+D81+P81</f>
        <v>14739863.392806796</v>
      </c>
      <c r="R81" s="110"/>
      <c r="S81" s="98">
        <f t="shared" si="50"/>
        <v>14651128.999999998</v>
      </c>
    </row>
    <row r="82" spans="1:19" s="107" customFormat="1" ht="18">
      <c r="B82" s="118" t="s">
        <v>138</v>
      </c>
      <c r="D82" s="101">
        <v>24703958.579999998</v>
      </c>
      <c r="E82" s="102">
        <f t="shared" si="51"/>
        <v>150260.74060279451</v>
      </c>
      <c r="F82" s="102">
        <v>275187.42000000179</v>
      </c>
      <c r="G82" s="102">
        <v>0</v>
      </c>
      <c r="H82" s="124">
        <v>0</v>
      </c>
      <c r="I82" s="102">
        <f>SUM(E82:H82)</f>
        <v>425448.1606027963</v>
      </c>
      <c r="J82" s="101">
        <f>D82+I82</f>
        <v>25129406.740602795</v>
      </c>
      <c r="K82" s="103">
        <f>$K$13</f>
        <v>0</v>
      </c>
      <c r="L82" s="102">
        <v>0</v>
      </c>
      <c r="M82" s="102">
        <f>SUM(L82:L82)</f>
        <v>0</v>
      </c>
      <c r="N82" s="101">
        <f>J82+M82</f>
        <v>25129406.740602795</v>
      </c>
      <c r="O82" s="108"/>
      <c r="P82" s="102">
        <f t="shared" ref="P82" si="52">I82+M82</f>
        <v>425448.1606027963</v>
      </c>
      <c r="Q82" s="104">
        <f>+D82+P82</f>
        <v>25129406.740602795</v>
      </c>
      <c r="R82" s="110"/>
      <c r="S82" s="98">
        <f t="shared" si="50"/>
        <v>24979146</v>
      </c>
    </row>
    <row r="83" spans="1:19">
      <c r="B83" s="56" t="s">
        <v>29</v>
      </c>
      <c r="D83" s="94">
        <f t="shared" ref="D83:J83" si="53">SUM(D80:D82)</f>
        <v>39672760.219999999</v>
      </c>
      <c r="E83" s="105">
        <f t="shared" si="53"/>
        <v>241307.81765641569</v>
      </c>
      <c r="F83" s="95">
        <f t="shared" si="53"/>
        <v>340203.77999999933</v>
      </c>
      <c r="G83" s="95">
        <f t="shared" si="53"/>
        <v>0</v>
      </c>
      <c r="H83" s="95">
        <f t="shared" si="53"/>
        <v>0</v>
      </c>
      <c r="I83" s="95">
        <f t="shared" si="53"/>
        <v>581511.59765641496</v>
      </c>
      <c r="J83" s="94">
        <f t="shared" si="53"/>
        <v>40254271.817656413</v>
      </c>
      <c r="K83" s="100"/>
      <c r="L83" s="95">
        <f>SUM(L80:L82)</f>
        <v>0</v>
      </c>
      <c r="M83" s="95">
        <f>SUM(M80:M82)</f>
        <v>0</v>
      </c>
      <c r="N83" s="94">
        <f>SUM(N80:N82)</f>
        <v>40254271.817656413</v>
      </c>
      <c r="O83" s="97"/>
      <c r="P83" s="95">
        <f>SUM(P80:P82)</f>
        <v>581511.59765641496</v>
      </c>
      <c r="Q83" s="98">
        <f>SUM(Q80:Q82)</f>
        <v>40254271.817656413</v>
      </c>
      <c r="R83" s="116"/>
      <c r="S83" s="98">
        <f>SUM(S80:S82)</f>
        <v>40012964</v>
      </c>
    </row>
    <row r="84" spans="1:19">
      <c r="D84" s="94"/>
      <c r="E84" s="95"/>
      <c r="F84" s="95"/>
      <c r="G84" s="95"/>
      <c r="H84" s="95"/>
      <c r="I84" s="95"/>
      <c r="J84" s="94"/>
      <c r="K84" s="95"/>
      <c r="L84" s="95"/>
      <c r="M84" s="95" t="s">
        <v>2</v>
      </c>
      <c r="N84" s="94"/>
      <c r="O84" s="120"/>
      <c r="P84" s="95"/>
      <c r="Q84" s="98"/>
    </row>
    <row r="85" spans="1:19">
      <c r="B85" s="118" t="s">
        <v>129</v>
      </c>
      <c r="D85" s="101">
        <v>16788.149999999998</v>
      </c>
      <c r="E85" s="102">
        <f t="shared" ref="E85" si="54">D85/($D$75+$D$78+$D$83+$D$86)*$D$98</f>
        <v>102.11318336621031</v>
      </c>
      <c r="F85" s="102">
        <v>58.635574302940825</v>
      </c>
      <c r="G85" s="102">
        <v>217.18</v>
      </c>
      <c r="H85" s="102">
        <v>0</v>
      </c>
      <c r="I85" s="102">
        <f>SUM(E85:H85)</f>
        <v>377.92875766915114</v>
      </c>
      <c r="J85" s="101">
        <f>D85+I85</f>
        <v>17166.078757669147</v>
      </c>
      <c r="K85" s="103">
        <v>0</v>
      </c>
      <c r="L85" s="102">
        <v>0</v>
      </c>
      <c r="M85" s="102">
        <f>SUM(L85:L85)</f>
        <v>0</v>
      </c>
      <c r="N85" s="101">
        <f>J85+M85</f>
        <v>17166.078757669147</v>
      </c>
      <c r="O85" s="108"/>
      <c r="P85" s="102">
        <f t="shared" ref="P85" si="55">I85+M85</f>
        <v>377.92875766915114</v>
      </c>
      <c r="Q85" s="104">
        <f>+D85+P85</f>
        <v>17166.078757669147</v>
      </c>
      <c r="R85" s="116"/>
      <c r="S85" s="98">
        <f>D85+F85+G85</f>
        <v>17063.96557430294</v>
      </c>
    </row>
    <row r="86" spans="1:19">
      <c r="B86" s="56" t="s">
        <v>29</v>
      </c>
      <c r="D86" s="94">
        <f t="shared" ref="D86:J86" si="56">SUM(D85:D85)</f>
        <v>16788.149999999998</v>
      </c>
      <c r="E86" s="105">
        <f t="shared" si="56"/>
        <v>102.11318336621031</v>
      </c>
      <c r="F86" s="95">
        <f t="shared" si="56"/>
        <v>58.635574302940825</v>
      </c>
      <c r="G86" s="95">
        <f t="shared" si="56"/>
        <v>217.18</v>
      </c>
      <c r="H86" s="95">
        <f t="shared" si="56"/>
        <v>0</v>
      </c>
      <c r="I86" s="95">
        <f t="shared" si="56"/>
        <v>377.92875766915114</v>
      </c>
      <c r="J86" s="94">
        <f t="shared" si="56"/>
        <v>17166.078757669147</v>
      </c>
      <c r="K86" s="103"/>
      <c r="L86" s="95">
        <f>SUM(L85:L85)</f>
        <v>0</v>
      </c>
      <c r="M86" s="95">
        <f>SUM(M85:M85)</f>
        <v>0</v>
      </c>
      <c r="N86" s="94">
        <f>SUM(N85:N85)</f>
        <v>17166.078757669147</v>
      </c>
      <c r="O86" s="97"/>
      <c r="P86" s="95">
        <f>SUM(P85:P85)</f>
        <v>377.92875766915114</v>
      </c>
      <c r="Q86" s="98">
        <f>SUM(Q85:Q85)</f>
        <v>17166.078757669147</v>
      </c>
      <c r="R86" s="116"/>
    </row>
    <row r="87" spans="1:19">
      <c r="D87" s="94"/>
      <c r="E87" s="95"/>
      <c r="F87" s="95"/>
      <c r="G87" s="95"/>
      <c r="H87" s="95"/>
      <c r="I87" s="95"/>
      <c r="J87" s="94"/>
      <c r="K87" s="102"/>
      <c r="L87" s="95"/>
      <c r="M87" s="95"/>
      <c r="N87" s="94"/>
      <c r="O87" s="120"/>
      <c r="P87" s="95"/>
      <c r="Q87" s="98"/>
    </row>
    <row r="88" spans="1:19" s="107" customFormat="1">
      <c r="B88" s="56" t="s">
        <v>116</v>
      </c>
      <c r="D88" s="94">
        <v>33490.409999999996</v>
      </c>
      <c r="E88" s="95"/>
      <c r="F88" s="102">
        <v>0</v>
      </c>
      <c r="G88" s="102">
        <v>0</v>
      </c>
      <c r="H88" s="102">
        <v>0</v>
      </c>
      <c r="I88" s="102">
        <f>SUM(F88:H88)</f>
        <v>0</v>
      </c>
      <c r="J88" s="101">
        <f>D88+I88</f>
        <v>33490.409999999996</v>
      </c>
      <c r="K88" s="103">
        <v>0</v>
      </c>
      <c r="L88" s="102">
        <f t="shared" ref="L88" si="57">ROUND(J88*K88*((366-30)/(366+30*K88)),0)</f>
        <v>0</v>
      </c>
      <c r="M88" s="102">
        <f>SUM(L88:L88)</f>
        <v>0</v>
      </c>
      <c r="N88" s="101">
        <f>J88+M88</f>
        <v>33490.409999999996</v>
      </c>
      <c r="O88" s="108"/>
      <c r="P88" s="102">
        <f t="shared" ref="P88:P98" si="58">I88+M88</f>
        <v>0</v>
      </c>
      <c r="Q88" s="104">
        <f>+D88+P88</f>
        <v>33490.409999999996</v>
      </c>
      <c r="R88" s="110"/>
    </row>
    <row r="89" spans="1:19" s="107" customFormat="1">
      <c r="B89" s="56"/>
      <c r="D89" s="94"/>
      <c r="E89" s="95"/>
      <c r="F89" s="102"/>
      <c r="G89" s="102"/>
      <c r="H89" s="102"/>
      <c r="I89" s="102"/>
      <c r="J89" s="101"/>
      <c r="K89" s="103"/>
      <c r="L89" s="102"/>
      <c r="M89" s="102"/>
      <c r="N89" s="101"/>
      <c r="O89" s="108"/>
      <c r="P89" s="102"/>
      <c r="Q89" s="104"/>
      <c r="R89" s="110"/>
    </row>
    <row r="90" spans="1:19" s="107" customFormat="1">
      <c r="B90" s="56" t="s">
        <v>117</v>
      </c>
      <c r="D90" s="101">
        <v>0</v>
      </c>
      <c r="E90" s="102"/>
      <c r="F90" s="102">
        <f>-D90</f>
        <v>0</v>
      </c>
      <c r="G90" s="102">
        <v>0</v>
      </c>
      <c r="H90" s="102">
        <v>0</v>
      </c>
      <c r="I90" s="102">
        <f t="shared" ref="I90:I96" si="59">SUM(F90:H90)</f>
        <v>0</v>
      </c>
      <c r="J90" s="101">
        <f t="shared" ref="J90:J96" si="60">D90+I90</f>
        <v>0</v>
      </c>
      <c r="K90" s="103">
        <v>0</v>
      </c>
      <c r="L90" s="102">
        <f t="shared" ref="L90:L96" si="61">ROUND(J90*K90*((366-30)/(366+30*K90)),0)</f>
        <v>0</v>
      </c>
      <c r="M90" s="102">
        <f t="shared" ref="M90:M96" si="62">SUM(L90:L90)</f>
        <v>0</v>
      </c>
      <c r="N90" s="101">
        <f t="shared" ref="N90:N96" si="63">J90+M90</f>
        <v>0</v>
      </c>
      <c r="O90" s="108"/>
      <c r="P90" s="102">
        <f t="shared" si="58"/>
        <v>0</v>
      </c>
      <c r="Q90" s="104">
        <f t="shared" ref="Q90:Q96" si="64">+D90+P90</f>
        <v>0</v>
      </c>
      <c r="R90" s="110"/>
    </row>
    <row r="91" spans="1:19" s="107" customFormat="1">
      <c r="A91" s="56"/>
      <c r="B91" s="56" t="s">
        <v>118</v>
      </c>
      <c r="C91" s="56"/>
      <c r="D91" s="101">
        <v>-3494192.64</v>
      </c>
      <c r="E91" s="102"/>
      <c r="F91" s="102">
        <f>-D91</f>
        <v>3494192.64</v>
      </c>
      <c r="G91" s="102">
        <v>0</v>
      </c>
      <c r="H91" s="102">
        <v>0</v>
      </c>
      <c r="I91" s="102">
        <f t="shared" si="59"/>
        <v>3494192.64</v>
      </c>
      <c r="J91" s="101">
        <f t="shared" si="60"/>
        <v>0</v>
      </c>
      <c r="K91" s="103">
        <v>0</v>
      </c>
      <c r="L91" s="102">
        <f t="shared" si="61"/>
        <v>0</v>
      </c>
      <c r="M91" s="102">
        <f t="shared" si="62"/>
        <v>0</v>
      </c>
      <c r="N91" s="101">
        <f t="shared" si="63"/>
        <v>0</v>
      </c>
      <c r="O91" s="108"/>
      <c r="P91" s="102">
        <f t="shared" si="58"/>
        <v>3494192.64</v>
      </c>
      <c r="Q91" s="104">
        <f t="shared" si="64"/>
        <v>0</v>
      </c>
      <c r="R91" s="110"/>
    </row>
    <row r="92" spans="1:19" s="107" customFormat="1">
      <c r="B92" s="56" t="s">
        <v>122</v>
      </c>
      <c r="D92" s="101">
        <v>1387644.67</v>
      </c>
      <c r="E92" s="102"/>
      <c r="F92" s="102">
        <f>-D92</f>
        <v>-1387644.67</v>
      </c>
      <c r="G92" s="102">
        <v>0</v>
      </c>
      <c r="H92" s="102">
        <v>0</v>
      </c>
      <c r="I92" s="102">
        <f t="shared" si="59"/>
        <v>-1387644.67</v>
      </c>
      <c r="J92" s="101">
        <f t="shared" si="60"/>
        <v>0</v>
      </c>
      <c r="K92" s="103">
        <v>0</v>
      </c>
      <c r="L92" s="102">
        <f t="shared" si="61"/>
        <v>0</v>
      </c>
      <c r="M92" s="102">
        <f t="shared" si="62"/>
        <v>0</v>
      </c>
      <c r="N92" s="101">
        <f t="shared" si="63"/>
        <v>0</v>
      </c>
      <c r="O92" s="108"/>
      <c r="P92" s="102">
        <f t="shared" si="58"/>
        <v>-1387644.67</v>
      </c>
      <c r="Q92" s="104">
        <f t="shared" si="64"/>
        <v>0</v>
      </c>
      <c r="R92" s="110"/>
    </row>
    <row r="93" spans="1:19" s="107" customFormat="1">
      <c r="B93" s="56" t="s">
        <v>123</v>
      </c>
      <c r="D93" s="101">
        <v>20.78</v>
      </c>
      <c r="E93" s="102"/>
      <c r="F93" s="102">
        <f>-D93</f>
        <v>-20.78</v>
      </c>
      <c r="G93" s="102">
        <v>0</v>
      </c>
      <c r="H93" s="102">
        <v>0</v>
      </c>
      <c r="I93" s="102">
        <f t="shared" si="59"/>
        <v>-20.78</v>
      </c>
      <c r="J93" s="101">
        <f t="shared" si="60"/>
        <v>0</v>
      </c>
      <c r="K93" s="103">
        <v>0</v>
      </c>
      <c r="L93" s="102">
        <f t="shared" si="61"/>
        <v>0</v>
      </c>
      <c r="M93" s="102">
        <f t="shared" si="62"/>
        <v>0</v>
      </c>
      <c r="N93" s="101">
        <f t="shared" si="63"/>
        <v>0</v>
      </c>
      <c r="O93" s="108"/>
      <c r="P93" s="102">
        <f t="shared" si="58"/>
        <v>-20.78</v>
      </c>
      <c r="Q93" s="104">
        <f t="shared" si="64"/>
        <v>0</v>
      </c>
      <c r="R93" s="110"/>
    </row>
    <row r="94" spans="1:19" s="107" customFormat="1">
      <c r="B94" s="56" t="s">
        <v>139</v>
      </c>
      <c r="D94" s="101">
        <v>-175.71</v>
      </c>
      <c r="E94" s="102"/>
      <c r="F94" s="102">
        <v>0</v>
      </c>
      <c r="G94" s="102">
        <f>-D94</f>
        <v>175.71</v>
      </c>
      <c r="H94" s="102">
        <v>0</v>
      </c>
      <c r="I94" s="102">
        <f t="shared" si="59"/>
        <v>175.71</v>
      </c>
      <c r="J94" s="101">
        <f t="shared" si="60"/>
        <v>0</v>
      </c>
      <c r="K94" s="103">
        <v>0</v>
      </c>
      <c r="L94" s="102">
        <f t="shared" si="61"/>
        <v>0</v>
      </c>
      <c r="M94" s="102">
        <f t="shared" si="62"/>
        <v>0</v>
      </c>
      <c r="N94" s="101">
        <f t="shared" si="63"/>
        <v>0</v>
      </c>
      <c r="O94" s="108"/>
      <c r="P94" s="102">
        <f t="shared" si="58"/>
        <v>175.71</v>
      </c>
      <c r="Q94" s="104">
        <f t="shared" si="64"/>
        <v>0</v>
      </c>
      <c r="R94" s="110"/>
    </row>
    <row r="95" spans="1:19" s="107" customFormat="1">
      <c r="B95" s="56" t="s">
        <v>134</v>
      </c>
      <c r="D95" s="101">
        <v>-1435848.99</v>
      </c>
      <c r="E95" s="102"/>
      <c r="F95" s="102">
        <f>D95*-1</f>
        <v>1435848.99</v>
      </c>
      <c r="G95" s="102">
        <v>0</v>
      </c>
      <c r="H95" s="102">
        <v>0</v>
      </c>
      <c r="I95" s="102">
        <f t="shared" si="59"/>
        <v>1435848.99</v>
      </c>
      <c r="J95" s="101">
        <f t="shared" si="60"/>
        <v>0</v>
      </c>
      <c r="K95" s="103">
        <v>0</v>
      </c>
      <c r="L95" s="102">
        <f t="shared" si="61"/>
        <v>0</v>
      </c>
      <c r="M95" s="102">
        <f t="shared" si="62"/>
        <v>0</v>
      </c>
      <c r="N95" s="101">
        <f t="shared" si="63"/>
        <v>0</v>
      </c>
      <c r="O95" s="108"/>
      <c r="P95" s="102">
        <f t="shared" si="58"/>
        <v>1435848.99</v>
      </c>
      <c r="Q95" s="104">
        <f t="shared" si="64"/>
        <v>0</v>
      </c>
      <c r="R95" s="110"/>
    </row>
    <row r="96" spans="1:19" s="107" customFormat="1">
      <c r="B96" s="56" t="s">
        <v>120</v>
      </c>
      <c r="D96" s="101">
        <v>48775.1</v>
      </c>
      <c r="E96" s="102"/>
      <c r="F96" s="102">
        <f>D96*-1</f>
        <v>-48775.1</v>
      </c>
      <c r="G96" s="102">
        <v>0</v>
      </c>
      <c r="H96" s="102">
        <v>0</v>
      </c>
      <c r="I96" s="102">
        <f t="shared" si="59"/>
        <v>-48775.1</v>
      </c>
      <c r="J96" s="101">
        <f t="shared" si="60"/>
        <v>0</v>
      </c>
      <c r="K96" s="103">
        <v>0</v>
      </c>
      <c r="L96" s="102">
        <f t="shared" si="61"/>
        <v>0</v>
      </c>
      <c r="M96" s="102">
        <f t="shared" si="62"/>
        <v>0</v>
      </c>
      <c r="N96" s="101">
        <f t="shared" si="63"/>
        <v>0</v>
      </c>
      <c r="O96" s="108"/>
      <c r="P96" s="102">
        <f t="shared" si="58"/>
        <v>-48775.1</v>
      </c>
      <c r="Q96" s="104">
        <f t="shared" si="64"/>
        <v>0</v>
      </c>
      <c r="R96" s="110"/>
    </row>
    <row r="97" spans="1:19" s="107" customFormat="1">
      <c r="A97" s="56"/>
      <c r="C97" s="56"/>
      <c r="D97" s="94"/>
      <c r="E97" s="95"/>
      <c r="F97" s="95"/>
      <c r="G97" s="95"/>
      <c r="H97" s="95"/>
      <c r="I97" s="95"/>
      <c r="J97" s="94"/>
      <c r="K97" s="103"/>
      <c r="L97" s="95"/>
      <c r="M97" s="95"/>
      <c r="N97" s="101"/>
      <c r="O97" s="108"/>
      <c r="P97" s="102"/>
      <c r="Q97" s="98"/>
      <c r="R97" s="110"/>
    </row>
    <row r="98" spans="1:19" s="107" customFormat="1">
      <c r="B98" s="56" t="s">
        <v>135</v>
      </c>
      <c r="D98" s="101">
        <v>301000</v>
      </c>
      <c r="E98" s="102">
        <f>-D98</f>
        <v>-301000</v>
      </c>
      <c r="F98" s="102">
        <v>0</v>
      </c>
      <c r="G98" s="102">
        <v>0</v>
      </c>
      <c r="H98" s="102">
        <v>0</v>
      </c>
      <c r="I98" s="102">
        <f>SUM(E98:H98)</f>
        <v>-301000</v>
      </c>
      <c r="J98" s="101">
        <f>D98+I98</f>
        <v>0</v>
      </c>
      <c r="K98" s="103">
        <v>0</v>
      </c>
      <c r="L98" s="102">
        <f t="shared" ref="L98" si="65">ROUND(J98*K98*((366-30)/(366+30*K98)),0)</f>
        <v>0</v>
      </c>
      <c r="M98" s="102">
        <f>SUM(L98:L98)</f>
        <v>0</v>
      </c>
      <c r="N98" s="101">
        <f>J98+M98</f>
        <v>0</v>
      </c>
      <c r="O98" s="108"/>
      <c r="P98" s="102">
        <f t="shared" si="58"/>
        <v>-301000</v>
      </c>
      <c r="Q98" s="104">
        <f>+D98+P98</f>
        <v>0</v>
      </c>
      <c r="R98" s="110"/>
    </row>
    <row r="99" spans="1:19" s="107" customFormat="1">
      <c r="A99" s="56"/>
      <c r="C99" s="56"/>
      <c r="D99" s="101"/>
      <c r="E99" s="102"/>
      <c r="F99" s="102"/>
      <c r="G99" s="102"/>
      <c r="H99" s="102"/>
      <c r="I99" s="102"/>
      <c r="J99" s="101"/>
      <c r="K99" s="102"/>
      <c r="L99" s="102"/>
      <c r="M99" s="102"/>
      <c r="N99" s="101"/>
      <c r="O99" s="108"/>
      <c r="P99" s="102"/>
      <c r="Q99" s="102"/>
      <c r="R99" s="110"/>
    </row>
    <row r="100" spans="1:19">
      <c r="B100" s="111" t="s">
        <v>1</v>
      </c>
      <c r="C100" s="112"/>
      <c r="D100" s="113">
        <f t="shared" ref="D100:N100" si="66">+D75+D78+D83+D86+D88+SUM(D90:D98)</f>
        <v>46327302.749999993</v>
      </c>
      <c r="E100" s="114">
        <f t="shared" si="66"/>
        <v>0</v>
      </c>
      <c r="F100" s="115">
        <f>+F75+F78+F83+F86+F88+SUM(F90:F98)</f>
        <v>4017641.0555743049</v>
      </c>
      <c r="G100" s="115">
        <f t="shared" si="66"/>
        <v>18552.57</v>
      </c>
      <c r="H100" s="115">
        <f t="shared" si="66"/>
        <v>0</v>
      </c>
      <c r="I100" s="115">
        <f t="shared" si="66"/>
        <v>4036193.6255743047</v>
      </c>
      <c r="J100" s="113">
        <f t="shared" si="66"/>
        <v>50363496.375574298</v>
      </c>
      <c r="K100" s="115">
        <f t="shared" si="66"/>
        <v>0</v>
      </c>
      <c r="L100" s="115">
        <f t="shared" si="66"/>
        <v>0</v>
      </c>
      <c r="M100" s="115">
        <f t="shared" si="66"/>
        <v>0</v>
      </c>
      <c r="N100" s="113">
        <f t="shared" si="66"/>
        <v>50363496.375574298</v>
      </c>
      <c r="O100" s="114"/>
      <c r="P100" s="115">
        <f>+P75+P78+P83+P86+P88+SUM(P90:P98)</f>
        <v>4036193.6255743047</v>
      </c>
      <c r="Q100" s="115">
        <f>+Q75+Q78+Q83+Q86+Q88+SUM(Q90:Q98)</f>
        <v>50363496.375574298</v>
      </c>
      <c r="R100" s="116"/>
    </row>
    <row r="101" spans="1:19">
      <c r="D101" s="94"/>
      <c r="E101" s="95"/>
      <c r="F101" s="95"/>
      <c r="G101" s="95"/>
      <c r="H101" s="95"/>
      <c r="I101" s="95"/>
      <c r="J101" s="94" t="s">
        <v>2</v>
      </c>
      <c r="K101" s="95"/>
      <c r="L101" s="95"/>
      <c r="M101" s="95"/>
      <c r="N101" s="94" t="s">
        <v>2</v>
      </c>
      <c r="O101" s="120"/>
      <c r="P101" s="95"/>
      <c r="Q101" s="98"/>
      <c r="R101" s="125"/>
    </row>
    <row r="102" spans="1:19">
      <c r="B102" s="81"/>
      <c r="D102" s="94"/>
      <c r="E102" s="95"/>
      <c r="F102" s="95"/>
      <c r="G102" s="95"/>
      <c r="H102" s="95"/>
      <c r="I102" s="95"/>
      <c r="J102" s="94" t="s">
        <v>2</v>
      </c>
      <c r="K102" s="95"/>
      <c r="L102" s="95"/>
      <c r="M102" s="95"/>
      <c r="N102" s="94"/>
      <c r="O102" s="97"/>
      <c r="P102" s="95"/>
      <c r="Q102" s="98"/>
    </row>
    <row r="103" spans="1:19">
      <c r="A103" s="81" t="s">
        <v>140</v>
      </c>
      <c r="B103" s="81"/>
      <c r="D103" s="94"/>
      <c r="E103" s="95"/>
      <c r="F103" s="95"/>
      <c r="G103" s="95"/>
      <c r="H103" s="95"/>
      <c r="I103" s="95"/>
      <c r="J103" s="94"/>
      <c r="K103" s="95"/>
      <c r="L103" s="95"/>
      <c r="M103" s="95"/>
      <c r="N103" s="94"/>
      <c r="O103" s="97"/>
      <c r="P103" s="95"/>
      <c r="Q103" s="98"/>
    </row>
    <row r="104" spans="1:19">
      <c r="B104" s="118" t="s">
        <v>23</v>
      </c>
      <c r="D104" s="94">
        <v>8446189.7500000019</v>
      </c>
      <c r="E104" s="95">
        <f>D104/$D$106*$D$120</f>
        <v>710400.5754126875</v>
      </c>
      <c r="F104" s="95">
        <v>-469793.53503960639</v>
      </c>
      <c r="G104" s="95">
        <v>808348.21</v>
      </c>
      <c r="H104" s="95">
        <v>-170791.43</v>
      </c>
      <c r="I104" s="95">
        <f>SUM(E104:H104)</f>
        <v>878163.82037308114</v>
      </c>
      <c r="J104" s="94">
        <f>D104+I104</f>
        <v>9324353.5703730825</v>
      </c>
      <c r="K104" s="100">
        <f>$K$13</f>
        <v>0</v>
      </c>
      <c r="L104" s="95">
        <v>5.0396059523336589E-3</v>
      </c>
      <c r="M104" s="95">
        <f>SUM(L104:L104)</f>
        <v>5.0396059523336589E-3</v>
      </c>
      <c r="N104" s="94">
        <f>J104+M104</f>
        <v>9324353.5754126888</v>
      </c>
      <c r="O104" s="97"/>
      <c r="P104" s="95">
        <f>I104+M104</f>
        <v>878163.82541268715</v>
      </c>
      <c r="Q104" s="98">
        <f>+D104+P104</f>
        <v>9324353.5754126888</v>
      </c>
      <c r="R104" s="116"/>
      <c r="S104" s="98">
        <f t="shared" ref="S104:S105" si="67">D104+F104+G104</f>
        <v>8784744.4249603953</v>
      </c>
    </row>
    <row r="105" spans="1:19" ht="18">
      <c r="B105" s="118" t="s">
        <v>24</v>
      </c>
      <c r="D105" s="101">
        <v>5499999.0899999999</v>
      </c>
      <c r="E105" s="102">
        <f>D105/$D$106*$D$120</f>
        <v>462599.42458731245</v>
      </c>
      <c r="F105" s="102">
        <v>-122103.08999999975</v>
      </c>
      <c r="G105" s="124">
        <v>0</v>
      </c>
      <c r="H105" s="124">
        <v>0</v>
      </c>
      <c r="I105" s="102">
        <f>SUM(E105:H105)</f>
        <v>340496.33458731271</v>
      </c>
      <c r="J105" s="101">
        <f>D105+I105</f>
        <v>5840495.4245873122</v>
      </c>
      <c r="K105" s="126">
        <f>$K$13</f>
        <v>0</v>
      </c>
      <c r="L105" s="102">
        <v>0</v>
      </c>
      <c r="M105" s="102">
        <f>SUM(L105:L105)</f>
        <v>0</v>
      </c>
      <c r="N105" s="101">
        <f>J105+M105</f>
        <v>5840495.4245873122</v>
      </c>
      <c r="O105" s="108"/>
      <c r="P105" s="102">
        <f t="shared" ref="P105" si="68">I105+M105</f>
        <v>340496.33458731271</v>
      </c>
      <c r="Q105" s="104">
        <f>+D105+P105</f>
        <v>5840495.4245873122</v>
      </c>
      <c r="R105" s="116"/>
      <c r="S105" s="98">
        <f t="shared" si="67"/>
        <v>5377896</v>
      </c>
    </row>
    <row r="106" spans="1:19">
      <c r="B106" s="56" t="s">
        <v>29</v>
      </c>
      <c r="D106" s="94">
        <f t="shared" ref="D106:J106" si="69">SUM(D104:D105)</f>
        <v>13946188.840000002</v>
      </c>
      <c r="E106" s="105">
        <f t="shared" si="69"/>
        <v>1173000</v>
      </c>
      <c r="F106" s="95">
        <f t="shared" si="69"/>
        <v>-591896.62503960612</v>
      </c>
      <c r="G106" s="95">
        <f t="shared" si="69"/>
        <v>808348.21</v>
      </c>
      <c r="H106" s="95">
        <f t="shared" si="69"/>
        <v>-170791.43</v>
      </c>
      <c r="I106" s="95">
        <f t="shared" si="69"/>
        <v>1218660.1549603939</v>
      </c>
      <c r="J106" s="94">
        <f t="shared" si="69"/>
        <v>15164848.994960394</v>
      </c>
      <c r="K106" s="100"/>
      <c r="L106" s="95">
        <f>SUM(L104:L105)</f>
        <v>5.0396059523336589E-3</v>
      </c>
      <c r="M106" s="95">
        <f>SUM(M104:M105)</f>
        <v>5.0396059523336589E-3</v>
      </c>
      <c r="N106" s="94">
        <f>SUM(N104:N105)</f>
        <v>15164849</v>
      </c>
      <c r="O106" s="97"/>
      <c r="P106" s="95">
        <f>SUM(P104:P105)</f>
        <v>1218660.1599999999</v>
      </c>
      <c r="Q106" s="98">
        <f>SUM(Q104:Q105)</f>
        <v>15164849</v>
      </c>
      <c r="R106" s="116"/>
      <c r="S106" s="98">
        <f>SUM(S104:S105)</f>
        <v>14162640.424960395</v>
      </c>
    </row>
    <row r="107" spans="1:19" s="107" customFormat="1">
      <c r="A107" s="56"/>
      <c r="B107" s="56"/>
      <c r="C107" s="56"/>
      <c r="D107" s="94"/>
      <c r="E107" s="95"/>
      <c r="F107" s="95"/>
      <c r="G107" s="95"/>
      <c r="H107" s="95"/>
      <c r="I107" s="95"/>
      <c r="J107" s="94"/>
      <c r="K107" s="100"/>
      <c r="L107" s="95"/>
      <c r="M107" s="95"/>
      <c r="N107" s="94"/>
      <c r="O107" s="108"/>
      <c r="P107" s="95"/>
      <c r="Q107" s="98"/>
      <c r="R107" s="110"/>
    </row>
    <row r="108" spans="1:19" s="107" customFormat="1">
      <c r="B108" s="56" t="s">
        <v>116</v>
      </c>
      <c r="D108" s="101">
        <v>210968.67</v>
      </c>
      <c r="E108" s="102"/>
      <c r="F108" s="102">
        <v>0</v>
      </c>
      <c r="G108" s="102">
        <v>0</v>
      </c>
      <c r="H108" s="102">
        <v>0</v>
      </c>
      <c r="I108" s="102">
        <f>SUM(F108:H108)</f>
        <v>0</v>
      </c>
      <c r="J108" s="101">
        <f>D108+I108</f>
        <v>210968.67</v>
      </c>
      <c r="K108" s="103">
        <v>0</v>
      </c>
      <c r="L108" s="102">
        <f t="shared" ref="L108:L120" si="70">ROUND(J108*K108*((366-30)/(366+30*K108)),0)</f>
        <v>0</v>
      </c>
      <c r="M108" s="102">
        <f>SUM(L108:L108)</f>
        <v>0</v>
      </c>
      <c r="N108" s="101">
        <f>J108+M108</f>
        <v>210968.67</v>
      </c>
      <c r="O108" s="108"/>
      <c r="P108" s="102">
        <f t="shared" ref="P108:P120" si="71">I108+M108</f>
        <v>0</v>
      </c>
      <c r="Q108" s="104">
        <f>+D108+P108</f>
        <v>210968.67</v>
      </c>
      <c r="R108" s="110"/>
    </row>
    <row r="109" spans="1:19" s="107" customFormat="1">
      <c r="B109" s="56"/>
      <c r="D109" s="94"/>
      <c r="E109" s="95"/>
      <c r="F109" s="102"/>
      <c r="G109" s="102"/>
      <c r="H109" s="102"/>
      <c r="I109" s="102"/>
      <c r="J109" s="101"/>
      <c r="K109" s="103"/>
      <c r="L109" s="102"/>
      <c r="M109" s="102"/>
      <c r="N109" s="101"/>
      <c r="O109" s="108"/>
      <c r="P109" s="102"/>
      <c r="Q109" s="104"/>
      <c r="R109" s="110"/>
    </row>
    <row r="110" spans="1:19" s="107" customFormat="1">
      <c r="B110" s="56" t="s">
        <v>141</v>
      </c>
      <c r="D110" s="101">
        <v>122000</v>
      </c>
      <c r="E110" s="102"/>
      <c r="F110" s="102">
        <f>-D110</f>
        <v>-122000</v>
      </c>
      <c r="G110" s="102">
        <v>0</v>
      </c>
      <c r="H110" s="102">
        <v>0</v>
      </c>
      <c r="I110" s="102">
        <f t="shared" ref="I110:I118" si="72">SUM(F110:H110)</f>
        <v>-122000</v>
      </c>
      <c r="J110" s="101">
        <f t="shared" ref="J110:J118" si="73">D110+I110</f>
        <v>0</v>
      </c>
      <c r="K110" s="103">
        <v>0</v>
      </c>
      <c r="L110" s="102">
        <f t="shared" si="70"/>
        <v>0</v>
      </c>
      <c r="M110" s="102">
        <f t="shared" ref="M110:M118" si="74">SUM(L110:L110)</f>
        <v>0</v>
      </c>
      <c r="N110" s="101">
        <f t="shared" ref="N110:N118" si="75">J110+M110</f>
        <v>0</v>
      </c>
      <c r="O110" s="108"/>
      <c r="P110" s="102">
        <f t="shared" si="71"/>
        <v>-122000</v>
      </c>
      <c r="Q110" s="104">
        <f t="shared" ref="Q110:Q118" si="76">+D110+P110</f>
        <v>0</v>
      </c>
      <c r="R110" s="110"/>
    </row>
    <row r="111" spans="1:19" s="107" customFormat="1">
      <c r="B111" s="56" t="s">
        <v>117</v>
      </c>
      <c r="D111" s="101">
        <v>6120.75</v>
      </c>
      <c r="E111" s="102"/>
      <c r="F111" s="102">
        <f>-D111</f>
        <v>-6120.75</v>
      </c>
      <c r="G111" s="102">
        <v>0</v>
      </c>
      <c r="H111" s="102">
        <v>0</v>
      </c>
      <c r="I111" s="102">
        <f t="shared" si="72"/>
        <v>-6120.75</v>
      </c>
      <c r="J111" s="101">
        <f t="shared" si="73"/>
        <v>0</v>
      </c>
      <c r="K111" s="103">
        <v>0</v>
      </c>
      <c r="L111" s="102">
        <f t="shared" si="70"/>
        <v>0</v>
      </c>
      <c r="M111" s="102">
        <f t="shared" si="74"/>
        <v>0</v>
      </c>
      <c r="N111" s="101">
        <f t="shared" si="75"/>
        <v>0</v>
      </c>
      <c r="O111" s="108"/>
      <c r="P111" s="102">
        <f t="shared" si="71"/>
        <v>-6120.75</v>
      </c>
      <c r="Q111" s="104">
        <f t="shared" si="76"/>
        <v>0</v>
      </c>
      <c r="R111" s="110"/>
    </row>
    <row r="112" spans="1:19">
      <c r="B112" s="56" t="s">
        <v>118</v>
      </c>
      <c r="D112" s="101">
        <v>-1087001.44</v>
      </c>
      <c r="E112" s="102"/>
      <c r="F112" s="102">
        <f>-D112</f>
        <v>1087001.44</v>
      </c>
      <c r="G112" s="95">
        <v>0</v>
      </c>
      <c r="H112" s="102">
        <v>0</v>
      </c>
      <c r="I112" s="102">
        <f t="shared" si="72"/>
        <v>1087001.44</v>
      </c>
      <c r="J112" s="101">
        <f t="shared" si="73"/>
        <v>0</v>
      </c>
      <c r="K112" s="103">
        <v>0</v>
      </c>
      <c r="L112" s="102">
        <f t="shared" si="70"/>
        <v>0</v>
      </c>
      <c r="M112" s="102">
        <f t="shared" si="74"/>
        <v>0</v>
      </c>
      <c r="N112" s="101">
        <f t="shared" si="75"/>
        <v>0</v>
      </c>
      <c r="O112" s="127"/>
      <c r="P112" s="102">
        <f t="shared" si="71"/>
        <v>1087001.44</v>
      </c>
      <c r="Q112" s="104">
        <f t="shared" si="76"/>
        <v>0</v>
      </c>
    </row>
    <row r="113" spans="1:19" s="107" customFormat="1">
      <c r="B113" s="56" t="s">
        <v>122</v>
      </c>
      <c r="D113" s="101">
        <v>459273.54</v>
      </c>
      <c r="E113" s="102"/>
      <c r="F113" s="102">
        <f>-D113</f>
        <v>-459273.54</v>
      </c>
      <c r="G113" s="102">
        <v>0</v>
      </c>
      <c r="H113" s="102">
        <v>0</v>
      </c>
      <c r="I113" s="102">
        <f t="shared" si="72"/>
        <v>-459273.54</v>
      </c>
      <c r="J113" s="101">
        <f t="shared" si="73"/>
        <v>0</v>
      </c>
      <c r="K113" s="103">
        <v>0</v>
      </c>
      <c r="L113" s="102">
        <f t="shared" si="70"/>
        <v>0</v>
      </c>
      <c r="M113" s="102">
        <f t="shared" si="74"/>
        <v>0</v>
      </c>
      <c r="N113" s="101">
        <f t="shared" si="75"/>
        <v>0</v>
      </c>
      <c r="O113" s="108"/>
      <c r="P113" s="102">
        <f t="shared" si="71"/>
        <v>-459273.54</v>
      </c>
      <c r="Q113" s="104">
        <f t="shared" si="76"/>
        <v>0</v>
      </c>
      <c r="R113" s="110"/>
    </row>
    <row r="114" spans="1:19" s="107" customFormat="1">
      <c r="B114" s="56" t="s">
        <v>123</v>
      </c>
      <c r="D114" s="101">
        <v>273.93</v>
      </c>
      <c r="E114" s="102"/>
      <c r="F114" s="102">
        <f>-D114</f>
        <v>-273.93</v>
      </c>
      <c r="G114" s="102">
        <v>0</v>
      </c>
      <c r="H114" s="102">
        <v>0</v>
      </c>
      <c r="I114" s="102">
        <f t="shared" si="72"/>
        <v>-273.93</v>
      </c>
      <c r="J114" s="101">
        <f t="shared" si="73"/>
        <v>0</v>
      </c>
      <c r="K114" s="103">
        <v>0</v>
      </c>
      <c r="L114" s="102">
        <f t="shared" si="70"/>
        <v>0</v>
      </c>
      <c r="M114" s="102">
        <f t="shared" si="74"/>
        <v>0</v>
      </c>
      <c r="N114" s="101">
        <f t="shared" si="75"/>
        <v>0</v>
      </c>
      <c r="O114" s="108"/>
      <c r="P114" s="102">
        <f t="shared" si="71"/>
        <v>-273.93</v>
      </c>
      <c r="Q114" s="104">
        <f t="shared" si="76"/>
        <v>0</v>
      </c>
      <c r="R114" s="110"/>
    </row>
    <row r="115" spans="1:19" s="107" customFormat="1">
      <c r="B115" s="56" t="s">
        <v>139</v>
      </c>
      <c r="D115" s="101">
        <v>-18799.510000000002</v>
      </c>
      <c r="E115" s="102"/>
      <c r="F115" s="102">
        <v>0</v>
      </c>
      <c r="G115" s="102">
        <f>-D115</f>
        <v>18799.510000000002</v>
      </c>
      <c r="H115" s="102">
        <v>0</v>
      </c>
      <c r="I115" s="102">
        <f t="shared" si="72"/>
        <v>18799.510000000002</v>
      </c>
      <c r="J115" s="101">
        <f t="shared" si="73"/>
        <v>0</v>
      </c>
      <c r="K115" s="103">
        <v>0</v>
      </c>
      <c r="L115" s="102">
        <f t="shared" si="70"/>
        <v>0</v>
      </c>
      <c r="M115" s="102">
        <f t="shared" si="74"/>
        <v>0</v>
      </c>
      <c r="N115" s="101">
        <f t="shared" si="75"/>
        <v>0</v>
      </c>
      <c r="O115" s="108"/>
      <c r="P115" s="102">
        <f t="shared" si="71"/>
        <v>18799.510000000002</v>
      </c>
      <c r="Q115" s="104">
        <f t="shared" si="76"/>
        <v>0</v>
      </c>
      <c r="R115" s="110"/>
    </row>
    <row r="116" spans="1:19" s="107" customFormat="1">
      <c r="B116" s="56" t="s">
        <v>120</v>
      </c>
      <c r="D116" s="101">
        <v>8521.43</v>
      </c>
      <c r="E116" s="102"/>
      <c r="F116" s="102">
        <f>-D116</f>
        <v>-8521.43</v>
      </c>
      <c r="G116" s="102">
        <v>0</v>
      </c>
      <c r="H116" s="102">
        <v>0</v>
      </c>
      <c r="I116" s="102">
        <f t="shared" si="72"/>
        <v>-8521.43</v>
      </c>
      <c r="J116" s="101">
        <f t="shared" si="73"/>
        <v>0</v>
      </c>
      <c r="K116" s="103">
        <v>0</v>
      </c>
      <c r="L116" s="102">
        <f t="shared" si="70"/>
        <v>0</v>
      </c>
      <c r="M116" s="102">
        <f t="shared" ref="M116:M117" si="77">SUM(L116:L116)</f>
        <v>0</v>
      </c>
      <c r="N116" s="101">
        <f t="shared" si="75"/>
        <v>0</v>
      </c>
      <c r="O116" s="108"/>
      <c r="P116" s="102">
        <f t="shared" si="71"/>
        <v>-8521.43</v>
      </c>
      <c r="Q116" s="104">
        <f t="shared" si="76"/>
        <v>0</v>
      </c>
      <c r="R116" s="110"/>
    </row>
    <row r="117" spans="1:19" s="107" customFormat="1">
      <c r="B117" s="56" t="s">
        <v>142</v>
      </c>
      <c r="D117" s="101">
        <v>-657528.82000000007</v>
      </c>
      <c r="E117" s="102"/>
      <c r="F117" s="102">
        <f>-D117</f>
        <v>657528.82000000007</v>
      </c>
      <c r="G117" s="102">
        <v>0</v>
      </c>
      <c r="H117" s="102">
        <v>0</v>
      </c>
      <c r="I117" s="102">
        <f t="shared" ref="I117" si="78">SUM(F117:H117)</f>
        <v>657528.82000000007</v>
      </c>
      <c r="J117" s="101">
        <f t="shared" si="73"/>
        <v>0</v>
      </c>
      <c r="K117" s="103">
        <v>0</v>
      </c>
      <c r="L117" s="102">
        <f t="shared" si="70"/>
        <v>0</v>
      </c>
      <c r="M117" s="102">
        <f t="shared" si="77"/>
        <v>0</v>
      </c>
      <c r="N117" s="101">
        <f t="shared" si="75"/>
        <v>0</v>
      </c>
      <c r="O117" s="108"/>
      <c r="P117" s="102">
        <f t="shared" si="71"/>
        <v>657528.82000000007</v>
      </c>
      <c r="Q117" s="104">
        <f t="shared" si="76"/>
        <v>0</v>
      </c>
      <c r="R117" s="110"/>
    </row>
    <row r="118" spans="1:19" s="107" customFormat="1">
      <c r="B118" s="56" t="s">
        <v>143</v>
      </c>
      <c r="D118" s="101">
        <v>112995.67</v>
      </c>
      <c r="E118" s="102"/>
      <c r="F118" s="102">
        <v>0</v>
      </c>
      <c r="G118" s="102">
        <f>-D118</f>
        <v>-112995.67</v>
      </c>
      <c r="H118" s="102">
        <v>0</v>
      </c>
      <c r="I118" s="102">
        <f t="shared" si="72"/>
        <v>-112995.67</v>
      </c>
      <c r="J118" s="101">
        <f t="shared" si="73"/>
        <v>0</v>
      </c>
      <c r="K118" s="103">
        <v>0</v>
      </c>
      <c r="L118" s="102">
        <f t="shared" si="70"/>
        <v>0</v>
      </c>
      <c r="M118" s="102">
        <f t="shared" si="74"/>
        <v>0</v>
      </c>
      <c r="N118" s="101">
        <f t="shared" si="75"/>
        <v>0</v>
      </c>
      <c r="O118" s="108"/>
      <c r="P118" s="102">
        <f t="shared" si="71"/>
        <v>-112995.67</v>
      </c>
      <c r="Q118" s="104">
        <f t="shared" si="76"/>
        <v>0</v>
      </c>
      <c r="R118" s="110"/>
    </row>
    <row r="119" spans="1:19" s="107" customFormat="1">
      <c r="B119" s="56"/>
      <c r="D119" s="101"/>
      <c r="E119" s="102"/>
      <c r="F119" s="102"/>
      <c r="G119" s="102"/>
      <c r="H119" s="102"/>
      <c r="I119" s="102"/>
      <c r="J119" s="101"/>
      <c r="K119" s="103"/>
      <c r="L119" s="95"/>
      <c r="M119" s="102"/>
      <c r="N119" s="101"/>
      <c r="O119" s="108"/>
      <c r="P119" s="102"/>
      <c r="Q119" s="104"/>
      <c r="R119" s="110"/>
    </row>
    <row r="120" spans="1:19" s="107" customFormat="1">
      <c r="B120" s="56" t="s">
        <v>135</v>
      </c>
      <c r="D120" s="101">
        <v>1173000</v>
      </c>
      <c r="E120" s="102">
        <f>-D120</f>
        <v>-1173000</v>
      </c>
      <c r="F120" s="102">
        <v>0</v>
      </c>
      <c r="G120" s="102">
        <v>0</v>
      </c>
      <c r="H120" s="102">
        <v>0</v>
      </c>
      <c r="I120" s="102">
        <f>SUM(E120:H120)</f>
        <v>-1173000</v>
      </c>
      <c r="J120" s="101">
        <f>D120+I120</f>
        <v>0</v>
      </c>
      <c r="K120" s="103">
        <v>0</v>
      </c>
      <c r="L120" s="102">
        <f t="shared" si="70"/>
        <v>0</v>
      </c>
      <c r="M120" s="102">
        <f>SUM(L120:L120)</f>
        <v>0</v>
      </c>
      <c r="N120" s="101">
        <f>J120+M120</f>
        <v>0</v>
      </c>
      <c r="O120" s="108"/>
      <c r="P120" s="102">
        <f t="shared" si="71"/>
        <v>-1173000</v>
      </c>
      <c r="Q120" s="104">
        <f>+D120+P120</f>
        <v>0</v>
      </c>
      <c r="R120" s="110"/>
    </row>
    <row r="121" spans="1:19" s="107" customFormat="1">
      <c r="A121" s="56"/>
      <c r="C121" s="56"/>
      <c r="D121" s="101"/>
      <c r="E121" s="102"/>
      <c r="F121" s="102"/>
      <c r="G121" s="102"/>
      <c r="H121" s="102"/>
      <c r="I121" s="102"/>
      <c r="J121" s="101"/>
      <c r="K121" s="102"/>
      <c r="L121" s="102"/>
      <c r="M121" s="102"/>
      <c r="N121" s="101"/>
      <c r="O121" s="108"/>
      <c r="P121" s="102"/>
      <c r="Q121" s="102"/>
      <c r="R121" s="110"/>
    </row>
    <row r="122" spans="1:19">
      <c r="B122" s="111" t="s">
        <v>1</v>
      </c>
      <c r="C122" s="112"/>
      <c r="D122" s="113">
        <f t="shared" ref="D122:P122" si="79">D106+D108+SUM(D110:D120)</f>
        <v>14276013.060000002</v>
      </c>
      <c r="E122" s="114">
        <f t="shared" si="79"/>
        <v>0</v>
      </c>
      <c r="F122" s="115">
        <f>F106+F108+SUM(F110:F120)</f>
        <v>556443.98496039398</v>
      </c>
      <c r="G122" s="115">
        <f t="shared" si="79"/>
        <v>714152.04999999993</v>
      </c>
      <c r="H122" s="115">
        <f t="shared" si="79"/>
        <v>-170791.43</v>
      </c>
      <c r="I122" s="115">
        <f t="shared" si="79"/>
        <v>1099804.6049603941</v>
      </c>
      <c r="J122" s="113">
        <f t="shared" si="79"/>
        <v>15375817.664960394</v>
      </c>
      <c r="K122" s="115">
        <f t="shared" si="79"/>
        <v>0</v>
      </c>
      <c r="L122" s="115">
        <f t="shared" si="79"/>
        <v>5.0396059523336589E-3</v>
      </c>
      <c r="M122" s="115">
        <f t="shared" si="79"/>
        <v>5.0396059523336589E-3</v>
      </c>
      <c r="N122" s="113">
        <f t="shared" si="79"/>
        <v>15375817.67</v>
      </c>
      <c r="O122" s="114"/>
      <c r="P122" s="115">
        <f t="shared" si="79"/>
        <v>1099804.6100000001</v>
      </c>
      <c r="Q122" s="115">
        <f>Q106+Q108+SUM(Q110:Q120)</f>
        <v>15375817.67</v>
      </c>
      <c r="R122" s="116"/>
    </row>
    <row r="123" spans="1:19">
      <c r="D123" s="94"/>
      <c r="E123" s="95"/>
      <c r="F123" s="95" t="s">
        <v>2</v>
      </c>
      <c r="G123" s="95"/>
      <c r="H123" s="95"/>
      <c r="I123" s="95"/>
      <c r="J123" s="94"/>
      <c r="K123" s="95"/>
      <c r="L123" s="95"/>
      <c r="M123" s="95"/>
      <c r="N123" s="94"/>
      <c r="O123" s="120"/>
      <c r="P123" s="95"/>
      <c r="Q123" s="98"/>
    </row>
    <row r="124" spans="1:19">
      <c r="B124" s="81"/>
      <c r="D124" s="94"/>
      <c r="E124" s="95"/>
      <c r="F124" s="95"/>
      <c r="G124" s="95"/>
      <c r="H124" s="95"/>
      <c r="I124" s="95"/>
      <c r="J124" s="94"/>
      <c r="K124" s="95"/>
      <c r="L124" s="95"/>
      <c r="M124" s="95"/>
      <c r="N124" s="94"/>
      <c r="O124" s="120"/>
      <c r="P124" s="95"/>
      <c r="Q124" s="98"/>
    </row>
    <row r="125" spans="1:19">
      <c r="A125" s="81" t="s">
        <v>144</v>
      </c>
      <c r="D125" s="128"/>
      <c r="E125" s="57"/>
      <c r="F125" s="57"/>
      <c r="G125" s="57"/>
      <c r="H125" s="57"/>
      <c r="J125" s="128"/>
      <c r="K125" s="57"/>
      <c r="L125" s="57"/>
      <c r="M125" s="57"/>
      <c r="N125" s="94"/>
      <c r="O125" s="120"/>
      <c r="R125" s="129"/>
    </row>
    <row r="126" spans="1:19">
      <c r="B126" s="118" t="s">
        <v>145</v>
      </c>
      <c r="D126" s="94">
        <v>30476.03</v>
      </c>
      <c r="E126" s="95">
        <f>D126/$D$132*$D$140</f>
        <v>476.33906498997436</v>
      </c>
      <c r="F126" s="95">
        <v>-60.966934324902809</v>
      </c>
      <c r="G126" s="95">
        <v>0</v>
      </c>
      <c r="H126" s="95">
        <v>0</v>
      </c>
      <c r="I126" s="95">
        <f t="shared" ref="I126:I131" si="80">SUM(E126:H126)</f>
        <v>415.37213066507155</v>
      </c>
      <c r="J126" s="94">
        <f t="shared" ref="J126:J131" si="81">D126+I126</f>
        <v>30891.402130665072</v>
      </c>
      <c r="K126" s="100">
        <v>0</v>
      </c>
      <c r="L126" s="95">
        <v>0</v>
      </c>
      <c r="M126" s="95">
        <f t="shared" ref="M126:M131" si="82">SUM(L126:L126)</f>
        <v>0</v>
      </c>
      <c r="N126" s="94">
        <f t="shared" ref="N126:N131" si="83">J126+M126</f>
        <v>30891.402130665072</v>
      </c>
      <c r="O126" s="97"/>
      <c r="P126" s="95">
        <f>I126+M126</f>
        <v>415.37213066507155</v>
      </c>
      <c r="Q126" s="98">
        <f t="shared" ref="Q126:Q131" si="84">+D126+P126</f>
        <v>30891.402130665072</v>
      </c>
      <c r="R126" s="116"/>
      <c r="S126" s="98">
        <f t="shared" ref="S126:S131" si="85">D126+F126+G126</f>
        <v>30415.063065675095</v>
      </c>
    </row>
    <row r="127" spans="1:19">
      <c r="B127" s="118" t="s">
        <v>146</v>
      </c>
      <c r="D127" s="94">
        <v>213592.21</v>
      </c>
      <c r="E127" s="95">
        <f t="shared" ref="E127:E131" si="86">D127/$D$132*$D$140</f>
        <v>3338.4372439764056</v>
      </c>
      <c r="F127" s="95">
        <v>1481.7631758424714</v>
      </c>
      <c r="G127" s="95">
        <v>0</v>
      </c>
      <c r="H127" s="95">
        <v>0</v>
      </c>
      <c r="I127" s="95">
        <f t="shared" si="80"/>
        <v>4820.200419818877</v>
      </c>
      <c r="J127" s="94">
        <f t="shared" si="81"/>
        <v>218412.41041981886</v>
      </c>
      <c r="K127" s="100">
        <v>0</v>
      </c>
      <c r="L127" s="95">
        <v>0</v>
      </c>
      <c r="M127" s="95">
        <f t="shared" si="82"/>
        <v>0</v>
      </c>
      <c r="N127" s="94">
        <f t="shared" si="83"/>
        <v>218412.41041981886</v>
      </c>
      <c r="O127" s="97"/>
      <c r="P127" s="95">
        <f t="shared" ref="P127:P131" si="87">I127+M127</f>
        <v>4820.200419818877</v>
      </c>
      <c r="Q127" s="98">
        <f t="shared" si="84"/>
        <v>218412.41041981886</v>
      </c>
      <c r="R127" s="116"/>
      <c r="S127" s="98">
        <f t="shared" si="85"/>
        <v>215073.97317584246</v>
      </c>
    </row>
    <row r="128" spans="1:19">
      <c r="B128" s="118" t="s">
        <v>147</v>
      </c>
      <c r="D128" s="94">
        <v>53026.42</v>
      </c>
      <c r="E128" s="95">
        <f t="shared" si="86"/>
        <v>828.80071067542849</v>
      </c>
      <c r="F128" s="95">
        <v>221.58000000000061</v>
      </c>
      <c r="G128" s="95">
        <v>0</v>
      </c>
      <c r="H128" s="95">
        <v>0</v>
      </c>
      <c r="I128" s="95">
        <f t="shared" si="80"/>
        <v>1050.3807106754291</v>
      </c>
      <c r="J128" s="94">
        <f t="shared" si="81"/>
        <v>54076.80071067543</v>
      </c>
      <c r="K128" s="100">
        <v>0</v>
      </c>
      <c r="L128" s="95">
        <v>0</v>
      </c>
      <c r="M128" s="95">
        <f t="shared" si="82"/>
        <v>0</v>
      </c>
      <c r="N128" s="94">
        <f t="shared" si="83"/>
        <v>54076.80071067543</v>
      </c>
      <c r="O128" s="97"/>
      <c r="P128" s="95">
        <f t="shared" si="87"/>
        <v>1050.3807106754291</v>
      </c>
      <c r="Q128" s="98">
        <f t="shared" si="84"/>
        <v>54076.80071067543</v>
      </c>
      <c r="R128" s="116"/>
      <c r="S128" s="98">
        <f t="shared" si="85"/>
        <v>53248</v>
      </c>
    </row>
    <row r="129" spans="1:19">
      <c r="B129" s="118" t="s">
        <v>148</v>
      </c>
      <c r="D129" s="94">
        <v>792436.5</v>
      </c>
      <c r="E129" s="95">
        <f t="shared" si="86"/>
        <v>12385.749110823419</v>
      </c>
      <c r="F129" s="95">
        <v>9417.5000000000618</v>
      </c>
      <c r="G129" s="95">
        <v>0</v>
      </c>
      <c r="H129" s="95">
        <v>0</v>
      </c>
      <c r="I129" s="95">
        <f t="shared" si="80"/>
        <v>21803.249110823483</v>
      </c>
      <c r="J129" s="94">
        <f t="shared" si="81"/>
        <v>814239.7491108235</v>
      </c>
      <c r="K129" s="100">
        <v>0</v>
      </c>
      <c r="L129" s="95">
        <v>0</v>
      </c>
      <c r="M129" s="95">
        <f t="shared" si="82"/>
        <v>0</v>
      </c>
      <c r="N129" s="94">
        <f t="shared" si="83"/>
        <v>814239.7491108235</v>
      </c>
      <c r="O129" s="97"/>
      <c r="P129" s="95">
        <f t="shared" si="87"/>
        <v>21803.249110823483</v>
      </c>
      <c r="Q129" s="98">
        <f t="shared" si="84"/>
        <v>814239.7491108235</v>
      </c>
      <c r="R129" s="116"/>
      <c r="S129" s="98">
        <f t="shared" si="85"/>
        <v>801854.00000000012</v>
      </c>
    </row>
    <row r="130" spans="1:19" s="107" customFormat="1">
      <c r="B130" s="118" t="s">
        <v>149</v>
      </c>
      <c r="D130" s="94">
        <v>190062.82</v>
      </c>
      <c r="E130" s="95">
        <f t="shared" si="86"/>
        <v>2970.6738695347722</v>
      </c>
      <c r="F130" s="95">
        <v>1286.1799999999844</v>
      </c>
      <c r="G130" s="95">
        <v>0</v>
      </c>
      <c r="H130" s="95">
        <v>0</v>
      </c>
      <c r="I130" s="95">
        <f t="shared" si="80"/>
        <v>4256.8538695347561</v>
      </c>
      <c r="J130" s="94">
        <f t="shared" si="81"/>
        <v>194319.67386953477</v>
      </c>
      <c r="K130" s="100">
        <v>0</v>
      </c>
      <c r="L130" s="95">
        <v>0</v>
      </c>
      <c r="M130" s="95">
        <f t="shared" si="82"/>
        <v>0</v>
      </c>
      <c r="N130" s="94">
        <f t="shared" si="83"/>
        <v>194319.67386953477</v>
      </c>
      <c r="O130" s="97"/>
      <c r="P130" s="95">
        <f t="shared" si="87"/>
        <v>4256.8538695347561</v>
      </c>
      <c r="Q130" s="98">
        <f t="shared" si="84"/>
        <v>194319.67386953477</v>
      </c>
      <c r="R130" s="110"/>
      <c r="S130" s="98">
        <f t="shared" si="85"/>
        <v>191349</v>
      </c>
    </row>
    <row r="131" spans="1:19" s="107" customFormat="1">
      <c r="B131" s="118" t="s">
        <v>150</v>
      </c>
      <c r="D131" s="101">
        <v>0</v>
      </c>
      <c r="E131" s="102">
        <f t="shared" si="86"/>
        <v>0</v>
      </c>
      <c r="F131" s="102">
        <v>0</v>
      </c>
      <c r="G131" s="102">
        <v>0</v>
      </c>
      <c r="H131" s="102">
        <v>0</v>
      </c>
      <c r="I131" s="102">
        <f t="shared" si="80"/>
        <v>0</v>
      </c>
      <c r="J131" s="101">
        <f t="shared" si="81"/>
        <v>0</v>
      </c>
      <c r="K131" s="103">
        <v>0</v>
      </c>
      <c r="L131" s="102">
        <f t="shared" ref="L131" si="88">ROUND(J131*K131*((366-30)/(366+30*K131)),0)</f>
        <v>0</v>
      </c>
      <c r="M131" s="102">
        <f t="shared" si="82"/>
        <v>0</v>
      </c>
      <c r="N131" s="101">
        <f t="shared" si="83"/>
        <v>0</v>
      </c>
      <c r="O131" s="108"/>
      <c r="P131" s="102">
        <f t="shared" si="87"/>
        <v>0</v>
      </c>
      <c r="Q131" s="104">
        <f t="shared" si="84"/>
        <v>0</v>
      </c>
      <c r="R131" s="110"/>
      <c r="S131" s="98">
        <f t="shared" si="85"/>
        <v>0</v>
      </c>
    </row>
    <row r="132" spans="1:19">
      <c r="B132" s="56" t="s">
        <v>151</v>
      </c>
      <c r="D132" s="94">
        <f t="shared" ref="D132:G132" si="89">SUM(D126:D131)</f>
        <v>1279593.98</v>
      </c>
      <c r="E132" s="105">
        <f t="shared" si="89"/>
        <v>20000</v>
      </c>
      <c r="F132" s="95">
        <f t="shared" si="89"/>
        <v>12346.056241517615</v>
      </c>
      <c r="G132" s="95">
        <f t="shared" si="89"/>
        <v>0</v>
      </c>
      <c r="H132" s="95">
        <f>SUM(H126:H130)</f>
        <v>0</v>
      </c>
      <c r="I132" s="95">
        <f>SUM(I126:I130)</f>
        <v>32346.056241517617</v>
      </c>
      <c r="J132" s="94">
        <f>SUM(J126:J131)</f>
        <v>1311940.0362415179</v>
      </c>
      <c r="K132" s="100"/>
      <c r="L132" s="95">
        <f>SUM(L126:L131)</f>
        <v>0</v>
      </c>
      <c r="M132" s="95">
        <f>SUM(M126:M131)</f>
        <v>0</v>
      </c>
      <c r="N132" s="94">
        <f>SUM(N126:N131)</f>
        <v>1311940.0362415179</v>
      </c>
      <c r="O132" s="97"/>
      <c r="P132" s="95">
        <f>SUM(P126:P131)</f>
        <v>32346.056241517617</v>
      </c>
      <c r="Q132" s="95">
        <f>SUM(Q126:Q131)</f>
        <v>1311940.0362415179</v>
      </c>
      <c r="R132" s="116"/>
      <c r="S132" s="98">
        <f>SUM(S126:S131)</f>
        <v>1291940.0362415176</v>
      </c>
    </row>
    <row r="133" spans="1:19">
      <c r="D133" s="94"/>
      <c r="E133" s="95"/>
      <c r="F133" s="95"/>
      <c r="G133" s="95"/>
      <c r="H133" s="95"/>
      <c r="I133" s="95"/>
      <c r="J133" s="94"/>
      <c r="K133" s="100"/>
      <c r="L133" s="95"/>
      <c r="M133" s="95"/>
      <c r="N133" s="94"/>
      <c r="O133" s="97"/>
      <c r="P133" s="95"/>
      <c r="Q133" s="95"/>
      <c r="R133" s="116"/>
    </row>
    <row r="134" spans="1:19">
      <c r="B134" s="118" t="s">
        <v>116</v>
      </c>
      <c r="D134" s="101">
        <v>90.84</v>
      </c>
      <c r="E134" s="102"/>
      <c r="F134" s="102">
        <v>0</v>
      </c>
      <c r="G134" s="102">
        <v>0</v>
      </c>
      <c r="H134" s="102">
        <v>0</v>
      </c>
      <c r="I134" s="102">
        <f>SUM(F134:H134)</f>
        <v>0</v>
      </c>
      <c r="J134" s="101">
        <f>D134+I134</f>
        <v>90.84</v>
      </c>
      <c r="K134" s="103">
        <v>0</v>
      </c>
      <c r="L134" s="95">
        <f t="shared" ref="L134" si="90">ROUND(J134*K134*((366-30)/(366+30*K134)),0)</f>
        <v>0</v>
      </c>
      <c r="M134" s="102">
        <f>SUM(L134:L134)</f>
        <v>0</v>
      </c>
      <c r="N134" s="101">
        <f>J134+M134</f>
        <v>90.84</v>
      </c>
      <c r="O134" s="108"/>
      <c r="P134" s="102">
        <f t="shared" ref="P134" si="91">I134+M134</f>
        <v>0</v>
      </c>
      <c r="Q134" s="104">
        <f>+D134+P134</f>
        <v>90.84</v>
      </c>
      <c r="R134" s="129"/>
    </row>
    <row r="135" spans="1:19">
      <c r="B135" s="118"/>
      <c r="D135" s="94"/>
      <c r="E135" s="95"/>
      <c r="F135" s="102"/>
      <c r="G135" s="102"/>
      <c r="H135" s="102"/>
      <c r="I135" s="102"/>
      <c r="J135" s="101"/>
      <c r="K135" s="103"/>
      <c r="L135" s="102"/>
      <c r="M135" s="102"/>
      <c r="N135" s="101"/>
      <c r="O135" s="108"/>
      <c r="P135" s="102"/>
      <c r="Q135" s="104"/>
      <c r="R135" s="129"/>
    </row>
    <row r="136" spans="1:19">
      <c r="B136" s="56" t="s">
        <v>117</v>
      </c>
      <c r="D136" s="101">
        <v>0</v>
      </c>
      <c r="E136" s="102"/>
      <c r="F136" s="102">
        <f>-D136</f>
        <v>0</v>
      </c>
      <c r="G136" s="102">
        <v>0</v>
      </c>
      <c r="H136" s="102">
        <v>0</v>
      </c>
      <c r="I136" s="102">
        <f>SUM(F136:H136)</f>
        <v>0</v>
      </c>
      <c r="J136" s="101">
        <f>D136+I136</f>
        <v>0</v>
      </c>
      <c r="K136" s="103">
        <v>0</v>
      </c>
      <c r="L136" s="102">
        <f t="shared" ref="L136:L138" si="92">ROUND(J136*K136*((366-30)/(366+30*K136)),0)</f>
        <v>0</v>
      </c>
      <c r="M136" s="102">
        <f>SUM(L136:L136)</f>
        <v>0</v>
      </c>
      <c r="N136" s="101">
        <f>J136+M136</f>
        <v>0</v>
      </c>
      <c r="O136" s="108"/>
      <c r="P136" s="102">
        <f t="shared" ref="P136:P140" si="93">I136+M136</f>
        <v>0</v>
      </c>
      <c r="Q136" s="104">
        <f>+D136+P136</f>
        <v>0</v>
      </c>
      <c r="R136" s="129"/>
    </row>
    <row r="137" spans="1:19">
      <c r="B137" s="56" t="s">
        <v>118</v>
      </c>
      <c r="D137" s="101">
        <v>-57713.93</v>
      </c>
      <c r="E137" s="102"/>
      <c r="F137" s="102">
        <f>-D137</f>
        <v>57713.93</v>
      </c>
      <c r="G137" s="102">
        <v>0</v>
      </c>
      <c r="H137" s="102">
        <v>0</v>
      </c>
      <c r="I137" s="102">
        <f>SUM(F137:H137)</f>
        <v>57713.93</v>
      </c>
      <c r="J137" s="101">
        <f>D137+I137</f>
        <v>0</v>
      </c>
      <c r="K137" s="103">
        <v>0</v>
      </c>
      <c r="L137" s="102">
        <f t="shared" si="92"/>
        <v>0</v>
      </c>
      <c r="M137" s="102">
        <f>SUM(L137:L137)</f>
        <v>0</v>
      </c>
      <c r="N137" s="101">
        <f>J137+M137</f>
        <v>0</v>
      </c>
      <c r="O137" s="108"/>
      <c r="P137" s="102">
        <f t="shared" si="93"/>
        <v>57713.93</v>
      </c>
      <c r="Q137" s="104">
        <f>+D137+P137</f>
        <v>0</v>
      </c>
      <c r="R137" s="129"/>
    </row>
    <row r="138" spans="1:19" s="107" customFormat="1">
      <c r="B138" s="56" t="s">
        <v>122</v>
      </c>
      <c r="D138" s="101">
        <v>23415.399999999998</v>
      </c>
      <c r="E138" s="102"/>
      <c r="F138" s="102">
        <f>-D138</f>
        <v>-23415.399999999998</v>
      </c>
      <c r="G138" s="102">
        <v>0</v>
      </c>
      <c r="H138" s="102">
        <v>0</v>
      </c>
      <c r="I138" s="102">
        <f>SUM(F138:H138)</f>
        <v>-23415.399999999998</v>
      </c>
      <c r="J138" s="101">
        <f>D138+I138</f>
        <v>0</v>
      </c>
      <c r="K138" s="103">
        <v>0</v>
      </c>
      <c r="L138" s="102">
        <f t="shared" si="92"/>
        <v>0</v>
      </c>
      <c r="M138" s="102">
        <f>SUM(L138:L138)</f>
        <v>0</v>
      </c>
      <c r="N138" s="101">
        <f>J138+M138</f>
        <v>0</v>
      </c>
      <c r="O138" s="108"/>
      <c r="P138" s="102">
        <f t="shared" si="93"/>
        <v>-23415.399999999998</v>
      </c>
      <c r="Q138" s="104">
        <f>+D138+P138</f>
        <v>0</v>
      </c>
      <c r="R138" s="110"/>
    </row>
    <row r="139" spans="1:19" s="107" customFormat="1">
      <c r="B139" s="56"/>
      <c r="D139" s="101"/>
      <c r="E139" s="102"/>
      <c r="F139" s="102"/>
      <c r="G139" s="102"/>
      <c r="H139" s="102"/>
      <c r="I139" s="102"/>
      <c r="J139" s="101"/>
      <c r="K139" s="103"/>
      <c r="L139" s="102"/>
      <c r="M139" s="102"/>
      <c r="N139" s="101"/>
      <c r="O139" s="108"/>
      <c r="P139" s="102"/>
      <c r="Q139" s="104"/>
      <c r="R139" s="110"/>
    </row>
    <row r="140" spans="1:19" s="107" customFormat="1">
      <c r="B140" s="56" t="s">
        <v>135</v>
      </c>
      <c r="D140" s="101">
        <v>20000</v>
      </c>
      <c r="E140" s="102">
        <f>-D140</f>
        <v>-20000</v>
      </c>
      <c r="F140" s="102">
        <v>0</v>
      </c>
      <c r="G140" s="102">
        <v>0</v>
      </c>
      <c r="H140" s="102">
        <v>0</v>
      </c>
      <c r="I140" s="102">
        <f>SUM(E140:H140)</f>
        <v>-20000</v>
      </c>
      <c r="J140" s="101">
        <f>D140+I140</f>
        <v>0</v>
      </c>
      <c r="K140" s="103">
        <v>0</v>
      </c>
      <c r="L140" s="102">
        <f t="shared" ref="L140" si="94">ROUND(J140*K140*((366-30)/(366+30*K140)),0)</f>
        <v>0</v>
      </c>
      <c r="M140" s="102">
        <f>SUM(L140:L140)</f>
        <v>0</v>
      </c>
      <c r="N140" s="101">
        <f>J140+M140</f>
        <v>0</v>
      </c>
      <c r="O140" s="108"/>
      <c r="P140" s="102">
        <f t="shared" si="93"/>
        <v>-20000</v>
      </c>
      <c r="Q140" s="104">
        <f>+D140+P140</f>
        <v>0</v>
      </c>
      <c r="R140" s="110"/>
    </row>
    <row r="141" spans="1:19" s="107" customFormat="1">
      <c r="A141" s="56"/>
      <c r="C141" s="56"/>
      <c r="D141" s="101"/>
      <c r="E141" s="102"/>
      <c r="F141" s="102"/>
      <c r="G141" s="102"/>
      <c r="H141" s="102"/>
      <c r="I141" s="102"/>
      <c r="J141" s="101"/>
      <c r="K141" s="102"/>
      <c r="L141" s="102"/>
      <c r="M141" s="102"/>
      <c r="N141" s="101"/>
      <c r="O141" s="108"/>
      <c r="P141" s="102"/>
      <c r="Q141" s="102"/>
      <c r="R141" s="110"/>
    </row>
    <row r="142" spans="1:19">
      <c r="B142" s="111" t="s">
        <v>1</v>
      </c>
      <c r="C142" s="112"/>
      <c r="D142" s="113">
        <f>D132+D134+SUM(D136:D140)</f>
        <v>1265386.29</v>
      </c>
      <c r="E142" s="114">
        <f t="shared" ref="E142:N142" si="95">E132+E134+SUM(E136:E140)</f>
        <v>0</v>
      </c>
      <c r="F142" s="115">
        <f t="shared" si="95"/>
        <v>46644.586241517616</v>
      </c>
      <c r="G142" s="115">
        <f t="shared" si="95"/>
        <v>0</v>
      </c>
      <c r="H142" s="115">
        <f t="shared" si="95"/>
        <v>0</v>
      </c>
      <c r="I142" s="115">
        <f t="shared" si="95"/>
        <v>46644.586241517616</v>
      </c>
      <c r="J142" s="113">
        <f t="shared" si="95"/>
        <v>1312030.876241518</v>
      </c>
      <c r="K142" s="115">
        <f t="shared" si="95"/>
        <v>0</v>
      </c>
      <c r="L142" s="115">
        <f t="shared" si="95"/>
        <v>0</v>
      </c>
      <c r="M142" s="115">
        <f t="shared" si="95"/>
        <v>0</v>
      </c>
      <c r="N142" s="113">
        <f t="shared" si="95"/>
        <v>1312030.876241518</v>
      </c>
      <c r="O142" s="114"/>
      <c r="P142" s="115">
        <f>P132+P134+SUM(P136:P140)</f>
        <v>46644.586241517616</v>
      </c>
      <c r="Q142" s="115">
        <f>Q132+Q134+SUM(Q136:Q140)</f>
        <v>1312030.876241518</v>
      </c>
      <c r="R142" s="116"/>
    </row>
    <row r="143" spans="1:19">
      <c r="D143" s="94"/>
      <c r="E143" s="95"/>
      <c r="F143" s="95"/>
      <c r="G143" s="95"/>
      <c r="H143" s="95"/>
      <c r="I143" s="95"/>
      <c r="J143" s="128"/>
      <c r="K143" s="57"/>
      <c r="L143" s="57"/>
      <c r="M143" s="57" t="s">
        <v>2</v>
      </c>
      <c r="N143" s="94"/>
      <c r="O143" s="120"/>
      <c r="P143" s="95"/>
      <c r="Q143" s="98"/>
    </row>
    <row r="144" spans="1:19" ht="16.5" thickBot="1">
      <c r="D144" s="94"/>
      <c r="E144" s="95"/>
      <c r="F144" s="95"/>
      <c r="G144" s="95"/>
      <c r="H144" s="130"/>
      <c r="I144" s="95"/>
      <c r="J144" s="128"/>
      <c r="K144" s="57"/>
      <c r="L144" s="57"/>
      <c r="M144" s="57"/>
      <c r="N144" s="94"/>
      <c r="O144" s="120"/>
      <c r="P144" s="95"/>
      <c r="Q144" s="98"/>
    </row>
    <row r="145" spans="1:19" s="139" customFormat="1" ht="17.25" thickTop="1" thickBot="1">
      <c r="A145" s="56"/>
      <c r="B145" s="131" t="s">
        <v>152</v>
      </c>
      <c r="C145" s="132"/>
      <c r="D145" s="133">
        <f t="shared" ref="D145:J145" si="96">D38+D69+D100+D122+D142</f>
        <v>322988711.03000003</v>
      </c>
      <c r="E145" s="134">
        <f t="shared" si="96"/>
        <v>0</v>
      </c>
      <c r="F145" s="135">
        <f t="shared" si="96"/>
        <v>18882566.310773376</v>
      </c>
      <c r="G145" s="135">
        <f t="shared" si="96"/>
        <v>13999321.260000002</v>
      </c>
      <c r="H145" s="135">
        <f t="shared" si="96"/>
        <v>-6463994.9400000004</v>
      </c>
      <c r="I145" s="135">
        <f t="shared" si="96"/>
        <v>26417892.630773373</v>
      </c>
      <c r="J145" s="133">
        <f t="shared" si="96"/>
        <v>349406603.6607734</v>
      </c>
      <c r="K145" s="135"/>
      <c r="L145" s="135">
        <f>L38+L69+L100+L122+L142</f>
        <v>0.28534264946938492</v>
      </c>
      <c r="M145" s="135">
        <f>M38+M69+M100+M122+M142</f>
        <v>0.28534264946938492</v>
      </c>
      <c r="N145" s="133">
        <f>N38+N69+N100+N122+N142</f>
        <v>349406603.94611603</v>
      </c>
      <c r="O145" s="136"/>
      <c r="P145" s="135">
        <f>P38+P69+P100+P122+P142</f>
        <v>26417892.916116025</v>
      </c>
      <c r="Q145" s="135">
        <f>Q38+Q69+Q100+Q122+Q142</f>
        <v>349406603.94611603</v>
      </c>
      <c r="R145" s="137"/>
      <c r="S145" s="138">
        <f>S20+S22+S44+S46+S49+S54+S75+S77+S83+S85+S106+S132</f>
        <v>351245605.21077341</v>
      </c>
    </row>
    <row r="146" spans="1:19" ht="16.5" thickTop="1">
      <c r="D146" s="57"/>
      <c r="E146" s="57"/>
      <c r="F146" s="140" t="s">
        <v>2</v>
      </c>
      <c r="G146" s="95"/>
      <c r="H146" s="57" t="s">
        <v>2</v>
      </c>
      <c r="I146" s="57"/>
      <c r="J146" s="95" t="s">
        <v>2</v>
      </c>
      <c r="M146" s="95"/>
      <c r="N146" s="141" t="s">
        <v>2</v>
      </c>
      <c r="O146" s="57"/>
      <c r="P146" s="57"/>
      <c r="Q146" s="116"/>
    </row>
    <row r="147" spans="1:19" ht="19.5" customHeight="1">
      <c r="D147" s="142" t="s">
        <v>153</v>
      </c>
      <c r="E147" s="142"/>
      <c r="F147" s="143"/>
      <c r="G147" s="143"/>
      <c r="H147" s="143"/>
      <c r="I147" s="143"/>
      <c r="J147" s="143"/>
      <c r="K147" s="143"/>
      <c r="L147" s="143"/>
      <c r="M147" s="143"/>
      <c r="N147" s="143"/>
      <c r="P147" s="98"/>
    </row>
    <row r="148" spans="1:19" ht="19.5" customHeight="1">
      <c r="D148" s="142" t="s">
        <v>154</v>
      </c>
      <c r="E148" s="142"/>
      <c r="F148" s="143"/>
      <c r="G148" s="143"/>
      <c r="H148" s="143"/>
      <c r="I148" s="143"/>
      <c r="J148" s="143"/>
      <c r="K148" s="143"/>
      <c r="L148" s="143"/>
      <c r="M148" s="143"/>
      <c r="N148" s="143"/>
      <c r="P148" s="98"/>
    </row>
    <row r="149" spans="1:19" ht="18.75">
      <c r="D149" s="144" t="s">
        <v>155</v>
      </c>
      <c r="E149" s="144"/>
      <c r="F149" s="145"/>
      <c r="G149" s="145"/>
      <c r="H149" s="145"/>
      <c r="I149" s="87"/>
      <c r="J149" s="87"/>
      <c r="K149" s="144"/>
      <c r="L149" s="144"/>
    </row>
    <row r="150" spans="1:19" ht="18.75">
      <c r="D150" s="144"/>
      <c r="E150" s="144"/>
      <c r="F150" s="146"/>
      <c r="G150" s="87"/>
      <c r="H150" s="87"/>
      <c r="K150" s="87"/>
      <c r="L150" s="87"/>
    </row>
    <row r="151" spans="1:19">
      <c r="D151" s="56" t="s">
        <v>156</v>
      </c>
      <c r="F151" s="147">
        <v>-12165429.769999504</v>
      </c>
    </row>
    <row r="152" spans="1:19">
      <c r="D152" s="56" t="s">
        <v>157</v>
      </c>
      <c r="F152" s="147">
        <v>11400267.220000295</v>
      </c>
    </row>
    <row r="153" spans="1:19">
      <c r="D153" s="56" t="s">
        <v>158</v>
      </c>
      <c r="F153" s="147">
        <v>2911215.3700001165</v>
      </c>
    </row>
    <row r="154" spans="1:19">
      <c r="D154" s="56" t="s">
        <v>159</v>
      </c>
      <c r="F154" s="147">
        <v>3728229.8700000579</v>
      </c>
    </row>
    <row r="155" spans="1:19">
      <c r="D155" s="148" t="s">
        <v>160</v>
      </c>
      <c r="F155" s="147">
        <v>-88772.06999999992</v>
      </c>
    </row>
    <row r="156" spans="1:19">
      <c r="D156" s="148" t="s">
        <v>161</v>
      </c>
      <c r="F156" s="147">
        <v>-63863.360220590766</v>
      </c>
    </row>
    <row r="157" spans="1:19">
      <c r="D157" s="56" t="s">
        <v>162</v>
      </c>
      <c r="F157" s="147">
        <f>F29+F64+F95+F117</f>
        <v>1463026.9</v>
      </c>
    </row>
    <row r="158" spans="1:19">
      <c r="D158" s="148" t="s">
        <v>117</v>
      </c>
      <c r="F158" s="147">
        <f>F27+F58+F90+F111+F136</f>
        <v>-129219.87</v>
      </c>
    </row>
    <row r="159" spans="1:19">
      <c r="D159" s="148" t="s">
        <v>163</v>
      </c>
      <c r="F159" s="147">
        <f>F28+F59+F91+F112+F137</f>
        <v>22640239.440000001</v>
      </c>
    </row>
    <row r="160" spans="1:19">
      <c r="D160" s="148" t="s">
        <v>121</v>
      </c>
      <c r="F160" s="147">
        <f>F31</f>
        <v>3.56</v>
      </c>
    </row>
    <row r="161" spans="4:8">
      <c r="D161" s="148" t="s">
        <v>164</v>
      </c>
      <c r="F161" s="147">
        <f>F110</f>
        <v>-122000</v>
      </c>
    </row>
    <row r="162" spans="4:8">
      <c r="D162" s="148" t="s">
        <v>122</v>
      </c>
      <c r="F162" s="147">
        <f>F32+F61+F92+F113+F138</f>
        <v>-10269257.469999999</v>
      </c>
    </row>
    <row r="163" spans="4:8">
      <c r="D163" s="148" t="s">
        <v>123</v>
      </c>
      <c r="F163" s="147">
        <f>F33+F62+F93+F114</f>
        <v>-169668.69</v>
      </c>
    </row>
    <row r="164" spans="4:8">
      <c r="D164" s="148" t="s">
        <v>120</v>
      </c>
      <c r="F164" s="147">
        <f>F30+F65+F96+F116</f>
        <v>-252203.73</v>
      </c>
    </row>
    <row r="165" spans="4:8">
      <c r="F165" s="147">
        <f>SUM(F151:F164)</f>
        <v>18882567.399780374</v>
      </c>
      <c r="H165" s="98" t="s">
        <v>2</v>
      </c>
    </row>
    <row r="166" spans="4:8">
      <c r="F166" s="147"/>
    </row>
    <row r="167" spans="4:8">
      <c r="F167" s="147"/>
    </row>
    <row r="168" spans="4:8">
      <c r="F168" s="147"/>
    </row>
    <row r="169" spans="4:8">
      <c r="F169" s="147"/>
    </row>
    <row r="170" spans="4:8">
      <c r="F170" s="147"/>
    </row>
    <row r="171" spans="4:8">
      <c r="F171" s="147"/>
    </row>
    <row r="172" spans="4:8">
      <c r="F172" s="147"/>
    </row>
    <row r="173" spans="4:8">
      <c r="F173" s="147"/>
    </row>
    <row r="174" spans="4:8">
      <c r="F174" s="147"/>
    </row>
    <row r="175" spans="4:8">
      <c r="F175" s="147"/>
    </row>
    <row r="176" spans="4:8">
      <c r="F176" s="147"/>
    </row>
    <row r="177" spans="6:6">
      <c r="F177" s="147"/>
    </row>
  </sheetData>
  <mergeCells count="1">
    <mergeCell ref="E9:J9"/>
  </mergeCells>
  <printOptions horizontalCentered="1"/>
  <pageMargins left="0.25" right="0.25" top="1" bottom="1" header="0.5" footer="0.5"/>
  <pageSetup scale="36" fitToHeight="0" orientation="landscape" r:id="rId1"/>
  <headerFooter alignWithMargins="0">
    <oddFooter>&amp;CPrepared by Pricing &amp;D&amp;R&amp;F&amp;A</oddFooter>
  </headerFooter>
  <rowBreaks count="1" manualBreakCount="1">
    <brk id="70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E01219700884F40906BAE705184F03E" ma:contentTypeVersion="48" ma:contentTypeDescription="" ma:contentTypeScope="" ma:versionID="ab2c4c5fc3747a71f0e5e8d4da51e1a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2019-11-27T08:00:00+00:00</OpenedDate>
    <SignificantOrder xmlns="dc463f71-b30c-4ab2-9473-d307f9d35888">false</SignificantOrder>
    <Date1 xmlns="dc463f71-b30c-4ab2-9473-d307f9d35888">2019-11-27T08:00:00+00:00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190989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B0FBDF2-E58B-44D2-A5BC-A8EFBE0BCC70}"/>
</file>

<file path=customXml/itemProps2.xml><?xml version="1.0" encoding="utf-8"?>
<ds:datastoreItem xmlns:ds="http://schemas.openxmlformats.org/officeDocument/2006/customXml" ds:itemID="{7CAC487B-E30E-4C5F-8BCB-490BFAFBE138}"/>
</file>

<file path=customXml/itemProps3.xml><?xml version="1.0" encoding="utf-8"?>
<ds:datastoreItem xmlns:ds="http://schemas.openxmlformats.org/officeDocument/2006/customXml" ds:itemID="{2780F1BA-E7CC-424B-B07A-1E4F3FFDEF84}"/>
</file>

<file path=customXml/itemProps4.xml><?xml version="1.0" encoding="utf-8"?>
<ds:datastoreItem xmlns:ds="http://schemas.openxmlformats.org/officeDocument/2006/customXml" ds:itemID="{4C1998C7-007A-44B3-AE1F-363B68E670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Attachment A</vt:lpstr>
      <vt:lpstr>Attachment B</vt:lpstr>
      <vt:lpstr>Attachment C</vt:lpstr>
      <vt:lpstr>Attachment D</vt:lpstr>
      <vt:lpstr>Attachment E</vt:lpstr>
      <vt:lpstr>Table 3</vt:lpstr>
      <vt:lpstr>'Attachment A'!Print_Area</vt:lpstr>
      <vt:lpstr>'Attachment B'!Print_Area</vt:lpstr>
      <vt:lpstr>'Attachment D'!Print_Area</vt:lpstr>
      <vt:lpstr>'Attachment E'!Print_Area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Penfield, Mary</cp:lastModifiedBy>
  <cp:lastPrinted>2019-11-27T19:28:36Z</cp:lastPrinted>
  <dcterms:created xsi:type="dcterms:W3CDTF">2016-11-21T22:12:46Z</dcterms:created>
  <dcterms:modified xsi:type="dcterms:W3CDTF">2019-11-27T19:28:47Z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0x0101006E56B4D1795A2E4DB2F0B01679ED314A00EE01219700884F40906BAE705184F03E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