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 activeTab="1"/>
  </bookViews>
  <sheets>
    <sheet name="Summary" sheetId="2" r:id="rId1"/>
    <sheet name="WUTC Fee Collected" sheetId="16" r:id="rId2"/>
  </sheets>
  <definedNames>
    <definedName name="_xlnm.Print_Area" localSheetId="1">'WUTC Fee Collected'!$A$1:$L$68</definedName>
  </definedNames>
  <calcPr calcId="152511"/>
</workbook>
</file>

<file path=xl/calcChain.xml><?xml version="1.0" encoding="utf-8"?>
<calcChain xmlns="http://schemas.openxmlformats.org/spreadsheetml/2006/main">
  <c r="G14" i="2" l="1"/>
  <c r="G11" i="2" l="1"/>
  <c r="C55" i="16" l="1"/>
  <c r="C50" i="16"/>
  <c r="C68" i="16" l="1"/>
  <c r="G17" i="2" l="1"/>
</calcChain>
</file>

<file path=xl/sharedStrings.xml><?xml version="1.0" encoding="utf-8"?>
<sst xmlns="http://schemas.openxmlformats.org/spreadsheetml/2006/main" count="75" uniqueCount="74">
  <si>
    <t>USEW - Richland</t>
  </si>
  <si>
    <t>WUTC - 42905</t>
  </si>
  <si>
    <t>INV</t>
  </si>
  <si>
    <t>DATE</t>
  </si>
  <si>
    <t>WUTC</t>
  </si>
  <si>
    <t>US ECOLOGY WASHINGTON, INC.</t>
  </si>
  <si>
    <t>WUTC REGULATORY FEE</t>
  </si>
  <si>
    <t>Less Amount Collected on Revenue Surplus:</t>
  </si>
  <si>
    <t>Remaining WUTC Regulatory Fee to be Refunded:</t>
  </si>
  <si>
    <t>(See Calculation Sheet 1, Line 5)</t>
  </si>
  <si>
    <t>Less Amount Collected on end-of-year refund due to SAC true-up:</t>
  </si>
  <si>
    <t>(See Calculation Sheet 1, Line 3)</t>
  </si>
  <si>
    <t>WUTC Fee Collected</t>
  </si>
  <si>
    <t>Regulatory Fees are waived for calendar year 2016 per Docket A-140166</t>
  </si>
  <si>
    <t>Total WUTC Regulatory Fee Collected in 2016 at 1%:</t>
  </si>
  <si>
    <t>R408211</t>
  </si>
  <si>
    <t>SAC Invoices R408212-R408298</t>
  </si>
  <si>
    <t>1/21-1/22</t>
  </si>
  <si>
    <t>US Ecology 2016 SAC charge - GL</t>
  </si>
  <si>
    <t>Write-off SAC Bal.-G3060 - GL</t>
  </si>
  <si>
    <t>R408299</t>
  </si>
  <si>
    <t>R408300</t>
  </si>
  <si>
    <t>R408301</t>
  </si>
  <si>
    <t>R408302</t>
  </si>
  <si>
    <t>R408303</t>
  </si>
  <si>
    <t>R408304</t>
  </si>
  <si>
    <t>R408306</t>
  </si>
  <si>
    <t>SAC Invoices R408307-R408309</t>
  </si>
  <si>
    <t>R408310</t>
  </si>
  <si>
    <t>R408311</t>
  </si>
  <si>
    <t>R408312</t>
  </si>
  <si>
    <t>R408313</t>
  </si>
  <si>
    <t>R408314</t>
  </si>
  <si>
    <t>R408315</t>
  </si>
  <si>
    <t>R408316</t>
  </si>
  <si>
    <t>R408317</t>
  </si>
  <si>
    <t>R408319</t>
  </si>
  <si>
    <t>R408320</t>
  </si>
  <si>
    <t>R408321</t>
  </si>
  <si>
    <t>R408322</t>
  </si>
  <si>
    <t>SAC Providence Sacred Heart Zero</t>
  </si>
  <si>
    <t>SAC US Ecology Adj. to May Rate</t>
  </si>
  <si>
    <t>SAC Invoices R408323-R408324</t>
  </si>
  <si>
    <t>R408325</t>
  </si>
  <si>
    <t>R408326</t>
  </si>
  <si>
    <t>R408327</t>
  </si>
  <si>
    <t>R408328</t>
  </si>
  <si>
    <t>R408330</t>
  </si>
  <si>
    <t>R408331</t>
  </si>
  <si>
    <t>R408332</t>
  </si>
  <si>
    <t>R408333</t>
  </si>
  <si>
    <t>R408334</t>
  </si>
  <si>
    <t>R408335</t>
  </si>
  <si>
    <t>R408336</t>
  </si>
  <si>
    <t>R408337</t>
  </si>
  <si>
    <t>SAC Invoice R408339</t>
  </si>
  <si>
    <t>R408340</t>
  </si>
  <si>
    <t>R408341</t>
  </si>
  <si>
    <t>SAC Invoice R408343-R408344</t>
  </si>
  <si>
    <t>R408345</t>
  </si>
  <si>
    <t>R408346</t>
  </si>
  <si>
    <t>R408347</t>
  </si>
  <si>
    <t>R408348</t>
  </si>
  <si>
    <t>R408349</t>
  </si>
  <si>
    <t>SAC Invoice R408350-R408357</t>
  </si>
  <si>
    <t>R408358</t>
  </si>
  <si>
    <t>R408359</t>
  </si>
  <si>
    <t>R408360</t>
  </si>
  <si>
    <t>R408361</t>
  </si>
  <si>
    <t>R408362</t>
  </si>
  <si>
    <t>R408371</t>
  </si>
  <si>
    <t>R408372</t>
  </si>
  <si>
    <t>R408373</t>
  </si>
  <si>
    <t>SAC Invoice R408363-R408370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</si>
</sst>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.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43" fontId="3" fillId="0" borderId="0" xfId="1" applyFont="1" applyFill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43" fontId="3" fillId="0" borderId="1" xfId="0" applyNumberFormat="1" applyFont="1" applyFill="1" applyBorder="1"/>
    <xf numFmtId="0" fontId="13" fillId="0" borderId="0" xfId="0" applyFont="1"/>
    <xf numFmtId="44" fontId="8" fillId="0" borderId="0" xfId="5" applyNumberFormat="1" applyFont="1"/>
    <xf numFmtId="44" fontId="7" fillId="0" borderId="0" xfId="0" applyNumberFormat="1" applyFont="1"/>
    <xf numFmtId="44" fontId="8" fillId="0" borderId="0" xfId="1" applyNumberFormat="1" applyFont="1"/>
    <xf numFmtId="44" fontId="14" fillId="0" borderId="0" xfId="1" applyNumberFormat="1" applyFont="1"/>
    <xf numFmtId="44" fontId="13" fillId="0" borderId="0" xfId="0" applyNumberFormat="1" applyFont="1"/>
    <xf numFmtId="44" fontId="14" fillId="0" borderId="1" xfId="5" applyNumberFormat="1" applyFont="1" applyBorder="1"/>
    <xf numFmtId="43" fontId="3" fillId="0" borderId="0" xfId="19" applyFont="1" applyFill="1" applyBorder="1" applyAlignment="1" applyProtection="1"/>
    <xf numFmtId="0" fontId="6" fillId="0" borderId="0" xfId="0" applyFont="1" applyAlignment="1">
      <alignment horizontal="center"/>
    </xf>
  </cellXfs>
  <cellStyles count="43">
    <cellStyle name="Comma" xfId="1" builtinId="3"/>
    <cellStyle name="Comma 2" xfId="2"/>
    <cellStyle name="Comma 2 2" xfId="18"/>
    <cellStyle name="Comma 2 3" xfId="19"/>
    <cellStyle name="Comma 2 4" xfId="32"/>
    <cellStyle name="Comma 3" xfId="3"/>
    <cellStyle name="Comma 3 2" xfId="33"/>
    <cellStyle name="Comma 4" xfId="20"/>
    <cellStyle name="Comma0" xfId="4"/>
    <cellStyle name="Currency" xfId="5" builtinId="4"/>
    <cellStyle name="Currency 2" xfId="6"/>
    <cellStyle name="Currency 2 2" xfId="21"/>
    <cellStyle name="Currency 3" xfId="7"/>
    <cellStyle name="Currency 3 2" xfId="34"/>
    <cellStyle name="Currency 4" xfId="22"/>
    <cellStyle name="Currency 5" xfId="23"/>
    <cellStyle name="Currency0" xfId="8"/>
    <cellStyle name="Normal" xfId="0" builtinId="0"/>
    <cellStyle name="Normal 10" xfId="24"/>
    <cellStyle name="Normal 10 2" xfId="35"/>
    <cellStyle name="Normal 11" xfId="25"/>
    <cellStyle name="Normal 12" xfId="36"/>
    <cellStyle name="Normal 13" xfId="37"/>
    <cellStyle name="Normal 14" xfId="38"/>
    <cellStyle name="Normal 2" xfId="9"/>
    <cellStyle name="Normal 2 2" xfId="10"/>
    <cellStyle name="Normal 3" xfId="11"/>
    <cellStyle name="Normal 3 2" xfId="26"/>
    <cellStyle name="Normal 3 2 2" xfId="27"/>
    <cellStyle name="Normal 3 3" xfId="28"/>
    <cellStyle name="Normal 4" xfId="12"/>
    <cellStyle name="Normal 4 2" xfId="39"/>
    <cellStyle name="Normal 5" xfId="15"/>
    <cellStyle name="Normal 5 2" xfId="40"/>
    <cellStyle name="Normal 6" xfId="16"/>
    <cellStyle name="Normal 7" xfId="17"/>
    <cellStyle name="Normal 8" xfId="29"/>
    <cellStyle name="Normal 9" xfId="30"/>
    <cellStyle name="Percent 2" xfId="13"/>
    <cellStyle name="Percent 2 2" xfId="41"/>
    <cellStyle name="Percent 3" xfId="14"/>
    <cellStyle name="Percent 4" xfId="31"/>
    <cellStyle name="Percent 5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18" sqref="B18"/>
    </sheetView>
  </sheetViews>
  <sheetFormatPr defaultRowHeight="12.75" x14ac:dyDescent="0.2"/>
  <cols>
    <col min="1" max="1" width="13.85546875" customWidth="1"/>
    <col min="5" max="5" width="12.140625" customWidth="1"/>
    <col min="6" max="6" width="15.85546875" customWidth="1"/>
    <col min="7" max="7" width="18" customWidth="1"/>
  </cols>
  <sheetData>
    <row r="1" spans="1:7" ht="20.25" x14ac:dyDescent="0.3">
      <c r="A1" s="27" t="s">
        <v>5</v>
      </c>
      <c r="B1" s="27"/>
      <c r="C1" s="27"/>
      <c r="D1" s="27"/>
      <c r="E1" s="27"/>
      <c r="F1" s="27"/>
      <c r="G1" s="27"/>
    </row>
    <row r="2" spans="1:7" ht="20.25" x14ac:dyDescent="0.3">
      <c r="A2" s="27" t="s">
        <v>6</v>
      </c>
      <c r="B2" s="27"/>
      <c r="C2" s="27"/>
      <c r="D2" s="27"/>
      <c r="E2" s="27"/>
      <c r="F2" s="27"/>
      <c r="G2" s="27"/>
    </row>
    <row r="3" spans="1:7" ht="20.25" x14ac:dyDescent="0.3">
      <c r="A3" s="27">
        <v>2016</v>
      </c>
      <c r="B3" s="27"/>
      <c r="C3" s="27"/>
      <c r="D3" s="27"/>
      <c r="E3" s="27"/>
      <c r="F3" s="27"/>
      <c r="G3" s="27"/>
    </row>
    <row r="4" spans="1:7" ht="15" x14ac:dyDescent="0.2">
      <c r="A4" s="2"/>
    </row>
    <row r="5" spans="1:7" ht="15" x14ac:dyDescent="0.2">
      <c r="A5" s="2"/>
    </row>
    <row r="6" spans="1:7" ht="15" x14ac:dyDescent="0.2">
      <c r="A6" s="2" t="s">
        <v>13</v>
      </c>
    </row>
    <row r="7" spans="1:7" ht="15" x14ac:dyDescent="0.2">
      <c r="A7" s="2"/>
    </row>
    <row r="8" spans="1:7" ht="15" x14ac:dyDescent="0.2">
      <c r="A8" s="2"/>
    </row>
    <row r="9" spans="1:7" ht="15.75" x14ac:dyDescent="0.25">
      <c r="A9" s="2" t="s">
        <v>14</v>
      </c>
      <c r="B9" s="2"/>
      <c r="C9" s="2"/>
      <c r="D9" s="2"/>
      <c r="E9" s="2"/>
      <c r="F9" s="2"/>
      <c r="G9" s="20">
        <v>58031.839999999997</v>
      </c>
    </row>
    <row r="10" spans="1:7" ht="15" x14ac:dyDescent="0.2">
      <c r="A10" s="2"/>
      <c r="B10" s="2"/>
      <c r="C10" s="2"/>
      <c r="D10" s="2"/>
      <c r="E10" s="3"/>
      <c r="F10" s="2"/>
      <c r="G10" s="21"/>
    </row>
    <row r="11" spans="1:7" ht="15.75" x14ac:dyDescent="0.25">
      <c r="A11" s="2" t="s">
        <v>7</v>
      </c>
      <c r="B11" s="2"/>
      <c r="C11" s="2"/>
      <c r="D11" s="2"/>
      <c r="E11" s="3"/>
      <c r="F11" s="2"/>
      <c r="G11" s="22">
        <f>-(0)*1%</f>
        <v>0</v>
      </c>
    </row>
    <row r="12" spans="1:7" ht="15" x14ac:dyDescent="0.2">
      <c r="A12" s="2" t="s">
        <v>9</v>
      </c>
      <c r="C12" s="2"/>
      <c r="D12" s="2"/>
      <c r="E12" s="2"/>
      <c r="F12" s="2"/>
      <c r="G12" s="21"/>
    </row>
    <row r="13" spans="1:7" ht="15" x14ac:dyDescent="0.2">
      <c r="A13" s="2"/>
      <c r="C13" s="2"/>
      <c r="D13" s="2"/>
      <c r="E13" s="2"/>
      <c r="F13" s="2"/>
      <c r="G13" s="21"/>
    </row>
    <row r="14" spans="1:7" ht="15.75" x14ac:dyDescent="0.25">
      <c r="A14" s="19" t="s">
        <v>10</v>
      </c>
      <c r="C14" s="19"/>
      <c r="D14" s="19"/>
      <c r="E14" s="19"/>
      <c r="F14" s="19"/>
      <c r="G14" s="23">
        <f>-42585*1%</f>
        <v>-425.85</v>
      </c>
    </row>
    <row r="15" spans="1:7" ht="15" x14ac:dyDescent="0.2">
      <c r="A15" s="19" t="s">
        <v>11</v>
      </c>
      <c r="C15" s="19"/>
      <c r="D15" s="19"/>
      <c r="E15" s="19"/>
      <c r="F15" s="19"/>
      <c r="G15" s="24"/>
    </row>
    <row r="16" spans="1:7" ht="15" x14ac:dyDescent="0.2">
      <c r="A16" s="2"/>
      <c r="B16" s="2"/>
      <c r="C16" s="2"/>
      <c r="D16" s="2"/>
      <c r="E16" s="2"/>
      <c r="F16" s="2"/>
      <c r="G16" s="21"/>
    </row>
    <row r="17" spans="1:7" ht="16.5" thickBot="1" x14ac:dyDescent="0.3">
      <c r="A17" s="4" t="s">
        <v>8</v>
      </c>
      <c r="B17" s="2"/>
      <c r="C17" s="2"/>
      <c r="D17" s="2"/>
      <c r="F17" s="2"/>
      <c r="G17" s="25">
        <f>SUM(G8:G16)</f>
        <v>57605.99</v>
      </c>
    </row>
    <row r="18" spans="1:7" ht="13.5" thickTop="1" x14ac:dyDescent="0.2"/>
  </sheetData>
  <mergeCells count="3">
    <mergeCell ref="A1:G1"/>
    <mergeCell ref="A2:G2"/>
    <mergeCell ref="A3:G3"/>
  </mergeCells>
  <phoneticPr fontId="5" type="noConversion"/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2017 FINAL RATES
Exhibit 5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="85" zoomScaleNormal="85" zoomScaleSheetLayoutView="100" workbookViewId="0">
      <pane ySplit="6" topLeftCell="A43" activePane="bottomLeft" state="frozen"/>
      <selection activeCell="A5" sqref="A5"/>
      <selection pane="bottomLeft" activeCell="A67" sqref="A67"/>
    </sheetView>
  </sheetViews>
  <sheetFormatPr defaultRowHeight="12.75" x14ac:dyDescent="0.2"/>
  <cols>
    <col min="1" max="1" width="33.5703125" style="1" customWidth="1"/>
    <col min="2" max="2" width="9.7109375" style="6" customWidth="1"/>
    <col min="3" max="3" width="13.42578125" style="7" bestFit="1" customWidth="1"/>
    <col min="4" max="4" width="10.140625" style="8" bestFit="1" customWidth="1"/>
    <col min="5" max="5" width="9.28515625" style="8" bestFit="1" customWidth="1"/>
    <col min="6" max="6" width="10" style="8" bestFit="1" customWidth="1"/>
    <col min="7" max="9" width="9.140625" style="8"/>
    <col min="10" max="10" width="10" style="8" bestFit="1" customWidth="1"/>
    <col min="11" max="16384" width="9.140625" style="8"/>
  </cols>
  <sheetData>
    <row r="1" spans="1:4" x14ac:dyDescent="0.2">
      <c r="A1" s="5" t="s">
        <v>0</v>
      </c>
    </row>
    <row r="2" spans="1:4" x14ac:dyDescent="0.2">
      <c r="A2" s="5" t="s">
        <v>1</v>
      </c>
    </row>
    <row r="3" spans="1:4" x14ac:dyDescent="0.2">
      <c r="A3" s="9">
        <v>42735</v>
      </c>
    </row>
    <row r="6" spans="1:4" x14ac:dyDescent="0.2">
      <c r="A6" s="10" t="s">
        <v>2</v>
      </c>
      <c r="B6" s="11" t="s">
        <v>3</v>
      </c>
      <c r="C6" s="12" t="s">
        <v>4</v>
      </c>
    </row>
    <row r="7" spans="1:4" x14ac:dyDescent="0.2">
      <c r="A7" s="10"/>
      <c r="B7" s="11"/>
      <c r="C7" s="12"/>
      <c r="D7" s="13"/>
    </row>
    <row r="8" spans="1:4" x14ac:dyDescent="0.2">
      <c r="A8" s="14" t="s">
        <v>15</v>
      </c>
      <c r="B8" s="16">
        <v>42389</v>
      </c>
      <c r="C8" s="7">
        <v>2067.5500000000002</v>
      </c>
      <c r="D8" s="13"/>
    </row>
    <row r="9" spans="1:4" x14ac:dyDescent="0.2">
      <c r="A9" s="8" t="s">
        <v>16</v>
      </c>
      <c r="B9" s="17" t="s">
        <v>17</v>
      </c>
      <c r="C9" s="7">
        <v>5330.05</v>
      </c>
      <c r="D9" s="13"/>
    </row>
    <row r="10" spans="1:4" x14ac:dyDescent="0.2">
      <c r="A10" s="8" t="s">
        <v>18</v>
      </c>
      <c r="C10" s="7">
        <v>140.12</v>
      </c>
      <c r="D10" s="13"/>
    </row>
    <row r="11" spans="1:4" x14ac:dyDescent="0.2">
      <c r="A11" s="8" t="s">
        <v>19</v>
      </c>
      <c r="C11" s="7">
        <v>0.08</v>
      </c>
      <c r="D11" s="13"/>
    </row>
    <row r="12" spans="1:4" x14ac:dyDescent="0.2">
      <c r="A12" s="14" t="s">
        <v>20</v>
      </c>
      <c r="B12" s="16">
        <v>42417</v>
      </c>
      <c r="C12" s="7">
        <v>1693.2</v>
      </c>
      <c r="D12" s="13"/>
    </row>
    <row r="13" spans="1:4" x14ac:dyDescent="0.2">
      <c r="A13" s="14" t="s">
        <v>21</v>
      </c>
      <c r="B13" s="16">
        <v>42417</v>
      </c>
      <c r="C13" s="7">
        <v>1480.71</v>
      </c>
      <c r="D13" s="13"/>
    </row>
    <row r="14" spans="1:4" x14ac:dyDescent="0.2">
      <c r="A14" s="14" t="s">
        <v>22</v>
      </c>
      <c r="B14" s="16">
        <v>42417</v>
      </c>
      <c r="C14" s="7">
        <v>568.23</v>
      </c>
      <c r="D14" s="13"/>
    </row>
    <row r="15" spans="1:4" x14ac:dyDescent="0.2">
      <c r="A15" s="14" t="s">
        <v>23</v>
      </c>
      <c r="B15" s="16">
        <v>42423</v>
      </c>
      <c r="C15" s="7">
        <v>525.27</v>
      </c>
      <c r="D15" s="13"/>
    </row>
    <row r="16" spans="1:4" x14ac:dyDescent="0.2">
      <c r="A16" s="14" t="s">
        <v>24</v>
      </c>
      <c r="B16" s="16">
        <v>42423</v>
      </c>
      <c r="C16" s="7">
        <v>2045.02</v>
      </c>
      <c r="D16" s="13"/>
    </row>
    <row r="17" spans="1:4" x14ac:dyDescent="0.2">
      <c r="A17" s="14" t="s">
        <v>25</v>
      </c>
      <c r="B17" s="16">
        <v>42426</v>
      </c>
      <c r="C17" s="7">
        <v>568.23</v>
      </c>
      <c r="D17" s="13"/>
    </row>
    <row r="18" spans="1:4" x14ac:dyDescent="0.2">
      <c r="A18" s="14" t="s">
        <v>26</v>
      </c>
      <c r="B18" s="16">
        <v>42438</v>
      </c>
      <c r="C18" s="7">
        <v>430.96</v>
      </c>
      <c r="D18" s="13"/>
    </row>
    <row r="19" spans="1:4" x14ac:dyDescent="0.2">
      <c r="A19" s="8" t="s">
        <v>27</v>
      </c>
      <c r="B19" s="16">
        <v>42452</v>
      </c>
      <c r="C19" s="26">
        <v>13.55</v>
      </c>
      <c r="D19" s="13"/>
    </row>
    <row r="20" spans="1:4" x14ac:dyDescent="0.2">
      <c r="A20" s="14" t="s">
        <v>28</v>
      </c>
      <c r="B20" s="16">
        <v>42457</v>
      </c>
      <c r="C20" s="7">
        <v>343.18</v>
      </c>
      <c r="D20" s="13"/>
    </row>
    <row r="21" spans="1:4" x14ac:dyDescent="0.2">
      <c r="A21" s="14" t="s">
        <v>29</v>
      </c>
      <c r="B21" s="16">
        <v>42457</v>
      </c>
      <c r="C21" s="7">
        <v>457.07</v>
      </c>
      <c r="D21" s="13"/>
    </row>
    <row r="22" spans="1:4" x14ac:dyDescent="0.2">
      <c r="A22" s="14" t="s">
        <v>30</v>
      </c>
      <c r="B22" s="16">
        <v>42457</v>
      </c>
      <c r="C22" s="7">
        <v>461.28</v>
      </c>
      <c r="D22" s="13"/>
    </row>
    <row r="23" spans="1:4" x14ac:dyDescent="0.2">
      <c r="A23" s="14" t="s">
        <v>31</v>
      </c>
      <c r="B23" s="16">
        <v>42460</v>
      </c>
      <c r="C23" s="7">
        <v>1603.98</v>
      </c>
      <c r="D23" s="13"/>
    </row>
    <row r="24" spans="1:4" x14ac:dyDescent="0.2">
      <c r="A24" s="14" t="s">
        <v>32</v>
      </c>
      <c r="B24" s="16">
        <v>42475</v>
      </c>
      <c r="C24" s="7">
        <v>442.27</v>
      </c>
      <c r="D24" s="13"/>
    </row>
    <row r="25" spans="1:4" x14ac:dyDescent="0.2">
      <c r="A25" s="14" t="s">
        <v>33</v>
      </c>
      <c r="B25" s="16">
        <v>42480</v>
      </c>
      <c r="C25" s="7">
        <v>1988.49</v>
      </c>
      <c r="D25" s="13"/>
    </row>
    <row r="26" spans="1:4" x14ac:dyDescent="0.2">
      <c r="A26" s="14" t="s">
        <v>34</v>
      </c>
      <c r="B26" s="16">
        <v>42481</v>
      </c>
      <c r="C26" s="7">
        <v>1649.76</v>
      </c>
      <c r="D26" s="13"/>
    </row>
    <row r="27" spans="1:4" x14ac:dyDescent="0.2">
      <c r="A27" s="14" t="s">
        <v>35</v>
      </c>
      <c r="B27" s="16">
        <v>42486</v>
      </c>
      <c r="C27" s="7">
        <v>1988.49</v>
      </c>
      <c r="D27" s="13"/>
    </row>
    <row r="28" spans="1:4" x14ac:dyDescent="0.2">
      <c r="A28" s="14" t="s">
        <v>36</v>
      </c>
      <c r="B28" s="16">
        <v>42495</v>
      </c>
      <c r="C28" s="7">
        <v>1972.12</v>
      </c>
      <c r="D28" s="13"/>
    </row>
    <row r="29" spans="1:4" x14ac:dyDescent="0.2">
      <c r="A29" s="14" t="s">
        <v>37</v>
      </c>
      <c r="B29" s="16">
        <v>42506</v>
      </c>
      <c r="C29" s="7">
        <v>1972.12</v>
      </c>
      <c r="D29" s="13"/>
    </row>
    <row r="30" spans="1:4" x14ac:dyDescent="0.2">
      <c r="A30" s="14" t="s">
        <v>38</v>
      </c>
      <c r="B30" s="16">
        <v>42514</v>
      </c>
      <c r="C30" s="7">
        <v>1972.12</v>
      </c>
      <c r="D30" s="13"/>
    </row>
    <row r="31" spans="1:4" x14ac:dyDescent="0.2">
      <c r="A31" s="14" t="s">
        <v>39</v>
      </c>
      <c r="B31" s="16">
        <v>42516</v>
      </c>
      <c r="C31" s="7">
        <v>1581.02</v>
      </c>
      <c r="D31" s="13"/>
    </row>
    <row r="32" spans="1:4" x14ac:dyDescent="0.2">
      <c r="A32" s="14" t="s">
        <v>40</v>
      </c>
      <c r="C32" s="7">
        <v>0.06</v>
      </c>
      <c r="D32" s="13"/>
    </row>
    <row r="33" spans="1:4" x14ac:dyDescent="0.2">
      <c r="A33" s="14" t="s">
        <v>41</v>
      </c>
      <c r="C33" s="7">
        <v>0.33</v>
      </c>
      <c r="D33" s="13"/>
    </row>
    <row r="34" spans="1:4" x14ac:dyDescent="0.2">
      <c r="A34" s="14" t="s">
        <v>42</v>
      </c>
      <c r="B34" s="6">
        <v>42527</v>
      </c>
      <c r="C34" s="7">
        <v>10.68</v>
      </c>
      <c r="D34" s="13"/>
    </row>
    <row r="35" spans="1:4" x14ac:dyDescent="0.2">
      <c r="A35" s="14" t="s">
        <v>43</v>
      </c>
      <c r="B35" s="16">
        <v>42527</v>
      </c>
      <c r="C35" s="7">
        <v>556.91999999999996</v>
      </c>
      <c r="D35" s="13"/>
    </row>
    <row r="36" spans="1:4" x14ac:dyDescent="0.2">
      <c r="A36" s="14" t="s">
        <v>44</v>
      </c>
      <c r="B36" s="16">
        <v>42529</v>
      </c>
      <c r="C36" s="7">
        <v>762.26</v>
      </c>
    </row>
    <row r="37" spans="1:4" x14ac:dyDescent="0.2">
      <c r="A37" s="14" t="s">
        <v>45</v>
      </c>
      <c r="B37" s="16">
        <v>42529</v>
      </c>
      <c r="C37" s="7">
        <v>1602.58</v>
      </c>
    </row>
    <row r="38" spans="1:4" x14ac:dyDescent="0.2">
      <c r="A38" s="14" t="s">
        <v>46</v>
      </c>
      <c r="B38" s="6">
        <v>42542</v>
      </c>
      <c r="C38" s="7">
        <v>2791.95</v>
      </c>
    </row>
    <row r="39" spans="1:4" x14ac:dyDescent="0.2">
      <c r="A39" s="14" t="s">
        <v>47</v>
      </c>
      <c r="B39" s="16">
        <v>42564</v>
      </c>
      <c r="C39" s="7">
        <v>556.91999999999996</v>
      </c>
    </row>
    <row r="40" spans="1:4" x14ac:dyDescent="0.2">
      <c r="A40" s="14" t="s">
        <v>48</v>
      </c>
      <c r="B40" s="16">
        <v>42564</v>
      </c>
      <c r="C40" s="7">
        <v>1992.56</v>
      </c>
    </row>
    <row r="41" spans="1:4" x14ac:dyDescent="0.2">
      <c r="A41" s="14" t="s">
        <v>49</v>
      </c>
      <c r="B41" s="16">
        <v>42570</v>
      </c>
      <c r="C41" s="7">
        <v>475.44</v>
      </c>
    </row>
    <row r="42" spans="1:4" x14ac:dyDescent="0.2">
      <c r="A42" s="14" t="s">
        <v>50</v>
      </c>
      <c r="B42" s="16">
        <v>42570</v>
      </c>
      <c r="C42" s="7">
        <v>508.44</v>
      </c>
    </row>
    <row r="43" spans="1:4" x14ac:dyDescent="0.2">
      <c r="A43" s="14" t="s">
        <v>51</v>
      </c>
      <c r="B43" s="16">
        <v>42576</v>
      </c>
      <c r="C43" s="7">
        <v>417.3</v>
      </c>
    </row>
    <row r="44" spans="1:4" x14ac:dyDescent="0.2">
      <c r="A44" s="14" t="s">
        <v>52</v>
      </c>
      <c r="B44" s="16">
        <v>42576</v>
      </c>
      <c r="C44" s="7">
        <v>417.3</v>
      </c>
    </row>
    <row r="45" spans="1:4" x14ac:dyDescent="0.2">
      <c r="A45" s="14" t="s">
        <v>53</v>
      </c>
      <c r="B45" s="16">
        <v>42577</v>
      </c>
      <c r="C45" s="7">
        <v>430.98</v>
      </c>
    </row>
    <row r="46" spans="1:4" x14ac:dyDescent="0.2">
      <c r="A46" s="14" t="s">
        <v>54</v>
      </c>
      <c r="B46" s="16">
        <v>42606</v>
      </c>
      <c r="C46" s="7">
        <v>1804.98</v>
      </c>
    </row>
    <row r="47" spans="1:4" x14ac:dyDescent="0.2">
      <c r="A47" s="14" t="s">
        <v>55</v>
      </c>
      <c r="B47" s="16">
        <v>42607</v>
      </c>
      <c r="C47" s="7">
        <v>5.39</v>
      </c>
    </row>
    <row r="48" spans="1:4" x14ac:dyDescent="0.2">
      <c r="A48" s="15" t="s">
        <v>56</v>
      </c>
      <c r="B48" s="16">
        <v>42626</v>
      </c>
      <c r="C48" s="7">
        <v>1544.7</v>
      </c>
    </row>
    <row r="49" spans="1:3" x14ac:dyDescent="0.2">
      <c r="A49" s="15" t="s">
        <v>57</v>
      </c>
      <c r="B49" s="16">
        <v>42642</v>
      </c>
      <c r="C49" s="7">
        <v>1415</v>
      </c>
    </row>
    <row r="50" spans="1:3" x14ac:dyDescent="0.2">
      <c r="A50" s="8" t="s">
        <v>58</v>
      </c>
      <c r="B50" s="6">
        <v>42643</v>
      </c>
      <c r="C50" s="7">
        <f>5.39+5.39</f>
        <v>10.78</v>
      </c>
    </row>
    <row r="51" spans="1:3" x14ac:dyDescent="0.2">
      <c r="A51" s="15" t="s">
        <v>59</v>
      </c>
      <c r="B51" s="16">
        <v>42649</v>
      </c>
      <c r="C51" s="7">
        <v>475.21</v>
      </c>
    </row>
    <row r="52" spans="1:3" x14ac:dyDescent="0.2">
      <c r="A52" s="15" t="s">
        <v>60</v>
      </c>
      <c r="B52" s="16">
        <v>42655</v>
      </c>
      <c r="C52" s="7">
        <v>403.33</v>
      </c>
    </row>
    <row r="53" spans="1:3" x14ac:dyDescent="0.2">
      <c r="A53" s="15" t="s">
        <v>61</v>
      </c>
      <c r="B53" s="16">
        <v>42657</v>
      </c>
      <c r="C53" s="7">
        <v>537.44000000000005</v>
      </c>
    </row>
    <row r="54" spans="1:3" x14ac:dyDescent="0.2">
      <c r="A54" s="15" t="s">
        <v>62</v>
      </c>
      <c r="B54" s="16">
        <v>42657</v>
      </c>
      <c r="C54" s="7">
        <v>537.44000000000005</v>
      </c>
    </row>
    <row r="55" spans="1:3" x14ac:dyDescent="0.2">
      <c r="A55" s="15" t="s">
        <v>63</v>
      </c>
      <c r="B55" s="16">
        <v>42660</v>
      </c>
      <c r="C55" s="7">
        <f>703.83-0.01</f>
        <v>703.82</v>
      </c>
    </row>
    <row r="56" spans="1:3" x14ac:dyDescent="0.2">
      <c r="A56" s="8" t="s">
        <v>64</v>
      </c>
      <c r="C56" s="7">
        <v>43.12</v>
      </c>
    </row>
    <row r="57" spans="1:3" x14ac:dyDescent="0.2">
      <c r="A57" s="15" t="s">
        <v>65</v>
      </c>
      <c r="B57" s="16">
        <v>42677</v>
      </c>
      <c r="C57" s="7">
        <v>1602.58</v>
      </c>
    </row>
    <row r="58" spans="1:3" x14ac:dyDescent="0.2">
      <c r="A58" s="15" t="s">
        <v>66</v>
      </c>
      <c r="B58" s="16">
        <v>42681</v>
      </c>
      <c r="C58" s="7">
        <v>589.91999999999996</v>
      </c>
    </row>
    <row r="59" spans="1:3" x14ac:dyDescent="0.2">
      <c r="A59" s="15" t="s">
        <v>67</v>
      </c>
      <c r="B59" s="16">
        <v>42689</v>
      </c>
      <c r="C59" s="7">
        <v>1971.63</v>
      </c>
    </row>
    <row r="60" spans="1:3" x14ac:dyDescent="0.2">
      <c r="A60" s="15" t="s">
        <v>68</v>
      </c>
      <c r="B60" s="16">
        <v>42691</v>
      </c>
      <c r="C60" s="7">
        <v>116.22</v>
      </c>
    </row>
    <row r="61" spans="1:3" x14ac:dyDescent="0.2">
      <c r="A61" s="15" t="s">
        <v>69</v>
      </c>
      <c r="B61" s="16">
        <v>42710</v>
      </c>
      <c r="C61" s="7">
        <v>1237.79</v>
      </c>
    </row>
    <row r="62" spans="1:3" x14ac:dyDescent="0.2">
      <c r="A62" s="14" t="s">
        <v>70</v>
      </c>
      <c r="B62" s="16">
        <v>42724</v>
      </c>
      <c r="C62" s="7">
        <v>1194.06</v>
      </c>
    </row>
    <row r="63" spans="1:3" x14ac:dyDescent="0.2">
      <c r="A63" s="14" t="s">
        <v>71</v>
      </c>
      <c r="B63" s="16">
        <v>42731</v>
      </c>
      <c r="C63" s="7">
        <v>779.08</v>
      </c>
    </row>
    <row r="64" spans="1:3" x14ac:dyDescent="0.2">
      <c r="A64" s="14" t="s">
        <v>72</v>
      </c>
      <c r="B64" s="16">
        <v>42732</v>
      </c>
      <c r="C64" s="7">
        <v>1270</v>
      </c>
    </row>
    <row r="65" spans="1:3" x14ac:dyDescent="0.2">
      <c r="A65" s="8" t="s">
        <v>73</v>
      </c>
      <c r="B65" s="8"/>
      <c r="C65" s="26">
        <v>37.979999999999997</v>
      </c>
    </row>
    <row r="66" spans="1:3" x14ac:dyDescent="0.2">
      <c r="A66" s="8" t="s">
        <v>18</v>
      </c>
      <c r="B66" s="8"/>
      <c r="C66" s="26">
        <v>-67.22</v>
      </c>
    </row>
    <row r="67" spans="1:3" x14ac:dyDescent="0.2">
      <c r="A67" s="8"/>
    </row>
    <row r="68" spans="1:3" ht="13.5" thickBot="1" x14ac:dyDescent="0.25">
      <c r="A68" s="1" t="s">
        <v>12</v>
      </c>
      <c r="C68" s="18">
        <f>SUM(C7:C67)</f>
        <v>58031.840000000011</v>
      </c>
    </row>
    <row r="69" spans="1:3" ht="13.5" thickTop="1" x14ac:dyDescent="0.2"/>
  </sheetData>
  <printOptions gridLines="1"/>
  <pageMargins left="0.25" right="0.25" top="0.25" bottom="0.5" header="0.5" footer="0.75"/>
  <pageSetup scale="73" fitToHeight="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F7E0810590F849BE21081571292D2F" ma:contentTypeVersion="92" ma:contentTypeDescription="" ma:contentTypeScope="" ma:versionID="74d5175bde4988bd4ad89361eabf20a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170217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EF3C61E-33DE-4A0C-8C1C-ED1C0E387CD2}"/>
</file>

<file path=customXml/itemProps2.xml><?xml version="1.0" encoding="utf-8"?>
<ds:datastoreItem xmlns:ds="http://schemas.openxmlformats.org/officeDocument/2006/customXml" ds:itemID="{F1EFE6E4-433C-4CCD-9007-22B67BF5E663}"/>
</file>

<file path=customXml/itemProps3.xml><?xml version="1.0" encoding="utf-8"?>
<ds:datastoreItem xmlns:ds="http://schemas.openxmlformats.org/officeDocument/2006/customXml" ds:itemID="{ACC66203-2C6E-49D5-A3C4-116F0D9EC444}"/>
</file>

<file path=customXml/itemProps4.xml><?xml version="1.0" encoding="utf-8"?>
<ds:datastoreItem xmlns:ds="http://schemas.openxmlformats.org/officeDocument/2006/customXml" ds:itemID="{D18DA263-D2C7-4E82-8496-80414B017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WUTC Fee Collected</vt:lpstr>
      <vt:lpstr>'WUTC Fee Collected'!Print_Area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2017-03-22T18:07:28Z</cp:lastPrinted>
  <dcterms:created xsi:type="dcterms:W3CDTF">2009-01-14T22:08:44Z</dcterms:created>
  <dcterms:modified xsi:type="dcterms:W3CDTF">2017-03-22T18:07:42Z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0x0101006E56B4D1795A2E4DB2F0B01679ED314A00DCF7E0810590F849BE21081571292D2F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