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<sst xmlns="http://schemas.openxmlformats.org/spreadsheetml/2006/main" count="98" uniqueCount="37">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</sst>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view="pageBreakPreview" zoomScale="70" zoomScaleNormal="75" zoomScaleSheetLayoutView="70" workbookViewId="0">
      <selection activeCell="E23" sqref="E23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5"/>
      <c r="L2" s="6"/>
      <c r="M2" s="6"/>
      <c r="N2" s="6"/>
    </row>
    <row r="3" spans="1:14" ht="21" x14ac:dyDescent="0.4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5"/>
    </row>
    <row r="4" spans="1:14" ht="21" x14ac:dyDescent="0.4">
      <c r="B4" s="64">
        <v>42674</v>
      </c>
      <c r="C4" s="64"/>
      <c r="D4" s="64"/>
      <c r="E4" s="64"/>
      <c r="F4" s="64"/>
      <c r="G4" s="64"/>
      <c r="H4" s="64"/>
      <c r="I4" s="64"/>
      <c r="J4" s="6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5" t="s">
        <v>2</v>
      </c>
      <c r="C6" s="65"/>
      <c r="D6" s="65"/>
      <c r="E6" s="65"/>
      <c r="F6" s="65"/>
      <c r="G6" s="65"/>
      <c r="H6" s="65"/>
      <c r="I6" s="65"/>
      <c r="J6" s="65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62" t="s">
        <v>6</v>
      </c>
      <c r="I12" s="62"/>
      <c r="J12" s="62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48">
        <v>989460</v>
      </c>
      <c r="E14" s="48">
        <v>985215</v>
      </c>
      <c r="F14" s="21">
        <f>D14-E14</f>
        <v>4245</v>
      </c>
      <c r="G14" s="22">
        <f>F14/E14</f>
        <v>4.3087041914708973E-3</v>
      </c>
      <c r="H14" s="54">
        <v>973100</v>
      </c>
      <c r="I14" s="21">
        <f t="shared" ref="I14:I21" si="0">+D14-H14</f>
        <v>16360</v>
      </c>
      <c r="J14" s="22">
        <f>+I14/H14</f>
        <v>1.6812249511869284E-2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48">
        <v>125762</v>
      </c>
      <c r="E15" s="48">
        <v>125449.86593000001</v>
      </c>
      <c r="F15" s="21">
        <f t="shared" ref="F15:F21" si="1">D15-E15</f>
        <v>312.13406999998551</v>
      </c>
      <c r="G15" s="22">
        <f t="shared" ref="G15:G22" si="2">F15/E15</f>
        <v>2.4881180038418991E-3</v>
      </c>
      <c r="H15" s="54">
        <v>123387</v>
      </c>
      <c r="I15" s="21">
        <f t="shared" si="0"/>
        <v>2375</v>
      </c>
      <c r="J15" s="22">
        <f t="shared" ref="J15:J20" si="3">+I15/H15</f>
        <v>1.9248381109841395E-2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48">
        <v>159</v>
      </c>
      <c r="E16" s="48">
        <v>175.87780000000004</v>
      </c>
      <c r="F16" s="21">
        <f t="shared" si="1"/>
        <v>-16.877800000000036</v>
      </c>
      <c r="G16" s="22">
        <f t="shared" si="2"/>
        <v>-9.5963219917465606E-2</v>
      </c>
      <c r="H16" s="54">
        <v>160</v>
      </c>
      <c r="I16" s="21">
        <f t="shared" si="0"/>
        <v>-1</v>
      </c>
      <c r="J16" s="22">
        <f t="shared" si="3"/>
        <v>-6.2500000000000003E-3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48">
        <v>3423</v>
      </c>
      <c r="E17" s="48">
        <v>3411.1410500000002</v>
      </c>
      <c r="F17" s="21">
        <f t="shared" si="1"/>
        <v>11.858949999999822</v>
      </c>
      <c r="G17" s="22">
        <f t="shared" si="2"/>
        <v>3.4765346334769188E-3</v>
      </c>
      <c r="H17" s="54">
        <v>3415</v>
      </c>
      <c r="I17" s="21">
        <f t="shared" si="0"/>
        <v>8</v>
      </c>
      <c r="J17" s="22">
        <f t="shared" si="3"/>
        <v>2.342606149341142E-3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48">
        <v>4</v>
      </c>
      <c r="E18" s="48">
        <v>3.8589500000000005</v>
      </c>
      <c r="F18" s="21">
        <f t="shared" si="1"/>
        <v>0.14104999999999945</v>
      </c>
      <c r="G18" s="22">
        <f t="shared" si="2"/>
        <v>3.6551393513779507E-2</v>
      </c>
      <c r="H18" s="54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48">
        <v>6502</v>
      </c>
      <c r="E19" s="48">
        <v>6308</v>
      </c>
      <c r="F19" s="21">
        <f t="shared" si="1"/>
        <v>194</v>
      </c>
      <c r="G19" s="22">
        <f t="shared" si="2"/>
        <v>3.0754597336715282E-2</v>
      </c>
      <c r="H19" s="54">
        <v>6352</v>
      </c>
      <c r="I19" s="21">
        <f t="shared" si="0"/>
        <v>150</v>
      </c>
      <c r="J19" s="22">
        <f t="shared" si="3"/>
        <v>2.3614609571788413E-2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48">
        <v>8</v>
      </c>
      <c r="E20" s="48">
        <v>8</v>
      </c>
      <c r="F20" s="21">
        <f t="shared" si="1"/>
        <v>0</v>
      </c>
      <c r="G20" s="22">
        <f t="shared" si="2"/>
        <v>0</v>
      </c>
      <c r="H20" s="54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49">
        <v>16</v>
      </c>
      <c r="E21" s="49">
        <v>16</v>
      </c>
      <c r="F21" s="24">
        <f t="shared" si="1"/>
        <v>0</v>
      </c>
      <c r="G21" s="25">
        <f t="shared" si="2"/>
        <v>0</v>
      </c>
      <c r="H21" s="55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1125334</v>
      </c>
      <c r="E22" s="27">
        <f t="shared" ref="E22:F22" si="4">SUM(E14:E21)</f>
        <v>1120587.74373</v>
      </c>
      <c r="F22" s="27">
        <f t="shared" si="4"/>
        <v>4746.2562699999853</v>
      </c>
      <c r="G22" s="22">
        <f t="shared" si="2"/>
        <v>4.2355061409127563E-3</v>
      </c>
      <c r="H22" s="27">
        <f>SUM(H14:H21)</f>
        <v>1106442</v>
      </c>
      <c r="I22" s="27">
        <f>SUM(I14:I21)</f>
        <v>18892</v>
      </c>
      <c r="J22" s="22">
        <f>+I22/H22</f>
        <v>1.7074550676854278E-2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hidden="1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68" t="s">
        <v>24</v>
      </c>
      <c r="C25" s="68"/>
      <c r="D25" s="68"/>
      <c r="E25" s="68"/>
      <c r="F25" s="68"/>
      <c r="G25" s="68"/>
      <c r="H25" s="68"/>
      <c r="I25" s="68"/>
      <c r="J25" s="68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62" t="s">
        <v>6</v>
      </c>
      <c r="I26" s="62"/>
      <c r="J26" s="62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50">
        <v>986490</v>
      </c>
      <c r="E28" s="50">
        <v>982656</v>
      </c>
      <c r="F28" s="21">
        <f>D28-E28</f>
        <v>3834</v>
      </c>
      <c r="G28" s="22">
        <f>F28/E28</f>
        <v>3.9016705744431418E-3</v>
      </c>
      <c r="H28" s="56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50">
        <v>125505</v>
      </c>
      <c r="E29" s="50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56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50">
        <v>158</v>
      </c>
      <c r="E30" s="50">
        <v>176</v>
      </c>
      <c r="F30" s="21">
        <f t="shared" si="7"/>
        <v>-18</v>
      </c>
      <c r="G30" s="22">
        <f t="shared" si="8"/>
        <v>-0.10227272727272728</v>
      </c>
      <c r="H30" s="56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50">
        <v>3432</v>
      </c>
      <c r="E31" s="50">
        <v>3416</v>
      </c>
      <c r="F31" s="21">
        <f t="shared" si="7"/>
        <v>16</v>
      </c>
      <c r="G31" s="22">
        <f t="shared" si="8"/>
        <v>4.6838407494145199E-3</v>
      </c>
      <c r="H31" s="56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hidden="1" x14ac:dyDescent="0.3">
      <c r="A32" s="47">
        <v>19</v>
      </c>
      <c r="B32" s="19" t="s">
        <v>17</v>
      </c>
      <c r="C32" s="20"/>
      <c r="D32" s="50">
        <v>4</v>
      </c>
      <c r="E32" s="50">
        <v>4</v>
      </c>
      <c r="F32" s="21">
        <f t="shared" si="7"/>
        <v>0</v>
      </c>
      <c r="G32" s="22">
        <f t="shared" si="8"/>
        <v>0</v>
      </c>
      <c r="H32" s="56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50">
        <v>6493</v>
      </c>
      <c r="E33" s="50">
        <v>6298</v>
      </c>
      <c r="F33" s="21">
        <f t="shared" si="7"/>
        <v>195</v>
      </c>
      <c r="G33" s="22">
        <f t="shared" si="8"/>
        <v>3.0962210225468401E-2</v>
      </c>
      <c r="H33" s="56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hidden="1" x14ac:dyDescent="0.3">
      <c r="A34" s="47">
        <v>21</v>
      </c>
      <c r="B34" s="19" t="s">
        <v>19</v>
      </c>
      <c r="C34" s="23"/>
      <c r="D34" s="50">
        <v>8</v>
      </c>
      <c r="E34" s="50">
        <v>8</v>
      </c>
      <c r="F34" s="21">
        <f t="shared" si="7"/>
        <v>0</v>
      </c>
      <c r="G34" s="22">
        <f t="shared" si="8"/>
        <v>0</v>
      </c>
      <c r="H34" s="56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51">
        <v>16</v>
      </c>
      <c r="E35" s="51">
        <v>16</v>
      </c>
      <c r="F35" s="24">
        <f t="shared" si="7"/>
        <v>0</v>
      </c>
      <c r="G35" s="25">
        <f t="shared" si="8"/>
        <v>0</v>
      </c>
      <c r="H35" s="57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12</v>
      </c>
      <c r="B40" s="67" t="s">
        <v>23</v>
      </c>
      <c r="C40" s="68"/>
      <c r="D40" s="68"/>
      <c r="E40" s="68"/>
      <c r="F40" s="68"/>
      <c r="G40" s="68"/>
      <c r="H40" s="68"/>
      <c r="I40" s="68"/>
      <c r="J40" s="68"/>
      <c r="K40" s="30"/>
    </row>
    <row r="41" spans="1:11" s="14" customFormat="1" ht="17.399999999999999" x14ac:dyDescent="0.3">
      <c r="A41" s="47">
        <v>13</v>
      </c>
      <c r="B41" s="15"/>
      <c r="C41" s="15"/>
      <c r="D41" s="15"/>
      <c r="E41" s="15"/>
      <c r="F41" s="16" t="s">
        <v>5</v>
      </c>
      <c r="G41" s="15"/>
      <c r="H41" s="62" t="s">
        <v>6</v>
      </c>
      <c r="I41" s="62"/>
      <c r="J41" s="62"/>
      <c r="K41" s="26"/>
    </row>
    <row r="42" spans="1:11" s="14" customFormat="1" ht="17.399999999999999" x14ac:dyDescent="0.3">
      <c r="A42" s="47">
        <v>14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15</v>
      </c>
      <c r="B43" s="19" t="s">
        <v>13</v>
      </c>
      <c r="C43" s="20"/>
      <c r="D43" s="52">
        <v>983270</v>
      </c>
      <c r="E43" s="52">
        <v>980888</v>
      </c>
      <c r="F43" s="21">
        <f>D43-E43</f>
        <v>2382</v>
      </c>
      <c r="G43" s="22">
        <f>F43/E43</f>
        <v>2.4284118064447726E-3</v>
      </c>
      <c r="H43" s="58">
        <v>969833</v>
      </c>
      <c r="I43" s="21">
        <f t="shared" ref="I43:I50" si="10">+D43-H43</f>
        <v>13437</v>
      </c>
      <c r="J43" s="22">
        <f t="shared" ref="J43:J50" si="11">+I43/H43</f>
        <v>1.385496265851956E-2</v>
      </c>
      <c r="K43" s="26"/>
    </row>
    <row r="44" spans="1:11" ht="17.399999999999999" x14ac:dyDescent="0.3">
      <c r="A44" s="47">
        <v>16</v>
      </c>
      <c r="B44" s="19" t="s">
        <v>14</v>
      </c>
      <c r="C44" s="20"/>
      <c r="D44" s="52">
        <v>124764</v>
      </c>
      <c r="E44" s="52">
        <v>124586</v>
      </c>
      <c r="F44" s="21">
        <f t="shared" ref="F44:F50" si="12">D44-E44</f>
        <v>178</v>
      </c>
      <c r="G44" s="22">
        <f t="shared" ref="G44:G51" si="13">F44/E44</f>
        <v>1.4287319602523559E-3</v>
      </c>
      <c r="H44" s="58">
        <v>122801</v>
      </c>
      <c r="I44" s="21">
        <f t="shared" si="10"/>
        <v>1963</v>
      </c>
      <c r="J44" s="22">
        <f t="shared" si="11"/>
        <v>1.5985211846809066E-2</v>
      </c>
      <c r="K44" s="26"/>
    </row>
    <row r="45" spans="1:11" ht="17.399999999999999" x14ac:dyDescent="0.3">
      <c r="A45" s="47">
        <v>17</v>
      </c>
      <c r="B45" s="19" t="s">
        <v>15</v>
      </c>
      <c r="C45" s="20"/>
      <c r="D45" s="52">
        <v>159</v>
      </c>
      <c r="E45" s="52">
        <v>175</v>
      </c>
      <c r="F45" s="21">
        <f t="shared" si="12"/>
        <v>-16</v>
      </c>
      <c r="G45" s="22">
        <f t="shared" si="13"/>
        <v>-9.1428571428571428E-2</v>
      </c>
      <c r="H45" s="58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18</v>
      </c>
      <c r="B46" s="19" t="s">
        <v>16</v>
      </c>
      <c r="C46" s="20"/>
      <c r="D46" s="52">
        <v>3422</v>
      </c>
      <c r="E46" s="52">
        <v>3421</v>
      </c>
      <c r="F46" s="21">
        <f t="shared" si="12"/>
        <v>1</v>
      </c>
      <c r="G46" s="22">
        <f t="shared" si="13"/>
        <v>2.9231218941829873E-4</v>
      </c>
      <c r="H46" s="58">
        <v>3432</v>
      </c>
      <c r="I46" s="21">
        <f t="shared" si="10"/>
        <v>-10</v>
      </c>
      <c r="J46" s="22">
        <f t="shared" si="11"/>
        <v>-2.913752913752914E-3</v>
      </c>
    </row>
    <row r="47" spans="1:11" ht="17.399999999999999" x14ac:dyDescent="0.3">
      <c r="A47" s="47">
        <v>19</v>
      </c>
      <c r="B47" s="19" t="s">
        <v>17</v>
      </c>
      <c r="C47" s="20"/>
      <c r="D47" s="52">
        <v>4</v>
      </c>
      <c r="E47" s="52">
        <v>4</v>
      </c>
      <c r="F47" s="21">
        <f t="shared" si="12"/>
        <v>0</v>
      </c>
      <c r="G47" s="22">
        <f t="shared" si="13"/>
        <v>0</v>
      </c>
      <c r="H47" s="58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20</v>
      </c>
      <c r="B48" s="19" t="s">
        <v>18</v>
      </c>
      <c r="C48" s="20"/>
      <c r="D48" s="52">
        <v>6448</v>
      </c>
      <c r="E48" s="52">
        <v>6283</v>
      </c>
      <c r="F48" s="21">
        <f t="shared" si="12"/>
        <v>165</v>
      </c>
      <c r="G48" s="22">
        <f t="shared" si="13"/>
        <v>2.6261340124144519E-2</v>
      </c>
      <c r="H48" s="58">
        <v>6261</v>
      </c>
      <c r="I48" s="21">
        <f t="shared" si="10"/>
        <v>187</v>
      </c>
      <c r="J48" s="22">
        <f t="shared" si="11"/>
        <v>2.9867433317361445E-2</v>
      </c>
    </row>
    <row r="49" spans="1:11" ht="17.399999999999999" x14ac:dyDescent="0.3">
      <c r="A49" s="47">
        <v>21</v>
      </c>
      <c r="B49" s="19" t="s">
        <v>19</v>
      </c>
      <c r="C49" s="23"/>
      <c r="D49" s="52">
        <v>8</v>
      </c>
      <c r="E49" s="52">
        <v>8</v>
      </c>
      <c r="F49" s="21">
        <f t="shared" si="12"/>
        <v>0</v>
      </c>
      <c r="G49" s="22">
        <f t="shared" si="13"/>
        <v>0</v>
      </c>
      <c r="H49" s="58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22</v>
      </c>
      <c r="B50" s="19" t="s">
        <v>20</v>
      </c>
      <c r="C50" s="23"/>
      <c r="D50" s="60">
        <v>16</v>
      </c>
      <c r="E50" s="60">
        <v>16</v>
      </c>
      <c r="F50" s="60">
        <f t="shared" si="12"/>
        <v>0</v>
      </c>
      <c r="G50" s="61">
        <f t="shared" si="13"/>
        <v>0</v>
      </c>
      <c r="H50" s="60">
        <v>16</v>
      </c>
      <c r="I50" s="60">
        <f t="shared" si="10"/>
        <v>0</v>
      </c>
      <c r="J50" s="61">
        <f t="shared" si="11"/>
        <v>0</v>
      </c>
      <c r="K50" s="26"/>
    </row>
    <row r="51" spans="1:11" ht="17.399999999999999" x14ac:dyDescent="0.3">
      <c r="A51" s="47">
        <v>23</v>
      </c>
      <c r="B51" s="19" t="s">
        <v>21</v>
      </c>
      <c r="C51" s="20"/>
      <c r="D51" s="21">
        <f>SUM(D43:D50)</f>
        <v>1118091</v>
      </c>
      <c r="E51" s="21">
        <f t="shared" ref="E51:F51" si="14">SUM(E43:E50)</f>
        <v>1115381</v>
      </c>
      <c r="F51" s="27">
        <f t="shared" si="14"/>
        <v>2710</v>
      </c>
      <c r="G51" s="22">
        <f t="shared" si="13"/>
        <v>2.4296630478733276E-3</v>
      </c>
      <c r="H51" s="27">
        <f>SUM(H43:H50)</f>
        <v>1102515</v>
      </c>
      <c r="I51" s="27">
        <f>SUM(I43:I50)</f>
        <v>15576</v>
      </c>
      <c r="J51" s="22">
        <f>+I51/H51</f>
        <v>1.4127698942871525E-2</v>
      </c>
      <c r="K51" s="28"/>
    </row>
    <row r="52" spans="1:11" ht="17.399999999999999" x14ac:dyDescent="0.3">
      <c r="A52" s="47">
        <v>24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25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26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27</v>
      </c>
      <c r="B55" s="67" t="s">
        <v>22</v>
      </c>
      <c r="C55" s="68"/>
      <c r="D55" s="68"/>
      <c r="E55" s="68"/>
      <c r="F55" s="68"/>
      <c r="G55" s="68"/>
      <c r="H55" s="68"/>
      <c r="I55" s="68"/>
      <c r="J55" s="68"/>
      <c r="K55" s="28"/>
    </row>
    <row r="56" spans="1:11" ht="17.399999999999999" x14ac:dyDescent="0.3">
      <c r="A56" s="47">
        <v>28</v>
      </c>
      <c r="B56" s="15"/>
      <c r="C56" s="15"/>
      <c r="D56" s="15"/>
      <c r="E56" s="15"/>
      <c r="F56" s="16" t="s">
        <v>5</v>
      </c>
      <c r="G56" s="15"/>
      <c r="H56" s="62" t="s">
        <v>6</v>
      </c>
      <c r="I56" s="62"/>
      <c r="J56" s="62"/>
      <c r="K56" s="28"/>
    </row>
    <row r="57" spans="1:11" ht="17.399999999999999" x14ac:dyDescent="0.3">
      <c r="A57" s="47">
        <v>29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30</v>
      </c>
      <c r="B58" s="19" t="s">
        <v>13</v>
      </c>
      <c r="C58" s="20"/>
      <c r="D58" s="53">
        <v>982027</v>
      </c>
      <c r="E58" s="53">
        <v>984109</v>
      </c>
      <c r="F58" s="21">
        <f>D58-E58</f>
        <v>-2082</v>
      </c>
      <c r="G58" s="22">
        <f>F58/E58</f>
        <v>-2.1156193063979699E-3</v>
      </c>
      <c r="H58" s="59">
        <v>969105</v>
      </c>
      <c r="I58" s="21">
        <f t="shared" ref="I58:I65" si="15">+D58-H58</f>
        <v>12922</v>
      </c>
      <c r="J58" s="22">
        <f t="shared" ref="J58:J65" si="16">+I58/H58</f>
        <v>1.3333952461291603E-2</v>
      </c>
      <c r="K58" s="28"/>
    </row>
    <row r="59" spans="1:11" ht="17.399999999999999" x14ac:dyDescent="0.3">
      <c r="A59" s="47">
        <v>31</v>
      </c>
      <c r="B59" s="19" t="s">
        <v>14</v>
      </c>
      <c r="C59" s="20"/>
      <c r="D59" s="53">
        <v>124549</v>
      </c>
      <c r="E59" s="53">
        <v>124496</v>
      </c>
      <c r="F59" s="21">
        <f t="shared" ref="F59:F65" si="17">D59-E59</f>
        <v>53</v>
      </c>
      <c r="G59" s="22">
        <f t="shared" ref="G59:G66" si="18">F59/E59</f>
        <v>4.2571648888317697E-4</v>
      </c>
      <c r="H59" s="59">
        <v>122604</v>
      </c>
      <c r="I59" s="21">
        <f t="shared" si="15"/>
        <v>1945</v>
      </c>
      <c r="J59" s="22">
        <f t="shared" si="16"/>
        <v>1.5864082737920459E-2</v>
      </c>
    </row>
    <row r="60" spans="1:11" ht="17.399999999999999" x14ac:dyDescent="0.3">
      <c r="A60" s="47">
        <v>32</v>
      </c>
      <c r="B60" s="19" t="s">
        <v>15</v>
      </c>
      <c r="C60" s="20"/>
      <c r="D60" s="53">
        <v>159</v>
      </c>
      <c r="E60" s="53">
        <v>174</v>
      </c>
      <c r="F60" s="21">
        <f t="shared" si="17"/>
        <v>-15</v>
      </c>
      <c r="G60" s="22">
        <f t="shared" si="18"/>
        <v>-8.6206896551724144E-2</v>
      </c>
      <c r="H60" s="59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33</v>
      </c>
      <c r="B61" s="19" t="s">
        <v>16</v>
      </c>
      <c r="C61" s="20"/>
      <c r="D61" s="53">
        <v>3422</v>
      </c>
      <c r="E61" s="53">
        <v>3419</v>
      </c>
      <c r="F61" s="21">
        <f t="shared" si="17"/>
        <v>3</v>
      </c>
      <c r="G61" s="22">
        <f t="shared" si="18"/>
        <v>8.774495466510676E-4</v>
      </c>
      <c r="H61" s="59">
        <v>3434</v>
      </c>
      <c r="I61" s="21">
        <f t="shared" si="15"/>
        <v>-12</v>
      </c>
      <c r="J61" s="22">
        <f t="shared" si="16"/>
        <v>-3.4944670937682005E-3</v>
      </c>
    </row>
    <row r="62" spans="1:11" ht="17.399999999999999" x14ac:dyDescent="0.3">
      <c r="A62" s="47">
        <v>34</v>
      </c>
      <c r="B62" s="19" t="s">
        <v>17</v>
      </c>
      <c r="C62" s="20"/>
      <c r="D62" s="53">
        <v>4</v>
      </c>
      <c r="E62" s="53">
        <v>4</v>
      </c>
      <c r="F62" s="21">
        <f t="shared" si="17"/>
        <v>0</v>
      </c>
      <c r="G62" s="22">
        <f t="shared" si="18"/>
        <v>0</v>
      </c>
      <c r="H62" s="59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35</v>
      </c>
      <c r="B63" s="19" t="s">
        <v>18</v>
      </c>
      <c r="C63" s="20"/>
      <c r="D63" s="53">
        <v>6430</v>
      </c>
      <c r="E63" s="53">
        <v>6257</v>
      </c>
      <c r="F63" s="21">
        <f t="shared" si="17"/>
        <v>173</v>
      </c>
      <c r="G63" s="22">
        <f t="shared" si="18"/>
        <v>2.7649033082947101E-2</v>
      </c>
      <c r="H63" s="59">
        <v>6237</v>
      </c>
      <c r="I63" s="21">
        <f t="shared" si="15"/>
        <v>193</v>
      </c>
      <c r="J63" s="22">
        <f t="shared" si="16"/>
        <v>3.094436427769761E-2</v>
      </c>
    </row>
    <row r="64" spans="1:11" ht="17.399999999999999" x14ac:dyDescent="0.3">
      <c r="A64" s="47">
        <v>36</v>
      </c>
      <c r="B64" s="19" t="s">
        <v>19</v>
      </c>
      <c r="C64" s="23"/>
      <c r="D64" s="53">
        <v>8</v>
      </c>
      <c r="E64" s="53">
        <v>8</v>
      </c>
      <c r="F64" s="21">
        <f t="shared" si="17"/>
        <v>0</v>
      </c>
      <c r="G64" s="22">
        <f t="shared" si="18"/>
        <v>0</v>
      </c>
      <c r="H64" s="59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37</v>
      </c>
      <c r="B65" s="19" t="s">
        <v>20</v>
      </c>
      <c r="C65" s="23"/>
      <c r="D65" s="60">
        <v>16</v>
      </c>
      <c r="E65" s="60">
        <v>16</v>
      </c>
      <c r="F65" s="60">
        <f t="shared" si="17"/>
        <v>0</v>
      </c>
      <c r="G65" s="61">
        <f t="shared" si="18"/>
        <v>0</v>
      </c>
      <c r="H65" s="60">
        <v>16</v>
      </c>
      <c r="I65" s="60">
        <f t="shared" si="15"/>
        <v>0</v>
      </c>
      <c r="J65" s="61">
        <f t="shared" si="16"/>
        <v>0</v>
      </c>
    </row>
    <row r="66" spans="1:10" ht="17.399999999999999" x14ac:dyDescent="0.3">
      <c r="A66" s="47">
        <v>38</v>
      </c>
      <c r="B66" s="19" t="s">
        <v>21</v>
      </c>
      <c r="C66" s="20"/>
      <c r="D66" s="21">
        <f>SUM(D58:D65)</f>
        <v>1116615</v>
      </c>
      <c r="E66" s="21">
        <f t="shared" ref="E66:F66" si="19">SUM(E58:E65)</f>
        <v>1118483</v>
      </c>
      <c r="F66" s="27">
        <f t="shared" si="19"/>
        <v>-1868</v>
      </c>
      <c r="G66" s="22">
        <f t="shared" si="18"/>
        <v>-1.6701192597473541E-3</v>
      </c>
      <c r="H66" s="27">
        <f>SUM(H58:H65)</f>
        <v>1101568</v>
      </c>
      <c r="I66" s="27">
        <f>SUM(I58:I65)</f>
        <v>15047</v>
      </c>
      <c r="J66" s="22">
        <f>+I66/H66</f>
        <v>1.3659619742040437E-2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A147596-503B-42D4-9865-363E8A069118}"/>
</file>

<file path=customXml/itemProps2.xml><?xml version="1.0" encoding="utf-8"?>
<ds:datastoreItem xmlns:ds="http://schemas.openxmlformats.org/officeDocument/2006/customXml" ds:itemID="{1E5B451D-9138-49B2-B3A3-7CF4F939B5AA}"/>
</file>

<file path=customXml/itemProps3.xml><?xml version="1.0" encoding="utf-8"?>
<ds:datastoreItem xmlns:ds="http://schemas.openxmlformats.org/officeDocument/2006/customXml" ds:itemID="{C4E3F720-A564-48EF-9121-EF3830C41861}"/>
</file>

<file path=customXml/itemProps4.xml><?xml version="1.0" encoding="utf-8"?>
<ds:datastoreItem xmlns:ds="http://schemas.openxmlformats.org/officeDocument/2006/customXml" ds:itemID="{B8807FF2-1314-4044-83F3-91A0E8EB8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2016-08-01T20:18:45Z</cp:lastPrinted>
  <dcterms:created xsi:type="dcterms:W3CDTF">2014-01-09T00:48:14Z</dcterms:created>
  <dcterms:modified xsi:type="dcterms:W3CDTF">2017-02-08T23:32:15Z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