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age 3.3" sheetId="1" r:id="rId1"/>
    <sheet name="Page 3.3.1" sheetId="2" r:id="rId2"/>
  </sheets>
  <definedNames>
    <definedName name="_Order1" hidden="1">255</definedName>
    <definedName name="_xlnm.Print_Area" localSheetId="0">'Page 3.3'!$A$1:$J$62</definedName>
    <definedName name="_xlnm.Print_Area" localSheetId="1">'Page 3.3.1'!$A$1:$D$83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"44KU92Q9LH2VK4DK86GZ93AXN"</definedName>
    <definedName name="wrn.All._.Pages." localSheetId="1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I13" i="1" s="1"/>
  <c r="F12" i="1"/>
  <c r="D79" i="2"/>
  <c r="D67" i="2"/>
  <c r="F14" i="1" l="1"/>
  <c r="F19" i="1" s="1"/>
  <c r="I12" i="1"/>
  <c r="I14" i="1" s="1"/>
  <c r="F18" i="1"/>
  <c r="F20" i="1" s="1"/>
  <c r="D82" i="2"/>
</calcChain>
</file>

<file path=xl/sharedStrings.xml><?xml version="1.0" encoding="utf-8"?>
<sst xmlns="http://schemas.openxmlformats.org/spreadsheetml/2006/main" count="118" uniqueCount="97">
  <si>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</si>
  <si>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</si>
  <si>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</si>
  <si>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</si>
  <si>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</si>
  <si>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</si>
  <si>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</si>
  <si>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</si>
  <si>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</si>
  <si>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</si>
  <si>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</si>
  <si>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Revenues:</t>
  </si>
  <si>
    <t>Other Electric Revenues</t>
  </si>
  <si>
    <t>RES</t>
  </si>
  <si>
    <t>WRG</t>
  </si>
  <si>
    <t>3.3.1</t>
  </si>
  <si>
    <t>PRO</t>
  </si>
  <si>
    <t>Adjustment Detail:</t>
  </si>
  <si>
    <t xml:space="preserve">Total Adjustments </t>
  </si>
  <si>
    <t>Above</t>
  </si>
  <si>
    <t>Description of Adjustment:</t>
  </si>
  <si>
    <t>This adjustment removes out-of-period and one-time adjustments from the 12 months ended June 2019 and adds in pro forma changes through December 2020.</t>
  </si>
  <si>
    <t>Customer</t>
  </si>
  <si>
    <t>Total</t>
  </si>
  <si>
    <t>3 Phases Renewables, Inc.</t>
  </si>
  <si>
    <t>Avangrid Renewables, LLC</t>
  </si>
  <si>
    <t>Avista Corporation</t>
  </si>
  <si>
    <t>BASIN ELECTRIC POWER COOPERATIVE</t>
  </si>
  <si>
    <t>BLACK HILLS POWER &amp; LIGHT COMPANY</t>
  </si>
  <si>
    <t>BONNEVILLE POWER ADMINISTRATION</t>
  </si>
  <si>
    <t>Brookfield Energy Marketing L.P.</t>
  </si>
  <si>
    <t>Calpine Energy Solutions, LLC</t>
  </si>
  <si>
    <t>City of Anaheim</t>
  </si>
  <si>
    <t>City of Roseville</t>
  </si>
  <si>
    <t>Clatskanie PUD</t>
  </si>
  <si>
    <t>Colorado Electric Utility Co.</t>
  </si>
  <si>
    <t>Constellation NewEnergy, Inc.</t>
  </si>
  <si>
    <t>CONSTELLATION POWER SOURCE, INC.</t>
  </si>
  <si>
    <t>DESERET GENERATION &amp; TRANS. CO-OP.</t>
  </si>
  <si>
    <t>Eagle Energy Partners I LP</t>
  </si>
  <si>
    <t>Eugene Water &amp; Electric Board</t>
  </si>
  <si>
    <t>Evergreen BioPower</t>
  </si>
  <si>
    <t>FALL RIVER RURAL ELECTRIC COOPERATI</t>
  </si>
  <si>
    <t>Idaho Power Co. Balancing Ops</t>
  </si>
  <si>
    <t>Intermountain Renewable(Cyrq Enrgy)</t>
  </si>
  <si>
    <t>Los Angeles Dept. of Water &amp; Power</t>
  </si>
  <si>
    <t>Macquarie Energy LLC</t>
  </si>
  <si>
    <t>MAG Energy Solutions Inc.</t>
  </si>
  <si>
    <t>Moon Lake Electric Association</t>
  </si>
  <si>
    <t>MORGAN STANLEY CAPITAL</t>
  </si>
  <si>
    <t>Municipal Energy Agency of Nebraska</t>
  </si>
  <si>
    <t>Navajo Tribal Utility Authority</t>
  </si>
  <si>
    <t>NextEra Energy Resources, LLC</t>
  </si>
  <si>
    <t>NV Energy</t>
  </si>
  <si>
    <t>PACIFIC GAS &amp; ELECTRIC COMPANY</t>
  </si>
  <si>
    <t>PORTLAND GENERAL ELECTRIC COMPANY</t>
  </si>
  <si>
    <t>POWEREX</t>
  </si>
  <si>
    <t>PUBLIC SERVICE COMPANY OF COLORADO</t>
  </si>
  <si>
    <t>RAINBOW ENERGY MARKETING CORPORATIO</t>
  </si>
  <si>
    <t>Sacramento Municipal Utility Dist</t>
  </si>
  <si>
    <t>Salt River Project</t>
  </si>
  <si>
    <t>SeaWest Windpower, Inc.</t>
  </si>
  <si>
    <t>Shell Energy NA (Coral Power)</t>
  </si>
  <si>
    <t>SIERRA PACIFIC POWER COMPANY</t>
  </si>
  <si>
    <t>Simplot Phosphates, LLC</t>
  </si>
  <si>
    <t>So. Cal Public Power Authority</t>
  </si>
  <si>
    <t>Southern California Edison Company</t>
  </si>
  <si>
    <t>State of South Dakota</t>
  </si>
  <si>
    <t>Tenaska Power Services Company</t>
  </si>
  <si>
    <t>The Energy Authority</t>
  </si>
  <si>
    <t>TRANSALTA ENERGY MARKETING CORP.</t>
  </si>
  <si>
    <t>TRI-STATE GEN. &amp; TRANS. ASSOCIATION</t>
  </si>
  <si>
    <t>U.S. Bureau of Reclamation</t>
  </si>
  <si>
    <t>UTAH ASSOCIATED MUNICIPAL POWER SYS</t>
  </si>
  <si>
    <t>UTAH MUNICIPAL POWER AGENCY</t>
  </si>
  <si>
    <t>Warm Springs Power Enterprises</t>
  </si>
  <si>
    <t>Westar Energy, Inc.</t>
  </si>
  <si>
    <t>WESTERN AREA POWER ADMIN. - UT</t>
  </si>
  <si>
    <t>WESTERN AREA POWER ADMINISTRATION</t>
  </si>
  <si>
    <t>Enel Cove Fort LLC</t>
  </si>
  <si>
    <t>Cowlitz Revenue</t>
  </si>
  <si>
    <t>Accruals and Adjustments</t>
  </si>
  <si>
    <t>Ref 3.3</t>
  </si>
  <si>
    <t>Remove refunds and other out of period adjustments</t>
  </si>
  <si>
    <t>Annualize EWEB 25MW PTP</t>
  </si>
  <si>
    <t>Annualize Navajo Tribal Utility Authority</t>
  </si>
  <si>
    <t>Clatskanie Reduction of Reservation</t>
  </si>
  <si>
    <t>BPA Idaho Falls</t>
  </si>
  <si>
    <t>Obsidian Renewables 50MW PTP</t>
  </si>
  <si>
    <t>Obsidian Renewables 10MW PTP</t>
  </si>
  <si>
    <t>Forecasted Price/Volume Increase</t>
  </si>
  <si>
    <t>Test Period Incremental Adjustments</t>
  </si>
  <si>
    <t>Accum Test Period Totals</t>
  </si>
  <si>
    <t xml:space="preserve">Wheeling Revenue </t>
  </si>
  <si>
    <t>Actual Wheeling Revenues 12 ME June 2019</t>
  </si>
  <si>
    <t>Adjusted Wheeling Revenues 12 ME December 2020</t>
  </si>
  <si>
    <t>Washington General Rate Case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</si>
</sst>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</numFmts>
  <fonts count="11" x14ac:knownFonts="1"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2" fillId="0" borderId="0" xfId="3" applyFont="1"/>
    <xf numFmtId="0" fontId="3" fillId="0" borderId="0" xfId="3" applyFont="1"/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0" fontId="2" fillId="0" borderId="0" xfId="3" applyFont="1" applyBorder="1"/>
    <xf numFmtId="0" fontId="4" fillId="0" borderId="0" xfId="3" applyFont="1" applyAlignment="1">
      <alignment horizontal="center"/>
    </xf>
    <xf numFmtId="0" fontId="4" fillId="0" borderId="0" xfId="3" applyNumberFormat="1" applyFont="1" applyAlignment="1">
      <alignment horizontal="center"/>
    </xf>
    <xf numFmtId="0" fontId="2" fillId="0" borderId="0" xfId="3" applyFont="1" applyBorder="1" applyAlignment="1">
      <alignment horizontal="right"/>
    </xf>
    <xf numFmtId="0" fontId="3" fillId="0" borderId="0" xfId="3" applyFont="1" applyBorder="1" applyAlignment="1">
      <alignment horizontal="left"/>
    </xf>
    <xf numFmtId="0" fontId="2" fillId="0" borderId="0" xfId="3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3" applyFont="1" applyFill="1" applyAlignment="1">
      <alignment horizontal="left"/>
    </xf>
    <xf numFmtId="0" fontId="2" fillId="0" borderId="0" xfId="3" applyFont="1" applyFill="1" applyBorder="1"/>
    <xf numFmtId="0" fontId="2" fillId="0" borderId="0" xfId="3" applyFont="1" applyFill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41" fontId="2" fillId="0" borderId="0" xfId="1" applyNumberFormat="1" applyFont="1" applyFill="1" applyAlignment="1">
      <alignment horizontal="right"/>
    </xf>
    <xf numFmtId="0" fontId="2" fillId="0" borderId="0" xfId="3" applyNumberFormat="1" applyFont="1" applyFill="1" applyAlignment="1">
      <alignment horizontal="center"/>
    </xf>
    <xf numFmtId="0" fontId="2" fillId="0" borderId="0" xfId="3" applyFont="1" applyFill="1"/>
    <xf numFmtId="164" fontId="2" fillId="0" borderId="0" xfId="1" applyNumberFormat="1" applyFont="1" applyFill="1" applyBorder="1"/>
    <xf numFmtId="164" fontId="2" fillId="0" borderId="0" xfId="1" applyNumberFormat="1" applyFont="1" applyBorder="1"/>
    <xf numFmtId="164" fontId="5" fillId="0" borderId="0" xfId="1" applyNumberFormat="1" applyFont="1" applyBorder="1"/>
    <xf numFmtId="41" fontId="2" fillId="0" borderId="1" xfId="1" applyNumberFormat="1" applyFont="1" applyFill="1" applyBorder="1" applyAlignment="1">
      <alignment horizontal="center"/>
    </xf>
    <xf numFmtId="9" fontId="2" fillId="0" borderId="0" xfId="2" applyNumberFormat="1" applyFont="1" applyFill="1" applyBorder="1" applyAlignment="1">
      <alignment horizontal="center"/>
    </xf>
    <xf numFmtId="0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/>
    <xf numFmtId="164" fontId="2" fillId="0" borderId="0" xfId="3" applyNumberFormat="1" applyFont="1"/>
    <xf numFmtId="164" fontId="5" fillId="0" borderId="0" xfId="1" applyNumberFormat="1" applyFont="1"/>
    <xf numFmtId="164" fontId="6" fillId="0" borderId="0" xfId="3" applyNumberFormat="1" applyFont="1" applyBorder="1"/>
    <xf numFmtId="164" fontId="2" fillId="0" borderId="0" xfId="3" applyNumberFormat="1" applyFont="1" applyFill="1" applyAlignment="1">
      <alignment horizontal="right"/>
    </xf>
    <xf numFmtId="164" fontId="2" fillId="0" borderId="0" xfId="3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3" applyNumberFormat="1" applyFont="1" applyBorder="1"/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/>
    </xf>
    <xf numFmtId="164" fontId="6" fillId="0" borderId="0" xfId="3" applyNumberFormat="1" applyFont="1" applyFill="1"/>
    <xf numFmtId="164" fontId="6" fillId="0" borderId="0" xfId="3" applyNumberFormat="1" applyFont="1"/>
    <xf numFmtId="164" fontId="5" fillId="0" borderId="0" xfId="3" applyNumberFormat="1" applyFont="1"/>
    <xf numFmtId="0" fontId="2" fillId="0" borderId="0" xfId="3" applyFont="1" applyFill="1" applyBorder="1" applyAlignment="1"/>
    <xf numFmtId="41" fontId="2" fillId="0" borderId="0" xfId="1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3" quotePrefix="1" applyFont="1" applyFill="1" applyBorder="1" applyAlignment="1">
      <alignment horizontal="left"/>
    </xf>
    <xf numFmtId="166" fontId="2" fillId="0" borderId="0" xfId="2" applyNumberFormat="1" applyFont="1" applyFill="1" applyAlignment="1">
      <alignment horizontal="center"/>
    </xf>
    <xf numFmtId="41" fontId="2" fillId="0" borderId="0" xfId="1" applyNumberFormat="1" applyFont="1" applyFill="1" applyAlignment="1">
      <alignment horizontal="center"/>
    </xf>
    <xf numFmtId="9" fontId="2" fillId="0" borderId="0" xfId="2" applyNumberFormat="1" applyFont="1" applyFill="1" applyAlignment="1">
      <alignment horizontal="center"/>
    </xf>
    <xf numFmtId="0" fontId="3" fillId="0" borderId="0" xfId="3" applyFont="1" applyFill="1" applyBorder="1"/>
    <xf numFmtId="41" fontId="2" fillId="0" borderId="0" xfId="1" applyNumberFormat="1" applyFont="1" applyBorder="1" applyAlignment="1">
      <alignment horizontal="center"/>
    </xf>
    <xf numFmtId="43" fontId="2" fillId="0" borderId="0" xfId="4" applyFont="1" applyAlignment="1">
      <alignment vertical="top"/>
    </xf>
    <xf numFmtId="164" fontId="2" fillId="0" borderId="0" xfId="4" applyNumberFormat="1" applyFont="1" applyAlignment="1">
      <alignment horizontal="right" vertical="top"/>
    </xf>
    <xf numFmtId="164" fontId="2" fillId="0" borderId="0" xfId="4" applyNumberFormat="1" applyFont="1" applyAlignment="1">
      <alignment vertical="top"/>
    </xf>
    <xf numFmtId="43" fontId="2" fillId="0" borderId="0" xfId="4" quotePrefix="1" applyFont="1" applyAlignment="1">
      <alignment vertical="top"/>
    </xf>
    <xf numFmtId="43" fontId="2" fillId="0" borderId="0" xfId="4" applyFont="1" applyBorder="1" applyAlignment="1">
      <alignment vertical="top"/>
    </xf>
    <xf numFmtId="0" fontId="7" fillId="0" borderId="0" xfId="0" applyFont="1" applyBorder="1"/>
    <xf numFmtId="0" fontId="8" fillId="0" borderId="10" xfId="0" applyFont="1" applyBorder="1"/>
    <xf numFmtId="164" fontId="3" fillId="0" borderId="10" xfId="4" applyNumberFormat="1" applyFont="1" applyBorder="1" applyAlignment="1">
      <alignment horizontal="center" vertical="top"/>
    </xf>
    <xf numFmtId="164" fontId="2" fillId="0" borderId="0" xfId="4" applyNumberFormat="1" applyFont="1" applyBorder="1" applyAlignment="1">
      <alignment horizontal="center" vertical="top"/>
    </xf>
    <xf numFmtId="43" fontId="2" fillId="0" borderId="0" xfId="4" applyFont="1" applyAlignment="1">
      <alignment horizontal="left" vertical="top"/>
    </xf>
    <xf numFmtId="0" fontId="7" fillId="0" borderId="11" xfId="0" applyFont="1" applyBorder="1"/>
    <xf numFmtId="164" fontId="2" fillId="0" borderId="11" xfId="4" applyNumberFormat="1" applyFont="1" applyBorder="1" applyAlignment="1">
      <alignment vertical="top"/>
    </xf>
    <xf numFmtId="0" fontId="7" fillId="0" borderId="11" xfId="0" applyFont="1" applyBorder="1" applyAlignment="1">
      <alignment wrapText="1"/>
    </xf>
    <xf numFmtId="43" fontId="2" fillId="0" borderId="0" xfId="4" applyFont="1" applyAlignment="1">
      <alignment horizontal="center" vertical="top"/>
    </xf>
    <xf numFmtId="43" fontId="3" fillId="0" borderId="0" xfId="4" applyFont="1" applyAlignment="1">
      <alignment horizontal="right" vertical="top"/>
    </xf>
    <xf numFmtId="164" fontId="3" fillId="0" borderId="12" xfId="4" applyNumberFormat="1" applyFont="1" applyBorder="1" applyAlignment="1">
      <alignment vertical="top"/>
    </xf>
    <xf numFmtId="164" fontId="3" fillId="0" borderId="0" xfId="4" applyNumberFormat="1" applyFont="1" applyAlignment="1">
      <alignment horizontal="right" vertical="top"/>
    </xf>
    <xf numFmtId="0" fontId="7" fillId="0" borderId="0" xfId="0" applyFont="1"/>
    <xf numFmtId="0" fontId="3" fillId="0" borderId="0" xfId="5" applyFont="1" applyFill="1" applyAlignment="1">
      <alignment horizontal="center"/>
    </xf>
    <xf numFmtId="0" fontId="7" fillId="0" borderId="0" xfId="0" applyFont="1" applyFill="1" applyAlignment="1">
      <alignment horizontal="left" wrapText="1" indent="1"/>
    </xf>
    <xf numFmtId="164" fontId="2" fillId="0" borderId="0" xfId="4" applyNumberFormat="1" applyFont="1" applyFill="1" applyAlignment="1">
      <alignment horizontal="center" vertical="top"/>
    </xf>
    <xf numFmtId="0" fontId="7" fillId="0" borderId="11" xfId="0" applyFont="1" applyFill="1" applyBorder="1" applyAlignment="1">
      <alignment horizontal="left" vertical="top" wrapText="1" indent="1"/>
    </xf>
    <xf numFmtId="0" fontId="2" fillId="0" borderId="0" xfId="5" applyFont="1" applyFill="1" applyAlignment="1">
      <alignment horizontal="center" vertical="top"/>
    </xf>
    <xf numFmtId="164" fontId="8" fillId="0" borderId="0" xfId="1" applyNumberFormat="1" applyFont="1" applyFill="1" applyAlignment="1">
      <alignment horizontal="right"/>
    </xf>
    <xf numFmtId="164" fontId="3" fillId="0" borderId="11" xfId="4" applyNumberFormat="1" applyFont="1" applyFill="1" applyBorder="1"/>
    <xf numFmtId="164" fontId="3" fillId="0" borderId="0" xfId="4" applyNumberFormat="1" applyFont="1" applyAlignment="1">
      <alignment horizontal="center" vertical="top"/>
    </xf>
    <xf numFmtId="0" fontId="3" fillId="0" borderId="0" xfId="0" applyFont="1" applyFill="1" applyAlignment="1">
      <alignment horizontal="right" wrapText="1" indent="1"/>
    </xf>
    <xf numFmtId="164" fontId="3" fillId="0" borderId="12" xfId="4" applyNumberFormat="1" applyFont="1" applyFill="1" applyBorder="1"/>
    <xf numFmtId="0" fontId="9" fillId="0" borderId="0" xfId="5" applyFont="1" applyFill="1" applyAlignment="1">
      <alignment horizontal="center" vertical="top"/>
    </xf>
    <xf numFmtId="0" fontId="10" fillId="0" borderId="0" xfId="0" applyFont="1" applyFill="1" applyAlignment="1">
      <alignment horizontal="right" wrapText="1"/>
    </xf>
    <xf numFmtId="0" fontId="2" fillId="0" borderId="0" xfId="3" applyFont="1" applyAlignment="1">
      <alignment horizontal="right"/>
    </xf>
    <xf numFmtId="0" fontId="2" fillId="0" borderId="2" xfId="3" applyFont="1" applyFill="1" applyBorder="1" applyAlignment="1">
      <alignment horizontal="left" vertical="top" wrapText="1"/>
    </xf>
    <xf numFmtId="0" fontId="2" fillId="0" borderId="5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 wrapText="1"/>
    </xf>
    <xf numFmtId="0" fontId="2" fillId="0" borderId="5" xfId="3" applyFont="1" applyBorder="1"/>
    <xf numFmtId="0" fontId="2" fillId="0" borderId="7" xfId="3" applyFont="1" applyBorder="1"/>
    <xf numFmtId="0" fontId="2" fillId="0" borderId="0" xfId="0" applyFont="1"/>
    <xf numFmtId="164" fontId="2" fillId="0" borderId="11" xfId="4" applyNumberFormat="1" applyFont="1" applyBorder="1" applyAlignment="1">
      <alignment horizontal="right"/>
    </xf>
    <xf numFmtId="0" fontId="2" fillId="0" borderId="3" xfId="3" applyFont="1" applyFill="1" applyBorder="1" applyAlignment="1">
      <alignment horizontal="left" vertical="top" wrapText="1"/>
    </xf>
    <xf numFmtId="0" fontId="2" fillId="0" borderId="4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 wrapText="1"/>
    </xf>
    <xf numFmtId="0" fontId="2" fillId="0" borderId="6" xfId="3" applyFont="1" applyFill="1" applyBorder="1" applyAlignment="1">
      <alignment horizontal="left" vertical="top" wrapText="1"/>
    </xf>
    <xf numFmtId="0" fontId="2" fillId="0" borderId="8" xfId="3" applyFont="1" applyFill="1" applyBorder="1" applyAlignment="1">
      <alignment horizontal="left" vertical="top" wrapText="1"/>
    </xf>
    <xf numFmtId="0" fontId="2" fillId="0" borderId="9" xfId="3" applyFont="1" applyFill="1" applyBorder="1" applyAlignment="1">
      <alignment horizontal="left" vertical="top" wrapText="1"/>
    </xf>
  </cellXfs>
  <cellStyles count="6">
    <cellStyle name="Comma" xfId="1" builtinId="3"/>
    <cellStyle name="Comma 9" xfId="4"/>
    <cellStyle name="Normal" xfId="0" builtinId="0"/>
    <cellStyle name="Normal_Transmission Revenue Summary forJuly 2006 through June 2007" xfId="5"/>
    <cellStyle name="Normal_Trapper Mine Adj Dec 2006" xfId="3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13"/>
  <sheetViews>
    <sheetView tabSelected="1" view="pageBreakPreview" zoomScale="85" zoomScaleNormal="100" zoomScaleSheetLayoutView="85" workbookViewId="0">
      <selection activeCell="H13" sqref="H13"/>
    </sheetView>
  </sheetViews>
  <sheetFormatPr defaultColWidth="10" defaultRowHeight="12.75" x14ac:dyDescent="0.2"/>
  <cols>
    <col min="1" max="1" width="2.42578125" style="1" customWidth="1"/>
    <col min="2" max="2" width="6.42578125" style="1" customWidth="1"/>
    <col min="3" max="3" width="29.42578125" style="1" customWidth="1"/>
    <col min="4" max="4" width="10.42578125" style="3" customWidth="1"/>
    <col min="5" max="5" width="6" style="3" customWidth="1"/>
    <col min="6" max="6" width="13.28515625" style="1" customWidth="1"/>
    <col min="7" max="7" width="9" style="1" customWidth="1"/>
    <col min="8" max="8" width="10.5703125" style="1" customWidth="1"/>
    <col min="9" max="9" width="14.7109375" style="1" customWidth="1"/>
    <col min="10" max="10" width="6.140625" style="1" customWidth="1"/>
    <col min="11" max="11" width="3" style="1" customWidth="1"/>
    <col min="12" max="12" width="13.28515625" style="1" bestFit="1" customWidth="1"/>
    <col min="13" max="13" width="11.7109375" style="1" bestFit="1" customWidth="1"/>
    <col min="14" max="14" width="11.140625" style="1" bestFit="1" customWidth="1"/>
    <col min="15" max="16" width="10" style="1" customWidth="1"/>
    <col min="17" max="17" width="11.7109375" style="1" bestFit="1" customWidth="1"/>
    <col min="18" max="40" width="10" style="1"/>
    <col min="41" max="41" width="15.85546875" style="1" customWidth="1"/>
    <col min="42" max="16384" width="10" style="1"/>
  </cols>
  <sheetData>
    <row r="3" spans="1:20" ht="12" customHeight="1" x14ac:dyDescent="0.2">
      <c r="B3" s="2" t="s">
        <v>0</v>
      </c>
      <c r="F3" s="3"/>
      <c r="G3" s="3"/>
      <c r="H3" s="3"/>
      <c r="I3" s="79" t="s">
        <v>1</v>
      </c>
      <c r="J3" s="4">
        <v>3.3</v>
      </c>
    </row>
    <row r="4" spans="1:20" ht="12" customHeight="1" x14ac:dyDescent="0.2">
      <c r="B4" s="2" t="s">
        <v>96</v>
      </c>
      <c r="F4" s="3"/>
      <c r="G4" s="3"/>
      <c r="H4" s="3"/>
      <c r="I4" s="3"/>
      <c r="J4" s="4"/>
    </row>
    <row r="5" spans="1:20" ht="12" customHeight="1" x14ac:dyDescent="0.2">
      <c r="B5" s="2" t="s">
        <v>93</v>
      </c>
      <c r="F5" s="3"/>
      <c r="G5" s="3"/>
      <c r="H5" s="3"/>
      <c r="I5" s="3"/>
      <c r="J5" s="4"/>
      <c r="L5" s="5"/>
      <c r="M5" s="5"/>
      <c r="N5" s="5"/>
      <c r="O5" s="5"/>
      <c r="P5" s="5"/>
      <c r="Q5" s="5"/>
      <c r="R5" s="5"/>
      <c r="S5" s="5"/>
      <c r="T5" s="5"/>
    </row>
    <row r="6" spans="1:20" ht="12" customHeight="1" x14ac:dyDescent="0.2">
      <c r="B6" s="2"/>
      <c r="F6" s="3"/>
      <c r="G6" s="3"/>
      <c r="H6" s="3"/>
      <c r="I6" s="3"/>
      <c r="J6" s="4"/>
      <c r="L6" s="5"/>
      <c r="M6" s="5"/>
      <c r="N6" s="5"/>
      <c r="O6" s="5"/>
      <c r="P6" s="5"/>
      <c r="Q6" s="5"/>
      <c r="R6" s="5"/>
      <c r="S6" s="5"/>
      <c r="T6" s="5"/>
    </row>
    <row r="7" spans="1:20" ht="12" customHeight="1" x14ac:dyDescent="0.2">
      <c r="F7" s="3"/>
      <c r="G7" s="3"/>
      <c r="H7" s="3"/>
      <c r="I7" s="3"/>
      <c r="J7" s="4"/>
      <c r="L7" s="5"/>
      <c r="M7" s="5"/>
      <c r="N7" s="5"/>
      <c r="O7" s="5"/>
      <c r="P7" s="5"/>
      <c r="Q7" s="5"/>
      <c r="R7" s="5"/>
      <c r="S7" s="5"/>
      <c r="T7" s="5"/>
    </row>
    <row r="8" spans="1:20" ht="12" customHeight="1" x14ac:dyDescent="0.2">
      <c r="F8" s="3"/>
      <c r="G8" s="3"/>
      <c r="H8" s="3"/>
      <c r="I8" s="3"/>
      <c r="J8" s="4"/>
      <c r="L8" s="5"/>
      <c r="M8" s="5"/>
      <c r="N8" s="5"/>
      <c r="O8" s="5"/>
      <c r="P8" s="5"/>
      <c r="Q8" s="5"/>
      <c r="R8" s="5"/>
      <c r="S8" s="5"/>
      <c r="T8" s="5"/>
    </row>
    <row r="9" spans="1:20" ht="12" customHeight="1" x14ac:dyDescent="0.2">
      <c r="F9" s="3" t="s">
        <v>2</v>
      </c>
      <c r="G9" s="3"/>
      <c r="H9" s="3"/>
      <c r="I9" s="3" t="s">
        <v>3</v>
      </c>
      <c r="J9" s="4"/>
      <c r="L9" s="5"/>
      <c r="M9" s="5"/>
      <c r="N9" s="5"/>
      <c r="O9" s="5"/>
      <c r="P9" s="5"/>
      <c r="Q9" s="5"/>
      <c r="R9" s="5"/>
      <c r="S9" s="5"/>
      <c r="T9" s="5"/>
    </row>
    <row r="10" spans="1:20" ht="12" customHeight="1" x14ac:dyDescent="0.2">
      <c r="D10" s="6" t="s">
        <v>4</v>
      </c>
      <c r="E10" s="6" t="s">
        <v>5</v>
      </c>
      <c r="F10" s="6" t="s">
        <v>6</v>
      </c>
      <c r="G10" s="6" t="s">
        <v>7</v>
      </c>
      <c r="H10" s="6" t="s">
        <v>8</v>
      </c>
      <c r="I10" s="6" t="s">
        <v>9</v>
      </c>
      <c r="J10" s="7" t="s">
        <v>10</v>
      </c>
      <c r="L10" s="8"/>
      <c r="M10" s="8"/>
      <c r="N10" s="8"/>
      <c r="O10" s="8"/>
      <c r="P10" s="8"/>
      <c r="Q10" s="8"/>
      <c r="R10" s="8"/>
      <c r="S10" s="8"/>
      <c r="T10" s="8"/>
    </row>
    <row r="11" spans="1:20" ht="12" customHeight="1" x14ac:dyDescent="0.2">
      <c r="A11" s="5"/>
      <c r="B11" s="9" t="s">
        <v>11</v>
      </c>
      <c r="C11" s="5"/>
      <c r="D11" s="10"/>
      <c r="E11" s="10"/>
      <c r="F11" s="10"/>
      <c r="G11" s="10"/>
      <c r="H11" s="10"/>
      <c r="I11" s="11"/>
      <c r="J11" s="4"/>
      <c r="L11" s="5"/>
      <c r="M11" s="5"/>
      <c r="N11" s="5"/>
      <c r="O11" s="5"/>
      <c r="P11" s="5"/>
      <c r="Q11" s="5"/>
      <c r="R11" s="5"/>
      <c r="S11" s="5"/>
      <c r="T11" s="5"/>
    </row>
    <row r="12" spans="1:20" ht="12" customHeight="1" x14ac:dyDescent="0.2">
      <c r="A12" s="5"/>
      <c r="B12" s="12" t="s">
        <v>12</v>
      </c>
      <c r="C12" s="13"/>
      <c r="D12" s="14">
        <v>456</v>
      </c>
      <c r="E12" s="14" t="s">
        <v>13</v>
      </c>
      <c r="F12" s="15">
        <f>-SUM('Page 3.3.1'!D70:D74)</f>
        <v>-2200552.8217500001</v>
      </c>
      <c r="G12" s="15" t="s">
        <v>14</v>
      </c>
      <c r="H12" s="16">
        <v>4.8116165278445512E-2</v>
      </c>
      <c r="I12" s="17">
        <f>F12*H12</f>
        <v>-105882.16327527266</v>
      </c>
      <c r="J12" s="18" t="s">
        <v>15</v>
      </c>
      <c r="K12" s="19"/>
      <c r="L12" s="20"/>
      <c r="M12" s="21"/>
      <c r="N12" s="21"/>
      <c r="O12" s="22"/>
      <c r="P12" s="21"/>
      <c r="Q12" s="21"/>
      <c r="R12" s="21"/>
      <c r="S12" s="21"/>
      <c r="T12" s="21"/>
    </row>
    <row r="13" spans="1:20" ht="12" customHeight="1" x14ac:dyDescent="0.2">
      <c r="A13" s="5"/>
      <c r="B13" s="12" t="s">
        <v>12</v>
      </c>
      <c r="C13" s="13"/>
      <c r="D13" s="14">
        <v>456</v>
      </c>
      <c r="E13" s="14" t="s">
        <v>16</v>
      </c>
      <c r="F13" s="15">
        <f>-SUM('Page 3.3.1'!D75:D77)</f>
        <v>3489777.7468050015</v>
      </c>
      <c r="G13" s="15" t="s">
        <v>14</v>
      </c>
      <c r="H13" s="16">
        <v>4.8116165278445512E-2</v>
      </c>
      <c r="I13" s="17">
        <f>F13*H13</f>
        <v>167914.72285031062</v>
      </c>
      <c r="J13" s="18" t="s">
        <v>15</v>
      </c>
      <c r="K13" s="19"/>
      <c r="L13" s="20"/>
      <c r="M13" s="21"/>
      <c r="N13" s="21"/>
      <c r="O13" s="22"/>
      <c r="P13" s="21"/>
      <c r="Q13" s="21"/>
      <c r="R13" s="21"/>
      <c r="S13" s="21"/>
      <c r="T13" s="21"/>
    </row>
    <row r="14" spans="1:20" ht="12" customHeight="1" x14ac:dyDescent="0.2">
      <c r="A14" s="5"/>
      <c r="B14" s="13"/>
      <c r="C14" s="13"/>
      <c r="D14" s="14"/>
      <c r="E14" s="14"/>
      <c r="F14" s="23">
        <f>SUM(F12:F13)</f>
        <v>1289224.9250550014</v>
      </c>
      <c r="G14" s="15"/>
      <c r="H14" s="24"/>
      <c r="I14" s="23">
        <f>SUM(I12:I13)</f>
        <v>62032.559575037958</v>
      </c>
      <c r="J14" s="25"/>
      <c r="K14" s="19"/>
      <c r="L14" s="26"/>
      <c r="M14" s="27"/>
      <c r="N14" s="27"/>
      <c r="O14" s="28"/>
      <c r="P14" s="27"/>
      <c r="Q14" s="27"/>
      <c r="R14" s="27"/>
      <c r="S14" s="27"/>
      <c r="T14" s="29"/>
    </row>
    <row r="15" spans="1:20" ht="12" customHeight="1" x14ac:dyDescent="0.2">
      <c r="A15" s="5"/>
      <c r="K15" s="19"/>
      <c r="L15" s="26"/>
      <c r="M15" s="27"/>
      <c r="N15" s="27"/>
      <c r="O15" s="28"/>
      <c r="P15" s="27"/>
      <c r="Q15" s="27"/>
      <c r="R15" s="27"/>
      <c r="S15" s="27"/>
      <c r="T15" s="29"/>
    </row>
    <row r="16" spans="1:20" ht="12" customHeight="1" x14ac:dyDescent="0.2">
      <c r="A16" s="5"/>
      <c r="K16" s="19"/>
      <c r="L16" s="30"/>
      <c r="M16" s="31"/>
      <c r="N16" s="31"/>
      <c r="O16" s="32"/>
      <c r="P16" s="31"/>
      <c r="Q16" s="31"/>
      <c r="R16" s="31"/>
      <c r="S16" s="31"/>
      <c r="T16" s="33"/>
    </row>
    <row r="17" spans="1:20" ht="12" customHeight="1" x14ac:dyDescent="0.2">
      <c r="A17" s="5"/>
      <c r="B17" s="34" t="s">
        <v>17</v>
      </c>
      <c r="C17" s="13"/>
      <c r="D17" s="14"/>
      <c r="E17" s="14"/>
      <c r="F17" s="15"/>
      <c r="G17" s="15"/>
      <c r="H17" s="24"/>
      <c r="I17" s="15"/>
      <c r="J17" s="25"/>
      <c r="K17" s="19"/>
      <c r="L17" s="26"/>
      <c r="M17" s="27"/>
      <c r="N17" s="27"/>
      <c r="O17" s="28"/>
      <c r="P17" s="27"/>
      <c r="Q17" s="27"/>
      <c r="R17" s="27"/>
      <c r="S17" s="27"/>
      <c r="T17" s="29"/>
    </row>
    <row r="18" spans="1:20" ht="12" customHeight="1" x14ac:dyDescent="0.2">
      <c r="A18" s="5"/>
      <c r="B18" s="35" t="s">
        <v>94</v>
      </c>
      <c r="C18" s="13"/>
      <c r="D18" s="14"/>
      <c r="E18" s="14"/>
      <c r="F18" s="15">
        <f>-'Page 3.3.1'!D67</f>
        <v>115311932.76000001</v>
      </c>
      <c r="G18" s="15"/>
      <c r="H18" s="24"/>
      <c r="I18" s="15"/>
      <c r="J18" s="18" t="s">
        <v>15</v>
      </c>
      <c r="K18" s="19"/>
      <c r="L18" s="30"/>
      <c r="M18" s="31"/>
      <c r="N18" s="31"/>
      <c r="O18" s="32"/>
      <c r="P18" s="31"/>
      <c r="Q18" s="31"/>
      <c r="R18" s="31"/>
      <c r="S18" s="31"/>
      <c r="T18" s="33"/>
    </row>
    <row r="19" spans="1:20" x14ac:dyDescent="0.2">
      <c r="A19" s="5"/>
      <c r="B19" s="35" t="s">
        <v>18</v>
      </c>
      <c r="C19" s="13"/>
      <c r="D19" s="14"/>
      <c r="E19" s="14"/>
      <c r="F19" s="15">
        <f>F14</f>
        <v>1289224.9250550014</v>
      </c>
      <c r="G19" s="15"/>
      <c r="H19" s="24"/>
      <c r="I19" s="15"/>
      <c r="J19" s="18" t="s">
        <v>19</v>
      </c>
      <c r="K19" s="19"/>
      <c r="L19" s="36"/>
      <c r="M19" s="37"/>
      <c r="N19" s="37"/>
      <c r="O19" s="38"/>
      <c r="P19" s="37"/>
      <c r="Q19" s="37"/>
      <c r="R19" s="37"/>
      <c r="S19" s="37"/>
      <c r="T19" s="37"/>
    </row>
    <row r="20" spans="1:20" ht="12" customHeight="1" x14ac:dyDescent="0.2">
      <c r="A20" s="5"/>
      <c r="B20" s="39" t="s">
        <v>95</v>
      </c>
      <c r="C20" s="13"/>
      <c r="D20" s="14"/>
      <c r="E20" s="14"/>
      <c r="F20" s="23">
        <f>SUM(F18:F19)</f>
        <v>116601157.685055</v>
      </c>
      <c r="G20" s="15"/>
      <c r="H20" s="24"/>
      <c r="I20" s="15"/>
      <c r="J20" s="18" t="s">
        <v>15</v>
      </c>
      <c r="K20" s="19"/>
      <c r="L20" s="19"/>
    </row>
    <row r="21" spans="1:20" ht="12" customHeight="1" x14ac:dyDescent="0.2">
      <c r="A21" s="5"/>
      <c r="K21" s="19"/>
      <c r="L21" s="19"/>
    </row>
    <row r="22" spans="1:20" ht="12" customHeight="1" x14ac:dyDescent="0.2">
      <c r="A22" s="5"/>
      <c r="B22" s="35"/>
      <c r="C22" s="13"/>
      <c r="D22" s="14"/>
      <c r="E22" s="14"/>
      <c r="F22" s="15"/>
      <c r="G22" s="15"/>
      <c r="H22" s="24"/>
      <c r="I22" s="40"/>
      <c r="J22" s="25"/>
      <c r="K22" s="19"/>
      <c r="L22" s="19"/>
    </row>
    <row r="23" spans="1:20" ht="12" customHeight="1" x14ac:dyDescent="0.2">
      <c r="A23" s="5"/>
      <c r="B23" s="35"/>
      <c r="C23" s="13"/>
      <c r="D23" s="14"/>
      <c r="E23" s="14"/>
      <c r="F23" s="15"/>
      <c r="G23" s="15"/>
      <c r="H23" s="24"/>
      <c r="I23" s="40"/>
      <c r="J23" s="25"/>
      <c r="K23" s="19"/>
      <c r="L23" s="19"/>
    </row>
    <row r="24" spans="1:20" ht="12" customHeight="1" x14ac:dyDescent="0.2">
      <c r="A24" s="5"/>
      <c r="B24" s="35"/>
      <c r="C24" s="13"/>
      <c r="D24" s="14"/>
      <c r="E24" s="14"/>
      <c r="F24" s="15"/>
      <c r="G24" s="15"/>
      <c r="H24" s="24"/>
      <c r="I24" s="40"/>
      <c r="J24" s="25"/>
      <c r="K24" s="19"/>
      <c r="L24" s="19"/>
    </row>
    <row r="25" spans="1:20" ht="12" customHeight="1" x14ac:dyDescent="0.2">
      <c r="A25" s="5"/>
      <c r="B25" s="35"/>
      <c r="C25" s="13"/>
      <c r="D25" s="14"/>
      <c r="E25" s="14"/>
      <c r="F25" s="15"/>
      <c r="G25" s="15"/>
      <c r="H25" s="24"/>
      <c r="I25" s="40"/>
      <c r="J25" s="25"/>
      <c r="K25" s="19"/>
      <c r="L25" s="19"/>
    </row>
    <row r="26" spans="1:20" ht="12" customHeight="1" x14ac:dyDescent="0.2">
      <c r="A26" s="5"/>
      <c r="B26" s="35"/>
      <c r="C26" s="13"/>
      <c r="D26" s="14"/>
      <c r="E26" s="14"/>
      <c r="F26" s="15"/>
      <c r="G26" s="15"/>
      <c r="H26" s="24"/>
      <c r="I26" s="40"/>
      <c r="J26" s="25"/>
      <c r="K26" s="19"/>
      <c r="L26" s="19"/>
    </row>
    <row r="27" spans="1:20" ht="12" customHeight="1" x14ac:dyDescent="0.2">
      <c r="A27" s="5"/>
      <c r="B27" s="35"/>
      <c r="C27" s="13"/>
      <c r="D27" s="14"/>
      <c r="E27" s="14"/>
      <c r="F27" s="15"/>
      <c r="G27" s="15"/>
      <c r="H27" s="24"/>
      <c r="I27" s="40"/>
      <c r="J27" s="25"/>
      <c r="K27" s="19"/>
      <c r="L27" s="19"/>
    </row>
    <row r="28" spans="1:20" ht="12" customHeight="1" x14ac:dyDescent="0.2">
      <c r="A28" s="5"/>
      <c r="B28" s="35"/>
      <c r="C28" s="13"/>
      <c r="D28" s="14"/>
      <c r="E28" s="14"/>
      <c r="F28" s="15"/>
      <c r="G28" s="15"/>
      <c r="H28" s="24"/>
      <c r="I28" s="40"/>
      <c r="J28" s="25"/>
      <c r="K28" s="19"/>
      <c r="L28" s="19"/>
    </row>
    <row r="29" spans="1:20" ht="12" customHeight="1" x14ac:dyDescent="0.2">
      <c r="A29" s="5"/>
      <c r="B29" s="35"/>
      <c r="C29" s="13"/>
      <c r="D29" s="14"/>
      <c r="E29" s="14"/>
      <c r="F29" s="15"/>
      <c r="G29" s="15"/>
      <c r="H29" s="41"/>
      <c r="I29" s="40"/>
      <c r="J29" s="25"/>
      <c r="K29" s="19"/>
      <c r="L29" s="19"/>
    </row>
    <row r="30" spans="1:20" ht="12" customHeight="1" x14ac:dyDescent="0.2">
      <c r="B30" s="35"/>
      <c r="C30" s="13"/>
      <c r="D30" s="14"/>
      <c r="E30" s="14"/>
      <c r="F30" s="15"/>
      <c r="G30" s="15"/>
      <c r="H30" s="24"/>
      <c r="I30" s="40"/>
      <c r="J30" s="25"/>
      <c r="K30" s="19"/>
      <c r="L30" s="19"/>
    </row>
    <row r="31" spans="1:20" ht="12" customHeight="1" x14ac:dyDescent="0.2">
      <c r="B31" s="35"/>
      <c r="C31" s="13"/>
      <c r="D31" s="14"/>
      <c r="E31" s="14"/>
      <c r="F31" s="15"/>
      <c r="G31" s="15"/>
      <c r="H31" s="24"/>
      <c r="I31" s="40"/>
      <c r="J31" s="25"/>
      <c r="K31" s="19"/>
      <c r="L31" s="19"/>
    </row>
    <row r="32" spans="1:20" ht="12" customHeight="1" x14ac:dyDescent="0.2">
      <c r="B32" s="35"/>
      <c r="C32" s="13"/>
      <c r="D32" s="14"/>
      <c r="E32" s="14"/>
      <c r="F32" s="15"/>
      <c r="G32" s="15"/>
      <c r="H32" s="24"/>
      <c r="I32" s="40"/>
      <c r="J32" s="25"/>
      <c r="K32" s="19"/>
      <c r="L32" s="19"/>
    </row>
    <row r="33" spans="1:12" ht="12" customHeight="1" x14ac:dyDescent="0.2">
      <c r="B33" s="35"/>
      <c r="C33" s="13"/>
      <c r="D33" s="14"/>
      <c r="E33" s="14"/>
      <c r="F33" s="15"/>
      <c r="G33" s="15"/>
      <c r="H33" s="41"/>
      <c r="I33" s="40"/>
      <c r="J33" s="25"/>
      <c r="K33" s="19"/>
      <c r="L33" s="19"/>
    </row>
    <row r="34" spans="1:12" ht="12" customHeight="1" x14ac:dyDescent="0.2">
      <c r="B34" s="35"/>
      <c r="C34" s="13"/>
      <c r="D34" s="14"/>
      <c r="E34" s="14"/>
      <c r="F34" s="15"/>
      <c r="G34" s="15"/>
      <c r="H34" s="24"/>
      <c r="I34" s="40"/>
      <c r="J34" s="25"/>
      <c r="K34" s="19"/>
      <c r="L34" s="19"/>
    </row>
    <row r="35" spans="1:12" ht="12" customHeight="1" x14ac:dyDescent="0.2">
      <c r="B35" s="35"/>
      <c r="C35" s="42"/>
      <c r="D35" s="42"/>
      <c r="E35" s="42"/>
      <c r="F35" s="42"/>
      <c r="G35" s="42"/>
      <c r="H35" s="42"/>
      <c r="I35" s="42"/>
      <c r="J35" s="25"/>
      <c r="K35" s="19"/>
      <c r="L35" s="19"/>
    </row>
    <row r="36" spans="1:12" ht="12" customHeight="1" x14ac:dyDescent="0.2">
      <c r="B36" s="35"/>
      <c r="C36" s="42"/>
      <c r="D36" s="42"/>
      <c r="E36" s="42"/>
      <c r="F36" s="42"/>
      <c r="G36" s="42"/>
      <c r="H36" s="42"/>
      <c r="I36" s="42"/>
      <c r="J36" s="25"/>
      <c r="K36" s="19"/>
      <c r="L36" s="19"/>
    </row>
    <row r="37" spans="1:12" ht="12" customHeight="1" x14ac:dyDescent="0.2">
      <c r="B37" s="43"/>
      <c r="C37" s="42"/>
      <c r="D37" s="42"/>
      <c r="E37" s="42"/>
      <c r="F37" s="42"/>
      <c r="G37" s="42"/>
      <c r="H37" s="42"/>
      <c r="I37" s="15"/>
      <c r="J37" s="25"/>
      <c r="K37" s="19"/>
      <c r="L37" s="19"/>
    </row>
    <row r="38" spans="1:12" ht="12" customHeight="1" x14ac:dyDescent="0.2">
      <c r="B38" s="43"/>
      <c r="C38" s="13"/>
      <c r="D38" s="14"/>
      <c r="E38" s="14"/>
      <c r="F38" s="15"/>
      <c r="G38" s="15"/>
      <c r="H38" s="41"/>
      <c r="I38" s="15"/>
      <c r="J38" s="25"/>
      <c r="K38" s="19"/>
      <c r="L38" s="19"/>
    </row>
    <row r="39" spans="1:12" ht="12" customHeight="1" x14ac:dyDescent="0.2">
      <c r="A39" s="5"/>
      <c r="B39" s="43"/>
      <c r="C39" s="13"/>
      <c r="D39" s="14"/>
      <c r="E39" s="14"/>
      <c r="F39" s="15"/>
      <c r="G39" s="15"/>
      <c r="H39" s="44"/>
      <c r="I39" s="45"/>
      <c r="J39" s="18"/>
      <c r="K39" s="19"/>
      <c r="L39" s="19"/>
    </row>
    <row r="40" spans="1:12" ht="12" customHeight="1" x14ac:dyDescent="0.2">
      <c r="A40" s="5"/>
      <c r="B40" s="43"/>
      <c r="C40" s="13"/>
      <c r="D40" s="14"/>
      <c r="E40" s="14"/>
      <c r="F40" s="15"/>
      <c r="G40" s="15"/>
      <c r="H40" s="44"/>
      <c r="I40" s="45"/>
      <c r="J40" s="18"/>
      <c r="K40" s="19"/>
      <c r="L40" s="19"/>
    </row>
    <row r="41" spans="1:12" ht="12" customHeight="1" x14ac:dyDescent="0.2">
      <c r="A41" s="5"/>
      <c r="B41" s="43"/>
      <c r="C41" s="13"/>
      <c r="D41" s="14"/>
      <c r="E41" s="14"/>
      <c r="F41" s="15"/>
      <c r="G41" s="15"/>
      <c r="H41" s="44"/>
      <c r="I41" s="45"/>
      <c r="J41" s="18"/>
      <c r="K41" s="19"/>
      <c r="L41" s="19"/>
    </row>
    <row r="42" spans="1:12" ht="12" customHeight="1" x14ac:dyDescent="0.2">
      <c r="A42" s="5"/>
      <c r="B42" s="12"/>
      <c r="C42" s="13"/>
      <c r="D42" s="14"/>
      <c r="E42" s="14"/>
      <c r="F42" s="15"/>
      <c r="G42" s="15"/>
      <c r="H42" s="46"/>
      <c r="I42" s="17"/>
      <c r="J42" s="18"/>
      <c r="K42" s="19"/>
      <c r="L42" s="19"/>
    </row>
    <row r="43" spans="1:12" ht="12" customHeight="1" x14ac:dyDescent="0.2">
      <c r="A43" s="5"/>
      <c r="B43" s="43"/>
      <c r="C43" s="13"/>
      <c r="D43" s="14"/>
      <c r="E43" s="14"/>
      <c r="F43" s="15"/>
      <c r="G43" s="15"/>
      <c r="H43" s="44"/>
      <c r="I43" s="45"/>
      <c r="J43" s="18"/>
      <c r="K43" s="19"/>
      <c r="L43" s="19"/>
    </row>
    <row r="44" spans="1:12" ht="12" customHeight="1" x14ac:dyDescent="0.2">
      <c r="A44" s="5"/>
      <c r="B44" s="43"/>
      <c r="C44" s="13"/>
      <c r="D44" s="14"/>
      <c r="E44" s="14"/>
      <c r="F44" s="15"/>
      <c r="G44" s="15"/>
      <c r="H44" s="44"/>
      <c r="I44" s="45"/>
      <c r="J44" s="18"/>
      <c r="K44" s="19"/>
      <c r="L44" s="19"/>
    </row>
    <row r="45" spans="1:12" ht="12" customHeight="1" x14ac:dyDescent="0.2">
      <c r="A45" s="5"/>
      <c r="B45" s="43"/>
      <c r="C45" s="13"/>
      <c r="D45" s="14"/>
      <c r="E45" s="14"/>
      <c r="F45" s="15"/>
      <c r="G45" s="15"/>
      <c r="H45" s="44"/>
      <c r="I45" s="45"/>
      <c r="J45" s="18"/>
      <c r="K45" s="19"/>
      <c r="L45" s="19"/>
    </row>
    <row r="46" spans="1:12" ht="12" customHeight="1" x14ac:dyDescent="0.2">
      <c r="A46" s="5"/>
      <c r="B46" s="43"/>
      <c r="C46" s="13"/>
      <c r="D46" s="14"/>
      <c r="E46" s="14"/>
      <c r="F46" s="15"/>
      <c r="G46" s="15"/>
      <c r="H46" s="44"/>
      <c r="I46" s="45"/>
      <c r="J46" s="18"/>
      <c r="K46" s="19"/>
      <c r="L46" s="19"/>
    </row>
    <row r="47" spans="1:12" ht="12" customHeight="1" x14ac:dyDescent="0.2">
      <c r="A47" s="5"/>
      <c r="B47" s="43"/>
      <c r="C47" s="13"/>
      <c r="D47" s="14"/>
      <c r="E47" s="14"/>
      <c r="F47" s="15"/>
      <c r="G47" s="15"/>
      <c r="H47" s="44"/>
      <c r="I47" s="45"/>
      <c r="J47" s="18"/>
      <c r="K47" s="19"/>
      <c r="L47" s="19"/>
    </row>
    <row r="48" spans="1:12" ht="12" customHeight="1" x14ac:dyDescent="0.2">
      <c r="A48" s="5"/>
      <c r="B48" s="47"/>
      <c r="C48" s="13"/>
      <c r="D48" s="14"/>
      <c r="E48" s="14"/>
      <c r="F48" s="15"/>
      <c r="G48" s="15"/>
      <c r="H48" s="41"/>
      <c r="I48" s="15"/>
      <c r="J48" s="25"/>
      <c r="K48" s="19"/>
      <c r="L48" s="19"/>
    </row>
    <row r="49" spans="1:12" ht="12" customHeight="1" x14ac:dyDescent="0.2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19"/>
      <c r="L49" s="19"/>
    </row>
    <row r="50" spans="1:12" ht="12" customHeight="1" x14ac:dyDescent="0.2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19"/>
      <c r="L50" s="19"/>
    </row>
    <row r="51" spans="1:12" ht="12" customHeight="1" x14ac:dyDescent="0.2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19"/>
      <c r="L51" s="19"/>
    </row>
    <row r="52" spans="1:12" ht="12" customHeight="1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19"/>
      <c r="L52" s="19"/>
    </row>
    <row r="53" spans="1:12" ht="12" customHeight="1" thickBot="1" x14ac:dyDescent="0.25">
      <c r="A53" s="82"/>
      <c r="B53" s="47" t="s">
        <v>20</v>
      </c>
      <c r="C53" s="82"/>
      <c r="D53" s="82"/>
      <c r="E53" s="82"/>
      <c r="F53" s="82"/>
      <c r="G53" s="82"/>
      <c r="H53" s="82"/>
      <c r="I53" s="82"/>
      <c r="J53" s="82"/>
      <c r="K53" s="19"/>
      <c r="L53" s="19"/>
    </row>
    <row r="54" spans="1:12" ht="12" customHeight="1" x14ac:dyDescent="0.2">
      <c r="A54" s="80"/>
      <c r="B54" s="87" t="s">
        <v>21</v>
      </c>
      <c r="C54" s="87"/>
      <c r="D54" s="87"/>
      <c r="E54" s="87"/>
      <c r="F54" s="87"/>
      <c r="G54" s="87"/>
      <c r="H54" s="87"/>
      <c r="I54" s="87"/>
      <c r="J54" s="88"/>
      <c r="K54" s="19"/>
      <c r="L54" s="19"/>
    </row>
    <row r="55" spans="1:12" ht="12" customHeight="1" x14ac:dyDescent="0.2">
      <c r="A55" s="81"/>
      <c r="B55" s="89"/>
      <c r="C55" s="89"/>
      <c r="D55" s="89"/>
      <c r="E55" s="89"/>
      <c r="F55" s="89"/>
      <c r="G55" s="89"/>
      <c r="H55" s="89"/>
      <c r="I55" s="89"/>
      <c r="J55" s="90"/>
      <c r="K55" s="19"/>
      <c r="L55" s="19"/>
    </row>
    <row r="56" spans="1:12" ht="12" customHeight="1" x14ac:dyDescent="0.2">
      <c r="A56" s="81"/>
      <c r="B56" s="89"/>
      <c r="C56" s="89"/>
      <c r="D56" s="89"/>
      <c r="E56" s="89"/>
      <c r="F56" s="89"/>
      <c r="G56" s="89"/>
      <c r="H56" s="89"/>
      <c r="I56" s="89"/>
      <c r="J56" s="90"/>
      <c r="K56" s="19"/>
      <c r="L56" s="19"/>
    </row>
    <row r="57" spans="1:12" ht="12" customHeight="1" x14ac:dyDescent="0.2">
      <c r="A57" s="81"/>
      <c r="B57" s="89"/>
      <c r="C57" s="89"/>
      <c r="D57" s="89"/>
      <c r="E57" s="89"/>
      <c r="F57" s="89"/>
      <c r="G57" s="89"/>
      <c r="H57" s="89"/>
      <c r="I57" s="89"/>
      <c r="J57" s="90"/>
      <c r="K57" s="19"/>
      <c r="L57" s="19"/>
    </row>
    <row r="58" spans="1:12" ht="12" customHeight="1" x14ac:dyDescent="0.2">
      <c r="A58" s="81"/>
      <c r="B58" s="89"/>
      <c r="C58" s="89"/>
      <c r="D58" s="89"/>
      <c r="E58" s="89"/>
      <c r="F58" s="89"/>
      <c r="G58" s="89"/>
      <c r="H58" s="89"/>
      <c r="I58" s="89"/>
      <c r="J58" s="90"/>
      <c r="K58" s="19"/>
      <c r="L58" s="19"/>
    </row>
    <row r="59" spans="1:12" ht="12" customHeight="1" x14ac:dyDescent="0.2">
      <c r="A59" s="81"/>
      <c r="B59" s="89"/>
      <c r="C59" s="89"/>
      <c r="D59" s="89"/>
      <c r="E59" s="89"/>
      <c r="F59" s="89"/>
      <c r="G59" s="89"/>
      <c r="H59" s="89"/>
      <c r="I59" s="89"/>
      <c r="J59" s="90"/>
      <c r="K59" s="19"/>
      <c r="L59" s="19"/>
    </row>
    <row r="60" spans="1:12" ht="12" customHeight="1" x14ac:dyDescent="0.2">
      <c r="A60" s="81"/>
      <c r="B60" s="89"/>
      <c r="C60" s="89"/>
      <c r="D60" s="89"/>
      <c r="E60" s="89"/>
      <c r="F60" s="89"/>
      <c r="G60" s="89"/>
      <c r="H60" s="89"/>
      <c r="I60" s="89"/>
      <c r="J60" s="90"/>
      <c r="K60" s="19"/>
      <c r="L60" s="19"/>
    </row>
    <row r="61" spans="1:12" ht="12" customHeight="1" x14ac:dyDescent="0.2">
      <c r="A61" s="83"/>
      <c r="B61" s="89"/>
      <c r="C61" s="89"/>
      <c r="D61" s="89"/>
      <c r="E61" s="89"/>
      <c r="F61" s="89"/>
      <c r="G61" s="89"/>
      <c r="H61" s="89"/>
      <c r="I61" s="89"/>
      <c r="J61" s="90"/>
      <c r="K61" s="19"/>
      <c r="L61" s="19"/>
    </row>
    <row r="62" spans="1:12" ht="13.5" thickBot="1" x14ac:dyDescent="0.25">
      <c r="A62" s="84"/>
      <c r="B62" s="91"/>
      <c r="C62" s="91"/>
      <c r="D62" s="91"/>
      <c r="E62" s="91"/>
      <c r="F62" s="91"/>
      <c r="G62" s="91"/>
      <c r="H62" s="91"/>
      <c r="I62" s="91"/>
      <c r="J62" s="92"/>
      <c r="K62" s="19"/>
      <c r="L62" s="19"/>
    </row>
    <row r="63" spans="1:12" x14ac:dyDescent="0.2">
      <c r="B63" s="19"/>
      <c r="C63" s="19"/>
      <c r="D63" s="14"/>
      <c r="E63" s="14"/>
      <c r="F63" s="19"/>
      <c r="G63" s="15"/>
      <c r="H63" s="19"/>
      <c r="I63" s="19"/>
      <c r="J63" s="19"/>
      <c r="K63" s="19"/>
      <c r="L63" s="19"/>
    </row>
    <row r="64" spans="1:12" x14ac:dyDescent="0.2">
      <c r="B64" s="19"/>
      <c r="C64" s="19"/>
      <c r="D64" s="14"/>
      <c r="E64" s="14"/>
      <c r="F64" s="19"/>
      <c r="G64" s="15"/>
      <c r="H64" s="19"/>
      <c r="I64" s="19"/>
      <c r="J64" s="19"/>
      <c r="K64" s="19"/>
      <c r="L64" s="19"/>
    </row>
    <row r="65" spans="2:12" x14ac:dyDescent="0.2">
      <c r="B65" s="19"/>
      <c r="C65" s="19"/>
      <c r="D65" s="14"/>
      <c r="E65" s="14"/>
      <c r="F65" s="19"/>
      <c r="G65" s="15"/>
      <c r="H65" s="19"/>
      <c r="I65" s="19"/>
      <c r="J65" s="19"/>
      <c r="K65" s="19"/>
      <c r="L65" s="19"/>
    </row>
    <row r="66" spans="2:12" x14ac:dyDescent="0.2">
      <c r="B66" s="19"/>
      <c r="C66" s="19"/>
      <c r="D66" s="14"/>
      <c r="E66" s="14"/>
      <c r="F66" s="19"/>
      <c r="G66" s="15"/>
      <c r="H66" s="19"/>
      <c r="I66" s="19"/>
      <c r="J66" s="19"/>
      <c r="K66" s="19"/>
      <c r="L66" s="19"/>
    </row>
    <row r="67" spans="2:12" x14ac:dyDescent="0.2">
      <c r="B67" s="19"/>
      <c r="C67" s="19"/>
      <c r="D67" s="14"/>
      <c r="E67" s="14"/>
      <c r="F67" s="19"/>
      <c r="G67" s="15"/>
      <c r="H67" s="19"/>
      <c r="I67" s="19"/>
      <c r="J67" s="19"/>
      <c r="K67" s="19"/>
      <c r="L67" s="19"/>
    </row>
    <row r="68" spans="2:12" x14ac:dyDescent="0.2">
      <c r="B68" s="19"/>
      <c r="C68" s="19"/>
      <c r="D68" s="14"/>
      <c r="E68" s="14"/>
      <c r="F68" s="19"/>
      <c r="G68" s="15"/>
      <c r="H68" s="19"/>
      <c r="I68" s="19"/>
      <c r="J68" s="19"/>
      <c r="K68" s="19"/>
      <c r="L68" s="19"/>
    </row>
    <row r="69" spans="2:12" x14ac:dyDescent="0.2">
      <c r="B69" s="19"/>
      <c r="C69" s="19"/>
      <c r="D69" s="14"/>
      <c r="E69" s="14"/>
      <c r="F69" s="19"/>
      <c r="G69" s="15"/>
      <c r="H69" s="19"/>
      <c r="I69" s="19"/>
      <c r="J69" s="19"/>
      <c r="K69" s="19"/>
      <c r="L69" s="19"/>
    </row>
    <row r="70" spans="2:12" x14ac:dyDescent="0.2">
      <c r="B70" s="19"/>
      <c r="C70" s="19"/>
      <c r="D70" s="14"/>
      <c r="E70" s="14"/>
      <c r="F70" s="19"/>
      <c r="G70" s="15"/>
      <c r="H70" s="19"/>
      <c r="I70" s="19"/>
      <c r="J70" s="19"/>
      <c r="K70" s="19"/>
      <c r="L70" s="19"/>
    </row>
    <row r="71" spans="2:12" x14ac:dyDescent="0.2">
      <c r="B71" s="19"/>
      <c r="C71" s="19"/>
      <c r="D71" s="14"/>
      <c r="E71" s="14"/>
      <c r="F71" s="19"/>
      <c r="G71" s="15"/>
      <c r="H71" s="19"/>
      <c r="I71" s="19"/>
      <c r="J71" s="19"/>
      <c r="K71" s="19"/>
      <c r="L71" s="19"/>
    </row>
    <row r="72" spans="2:12" x14ac:dyDescent="0.2">
      <c r="B72" s="19"/>
      <c r="C72" s="19"/>
      <c r="D72" s="14"/>
      <c r="E72" s="14"/>
      <c r="F72" s="19"/>
      <c r="G72" s="15"/>
      <c r="H72" s="19"/>
      <c r="I72" s="19"/>
      <c r="J72" s="19"/>
      <c r="K72" s="19"/>
      <c r="L72" s="19"/>
    </row>
    <row r="73" spans="2:12" x14ac:dyDescent="0.2">
      <c r="B73" s="19"/>
      <c r="C73" s="19"/>
      <c r="D73" s="14"/>
      <c r="E73" s="14"/>
      <c r="F73" s="19"/>
      <c r="G73" s="15"/>
      <c r="H73" s="19"/>
      <c r="I73" s="19"/>
      <c r="J73" s="19"/>
      <c r="K73" s="19"/>
      <c r="L73" s="19"/>
    </row>
    <row r="74" spans="2:12" x14ac:dyDescent="0.2">
      <c r="B74" s="19"/>
      <c r="C74" s="19"/>
      <c r="D74" s="14"/>
      <c r="E74" s="14"/>
      <c r="F74" s="19"/>
      <c r="G74" s="15"/>
      <c r="H74" s="19"/>
      <c r="I74" s="19"/>
      <c r="J74" s="19"/>
      <c r="K74" s="19"/>
      <c r="L74" s="19"/>
    </row>
    <row r="75" spans="2:12" x14ac:dyDescent="0.2">
      <c r="B75" s="19"/>
      <c r="C75" s="19"/>
      <c r="D75" s="14"/>
      <c r="E75" s="14"/>
      <c r="F75" s="19"/>
      <c r="G75" s="15"/>
      <c r="H75" s="19"/>
      <c r="I75" s="19"/>
      <c r="J75" s="19"/>
      <c r="K75" s="19"/>
      <c r="L75" s="19"/>
    </row>
    <row r="76" spans="2:12" x14ac:dyDescent="0.2">
      <c r="B76" s="19"/>
      <c r="C76" s="19"/>
      <c r="D76" s="14"/>
      <c r="E76" s="14"/>
      <c r="F76" s="19"/>
      <c r="G76" s="15"/>
      <c r="H76" s="19"/>
      <c r="I76" s="19"/>
      <c r="J76" s="19"/>
      <c r="K76" s="19"/>
      <c r="L76" s="19"/>
    </row>
    <row r="77" spans="2:12" x14ac:dyDescent="0.2">
      <c r="B77" s="19"/>
      <c r="C77" s="19"/>
      <c r="D77" s="14"/>
      <c r="E77" s="14"/>
      <c r="F77" s="19"/>
      <c r="G77" s="15"/>
      <c r="H77" s="19"/>
      <c r="I77" s="19"/>
      <c r="J77" s="19"/>
      <c r="K77" s="19"/>
      <c r="L77" s="19"/>
    </row>
    <row r="78" spans="2:12" x14ac:dyDescent="0.2">
      <c r="B78" s="19"/>
      <c r="C78" s="19"/>
      <c r="D78" s="14"/>
      <c r="E78" s="14"/>
      <c r="F78" s="19"/>
      <c r="G78" s="15"/>
      <c r="H78" s="19"/>
      <c r="I78" s="19"/>
      <c r="J78" s="19"/>
      <c r="K78" s="19"/>
      <c r="L78" s="19"/>
    </row>
    <row r="79" spans="2:12" x14ac:dyDescent="0.2">
      <c r="B79" s="19"/>
      <c r="C79" s="19"/>
      <c r="D79" s="14"/>
      <c r="E79" s="14"/>
      <c r="F79" s="19"/>
      <c r="G79" s="15"/>
      <c r="H79" s="19"/>
      <c r="I79" s="19"/>
      <c r="J79" s="19"/>
      <c r="K79" s="19"/>
      <c r="L79" s="19"/>
    </row>
    <row r="80" spans="2:12" x14ac:dyDescent="0.2">
      <c r="B80" s="19"/>
      <c r="C80" s="19"/>
      <c r="D80" s="14"/>
      <c r="E80" s="14"/>
      <c r="F80" s="19"/>
      <c r="G80" s="15"/>
      <c r="H80" s="19"/>
      <c r="I80" s="19"/>
      <c r="J80" s="19"/>
      <c r="K80" s="19"/>
      <c r="L80" s="19"/>
    </row>
    <row r="81" spans="2:12" x14ac:dyDescent="0.2">
      <c r="B81" s="19"/>
      <c r="C81" s="19"/>
      <c r="D81" s="14"/>
      <c r="E81" s="14"/>
      <c r="F81" s="19"/>
      <c r="G81" s="15"/>
      <c r="H81" s="19"/>
      <c r="I81" s="19"/>
      <c r="J81" s="19"/>
      <c r="K81" s="19"/>
      <c r="L81" s="19"/>
    </row>
    <row r="82" spans="2:12" x14ac:dyDescent="0.2">
      <c r="B82" s="19"/>
      <c r="C82" s="19"/>
      <c r="D82" s="14"/>
      <c r="E82" s="14"/>
      <c r="F82" s="19"/>
      <c r="G82" s="15"/>
      <c r="H82" s="19"/>
      <c r="I82" s="19"/>
      <c r="J82" s="19"/>
      <c r="K82" s="19"/>
      <c r="L82" s="19"/>
    </row>
    <row r="83" spans="2:12" x14ac:dyDescent="0.2">
      <c r="B83" s="19"/>
      <c r="C83" s="19"/>
      <c r="D83" s="14"/>
      <c r="E83" s="14"/>
      <c r="F83" s="19"/>
      <c r="G83" s="15"/>
      <c r="H83" s="19"/>
      <c r="I83" s="19"/>
      <c r="J83" s="19"/>
      <c r="K83" s="19"/>
      <c r="L83" s="19"/>
    </row>
    <row r="84" spans="2:12" x14ac:dyDescent="0.2">
      <c r="B84" s="19"/>
      <c r="C84" s="19"/>
      <c r="D84" s="14"/>
      <c r="E84" s="14"/>
      <c r="F84" s="19"/>
      <c r="G84" s="15"/>
      <c r="H84" s="19"/>
      <c r="I84" s="19"/>
      <c r="J84" s="19"/>
      <c r="K84" s="19"/>
      <c r="L84" s="19"/>
    </row>
    <row r="85" spans="2:12" x14ac:dyDescent="0.2">
      <c r="B85" s="19"/>
      <c r="C85" s="19"/>
      <c r="D85" s="14"/>
      <c r="E85" s="14"/>
      <c r="F85" s="19"/>
      <c r="G85" s="15"/>
      <c r="H85" s="19"/>
      <c r="I85" s="19"/>
      <c r="J85" s="19"/>
      <c r="K85" s="19"/>
      <c r="L85" s="19"/>
    </row>
    <row r="86" spans="2:12" x14ac:dyDescent="0.2">
      <c r="B86" s="19"/>
      <c r="C86" s="19"/>
      <c r="D86" s="14"/>
      <c r="E86" s="14"/>
      <c r="F86" s="19"/>
      <c r="G86" s="15"/>
      <c r="H86" s="19"/>
      <c r="I86" s="19"/>
      <c r="J86" s="19"/>
      <c r="K86" s="19"/>
      <c r="L86" s="19"/>
    </row>
    <row r="87" spans="2:12" x14ac:dyDescent="0.2">
      <c r="B87" s="19"/>
      <c r="C87" s="19"/>
      <c r="D87" s="14"/>
      <c r="E87" s="14"/>
      <c r="F87" s="19"/>
      <c r="G87" s="15"/>
      <c r="H87" s="19"/>
      <c r="I87" s="19"/>
      <c r="J87" s="19"/>
      <c r="K87" s="19"/>
      <c r="L87" s="19"/>
    </row>
    <row r="88" spans="2:12" x14ac:dyDescent="0.2">
      <c r="B88" s="19"/>
      <c r="C88" s="19"/>
      <c r="D88" s="14"/>
      <c r="E88" s="14"/>
      <c r="F88" s="19"/>
      <c r="G88" s="15"/>
      <c r="H88" s="19"/>
      <c r="I88" s="19"/>
      <c r="J88" s="19"/>
      <c r="K88" s="19"/>
      <c r="L88" s="19"/>
    </row>
    <row r="89" spans="2:12" x14ac:dyDescent="0.2">
      <c r="B89" s="19"/>
      <c r="C89" s="19"/>
      <c r="D89" s="14"/>
      <c r="E89" s="14"/>
      <c r="F89" s="19"/>
      <c r="G89" s="15"/>
      <c r="H89" s="19"/>
      <c r="I89" s="19"/>
      <c r="J89" s="19"/>
      <c r="K89" s="19"/>
      <c r="L89" s="19"/>
    </row>
    <row r="90" spans="2:12" x14ac:dyDescent="0.2">
      <c r="B90" s="19"/>
      <c r="C90" s="19"/>
      <c r="D90" s="14"/>
      <c r="E90" s="14"/>
      <c r="F90" s="19"/>
      <c r="G90" s="15"/>
      <c r="H90" s="19"/>
      <c r="I90" s="19"/>
      <c r="J90" s="19"/>
      <c r="K90" s="19"/>
      <c r="L90" s="19"/>
    </row>
    <row r="91" spans="2:12" x14ac:dyDescent="0.2">
      <c r="B91" s="19"/>
      <c r="C91" s="19"/>
      <c r="D91" s="14"/>
      <c r="E91" s="14"/>
      <c r="F91" s="19"/>
      <c r="G91" s="15"/>
      <c r="H91" s="19"/>
      <c r="I91" s="19"/>
      <c r="J91" s="19"/>
      <c r="K91" s="19"/>
      <c r="L91" s="19"/>
    </row>
    <row r="92" spans="2:12" x14ac:dyDescent="0.2">
      <c r="B92" s="19"/>
      <c r="C92" s="19"/>
      <c r="D92" s="14"/>
      <c r="E92" s="14"/>
      <c r="F92" s="19"/>
      <c r="G92" s="15"/>
      <c r="H92" s="19"/>
      <c r="I92" s="19"/>
      <c r="J92" s="19"/>
      <c r="K92" s="19"/>
      <c r="L92" s="19"/>
    </row>
    <row r="93" spans="2:12" x14ac:dyDescent="0.2">
      <c r="B93" s="19"/>
      <c r="C93" s="19"/>
      <c r="D93" s="14"/>
      <c r="E93" s="14"/>
      <c r="F93" s="19"/>
      <c r="G93" s="15"/>
      <c r="H93" s="19"/>
      <c r="I93" s="19"/>
      <c r="J93" s="19"/>
      <c r="K93" s="19"/>
      <c r="L93" s="19"/>
    </row>
    <row r="94" spans="2:12" x14ac:dyDescent="0.2">
      <c r="B94" s="19"/>
      <c r="C94" s="19"/>
      <c r="D94" s="14"/>
      <c r="E94" s="14"/>
      <c r="F94" s="19"/>
      <c r="G94" s="15"/>
      <c r="H94" s="19"/>
      <c r="I94" s="19"/>
      <c r="J94" s="19"/>
      <c r="K94" s="19"/>
      <c r="L94" s="19"/>
    </row>
    <row r="95" spans="2:12" x14ac:dyDescent="0.2">
      <c r="B95" s="19"/>
      <c r="C95" s="19"/>
      <c r="D95" s="14"/>
      <c r="E95" s="14"/>
      <c r="F95" s="19"/>
      <c r="G95" s="15"/>
      <c r="H95" s="19"/>
      <c r="I95" s="19"/>
      <c r="J95" s="19"/>
      <c r="K95" s="19"/>
      <c r="L95" s="19"/>
    </row>
    <row r="96" spans="2:12" x14ac:dyDescent="0.2">
      <c r="B96" s="19"/>
      <c r="C96" s="19"/>
      <c r="D96" s="14"/>
      <c r="E96" s="14"/>
      <c r="F96" s="19"/>
      <c r="G96" s="15"/>
      <c r="H96" s="19"/>
      <c r="I96" s="19"/>
      <c r="J96" s="19"/>
      <c r="K96" s="19"/>
      <c r="L96" s="19"/>
    </row>
    <row r="97" spans="2:12" x14ac:dyDescent="0.2">
      <c r="B97" s="19"/>
      <c r="C97" s="19"/>
      <c r="D97" s="14"/>
      <c r="E97" s="14"/>
      <c r="F97" s="19"/>
      <c r="G97" s="15"/>
      <c r="H97" s="19"/>
      <c r="I97" s="19"/>
      <c r="J97" s="19"/>
      <c r="K97" s="19"/>
      <c r="L97" s="19"/>
    </row>
    <row r="98" spans="2:12" x14ac:dyDescent="0.2">
      <c r="B98" s="19"/>
      <c r="C98" s="19"/>
      <c r="D98" s="14"/>
      <c r="E98" s="14"/>
      <c r="F98" s="19"/>
      <c r="G98" s="15"/>
      <c r="H98" s="19"/>
      <c r="I98" s="19"/>
      <c r="J98" s="19"/>
      <c r="K98" s="19"/>
      <c r="L98" s="19"/>
    </row>
    <row r="99" spans="2:12" x14ac:dyDescent="0.2">
      <c r="B99" s="19"/>
      <c r="C99" s="19"/>
      <c r="D99" s="14"/>
      <c r="E99" s="14"/>
      <c r="F99" s="19"/>
      <c r="G99" s="15"/>
      <c r="H99" s="19"/>
      <c r="I99" s="19"/>
      <c r="J99" s="19"/>
      <c r="K99" s="19"/>
      <c r="L99" s="19"/>
    </row>
    <row r="100" spans="2:12" x14ac:dyDescent="0.2">
      <c r="B100" s="19"/>
      <c r="C100" s="19"/>
      <c r="D100" s="14"/>
      <c r="E100" s="14"/>
      <c r="F100" s="19"/>
      <c r="G100" s="15"/>
      <c r="H100" s="19"/>
      <c r="I100" s="19"/>
      <c r="J100" s="19"/>
      <c r="K100" s="19"/>
      <c r="L100" s="19"/>
    </row>
    <row r="101" spans="2:12" x14ac:dyDescent="0.2">
      <c r="B101" s="19"/>
      <c r="C101" s="19"/>
      <c r="D101" s="14"/>
      <c r="E101" s="14"/>
      <c r="F101" s="19"/>
      <c r="G101" s="15"/>
      <c r="H101" s="19"/>
      <c r="I101" s="19"/>
      <c r="J101" s="19"/>
      <c r="K101" s="19"/>
      <c r="L101" s="19"/>
    </row>
    <row r="102" spans="2:12" x14ac:dyDescent="0.2">
      <c r="D102" s="10"/>
      <c r="E102" s="10"/>
      <c r="G102" s="48"/>
    </row>
    <row r="103" spans="2:12" x14ac:dyDescent="0.2">
      <c r="D103" s="10"/>
      <c r="E103" s="10"/>
      <c r="G103" s="48"/>
    </row>
    <row r="104" spans="2:12" x14ac:dyDescent="0.2">
      <c r="D104" s="10"/>
      <c r="E104" s="10"/>
      <c r="G104" s="48"/>
    </row>
    <row r="105" spans="2:12" x14ac:dyDescent="0.2">
      <c r="D105" s="10"/>
      <c r="E105" s="10"/>
      <c r="G105" s="48"/>
    </row>
    <row r="106" spans="2:12" x14ac:dyDescent="0.2">
      <c r="D106" s="10"/>
      <c r="E106" s="10"/>
      <c r="G106" s="48"/>
    </row>
    <row r="107" spans="2:12" x14ac:dyDescent="0.2">
      <c r="G107" s="48"/>
    </row>
    <row r="108" spans="2:12" x14ac:dyDescent="0.2">
      <c r="G108" s="48"/>
    </row>
    <row r="109" spans="2:12" x14ac:dyDescent="0.2">
      <c r="G109" s="48"/>
    </row>
    <row r="110" spans="2:12" x14ac:dyDescent="0.2">
      <c r="G110" s="48"/>
    </row>
    <row r="111" spans="2:12" x14ac:dyDescent="0.2">
      <c r="G111" s="48"/>
    </row>
    <row r="112" spans="2:12" x14ac:dyDescent="0.2">
      <c r="G112" s="48"/>
    </row>
    <row r="113" spans="7:7" x14ac:dyDescent="0.2">
      <c r="G113" s="48"/>
    </row>
  </sheetData>
  <mergeCells count="1">
    <mergeCell ref="B54:J62"/>
  </mergeCells>
  <conditionalFormatting sqref="B20">
    <cfRule type="cellIs" dxfId="2" priority="1" stopIfTrue="1" operator="equal">
      <formula>"Title"</formula>
    </cfRule>
  </conditionalFormatting>
  <conditionalFormatting sqref="B11">
    <cfRule type="cellIs" dxfId="1" priority="2" stopIfTrue="1" operator="equal">
      <formula>"Adjustment to Income/Expense/Rate Base:"</formula>
    </cfRule>
  </conditionalFormatting>
  <conditionalFormatting sqref="J3">
    <cfRule type="cellIs" dxfId="0" priority="3" stopIfTrue="1" operator="equal">
      <formula>"x.x"</formula>
    </cfRule>
  </conditionalFormatting>
  <printOptions horizontalCentered="1"/>
  <pageMargins left="0.5" right="0" top="0.75" bottom="0.3" header="0.5" footer="0.5"/>
  <pageSetup scale="90" orientation="portrait" r:id="rId1"/>
  <headerFooter alignWithMargins="0"/>
  <ignoredErrors>
    <ignoredError sqref="F12:F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view="pageBreakPreview" zoomScale="85" zoomScaleNormal="85" zoomScaleSheetLayoutView="85" workbookViewId="0">
      <selection activeCell="A4" sqref="A4"/>
    </sheetView>
  </sheetViews>
  <sheetFormatPr defaultColWidth="8.85546875" defaultRowHeight="12.75" x14ac:dyDescent="0.2"/>
  <cols>
    <col min="1" max="1" width="2" style="49" customWidth="1"/>
    <col min="2" max="2" width="10.5703125" style="49" customWidth="1"/>
    <col min="3" max="3" width="57.42578125" style="49" customWidth="1"/>
    <col min="4" max="4" width="14.7109375" style="51" bestFit="1" customWidth="1"/>
    <col min="5" max="5" width="13.42578125" style="49" bestFit="1" customWidth="1"/>
    <col min="6" max="6" width="5.140625" style="49" bestFit="1" customWidth="1"/>
    <col min="7" max="16384" width="8.85546875" style="49"/>
  </cols>
  <sheetData>
    <row r="1" spans="1:4" x14ac:dyDescent="0.2">
      <c r="A1" s="2" t="s">
        <v>0</v>
      </c>
      <c r="D1" s="50"/>
    </row>
    <row r="2" spans="1:4" x14ac:dyDescent="0.2">
      <c r="A2" s="2" t="s">
        <v>96</v>
      </c>
    </row>
    <row r="3" spans="1:4" x14ac:dyDescent="0.2">
      <c r="A3" s="2" t="s">
        <v>93</v>
      </c>
    </row>
    <row r="4" spans="1:4" ht="15" customHeight="1" x14ac:dyDescent="0.2">
      <c r="A4" s="52"/>
    </row>
    <row r="5" spans="1:4" x14ac:dyDescent="0.2">
      <c r="A5" s="53"/>
      <c r="B5" s="54"/>
      <c r="C5" s="55" t="s">
        <v>22</v>
      </c>
      <c r="D5" s="56" t="s">
        <v>23</v>
      </c>
    </row>
    <row r="6" spans="1:4" x14ac:dyDescent="0.2">
      <c r="B6" s="54"/>
      <c r="C6" s="54"/>
      <c r="D6" s="57"/>
    </row>
    <row r="7" spans="1:4" x14ac:dyDescent="0.2">
      <c r="B7" s="58"/>
      <c r="C7" s="59" t="s">
        <v>24</v>
      </c>
      <c r="D7" s="60">
        <v>-1367.8999999999999</v>
      </c>
    </row>
    <row r="8" spans="1:4" x14ac:dyDescent="0.2">
      <c r="B8" s="58"/>
      <c r="C8" s="59" t="s">
        <v>25</v>
      </c>
      <c r="D8" s="60">
        <v>-6077921.7200000007</v>
      </c>
    </row>
    <row r="9" spans="1:4" x14ac:dyDescent="0.2">
      <c r="B9" s="58"/>
      <c r="C9" s="59" t="s">
        <v>26</v>
      </c>
      <c r="D9" s="60">
        <v>-20984.81</v>
      </c>
    </row>
    <row r="10" spans="1:4" x14ac:dyDescent="0.2">
      <c r="B10" s="58"/>
      <c r="C10" s="59" t="s">
        <v>27</v>
      </c>
      <c r="D10" s="60">
        <v>-1873667.2499999998</v>
      </c>
    </row>
    <row r="11" spans="1:4" x14ac:dyDescent="0.2">
      <c r="B11" s="58"/>
      <c r="C11" s="59" t="s">
        <v>28</v>
      </c>
      <c r="D11" s="60">
        <v>-3860256.8</v>
      </c>
    </row>
    <row r="12" spans="1:4" x14ac:dyDescent="0.2">
      <c r="B12" s="58"/>
      <c r="C12" s="59" t="s">
        <v>29</v>
      </c>
      <c r="D12" s="60">
        <v>-16667343.040000005</v>
      </c>
    </row>
    <row r="13" spans="1:4" x14ac:dyDescent="0.2">
      <c r="B13" s="58"/>
      <c r="C13" s="59" t="s">
        <v>29</v>
      </c>
      <c r="D13" s="60">
        <v>-4472438.5</v>
      </c>
    </row>
    <row r="14" spans="1:4" x14ac:dyDescent="0.2">
      <c r="B14" s="58"/>
      <c r="C14" s="59" t="s">
        <v>30</v>
      </c>
      <c r="D14" s="60">
        <v>-89211.839999999997</v>
      </c>
    </row>
    <row r="15" spans="1:4" x14ac:dyDescent="0.2">
      <c r="B15" s="58"/>
      <c r="C15" s="59" t="s">
        <v>31</v>
      </c>
      <c r="D15" s="60">
        <v>-1222740.4499999997</v>
      </c>
    </row>
    <row r="16" spans="1:4" x14ac:dyDescent="0.2">
      <c r="B16" s="58"/>
      <c r="C16" s="59" t="s">
        <v>32</v>
      </c>
      <c r="D16" s="60">
        <v>-1205.2900000000002</v>
      </c>
    </row>
    <row r="17" spans="2:4" x14ac:dyDescent="0.2">
      <c r="B17" s="58"/>
      <c r="C17" s="59" t="s">
        <v>33</v>
      </c>
      <c r="D17" s="60">
        <v>-1629586</v>
      </c>
    </row>
    <row r="18" spans="2:4" x14ac:dyDescent="0.2">
      <c r="B18" s="58"/>
      <c r="C18" s="59" t="s">
        <v>34</v>
      </c>
      <c r="D18" s="60">
        <v>-1040170.1500000003</v>
      </c>
    </row>
    <row r="19" spans="2:4" x14ac:dyDescent="0.2">
      <c r="B19" s="58"/>
      <c r="C19" s="59" t="s">
        <v>35</v>
      </c>
      <c r="D19" s="60">
        <v>-5322.11</v>
      </c>
    </row>
    <row r="20" spans="2:4" x14ac:dyDescent="0.2">
      <c r="B20" s="58"/>
      <c r="C20" s="59" t="s">
        <v>36</v>
      </c>
      <c r="D20" s="60">
        <v>-37422.71</v>
      </c>
    </row>
    <row r="21" spans="2:4" x14ac:dyDescent="0.2">
      <c r="B21" s="58"/>
      <c r="C21" s="59" t="s">
        <v>37</v>
      </c>
      <c r="D21" s="60">
        <v>-1526735.3000000005</v>
      </c>
    </row>
    <row r="22" spans="2:4" x14ac:dyDescent="0.2">
      <c r="B22" s="58"/>
      <c r="C22" s="59" t="s">
        <v>38</v>
      </c>
      <c r="D22" s="60">
        <v>-4584913.0799999991</v>
      </c>
    </row>
    <row r="23" spans="2:4" x14ac:dyDescent="0.2">
      <c r="B23" s="58"/>
      <c r="C23" s="59" t="s">
        <v>39</v>
      </c>
      <c r="D23" s="60">
        <v>-5896.72</v>
      </c>
    </row>
    <row r="24" spans="2:4" x14ac:dyDescent="0.2">
      <c r="B24" s="58"/>
      <c r="C24" s="59" t="s">
        <v>40</v>
      </c>
      <c r="D24" s="60">
        <v>-571516.31000000006</v>
      </c>
    </row>
    <row r="25" spans="2:4" x14ac:dyDescent="0.2">
      <c r="B25" s="58"/>
      <c r="C25" s="59" t="s">
        <v>41</v>
      </c>
      <c r="D25" s="60">
        <v>-379381.39</v>
      </c>
    </row>
    <row r="26" spans="2:4" x14ac:dyDescent="0.2">
      <c r="B26" s="58"/>
      <c r="C26" s="59" t="s">
        <v>42</v>
      </c>
      <c r="D26" s="60">
        <v>-151308</v>
      </c>
    </row>
    <row r="27" spans="2:4" x14ac:dyDescent="0.2">
      <c r="B27" s="58"/>
      <c r="C27" s="59" t="s">
        <v>43</v>
      </c>
      <c r="D27" s="60">
        <v>-1108636.51</v>
      </c>
    </row>
    <row r="28" spans="2:4" x14ac:dyDescent="0.2">
      <c r="B28" s="58"/>
      <c r="C28" s="59" t="s">
        <v>44</v>
      </c>
      <c r="D28" s="60">
        <v>-411123.89000000007</v>
      </c>
    </row>
    <row r="29" spans="2:4" x14ac:dyDescent="0.2">
      <c r="B29" s="58"/>
      <c r="C29" s="59" t="s">
        <v>45</v>
      </c>
      <c r="D29" s="60">
        <v>-1238408.79</v>
      </c>
    </row>
    <row r="30" spans="2:4" x14ac:dyDescent="0.2">
      <c r="B30" s="58"/>
      <c r="C30" s="59" t="s">
        <v>46</v>
      </c>
      <c r="D30" s="60">
        <v>-390017.09000000008</v>
      </c>
    </row>
    <row r="31" spans="2:4" x14ac:dyDescent="0.2">
      <c r="B31" s="58"/>
      <c r="C31" s="59" t="s">
        <v>47</v>
      </c>
      <c r="D31" s="60">
        <v>-105986.02999999998</v>
      </c>
    </row>
    <row r="32" spans="2:4" x14ac:dyDescent="0.2">
      <c r="B32" s="58"/>
      <c r="C32" s="59" t="s">
        <v>48</v>
      </c>
      <c r="D32" s="60">
        <v>-19261.679999999997</v>
      </c>
    </row>
    <row r="33" spans="2:4" x14ac:dyDescent="0.2">
      <c r="B33" s="58"/>
      <c r="C33" s="59" t="s">
        <v>49</v>
      </c>
      <c r="D33" s="60">
        <v>-5425642.9299999997</v>
      </c>
    </row>
    <row r="34" spans="2:4" x14ac:dyDescent="0.2">
      <c r="B34" s="58"/>
      <c r="C34" s="59" t="s">
        <v>50</v>
      </c>
      <c r="D34" s="60">
        <v>-7211.33</v>
      </c>
    </row>
    <row r="35" spans="2:4" x14ac:dyDescent="0.2">
      <c r="B35" s="58"/>
      <c r="C35" s="59" t="s">
        <v>51</v>
      </c>
      <c r="D35" s="60">
        <v>-68814.42</v>
      </c>
    </row>
    <row r="36" spans="2:4" x14ac:dyDescent="0.2">
      <c r="B36" s="58"/>
      <c r="C36" s="59" t="s">
        <v>52</v>
      </c>
      <c r="D36" s="60">
        <v>-3276885.87</v>
      </c>
    </row>
    <row r="37" spans="2:4" x14ac:dyDescent="0.2">
      <c r="B37" s="58"/>
      <c r="C37" s="59" t="s">
        <v>53</v>
      </c>
      <c r="D37" s="60">
        <v>-402586.56999999995</v>
      </c>
    </row>
    <row r="38" spans="2:4" x14ac:dyDescent="0.2">
      <c r="B38" s="58"/>
      <c r="C38" s="59" t="s">
        <v>54</v>
      </c>
      <c r="D38" s="60">
        <v>-154526.13</v>
      </c>
    </row>
    <row r="39" spans="2:4" x14ac:dyDescent="0.2">
      <c r="B39" s="58"/>
      <c r="C39" s="59" t="s">
        <v>55</v>
      </c>
      <c r="D39" s="60">
        <v>-301114.92</v>
      </c>
    </row>
    <row r="40" spans="2:4" x14ac:dyDescent="0.2">
      <c r="B40" s="58"/>
      <c r="C40" s="59" t="s">
        <v>56</v>
      </c>
      <c r="D40" s="60">
        <v>-20409949.589999996</v>
      </c>
    </row>
    <row r="41" spans="2:4" x14ac:dyDescent="0.2">
      <c r="B41" s="58"/>
      <c r="C41" s="59" t="s">
        <v>57</v>
      </c>
      <c r="D41" s="60">
        <v>-25.099999999999998</v>
      </c>
    </row>
    <row r="42" spans="2:4" x14ac:dyDescent="0.2">
      <c r="B42" s="58"/>
      <c r="C42" s="59" t="s">
        <v>58</v>
      </c>
      <c r="D42" s="60">
        <v>-180670.15000000002</v>
      </c>
    </row>
    <row r="43" spans="2:4" x14ac:dyDescent="0.2">
      <c r="B43" s="58"/>
      <c r="C43" s="59" t="s">
        <v>59</v>
      </c>
      <c r="D43" s="60">
        <v>-654849.34</v>
      </c>
    </row>
    <row r="44" spans="2:4" x14ac:dyDescent="0.2">
      <c r="B44" s="58"/>
      <c r="C44" s="61" t="s">
        <v>60</v>
      </c>
      <c r="D44" s="60">
        <v>-866002.68999999983</v>
      </c>
    </row>
    <row r="45" spans="2:4" x14ac:dyDescent="0.2">
      <c r="B45" s="58"/>
      <c r="C45" s="59" t="s">
        <v>61</v>
      </c>
      <c r="D45" s="60">
        <v>-67584.960000000006</v>
      </c>
    </row>
    <row r="46" spans="2:4" x14ac:dyDescent="0.2">
      <c r="B46" s="58"/>
      <c r="C46" s="59" t="s">
        <v>62</v>
      </c>
      <c r="D46" s="60">
        <v>-2770899.71</v>
      </c>
    </row>
    <row r="47" spans="2:4" x14ac:dyDescent="0.2">
      <c r="B47" s="58"/>
      <c r="C47" s="59" t="s">
        <v>63</v>
      </c>
      <c r="D47" s="60">
        <v>-36159.12000000001</v>
      </c>
    </row>
    <row r="48" spans="2:4" x14ac:dyDescent="0.2">
      <c r="B48" s="58"/>
      <c r="C48" s="59" t="s">
        <v>64</v>
      </c>
      <c r="D48" s="60">
        <v>-3887</v>
      </c>
    </row>
    <row r="49" spans="2:4" x14ac:dyDescent="0.2">
      <c r="B49" s="58"/>
      <c r="C49" s="59" t="s">
        <v>65</v>
      </c>
      <c r="D49" s="60">
        <v>-24972.44</v>
      </c>
    </row>
    <row r="50" spans="2:4" x14ac:dyDescent="0.2">
      <c r="B50" s="58"/>
      <c r="C50" s="59" t="s">
        <v>66</v>
      </c>
      <c r="D50" s="60">
        <v>-3708795.3800000004</v>
      </c>
    </row>
    <row r="51" spans="2:4" x14ac:dyDescent="0.2">
      <c r="B51" s="58"/>
      <c r="C51" s="59" t="s">
        <v>67</v>
      </c>
      <c r="D51" s="60">
        <v>-137863.11999999997</v>
      </c>
    </row>
    <row r="52" spans="2:4" x14ac:dyDescent="0.2">
      <c r="B52" s="58"/>
      <c r="C52" s="59" t="s">
        <v>68</v>
      </c>
      <c r="D52" s="60">
        <v>-360787.75</v>
      </c>
    </row>
    <row r="53" spans="2:4" x14ac:dyDescent="0.2">
      <c r="B53" s="58"/>
      <c r="C53" s="59" t="s">
        <v>69</v>
      </c>
      <c r="D53" s="60">
        <v>-54938.98</v>
      </c>
    </row>
    <row r="54" spans="2:4" x14ac:dyDescent="0.2">
      <c r="B54" s="58"/>
      <c r="C54" s="59" t="s">
        <v>70</v>
      </c>
      <c r="D54" s="60">
        <v>-339276.79999999999</v>
      </c>
    </row>
    <row r="55" spans="2:4" x14ac:dyDescent="0.2">
      <c r="B55" s="58"/>
      <c r="C55" s="59" t="s">
        <v>71</v>
      </c>
      <c r="D55" s="60">
        <v>-582648.73</v>
      </c>
    </row>
    <row r="56" spans="2:4" x14ac:dyDescent="0.2">
      <c r="B56" s="58"/>
      <c r="C56" s="59" t="s">
        <v>72</v>
      </c>
      <c r="D56" s="60">
        <v>-59859.06</v>
      </c>
    </row>
    <row r="57" spans="2:4" x14ac:dyDescent="0.2">
      <c r="B57" s="58"/>
      <c r="C57" s="59" t="s">
        <v>73</v>
      </c>
      <c r="D57" s="60">
        <v>-18724537.599999998</v>
      </c>
    </row>
    <row r="58" spans="2:4" x14ac:dyDescent="0.2">
      <c r="B58" s="58"/>
      <c r="C58" s="59" t="s">
        <v>74</v>
      </c>
      <c r="D58" s="60">
        <v>-3287301.8299999996</v>
      </c>
    </row>
    <row r="59" spans="2:4" x14ac:dyDescent="0.2">
      <c r="B59" s="58"/>
      <c r="C59" s="59" t="s">
        <v>75</v>
      </c>
      <c r="D59" s="60">
        <v>-119700</v>
      </c>
    </row>
    <row r="60" spans="2:4" x14ac:dyDescent="0.2">
      <c r="B60" s="58"/>
      <c r="C60" s="59" t="s">
        <v>76</v>
      </c>
      <c r="D60" s="60">
        <v>-24497.039999999997</v>
      </c>
    </row>
    <row r="61" spans="2:4" x14ac:dyDescent="0.2">
      <c r="B61" s="58"/>
      <c r="C61" s="59" t="s">
        <v>77</v>
      </c>
      <c r="D61" s="60">
        <v>-3234598.27</v>
      </c>
    </row>
    <row r="62" spans="2:4" x14ac:dyDescent="0.2">
      <c r="B62" s="58"/>
      <c r="C62" s="59" t="s">
        <v>78</v>
      </c>
      <c r="D62" s="60">
        <v>-112914.73</v>
      </c>
    </row>
    <row r="63" spans="2:4" x14ac:dyDescent="0.2">
      <c r="B63" s="58"/>
      <c r="C63" s="59" t="s">
        <v>79</v>
      </c>
      <c r="D63" s="60">
        <v>-119619.58</v>
      </c>
    </row>
    <row r="64" spans="2:4" x14ac:dyDescent="0.2">
      <c r="B64" s="58"/>
      <c r="C64" s="59" t="s">
        <v>80</v>
      </c>
      <c r="D64" s="60">
        <v>-181066.85999999996</v>
      </c>
    </row>
    <row r="65" spans="1:5" x14ac:dyDescent="0.2">
      <c r="B65" s="58"/>
      <c r="C65" s="59" t="s">
        <v>81</v>
      </c>
      <c r="D65" s="60">
        <v>-2118921.4000000008</v>
      </c>
    </row>
    <row r="66" spans="1:5" x14ac:dyDescent="0.2">
      <c r="B66" s="58"/>
      <c r="C66" s="58"/>
      <c r="E66" s="62"/>
    </row>
    <row r="67" spans="1:5" ht="13.5" thickBot="1" x14ac:dyDescent="0.25">
      <c r="C67" s="63" t="s">
        <v>23</v>
      </c>
      <c r="D67" s="64">
        <f>SUM(D7:D65)</f>
        <v>-115311932.76000001</v>
      </c>
      <c r="E67" s="51"/>
    </row>
    <row r="68" spans="1:5" ht="13.5" thickTop="1" x14ac:dyDescent="0.2">
      <c r="D68" s="65" t="s">
        <v>82</v>
      </c>
    </row>
    <row r="69" spans="1:5" x14ac:dyDescent="0.2">
      <c r="A69" s="66"/>
      <c r="B69" s="67" t="s">
        <v>5</v>
      </c>
      <c r="C69" s="68"/>
    </row>
    <row r="70" spans="1:5" x14ac:dyDescent="0.2">
      <c r="A70" s="66"/>
      <c r="B70" s="69" t="s">
        <v>13</v>
      </c>
      <c r="C70" s="70" t="s">
        <v>83</v>
      </c>
      <c r="D70" s="86">
        <v>2437814.21</v>
      </c>
    </row>
    <row r="71" spans="1:5" x14ac:dyDescent="0.2">
      <c r="A71" s="66"/>
      <c r="B71" s="69" t="s">
        <v>13</v>
      </c>
      <c r="C71" s="70" t="s">
        <v>84</v>
      </c>
      <c r="D71" s="86">
        <v>-652831.8232499999</v>
      </c>
    </row>
    <row r="72" spans="1:5" x14ac:dyDescent="0.2">
      <c r="A72" s="66"/>
      <c r="B72" s="69" t="s">
        <v>13</v>
      </c>
      <c r="C72" s="70" t="s">
        <v>85</v>
      </c>
      <c r="D72" s="86">
        <v>-13853.804999999997</v>
      </c>
    </row>
    <row r="73" spans="1:5" x14ac:dyDescent="0.2">
      <c r="A73" s="66"/>
      <c r="B73" s="69" t="s">
        <v>13</v>
      </c>
      <c r="C73" s="70" t="s">
        <v>86</v>
      </c>
      <c r="D73" s="86">
        <v>429424.24000000005</v>
      </c>
    </row>
    <row r="74" spans="1:5" x14ac:dyDescent="0.2">
      <c r="A74" s="66"/>
      <c r="B74" s="69" t="s">
        <v>13</v>
      </c>
      <c r="C74" s="70" t="s">
        <v>87</v>
      </c>
      <c r="D74" s="86">
        <v>0</v>
      </c>
    </row>
    <row r="75" spans="1:5" x14ac:dyDescent="0.2">
      <c r="A75" s="66"/>
      <c r="B75" s="69" t="s">
        <v>16</v>
      </c>
      <c r="C75" s="70" t="s">
        <v>88</v>
      </c>
      <c r="D75" s="86">
        <v>-2070535.0619999999</v>
      </c>
    </row>
    <row r="76" spans="1:5" x14ac:dyDescent="0.2">
      <c r="A76" s="66"/>
      <c r="B76" s="69" t="s">
        <v>16</v>
      </c>
      <c r="C76" s="70" t="s">
        <v>89</v>
      </c>
      <c r="D76" s="86">
        <v>-414107.01240000001</v>
      </c>
    </row>
    <row r="77" spans="1:5" x14ac:dyDescent="0.2">
      <c r="A77" s="66"/>
      <c r="B77" s="69" t="s">
        <v>16</v>
      </c>
      <c r="C77" s="70" t="s">
        <v>90</v>
      </c>
      <c r="D77" s="86">
        <v>-1005135.6724050017</v>
      </c>
    </row>
    <row r="78" spans="1:5" s="85" customFormat="1" x14ac:dyDescent="0.2"/>
    <row r="79" spans="1:5" x14ac:dyDescent="0.2">
      <c r="A79" s="66"/>
      <c r="B79" s="71"/>
      <c r="C79" s="72" t="s">
        <v>91</v>
      </c>
      <c r="D79" s="73">
        <f>SUM(D70:D77)</f>
        <v>-1289224.9250550014</v>
      </c>
    </row>
    <row r="80" spans="1:5" x14ac:dyDescent="0.2">
      <c r="A80" s="66"/>
      <c r="B80" s="71"/>
      <c r="C80" s="68"/>
      <c r="D80" s="65" t="s">
        <v>82</v>
      </c>
    </row>
    <row r="81" spans="1:4" x14ac:dyDescent="0.2">
      <c r="A81" s="66"/>
      <c r="B81" s="71"/>
      <c r="C81" s="68"/>
      <c r="D81" s="74"/>
    </row>
    <row r="82" spans="1:4" ht="13.5" thickBot="1" x14ac:dyDescent="0.25">
      <c r="A82" s="66"/>
      <c r="B82" s="71"/>
      <c r="C82" s="75" t="s">
        <v>92</v>
      </c>
      <c r="D82" s="76">
        <f>+D79+D67</f>
        <v>-116601157.685055</v>
      </c>
    </row>
    <row r="83" spans="1:4" ht="13.5" thickTop="1" x14ac:dyDescent="0.2">
      <c r="A83" s="66"/>
      <c r="B83" s="77"/>
      <c r="C83" s="78"/>
      <c r="D83" s="65" t="s">
        <v>82</v>
      </c>
    </row>
  </sheetData>
  <pageMargins left="0.7" right="0.7" top="0.75" bottom="0.75" header="0.3" footer="0.3"/>
  <pageSetup scale="65" orientation="portrait" r:id="rId1"/>
  <headerFooter>
    <oddHeader>&amp;RPage 3.3.1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CABB68F-5ACF-46F1-A450-4801374003F5}"/>
</file>

<file path=customXml/itemProps2.xml><?xml version="1.0" encoding="utf-8"?>
<ds:datastoreItem xmlns:ds="http://schemas.openxmlformats.org/officeDocument/2006/customXml" ds:itemID="{926CCB67-1050-44E0-BDAF-580FA9EDB875}"/>
</file>

<file path=customXml/itemProps3.xml><?xml version="1.0" encoding="utf-8"?>
<ds:datastoreItem xmlns:ds="http://schemas.openxmlformats.org/officeDocument/2006/customXml" ds:itemID="{E6D36BBA-07FE-490D-82E6-FBB70AC705F5}"/>
</file>

<file path=customXml/itemProps4.xml><?xml version="1.0" encoding="utf-8"?>
<ds:datastoreItem xmlns:ds="http://schemas.openxmlformats.org/officeDocument/2006/customXml" ds:itemID="{198DF183-0199-4AB5-A9E1-CA64560FC4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3.3</vt:lpstr>
      <vt:lpstr>Page 3.3.1</vt:lpstr>
      <vt:lpstr>'Page 3.3'!Print_Area</vt:lpstr>
      <vt:lpstr>'Page 3.3.1'!Print_Area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2019-11-19T20:03:56Z</dcterms:created>
  <dcterms:modified xsi:type="dcterms:W3CDTF">2019-11-26T23:48:31Z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