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585" yWindow="-15" windowWidth="12660" windowHeight="12420"/>
  </bookViews>
  <sheets>
    <sheet name="Customer Usage" sheetId="2" r:id="rId1"/>
  </sheets>
  <definedNames>
    <definedName name="_xlnm.Print_Area" localSheetId="0">'Customer Usage'!$A$1:$E$39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C21" i="2"/>
  <c r="C36"/>
  <c r="D34" s="1"/>
  <c r="D30" l="1"/>
  <c r="B21"/>
  <c r="B36"/>
  <c r="D28" l="1"/>
  <c r="D32"/>
  <c r="D26"/>
  <c r="B39"/>
  <c r="D19"/>
  <c r="D9"/>
  <c r="D15"/>
  <c r="D13"/>
  <c r="D11"/>
  <c r="D17"/>
  <c r="D36" l="1"/>
  <c r="D21"/>
</calcChain>
</file>

<file path=xl/sharedStrings.xml><?xml version="1.0" encoding="utf-8"?>
<sst xmlns="http://schemas.openxmlformats.org/spreadsheetml/2006/main" count="27" uniqueCount="24">
  <si>
    <t>Customer Usage</t>
  </si>
  <si>
    <t>Schedule</t>
  </si>
  <si>
    <t>% of Total Therms</t>
  </si>
  <si>
    <t>General Service 101</t>
  </si>
  <si>
    <t>Electric</t>
  </si>
  <si>
    <t>% of Total  kwh</t>
  </si>
  <si>
    <t>Residential Sch. 1</t>
  </si>
  <si>
    <t>General Sch. 11&amp;12</t>
  </si>
  <si>
    <t>Lge. General Sch. 21&amp;22</t>
  </si>
  <si>
    <t>Street &amp; Area Lights</t>
  </si>
  <si>
    <t>Therms</t>
  </si>
  <si>
    <t>No. of Customers</t>
  </si>
  <si>
    <t>kwh</t>
  </si>
  <si>
    <t>(000s)</t>
  </si>
  <si>
    <t>Transportation Service &amp; Other</t>
  </si>
  <si>
    <t>Natural Gas</t>
  </si>
  <si>
    <t>State of Washington - Electric &amp; Gas</t>
  </si>
  <si>
    <t>Ex. Lge. General Sch. 25&amp;28</t>
  </si>
  <si>
    <t>Pumping Sch. 30,31&amp;32</t>
  </si>
  <si>
    <t>Interruptible Service 132</t>
  </si>
  <si>
    <t>Lg. General Service 111&amp;112</t>
  </si>
  <si>
    <t>High Annual Load 121&amp;122</t>
  </si>
  <si>
    <t xml:space="preserve">Total Electric &amp; Gas Customers </t>
  </si>
  <si>
    <t>As of December 31, 2011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</si>
</sst>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2" fillId="0" borderId="0" xfId="1" applyNumberFormat="1" applyFont="1"/>
    <xf numFmtId="9" fontId="2" fillId="0" borderId="0" xfId="2" applyFont="1"/>
    <xf numFmtId="164" fontId="2" fillId="0" borderId="2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Fill="1"/>
    <xf numFmtId="0" fontId="2" fillId="0" borderId="0" xfId="0" applyFont="1" applyFill="1"/>
    <xf numFmtId="0" fontId="5" fillId="0" borderId="0" xfId="0" applyFont="1" applyFill="1"/>
    <xf numFmtId="165" fontId="4" fillId="0" borderId="0" xfId="0" applyNumberFormat="1" applyFont="1" applyAlignment="1">
      <alignment horizontal="center"/>
    </xf>
    <xf numFmtId="9" fontId="2" fillId="0" borderId="0" xfId="2" applyNumberFormat="1" applyFont="1"/>
    <xf numFmtId="9" fontId="2" fillId="0" borderId="2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2" fillId="0" borderId="0" xfId="1" applyNumberFormat="1" applyFont="1" applyFill="1"/>
    <xf numFmtId="3" fontId="2" fillId="0" borderId="0" xfId="1" applyNumberFormat="1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70" workbookViewId="0">
      <selection activeCell="D26" sqref="D26"/>
    </sheetView>
  </sheetViews>
  <sheetFormatPr defaultRowHeight="15.75"/>
  <cols>
    <col min="1" max="1" width="44.42578125" style="1" bestFit="1" customWidth="1"/>
    <col min="2" max="2" width="20.140625" style="1" bestFit="1" customWidth="1"/>
    <col min="3" max="3" width="17.28515625" style="1" customWidth="1"/>
    <col min="4" max="4" width="20.28515625" style="1" customWidth="1"/>
    <col min="5" max="5" width="4.140625" style="1" customWidth="1"/>
    <col min="6" max="16384" width="9.140625" style="1"/>
  </cols>
  <sheetData>
    <row r="1" spans="1:5" ht="18.75">
      <c r="A1" s="21" t="s">
        <v>0</v>
      </c>
      <c r="B1" s="21"/>
      <c r="C1" s="21"/>
      <c r="D1" s="21"/>
      <c r="E1" s="21"/>
    </row>
    <row r="2" spans="1:5" ht="18.75">
      <c r="A2" s="22" t="s">
        <v>16</v>
      </c>
      <c r="B2" s="22"/>
      <c r="C2" s="22"/>
      <c r="D2" s="22"/>
      <c r="E2" s="22"/>
    </row>
    <row r="3" spans="1:5" ht="18.75">
      <c r="A3" s="23" t="s">
        <v>23</v>
      </c>
      <c r="B3" s="23"/>
      <c r="C3" s="23"/>
      <c r="D3" s="23"/>
      <c r="E3" s="7"/>
    </row>
    <row r="4" spans="1:5" ht="18.75">
      <c r="A4" s="7"/>
      <c r="B4" s="12"/>
      <c r="C4" s="7"/>
      <c r="D4" s="7"/>
      <c r="E4" s="7"/>
    </row>
    <row r="5" spans="1:5" ht="18.75">
      <c r="A5" s="7"/>
      <c r="B5" s="12"/>
      <c r="C5" s="7"/>
      <c r="D5" s="7"/>
      <c r="E5" s="7"/>
    </row>
    <row r="6" spans="1:5">
      <c r="A6" s="2" t="s">
        <v>4</v>
      </c>
      <c r="C6" s="15" t="s">
        <v>12</v>
      </c>
    </row>
    <row r="7" spans="1:5">
      <c r="A7" s="3" t="s">
        <v>1</v>
      </c>
      <c r="B7" s="3" t="s">
        <v>11</v>
      </c>
      <c r="C7" s="3" t="s">
        <v>13</v>
      </c>
      <c r="D7" s="3" t="s">
        <v>5</v>
      </c>
    </row>
    <row r="9" spans="1:5">
      <c r="A9" s="1" t="s">
        <v>6</v>
      </c>
      <c r="B9" s="4">
        <v>202664</v>
      </c>
      <c r="C9" s="19">
        <v>2425026</v>
      </c>
      <c r="D9" s="13">
        <f>C9/$C21</f>
        <v>0.44106955583225932</v>
      </c>
    </row>
    <row r="10" spans="1:5">
      <c r="B10" s="4"/>
      <c r="C10" s="19"/>
      <c r="D10" s="13"/>
    </row>
    <row r="11" spans="1:5">
      <c r="A11" s="1" t="s">
        <v>7</v>
      </c>
      <c r="B11" s="4">
        <v>28215</v>
      </c>
      <c r="C11" s="19">
        <v>395270</v>
      </c>
      <c r="D11" s="13">
        <f>C11/C21</f>
        <v>7.1892657371020824E-2</v>
      </c>
    </row>
    <row r="12" spans="1:5">
      <c r="B12" s="4"/>
      <c r="C12" s="19"/>
      <c r="D12" s="13"/>
    </row>
    <row r="13" spans="1:5">
      <c r="A13" s="1" t="s">
        <v>8</v>
      </c>
      <c r="B13" s="4">
        <v>2989</v>
      </c>
      <c r="C13" s="19">
        <v>1483680</v>
      </c>
      <c r="D13" s="13">
        <f>C13/C21</f>
        <v>0.26985528344735543</v>
      </c>
    </row>
    <row r="14" spans="1:5">
      <c r="B14" s="4"/>
      <c r="C14" s="19"/>
      <c r="D14" s="13"/>
    </row>
    <row r="15" spans="1:5">
      <c r="A15" s="1" t="s">
        <v>17</v>
      </c>
      <c r="B15" s="4">
        <v>22</v>
      </c>
      <c r="C15" s="19">
        <v>1064921</v>
      </c>
      <c r="D15" s="13">
        <f>C15/C21</f>
        <v>0.19369039031599886</v>
      </c>
    </row>
    <row r="16" spans="1:5">
      <c r="B16" s="4"/>
      <c r="C16" s="19"/>
      <c r="D16" s="13"/>
    </row>
    <row r="17" spans="1:5">
      <c r="A17" s="1" t="s">
        <v>18</v>
      </c>
      <c r="B17" s="4">
        <v>2403</v>
      </c>
      <c r="C17" s="19">
        <v>103274</v>
      </c>
      <c r="D17" s="13">
        <f>C17/C21</f>
        <v>1.8783723271016784E-2</v>
      </c>
    </row>
    <row r="18" spans="1:5">
      <c r="B18" s="4"/>
      <c r="C18" s="19"/>
      <c r="D18" s="13"/>
    </row>
    <row r="19" spans="1:5">
      <c r="A19" s="1" t="s">
        <v>9</v>
      </c>
      <c r="B19" s="20">
        <v>330</v>
      </c>
      <c r="C19" s="19">
        <v>25887</v>
      </c>
      <c r="D19" s="13">
        <f>C19/C21</f>
        <v>4.7083897623488146E-3</v>
      </c>
    </row>
    <row r="20" spans="1:5">
      <c r="C20" s="19"/>
      <c r="D20" s="13"/>
    </row>
    <row r="21" spans="1:5" ht="16.5" thickBot="1">
      <c r="B21" s="6">
        <f>SUM(B9:B19)</f>
        <v>236623</v>
      </c>
      <c r="C21" s="6">
        <f>SUM(C9:C19)</f>
        <v>5498058</v>
      </c>
      <c r="D21" s="14">
        <f>SUM(D9:D20)</f>
        <v>1</v>
      </c>
    </row>
    <row r="22" spans="1:5" ht="19.5" thickTop="1">
      <c r="A22" s="7"/>
      <c r="B22" s="7"/>
      <c r="C22" s="7"/>
      <c r="D22" s="7"/>
      <c r="E22" s="7"/>
    </row>
    <row r="23" spans="1:5" ht="18.75">
      <c r="A23" s="7"/>
      <c r="B23" s="7"/>
      <c r="C23" s="7"/>
      <c r="D23" s="7"/>
      <c r="E23" s="7"/>
    </row>
    <row r="24" spans="1:5">
      <c r="A24" s="2" t="s">
        <v>15</v>
      </c>
      <c r="C24" s="16" t="s">
        <v>10</v>
      </c>
    </row>
    <row r="25" spans="1:5">
      <c r="A25" s="3" t="s">
        <v>1</v>
      </c>
      <c r="B25" s="3" t="s">
        <v>11</v>
      </c>
      <c r="C25" s="3" t="s">
        <v>13</v>
      </c>
      <c r="D25" s="3" t="s">
        <v>2</v>
      </c>
    </row>
    <row r="26" spans="1:5">
      <c r="A26" s="1" t="s">
        <v>3</v>
      </c>
      <c r="B26" s="4">
        <v>146618</v>
      </c>
      <c r="C26" s="4">
        <v>123192</v>
      </c>
      <c r="D26" s="5">
        <f>C26/$C36</f>
        <v>0.4877075464975415</v>
      </c>
    </row>
    <row r="27" spans="1:5">
      <c r="B27" s="4"/>
      <c r="C27" s="4"/>
      <c r="D27" s="5"/>
    </row>
    <row r="28" spans="1:5">
      <c r="A28" s="1" t="s">
        <v>20</v>
      </c>
      <c r="B28" s="4">
        <v>2472</v>
      </c>
      <c r="C28" s="4">
        <v>49404</v>
      </c>
      <c r="D28" s="5">
        <f>C28/C36</f>
        <v>0.19558659350578397</v>
      </c>
    </row>
    <row r="29" spans="1:5">
      <c r="B29" s="4"/>
      <c r="C29" s="4"/>
      <c r="D29" s="5"/>
    </row>
    <row r="30" spans="1:5">
      <c r="A30" s="1" t="s">
        <v>21</v>
      </c>
      <c r="B30" s="4">
        <v>24</v>
      </c>
      <c r="C30" s="4">
        <v>5876</v>
      </c>
      <c r="D30" s="5">
        <f>C30/C36</f>
        <v>2.3262626982430302E-2</v>
      </c>
    </row>
    <row r="31" spans="1:5">
      <c r="B31" s="4"/>
      <c r="C31" s="4"/>
      <c r="D31" s="5"/>
    </row>
    <row r="32" spans="1:5">
      <c r="A32" s="1" t="s">
        <v>19</v>
      </c>
      <c r="B32" s="4">
        <v>1</v>
      </c>
      <c r="C32" s="4">
        <v>643</v>
      </c>
      <c r="D32" s="5">
        <f>C32/C36</f>
        <v>2.5455869893980061E-3</v>
      </c>
    </row>
    <row r="33" spans="1:4">
      <c r="B33" s="4"/>
      <c r="C33" s="4"/>
      <c r="D33" s="5"/>
    </row>
    <row r="34" spans="1:4">
      <c r="A34" s="1" t="s">
        <v>14</v>
      </c>
      <c r="B34" s="4">
        <v>39</v>
      </c>
      <c r="C34" s="4">
        <v>73479</v>
      </c>
      <c r="D34" s="5">
        <f>C34/C36</f>
        <v>0.29089764602484619</v>
      </c>
    </row>
    <row r="35" spans="1:4">
      <c r="D35" s="5"/>
    </row>
    <row r="36" spans="1:4" ht="16.5" thickBot="1">
      <c r="B36" s="6">
        <f>SUM(B26:B35)</f>
        <v>149154</v>
      </c>
      <c r="C36" s="6">
        <f>SUM(C26:C35)</f>
        <v>252594</v>
      </c>
      <c r="D36" s="14">
        <f>SUM(D26:D35)</f>
        <v>1</v>
      </c>
    </row>
    <row r="37" spans="1:4" ht="16.5" thickTop="1"/>
    <row r="38" spans="1:4" s="10" customFormat="1">
      <c r="A38" s="9"/>
    </row>
    <row r="39" spans="1:4" s="10" customFormat="1" ht="16.5" thickBot="1">
      <c r="A39" s="11" t="s">
        <v>22</v>
      </c>
      <c r="B39" s="17">
        <f>B21+B36</f>
        <v>385777</v>
      </c>
      <c r="C39" s="18"/>
      <c r="D39" s="18"/>
    </row>
    <row r="40" spans="1:4" s="10" customFormat="1" ht="16.5" thickTop="1">
      <c r="D40" s="8"/>
    </row>
    <row r="41" spans="1:4" s="10" customFormat="1"/>
  </sheetData>
  <mergeCells count="3">
    <mergeCell ref="A1:E1"/>
    <mergeCell ref="A2:E2"/>
    <mergeCell ref="A3:D3"/>
  </mergeCells>
  <phoneticPr fontId="0" type="noConversion"/>
  <pageMargins left="0.88" right="0.52" top="0.97" bottom="1.46" header="0.5" footer="0.88"/>
  <pageSetup scale="86" orientation="portrait" r:id="rId1"/>
  <headerFooter alignWithMargins="0">
    <oddHeader>&amp;RExhibit No. ____(DFK-2)</oddHeader>
    <oddFooter>&amp;R&amp;"Times New Roman,Regular"&amp;12Page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2012-04-02T07:00:00+00:00</OpenedDate>
    <Date1 xmlns="dc463f71-b30c-4ab2-9473-d307f9d35888">2012-04-02T07:00:00+00:00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120437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DA560180296F4D8A5AF8F621B9F1B1" ma:contentTypeVersion="127" ma:contentTypeDescription="" ma:contentTypeScope="" ma:versionID="ba59b9d072582a4986d57abc8ce215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667DDF0-2348-48C7-BC06-3DDC2C1C73F6}"/>
</file>

<file path=customXml/itemProps2.xml><?xml version="1.0" encoding="utf-8"?>
<ds:datastoreItem xmlns:ds="http://schemas.openxmlformats.org/officeDocument/2006/customXml" ds:itemID="{847893AE-E90D-4797-BC31-DB04957A208A}"/>
</file>

<file path=customXml/itemProps3.xml><?xml version="1.0" encoding="utf-8"?>
<ds:datastoreItem xmlns:ds="http://schemas.openxmlformats.org/officeDocument/2006/customXml" ds:itemID="{4D46D4F0-CC68-4529-BE05-D1D354DF8E86}"/>
</file>

<file path=customXml/itemProps4.xml><?xml version="1.0" encoding="utf-8"?>
<ds:datastoreItem xmlns:ds="http://schemas.openxmlformats.org/officeDocument/2006/customXml" ds:itemID="{0BC8E9AF-0200-4E52-9834-0E1C0626A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Usage</vt:lpstr>
      <vt:lpstr>'Customer Usage'!Print_Area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DZKF1Z</dc:creator>
  <cp:lastModifiedBy>Avista - Patrick Ehrbar</cp:lastModifiedBy>
  <cp:lastPrinted>2012-03-26T19:55:36Z</cp:lastPrinted>
  <dcterms:created xsi:type="dcterms:W3CDTF">2000-06-23T16:41:44Z</dcterms:created>
  <dcterms:modified xsi:type="dcterms:W3CDTF">2012-03-26T20:13:17Z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0x0101006E56B4D1795A2E4DB2F0B01679ED314A00A4DA560180296F4D8A5AF8F621B9F1B1</vt:lpwstr>
  </property>
  <property fmtid="{D5CDD505-2E9C-101B-9397-08002B2CF9AE}" pid="3" name="_docset_NoMedatataSyncRequired">
    <vt:lpwstr>False</vt:lpwstr>
  </property>
</Properties>
</file>