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BEE9989-CEF7-4AA0-B24B-7C9F0A311C2F}" xr6:coauthVersionLast="47" xr6:coauthVersionMax="47" xr10:uidLastSave="{00000000-0000-0000-0000-000000000000}"/>
  <bookViews>
    <workbookView xWindow="-120" yWindow="-120" windowWidth="29040" windowHeight="15840" xr2:uid="{58AB2C17-6229-43CC-970F-6B8E94CA0133}"/>
  </bookViews>
  <sheets>
    <sheet name="B1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'B1'!$A$10:$N$419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t" localSheetId="0">_Top1:Bottom1</definedName>
    <definedName name="Actuals" localSheetId="0">High_Act:Low_Act</definedName>
    <definedName name="AvgFactors">[3]Factors!$B$3:$P$99</definedName>
    <definedName name="B1_Print" localSheetId="0">'B1'!#REF!</definedName>
    <definedName name="B2_Print">#REF!</definedName>
    <definedName name="B3_Print">#REF!</definedName>
    <definedName name="Bottom" localSheetId="0">'B1'!$A$418</definedName>
    <definedName name="DUDE" hidden="1">#REF!</definedName>
    <definedName name="FactorType">[3]Variables!$AK$2:$AL$12</definedName>
    <definedName name="High_Plan" localSheetId="0">'B1'!#REF!</definedName>
    <definedName name="High_Plan">#REF!</definedName>
    <definedName name="Jurisdiction">[3]Variables!$AK$15</definedName>
    <definedName name="JurisNumber">[3]Variables!$AL$15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 localSheetId="0">'B1'!#REF!</definedName>
    <definedName name="Low_Plan">#REF!</definedName>
    <definedName name="MD" localSheetId="0">High_MD:Low_MD</definedName>
    <definedName name="MD_High1">'[4]Master Data'!$A$2</definedName>
    <definedName name="MD_Low1">'[4]Master Data'!$D$28</definedName>
    <definedName name="Plan" localSheetId="0">'B1'!High_Plan:'B1'!Low_Plan</definedName>
    <definedName name="_xlnm.Print_Area" localSheetId="0">'B1'!$A$1:$N$433</definedName>
    <definedName name="_xlnm.Print_Titles" localSheetId="0">'B1'!$1:$10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'B1'!$A$10:$N$418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'B1'!#REF!</definedName>
    <definedName name="T1_Print" localSheetId="0">'B1'!$A$1</definedName>
    <definedName name="T2_Print">#REF!</definedName>
    <definedName name="T3_Print">#REF!</definedName>
    <definedName name="Top" localSheetId="0">'B1'!#REF!</definedName>
    <definedName name="ValidAccount">[3]Variables!$AK$43:$AK$376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2" i="1" l="1"/>
  <c r="H432" i="1"/>
  <c r="I432" i="1"/>
  <c r="J432" i="1"/>
  <c r="K432" i="1"/>
  <c r="L432" i="1"/>
  <c r="M432" i="1"/>
  <c r="N432" i="1"/>
  <c r="F432" i="1"/>
  <c r="N429" i="1"/>
  <c r="M429" i="1"/>
  <c r="L429" i="1"/>
  <c r="K429" i="1"/>
  <c r="J429" i="1"/>
  <c r="I429" i="1"/>
  <c r="H429" i="1"/>
  <c r="G429" i="1"/>
  <c r="F429" i="1"/>
  <c r="G427" i="1"/>
  <c r="H427" i="1"/>
  <c r="I427" i="1"/>
  <c r="J427" i="1"/>
  <c r="K427" i="1"/>
  <c r="L427" i="1"/>
  <c r="M427" i="1"/>
  <c r="N427" i="1"/>
  <c r="F427" i="1"/>
  <c r="N423" i="1"/>
  <c r="N433" i="1" s="1"/>
  <c r="M423" i="1"/>
  <c r="M433" i="1" s="1"/>
  <c r="L423" i="1"/>
  <c r="L433" i="1"/>
  <c r="K423" i="1"/>
  <c r="K433" i="1" s="1"/>
  <c r="J423" i="1"/>
  <c r="J433" i="1" s="1"/>
  <c r="I423" i="1"/>
  <c r="I433" i="1" s="1"/>
  <c r="H423" i="1"/>
  <c r="H433" i="1"/>
  <c r="G423" i="1"/>
  <c r="G433" i="1"/>
  <c r="F423" i="1"/>
  <c r="F433" i="1"/>
  <c r="N419" i="1"/>
  <c r="F419" i="1"/>
  <c r="M419" i="1"/>
  <c r="L419" i="1"/>
  <c r="K419" i="1"/>
  <c r="J419" i="1"/>
  <c r="I419" i="1"/>
  <c r="H419" i="1"/>
  <c r="G419" i="1"/>
  <c r="H417" i="1"/>
  <c r="F417" i="1"/>
  <c r="N417" i="1"/>
  <c r="M417" i="1"/>
  <c r="L417" i="1"/>
  <c r="K417" i="1"/>
  <c r="J417" i="1"/>
  <c r="I417" i="1"/>
  <c r="G417" i="1"/>
  <c r="F412" i="1"/>
  <c r="N412" i="1"/>
  <c r="M412" i="1"/>
  <c r="L412" i="1"/>
  <c r="K412" i="1"/>
  <c r="J412" i="1"/>
  <c r="I412" i="1"/>
  <c r="H412" i="1"/>
  <c r="G412" i="1"/>
  <c r="M404" i="1"/>
  <c r="F404" i="1"/>
  <c r="N404" i="1"/>
  <c r="L404" i="1"/>
  <c r="K404" i="1"/>
  <c r="J404" i="1"/>
  <c r="I404" i="1"/>
  <c r="H404" i="1"/>
  <c r="G404" i="1"/>
  <c r="G402" i="1"/>
  <c r="F402" i="1"/>
  <c r="N402" i="1"/>
  <c r="M402" i="1"/>
  <c r="L402" i="1"/>
  <c r="K402" i="1"/>
  <c r="J402" i="1"/>
  <c r="I402" i="1"/>
  <c r="H402" i="1"/>
  <c r="M396" i="1"/>
  <c r="L396" i="1"/>
  <c r="K396" i="1"/>
  <c r="F396" i="1"/>
  <c r="N396" i="1"/>
  <c r="J396" i="1"/>
  <c r="I396" i="1"/>
  <c r="H396" i="1"/>
  <c r="G396" i="1"/>
  <c r="F394" i="1"/>
  <c r="G394" i="1"/>
  <c r="N394" i="1"/>
  <c r="M394" i="1"/>
  <c r="L394" i="1"/>
  <c r="K394" i="1"/>
  <c r="J394" i="1"/>
  <c r="I394" i="1"/>
  <c r="H394" i="1"/>
  <c r="L374" i="1"/>
  <c r="K374" i="1"/>
  <c r="J374" i="1"/>
  <c r="I374" i="1"/>
  <c r="F374" i="1"/>
  <c r="N374" i="1"/>
  <c r="M374" i="1"/>
  <c r="H374" i="1"/>
  <c r="G374" i="1"/>
  <c r="N372" i="1"/>
  <c r="M372" i="1"/>
  <c r="L372" i="1"/>
  <c r="K372" i="1"/>
  <c r="F372" i="1"/>
  <c r="J372" i="1"/>
  <c r="I372" i="1"/>
  <c r="H372" i="1"/>
  <c r="G372" i="1"/>
  <c r="G370" i="1"/>
  <c r="F370" i="1"/>
  <c r="M370" i="1"/>
  <c r="I370" i="1"/>
  <c r="N370" i="1"/>
  <c r="L370" i="1"/>
  <c r="K370" i="1"/>
  <c r="J370" i="1"/>
  <c r="H370" i="1"/>
  <c r="J367" i="1"/>
  <c r="F367" i="1"/>
  <c r="L367" i="1"/>
  <c r="N367" i="1"/>
  <c r="M367" i="1"/>
  <c r="K367" i="1"/>
  <c r="I367" i="1"/>
  <c r="H367" i="1"/>
  <c r="G367" i="1"/>
  <c r="J360" i="1"/>
  <c r="I360" i="1"/>
  <c r="H360" i="1"/>
  <c r="G360" i="1"/>
  <c r="F360" i="1"/>
  <c r="N360" i="1"/>
  <c r="M360" i="1"/>
  <c r="L360" i="1"/>
  <c r="K360" i="1"/>
  <c r="F358" i="1"/>
  <c r="N358" i="1"/>
  <c r="M358" i="1"/>
  <c r="L358" i="1"/>
  <c r="K358" i="1"/>
  <c r="J358" i="1"/>
  <c r="I358" i="1"/>
  <c r="H358" i="1"/>
  <c r="G358" i="1"/>
  <c r="K342" i="1"/>
  <c r="F342" i="1"/>
  <c r="N342" i="1"/>
  <c r="M342" i="1"/>
  <c r="L342" i="1"/>
  <c r="J342" i="1"/>
  <c r="I342" i="1"/>
  <c r="H342" i="1"/>
  <c r="G342" i="1"/>
  <c r="N340" i="1"/>
  <c r="M340" i="1"/>
  <c r="K340" i="1"/>
  <c r="F340" i="1"/>
  <c r="L340" i="1"/>
  <c r="J340" i="1"/>
  <c r="I340" i="1"/>
  <c r="H340" i="1"/>
  <c r="G340" i="1"/>
  <c r="F338" i="1"/>
  <c r="N338" i="1"/>
  <c r="M338" i="1"/>
  <c r="L338" i="1"/>
  <c r="K338" i="1"/>
  <c r="J338" i="1"/>
  <c r="I338" i="1"/>
  <c r="H338" i="1"/>
  <c r="G338" i="1"/>
  <c r="N290" i="1"/>
  <c r="H290" i="1"/>
  <c r="G290" i="1"/>
  <c r="F290" i="1"/>
  <c r="M290" i="1"/>
  <c r="L290" i="1"/>
  <c r="K290" i="1"/>
  <c r="J290" i="1"/>
  <c r="I290" i="1"/>
  <c r="F288" i="1"/>
  <c r="I288" i="1"/>
  <c r="N288" i="1"/>
  <c r="M288" i="1"/>
  <c r="L288" i="1"/>
  <c r="K288" i="1"/>
  <c r="J288" i="1"/>
  <c r="H288" i="1"/>
  <c r="G288" i="1"/>
  <c r="N275" i="1"/>
  <c r="F275" i="1"/>
  <c r="H275" i="1"/>
  <c r="M275" i="1"/>
  <c r="L275" i="1"/>
  <c r="K275" i="1"/>
  <c r="J275" i="1"/>
  <c r="I275" i="1"/>
  <c r="G275" i="1"/>
  <c r="F268" i="1"/>
  <c r="M268" i="1"/>
  <c r="N268" i="1"/>
  <c r="L268" i="1"/>
  <c r="K268" i="1"/>
  <c r="J268" i="1"/>
  <c r="I268" i="1"/>
  <c r="H268" i="1"/>
  <c r="G268" i="1"/>
  <c r="L253" i="1"/>
  <c r="F253" i="1"/>
  <c r="N253" i="1"/>
  <c r="M253" i="1"/>
  <c r="K253" i="1"/>
  <c r="J253" i="1"/>
  <c r="I253" i="1"/>
  <c r="H253" i="1"/>
  <c r="G253" i="1"/>
  <c r="F246" i="1"/>
  <c r="N246" i="1"/>
  <c r="M246" i="1"/>
  <c r="L246" i="1"/>
  <c r="K246" i="1"/>
  <c r="J246" i="1"/>
  <c r="I246" i="1"/>
  <c r="H246" i="1"/>
  <c r="G246" i="1"/>
  <c r="F238" i="1"/>
  <c r="N238" i="1"/>
  <c r="M238" i="1"/>
  <c r="L238" i="1"/>
  <c r="K238" i="1"/>
  <c r="J238" i="1"/>
  <c r="I238" i="1"/>
  <c r="H238" i="1"/>
  <c r="G238" i="1"/>
  <c r="F230" i="1"/>
  <c r="N230" i="1"/>
  <c r="M230" i="1"/>
  <c r="L230" i="1"/>
  <c r="K230" i="1"/>
  <c r="J230" i="1"/>
  <c r="I230" i="1"/>
  <c r="H230" i="1"/>
  <c r="G230" i="1"/>
  <c r="L222" i="1"/>
  <c r="K222" i="1"/>
  <c r="J222" i="1"/>
  <c r="F222" i="1"/>
  <c r="N222" i="1"/>
  <c r="M222" i="1"/>
  <c r="I222" i="1"/>
  <c r="H222" i="1"/>
  <c r="G222" i="1"/>
  <c r="I220" i="1"/>
  <c r="H220" i="1"/>
  <c r="G220" i="1"/>
  <c r="F219" i="1"/>
  <c r="N220" i="1"/>
  <c r="F218" i="1"/>
  <c r="F220" i="1"/>
  <c r="F217" i="1"/>
  <c r="J217" i="1"/>
  <c r="N217" i="1"/>
  <c r="M217" i="1"/>
  <c r="L217" i="1"/>
  <c r="K217" i="1"/>
  <c r="I217" i="1"/>
  <c r="H217" i="1"/>
  <c r="G217" i="1"/>
  <c r="F182" i="1"/>
  <c r="M182" i="1"/>
  <c r="N182" i="1"/>
  <c r="L182" i="1"/>
  <c r="K182" i="1"/>
  <c r="J182" i="1"/>
  <c r="I182" i="1"/>
  <c r="H182" i="1"/>
  <c r="G182" i="1"/>
  <c r="F140" i="1"/>
  <c r="G140" i="1"/>
  <c r="N140" i="1"/>
  <c r="M140" i="1"/>
  <c r="L140" i="1"/>
  <c r="K140" i="1"/>
  <c r="J140" i="1"/>
  <c r="I140" i="1"/>
  <c r="H140" i="1"/>
  <c r="F97" i="1"/>
  <c r="J97" i="1"/>
  <c r="N97" i="1"/>
  <c r="M97" i="1"/>
  <c r="L97" i="1"/>
  <c r="K97" i="1"/>
  <c r="I97" i="1"/>
  <c r="H97" i="1"/>
  <c r="G97" i="1"/>
  <c r="F56" i="1"/>
  <c r="K56" i="1"/>
  <c r="L56" i="1"/>
  <c r="N56" i="1"/>
  <c r="M56" i="1"/>
  <c r="J56" i="1"/>
  <c r="I56" i="1"/>
  <c r="H56" i="1"/>
  <c r="G56" i="1"/>
  <c r="J220" i="1"/>
  <c r="K220" i="1"/>
  <c r="L220" i="1"/>
  <c r="M220" i="1"/>
  <c r="L420" i="1"/>
  <c r="I420" i="1"/>
  <c r="M420" i="1"/>
  <c r="G420" i="1"/>
  <c r="H420" i="1"/>
  <c r="J420" i="1"/>
  <c r="N420" i="1"/>
  <c r="K420" i="1"/>
  <c r="F420" i="1"/>
</calcChain>
</file>

<file path=xl/sharedStrings.xml><?xml version="1.0" encoding="utf-8"?>
<sst xmlns="http://schemas.openxmlformats.org/spreadsheetml/2006/main" count="1973" uniqueCount="442">
  <si>
    <t>Electric Operations Revenue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</si>
  <si>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</si>
  <si>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</si>
  <si>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</si>
  <si>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</si>
  <si>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</si>
  <si>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</si>
  <si>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</si>
  <si>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</si>
  <si>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</si>
  <si>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</si>
  <si>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</si>
  <si>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</si>
  <si>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4401000</t>
  </si>
  <si>
    <t>RESIDENTIAL SALES</t>
  </si>
  <si>
    <t>301100</t>
  </si>
  <si>
    <t>CA</t>
  </si>
  <si>
    <t>IDU</t>
  </si>
  <si>
    <t>OR</t>
  </si>
  <si>
    <t>UT</t>
  </si>
  <si>
    <t>WA</t>
  </si>
  <si>
    <t>WYP</t>
  </si>
  <si>
    <t>WYU</t>
  </si>
  <si>
    <t>301106</t>
  </si>
  <si>
    <t>Residential-Alt Revenue Program Adjs</t>
  </si>
  <si>
    <t>301107</t>
  </si>
  <si>
    <t>Residential Revenue Acctg Adjustments</t>
  </si>
  <si>
    <t>301108</t>
  </si>
  <si>
    <t>Residential Revenue Adj - Deferred NPC M</t>
  </si>
  <si>
    <t>301109</t>
  </si>
  <si>
    <t>UNBILLED REVENUE - RESIDENTIAL</t>
  </si>
  <si>
    <t>301110</t>
  </si>
  <si>
    <t>Residential - Income Tax Deferral Adjs</t>
  </si>
  <si>
    <t>301111</t>
  </si>
  <si>
    <t>Residential-OR Corp Act Tax Rev Adj</t>
  </si>
  <si>
    <t>OTHER</t>
  </si>
  <si>
    <t>301112</t>
  </si>
  <si>
    <t>Residential - Customer Bill Credits</t>
  </si>
  <si>
    <t>301119</t>
  </si>
  <si>
    <t>UNBILLED REVENUE - UNCOLLECTIBLE</t>
  </si>
  <si>
    <t>301165</t>
  </si>
  <si>
    <t>Solar Feed-In Revenue - Residential</t>
  </si>
  <si>
    <t>301168</t>
  </si>
  <si>
    <t>Community Solar Revenue-Residential</t>
  </si>
  <si>
    <t>301170</t>
  </si>
  <si>
    <t>DSM Revenue - Residential</t>
  </si>
  <si>
    <t>301171</t>
  </si>
  <si>
    <t>DSM Revenue - Residential Cat 2 Gen Svc</t>
  </si>
  <si>
    <t>301180</t>
  </si>
  <si>
    <t>Blue Sky Revenue Residential</t>
  </si>
  <si>
    <t>301190</t>
  </si>
  <si>
    <t>Other Cust Retail Revenue-Residential</t>
  </si>
  <si>
    <t>4401000 Total</t>
  </si>
  <si>
    <t>4421000</t>
  </si>
  <si>
    <t>COMMERCIAL SALES</t>
  </si>
  <si>
    <t>301200</t>
  </si>
  <si>
    <t>301206</t>
  </si>
  <si>
    <t>Commercial-Alt Revenue Program Adjs</t>
  </si>
  <si>
    <t>301207</t>
  </si>
  <si>
    <t>Commercial Revenue Acctg Adjustments</t>
  </si>
  <si>
    <t>301208</t>
  </si>
  <si>
    <t>Commercial Revenue Adj - Deferred NPC Me</t>
  </si>
  <si>
    <t>301209</t>
  </si>
  <si>
    <t>UNBILLED REVENUE - COMMERCIAL</t>
  </si>
  <si>
    <t>301210</t>
  </si>
  <si>
    <t>Commercial - Income Tax Deferral Adjs</t>
  </si>
  <si>
    <t>301211</t>
  </si>
  <si>
    <t>Commercial-OR Corp Act Tax Alt Rev Adj</t>
  </si>
  <si>
    <t>301212</t>
  </si>
  <si>
    <t>Commercial - Customer Bill Credits</t>
  </si>
  <si>
    <t>301265</t>
  </si>
  <si>
    <t>Solar Feed-In Revenue - Commercial</t>
  </si>
  <si>
    <t>301268</t>
  </si>
  <si>
    <t>Community Solar Revenue-Commercial</t>
  </si>
  <si>
    <t>301270</t>
  </si>
  <si>
    <t>DSM Revenue - Commercial</t>
  </si>
  <si>
    <t>301271</t>
  </si>
  <si>
    <t>DSM Revenue - Small Commercial</t>
  </si>
  <si>
    <t>301272</t>
  </si>
  <si>
    <t>DSM Revenue - Large Commercial</t>
  </si>
  <si>
    <t>301280</t>
  </si>
  <si>
    <t>Blue Sky Revenue - Commercial</t>
  </si>
  <si>
    <t>301290</t>
  </si>
  <si>
    <t>Other Cust Retail Revenue-Commercial</t>
  </si>
  <si>
    <t>4421000 Total</t>
  </si>
  <si>
    <t>4422000</t>
  </si>
  <si>
    <t>IND SLS/EXCL IRRIG</t>
  </si>
  <si>
    <t>301300</t>
  </si>
  <si>
    <t>INDUSTRIAL SALES (EXCLUDING IRRIGATION)</t>
  </si>
  <si>
    <t>301304</t>
  </si>
  <si>
    <t>SPECIAL CONTRACTS-SITUS</t>
  </si>
  <si>
    <t>301306</t>
  </si>
  <si>
    <t>Industrial-Alt Revenue Program Adjs</t>
  </si>
  <si>
    <t>301307</t>
  </si>
  <si>
    <t>Industrial Revenue Acctg Adjustments</t>
  </si>
  <si>
    <t>301308</t>
  </si>
  <si>
    <t>Industrial Revenue Adj - Deferred NPC Me</t>
  </si>
  <si>
    <t>301309</t>
  </si>
  <si>
    <t>UNBILLED REVENUE - INDUSTRIAL</t>
  </si>
  <si>
    <t>301310</t>
  </si>
  <si>
    <t>Industrial - Income Tax Deferral Adjs</t>
  </si>
  <si>
    <t>301311</t>
  </si>
  <si>
    <t>Industrial-OR Corp Act Tax Rev Adj</t>
  </si>
  <si>
    <t>301312</t>
  </si>
  <si>
    <t>Industrial - Customer Bill Credits</t>
  </si>
  <si>
    <t>301365</t>
  </si>
  <si>
    <t>Solar Feed-In Revenue - Industrial</t>
  </si>
  <si>
    <t>301368</t>
  </si>
  <si>
    <t>Community Solar Revenue-Industrial</t>
  </si>
  <si>
    <t>301370</t>
  </si>
  <si>
    <t>DSM Revenue - Industrial</t>
  </si>
  <si>
    <t>301371</t>
  </si>
  <si>
    <t>DSM Revenue - Small Industrial</t>
  </si>
  <si>
    <t>301372</t>
  </si>
  <si>
    <t>DSM Revenue - Large Industrial</t>
  </si>
  <si>
    <t>301380</t>
  </si>
  <si>
    <t>Blue Sky Revenue - Industrial</t>
  </si>
  <si>
    <t>301390</t>
  </si>
  <si>
    <t>Other Cust Retail Revenue-Industrial</t>
  </si>
  <si>
    <t>4422000 Total</t>
  </si>
  <si>
    <t>4423000</t>
  </si>
  <si>
    <t>INDUST SALES-IRRIG</t>
  </si>
  <si>
    <t>301450</t>
  </si>
  <si>
    <t>INDUSTRIAL SALES - IRRIGATION</t>
  </si>
  <si>
    <t>301453</t>
  </si>
  <si>
    <t>Irrigation - Customer Bill Credits</t>
  </si>
  <si>
    <t>301454</t>
  </si>
  <si>
    <t>Irrigation-OR Corp Act Tax Rev Adj</t>
  </si>
  <si>
    <t>301455</t>
  </si>
  <si>
    <t>Irrigation - Income Tax Deferral Adjs</t>
  </si>
  <si>
    <t>301456</t>
  </si>
  <si>
    <t>Irrigation-Alt Revenue Program Adjs</t>
  </si>
  <si>
    <t>301457</t>
  </si>
  <si>
    <t>Irrigation Revenue Acctg Adjustments</t>
  </si>
  <si>
    <t>301458</t>
  </si>
  <si>
    <t>Irrigation Revenue Adj - Deferred NPC Me</t>
  </si>
  <si>
    <t>301459</t>
  </si>
  <si>
    <t>UNBILLED REVENUE - IRRIGATION/FARM</t>
  </si>
  <si>
    <t>301461</t>
  </si>
  <si>
    <t>Unbilled Revenue-Irrigation Demand Charg</t>
  </si>
  <si>
    <t>301465</t>
  </si>
  <si>
    <t>Solar Feed-In Revenue - Irrigation</t>
  </si>
  <si>
    <t>301468</t>
  </si>
  <si>
    <t>Community Solar Revenue-Irrigation</t>
  </si>
  <si>
    <t>301470</t>
  </si>
  <si>
    <t>DSM Revenue - Irrigation</t>
  </si>
  <si>
    <t>301480</t>
  </si>
  <si>
    <t>Blue Sky Revenue - Irrigation</t>
  </si>
  <si>
    <t>301490</t>
  </si>
  <si>
    <t>Other Cust Retail Revenue-Irrigation</t>
  </si>
  <si>
    <t>4423000 Total</t>
  </si>
  <si>
    <t>4441000</t>
  </si>
  <si>
    <t>PUB ST/HWY LIGHT</t>
  </si>
  <si>
    <t>301600</t>
  </si>
  <si>
    <t>PUBLIC STREET AND HIGHWAY LIGHTING</t>
  </si>
  <si>
    <t>301607</t>
  </si>
  <si>
    <t>Public St/Hwy Lights Rev Acctg Adjustmen</t>
  </si>
  <si>
    <t>301608</t>
  </si>
  <si>
    <t>Public St/Hwy Lgt Rev Adj-Def NPC Mech</t>
  </si>
  <si>
    <t>301609</t>
  </si>
  <si>
    <t>UNBILLED REV - PUBLIC ST/HWY LIGHTING</t>
  </si>
  <si>
    <t>301610</t>
  </si>
  <si>
    <t>St&amp;Hwy Light - Income Tax Deferral Adjs</t>
  </si>
  <si>
    <t>301611</t>
  </si>
  <si>
    <t>St&amp;Hwy Light-OR Corp Act Tax Rev Adj</t>
  </si>
  <si>
    <t>301612</t>
  </si>
  <si>
    <t>St&amp;Hwy Light - Customer Bill Credits</t>
  </si>
  <si>
    <t>301665</t>
  </si>
  <si>
    <t>Solar Feed-In Revenue - St/Hwy Lighting</t>
  </si>
  <si>
    <t>301668</t>
  </si>
  <si>
    <t>Community Solar Revenue-St/Hwy Lightg</t>
  </si>
  <si>
    <t>301670</t>
  </si>
  <si>
    <t>DSM Revenue - Street/Hwy Lighting</t>
  </si>
  <si>
    <t>301690</t>
  </si>
  <si>
    <t>Other Cust Retail Revenue-St/Hwy Lightg</t>
  </si>
  <si>
    <t>4441000 Total</t>
  </si>
  <si>
    <t>4470000</t>
  </si>
  <si>
    <t>Sales for Resale-Non NPC</t>
  </si>
  <si>
    <t>Sales for Resale-NPC</t>
  </si>
  <si>
    <t>4471000 Total</t>
  </si>
  <si>
    <t>4491800</t>
  </si>
  <si>
    <t>PRV RTE RFDS-RESLE</t>
  </si>
  <si>
    <t>301975</t>
  </si>
  <si>
    <t>Wholesales Sales – Subject to Refund</t>
  </si>
  <si>
    <t>SG</t>
  </si>
  <si>
    <t>4491800 Total</t>
  </si>
  <si>
    <t>4501000</t>
  </si>
  <si>
    <t>FORF DISC/INT-RES</t>
  </si>
  <si>
    <t>301820</t>
  </si>
  <si>
    <t>FORFEITED DISCOUNT REVENUE-RESIDENTIAL</t>
  </si>
  <si>
    <t>4501000 Total</t>
  </si>
  <si>
    <t>4502000</t>
  </si>
  <si>
    <t>FORF DISC/INT-COMM</t>
  </si>
  <si>
    <t>301821</t>
  </si>
  <si>
    <t>FORFEITED DISCOUNT REVENUE-COMMERCIAL</t>
  </si>
  <si>
    <t>4502000 Total</t>
  </si>
  <si>
    <t>4503000</t>
  </si>
  <si>
    <t>FORF DISC/INT-IND</t>
  </si>
  <si>
    <t>301822</t>
  </si>
  <si>
    <t>FORFEITED DISCOUNT REVENUE-INDUSTRIAL</t>
  </si>
  <si>
    <t>4503000 Total</t>
  </si>
  <si>
    <t>4504000</t>
  </si>
  <si>
    <t>GOVT MUNI/ALL OTH</t>
  </si>
  <si>
    <t>301823</t>
  </si>
  <si>
    <t>FORFEITED DISCOUNT REVENUE-ALL OTHER</t>
  </si>
  <si>
    <t>4504000 Total</t>
  </si>
  <si>
    <t>4511000</t>
  </si>
  <si>
    <t>ACCOUNT SERV CHG</t>
  </si>
  <si>
    <t>301825</t>
  </si>
  <si>
    <t>MISC SERV REV-ACCT SERVICE CHARGE</t>
  </si>
  <si>
    <t>301855</t>
  </si>
  <si>
    <t>Misc Service Revenue - CSS (Non-FLT)</t>
  </si>
  <si>
    <t>4511000 Total</t>
  </si>
  <si>
    <t>4512000</t>
  </si>
  <si>
    <t>TAMPER/RECONNECT</t>
  </si>
  <si>
    <t>301826</t>
  </si>
  <si>
    <t>TAMPERING/UNAUTHORIZED RECONNECTION CHGS</t>
  </si>
  <si>
    <t>SO</t>
  </si>
  <si>
    <t>4512000 Total</t>
  </si>
  <si>
    <t>4513000</t>
  </si>
  <si>
    <t>301828</t>
  </si>
  <si>
    <t>301840</t>
  </si>
  <si>
    <t>Miscellaneous Service Revenue</t>
  </si>
  <si>
    <t>4513000 Total</t>
  </si>
  <si>
    <t>4530000</t>
  </si>
  <si>
    <t>SLS WATER &amp; W PWR</t>
  </si>
  <si>
    <t>358900</t>
  </si>
  <si>
    <t>Sales of Water &amp; Water Power</t>
  </si>
  <si>
    <t>4530000 Total</t>
  </si>
  <si>
    <t>4541000</t>
  </si>
  <si>
    <t>RENTS - COMMON</t>
  </si>
  <si>
    <t>301860</t>
  </si>
  <si>
    <t>RENT FROM ELEC PROP</t>
  </si>
  <si>
    <t>CAGE</t>
  </si>
  <si>
    <t>JBG</t>
  </si>
  <si>
    <t>301864</t>
  </si>
  <si>
    <t>REVENUE - JOINT USE OF POLES</t>
  </si>
  <si>
    <t>301866</t>
  </si>
  <si>
    <t>JOINT USE SANCTIONS &amp; FINES REVENUE</t>
  </si>
  <si>
    <t>301867</t>
  </si>
  <si>
    <t>JOINT USE PROGRAM REIMBURSE REVENUE</t>
  </si>
  <si>
    <t>301869</t>
  </si>
  <si>
    <t>UNCOLLECTIBLE REVENUE JOINT USE</t>
  </si>
  <si>
    <t>301871</t>
  </si>
  <si>
    <t>RENT REV - HYDRO</t>
  </si>
  <si>
    <t>CAGW</t>
  </si>
  <si>
    <t>301872</t>
  </si>
  <si>
    <t>RENT REV - TRANS</t>
  </si>
  <si>
    <t>301873</t>
  </si>
  <si>
    <t>RENT REV - DIST</t>
  </si>
  <si>
    <t>301874</t>
  </si>
  <si>
    <t>RENT REV - GENERAL</t>
  </si>
  <si>
    <t>301878</t>
  </si>
  <si>
    <t>JOINT USE BACK RENT</t>
  </si>
  <si>
    <t>301879</t>
  </si>
  <si>
    <t>Joint Use Contracted Program Reimburseme</t>
  </si>
  <si>
    <t>301885</t>
  </si>
  <si>
    <t>RENT REVENUE - SUBLE</t>
  </si>
  <si>
    <t>4541000 Total</t>
  </si>
  <si>
    <t>4543000</t>
  </si>
  <si>
    <t>MCI FOGWIRE REVENUES</t>
  </si>
  <si>
    <t>301863</t>
  </si>
  <si>
    <t>MCI FIBER OPTIC GROUND WIRE REVENUES</t>
  </si>
  <si>
    <t>4543000 Total</t>
  </si>
  <si>
    <t>4545000</t>
  </si>
  <si>
    <t>VERT BRIDGE REVENUES</t>
  </si>
  <si>
    <t>367222</t>
  </si>
  <si>
    <t>Joint Use - Vertical Bridge Applic Fee</t>
  </si>
  <si>
    <t>4545000 Total</t>
  </si>
  <si>
    <t>4561100</t>
  </si>
  <si>
    <t>Other Wheeling Rev</t>
  </si>
  <si>
    <t>301953</t>
  </si>
  <si>
    <t>Ancillary Rev Sch 6-Supp (C&amp;T)</t>
  </si>
  <si>
    <t>301962</t>
  </si>
  <si>
    <t>Ancil Revenue Sch 2-Reactive (Trans)</t>
  </si>
  <si>
    <t>301963</t>
  </si>
  <si>
    <t>Ancil Revenue Sch 2-Reactive (C&amp;T)</t>
  </si>
  <si>
    <t>301966</t>
  </si>
  <si>
    <t>Primary Delivery and Distribution Sub Ch</t>
  </si>
  <si>
    <t>301967</t>
  </si>
  <si>
    <t>Ancillary Revenue Sch 1 - Scheduling</t>
  </si>
  <si>
    <t>301969</t>
  </si>
  <si>
    <t>Ancillary Revenue Sch 3 - Reg&amp;Freq (C&amp;T)</t>
  </si>
  <si>
    <t>301973</t>
  </si>
  <si>
    <t>Ancillary Revenue Sch 5&amp;6-Spin&amp;Supp (C&amp;T</t>
  </si>
  <si>
    <t>301974</t>
  </si>
  <si>
    <t>Ancil Revenue Sch 3a-Regulation (C&amp;T)</t>
  </si>
  <si>
    <t>302082</t>
  </si>
  <si>
    <t>I/C Anc Rev Sch 1-Scheduling-Nevada Pwr</t>
  </si>
  <si>
    <t>302092</t>
  </si>
  <si>
    <t>I/C Anc Rev Sch 2-Reactive-Nevada Pwr</t>
  </si>
  <si>
    <t>302831</t>
  </si>
  <si>
    <t>I/C Other Wheeling Revenue-Sierra Pac</t>
  </si>
  <si>
    <t>302901</t>
  </si>
  <si>
    <t>USE OF FACILITY REVENUE</t>
  </si>
  <si>
    <t>302981</t>
  </si>
  <si>
    <t>Transmission Resales to Other Parties</t>
  </si>
  <si>
    <t>302982</t>
  </si>
  <si>
    <t>Transmission Rev-Unreserved Use Charges</t>
  </si>
  <si>
    <t>302983</t>
  </si>
  <si>
    <t>Transmission Revenue - Deferral Fees</t>
  </si>
  <si>
    <t>4561100 Total</t>
  </si>
  <si>
    <t>4561910</t>
  </si>
  <si>
    <t>S/T FIRM WHEEL REV</t>
  </si>
  <si>
    <t>301926</t>
  </si>
  <si>
    <t>SHORT TERM FIRM WHEELING</t>
  </si>
  <si>
    <t>4561910 Total</t>
  </si>
  <si>
    <t>4561920</t>
  </si>
  <si>
    <t>L/T FIRM WHEEL REV</t>
  </si>
  <si>
    <t>301912</t>
  </si>
  <si>
    <t>POST-MERGER FIRM WHEELING</t>
  </si>
  <si>
    <t>301916</t>
  </si>
  <si>
    <t>PRE-MERGER FIRM WHEELING</t>
  </si>
  <si>
    <t>301917</t>
  </si>
  <si>
    <t>302961</t>
  </si>
  <si>
    <t>TRANSM CAPACITY RE-ASSIGNMENT REVENUE</t>
  </si>
  <si>
    <t>302962</t>
  </si>
  <si>
    <t>TRANSM CAPACITY RE-ASSIGNMENT CONTRA REV</t>
  </si>
  <si>
    <t>302980</t>
  </si>
  <si>
    <t>Transmisson Point-to-Point Revenue</t>
  </si>
  <si>
    <t>4561920 Total</t>
  </si>
  <si>
    <t>4561930</t>
  </si>
  <si>
    <t>NON-FIRM WHEEL REV</t>
  </si>
  <si>
    <t>301922</t>
  </si>
  <si>
    <t>NON-FIRM WHEELING REVENUE</t>
  </si>
  <si>
    <t>SE</t>
  </si>
  <si>
    <t>302822</t>
  </si>
  <si>
    <t>I/C Non-Firm Wheeling Revenue-Nevada Pwr</t>
  </si>
  <si>
    <t>4561930 Total</t>
  </si>
  <si>
    <t>4561990</t>
  </si>
  <si>
    <t>TRANSMN REV REFUND</t>
  </si>
  <si>
    <t>301913</t>
  </si>
  <si>
    <t>Transmission Tariff True-up</t>
  </si>
  <si>
    <t>4561990 Total</t>
  </si>
  <si>
    <t>4562100</t>
  </si>
  <si>
    <t>USE OF FACIL REV</t>
  </si>
  <si>
    <t>301911</t>
  </si>
  <si>
    <t>"INCOME FROM FISH, WILDLIFE"</t>
  </si>
  <si>
    <t>4562100 Total</t>
  </si>
  <si>
    <t>4562300</t>
  </si>
  <si>
    <t>MISC OTHER REV</t>
  </si>
  <si>
    <t>301900</t>
  </si>
  <si>
    <t>ELECTRIC INCOME OTHER</t>
  </si>
  <si>
    <t>301915</t>
  </si>
  <si>
    <t>OTHER ELEC REV - MISC</t>
  </si>
  <si>
    <t>301939</t>
  </si>
  <si>
    <t>Estimated Other Electric Revenue</t>
  </si>
  <si>
    <t>301940</t>
  </si>
  <si>
    <t>FLYASH &amp; BY-PRODUCT SALES</t>
  </si>
  <si>
    <t>301949</t>
  </si>
  <si>
    <t>THIRD PARTY TRN O&amp;M REV</t>
  </si>
  <si>
    <t>301951</t>
  </si>
  <si>
    <t>NON-WHEELING SYS REV</t>
  </si>
  <si>
    <t>301955</t>
  </si>
  <si>
    <t>OTHER REV WY REG KENNECOTT</t>
  </si>
  <si>
    <t>301958</t>
  </si>
  <si>
    <t>Wind-based Ancillary Services Estimate</t>
  </si>
  <si>
    <t>301959</t>
  </si>
  <si>
    <t>Wind-based Ancillary Services/Revenue</t>
  </si>
  <si>
    <t>302071</t>
  </si>
  <si>
    <t>I/C Transmission O&amp;M Revenue-Sierra Pac</t>
  </si>
  <si>
    <t>361000</t>
  </si>
  <si>
    <t>STEAM SALES</t>
  </si>
  <si>
    <t>374400</t>
  </si>
  <si>
    <t>Timber Sales - Utility Property</t>
  </si>
  <si>
    <t>610004</t>
  </si>
  <si>
    <t>Blank</t>
  </si>
  <si>
    <t>701010</t>
  </si>
  <si>
    <t>Labor Costs Settled to Capital</t>
  </si>
  <si>
    <t>4562300 Total</t>
  </si>
  <si>
    <t>4562310</t>
  </si>
  <si>
    <t>EIM - MISCELLANEOUS</t>
  </si>
  <si>
    <t>308001</t>
  </si>
  <si>
    <t>EIM Rev-Forecasting Fee: Pac to TC</t>
  </si>
  <si>
    <t>4562310 Total</t>
  </si>
  <si>
    <t>4562400</t>
  </si>
  <si>
    <t>M&amp;S INVENTORY SALES</t>
  </si>
  <si>
    <t>362950</t>
  </si>
  <si>
    <t>4562400 Total</t>
  </si>
  <si>
    <t>4562500</t>
  </si>
  <si>
    <t>M&amp;S INV COST OF SALE</t>
  </si>
  <si>
    <t>514950</t>
  </si>
  <si>
    <t>M&amp;S INVENTORY COST OF SALES</t>
  </si>
  <si>
    <t>4562500 Total</t>
  </si>
  <si>
    <t>4562700</t>
  </si>
  <si>
    <t>RNW ENRGY CRDT SALES</t>
  </si>
  <si>
    <t>301943</t>
  </si>
  <si>
    <t>Renewable Energy Credit Sales-Deferral</t>
  </si>
  <si>
    <t>301944</t>
  </si>
  <si>
    <t>Renewable Energy Credit Sales-Estimate</t>
  </si>
  <si>
    <t>301945</t>
  </si>
  <si>
    <t>Renewable Energy Credit Sales</t>
  </si>
  <si>
    <t>352943</t>
  </si>
  <si>
    <t>Renwbl En Cr Sls-Amt</t>
  </si>
  <si>
    <t>352950</t>
  </si>
  <si>
    <t>REC Sales - Wind Wake Loss Indemnity</t>
  </si>
  <si>
    <t>354943</t>
  </si>
  <si>
    <t>REC Sales - Pryor Mtn - Deferral</t>
  </si>
  <si>
    <t>354945</t>
  </si>
  <si>
    <t>REC Sales - Blue Sky Program - Actual</t>
  </si>
  <si>
    <t>4562700 Total</t>
  </si>
  <si>
    <t>4562800</t>
  </si>
  <si>
    <t>CA GHG Emission Allo</t>
  </si>
  <si>
    <t>352001</t>
  </si>
  <si>
    <t>CA GHG Allowance Revenues</t>
  </si>
  <si>
    <t>352002</t>
  </si>
  <si>
    <t>CA GHG Allowance Revenues - Deferral</t>
  </si>
  <si>
    <t>352003</t>
  </si>
  <si>
    <t>CA GHG Allowance Revenues – Amortz</t>
  </si>
  <si>
    <t>352004</t>
  </si>
  <si>
    <t>CA GHG Allow Revenues - SOMAH Amortz</t>
  </si>
  <si>
    <t>4562800 Total</t>
  </si>
  <si>
    <t>4563500</t>
  </si>
  <si>
    <t>Oth Elec Rev-Def Trn</t>
  </si>
  <si>
    <t>305991</t>
  </si>
  <si>
    <t>FERC Transmission Refund-Amortz</t>
  </si>
  <si>
    <t>4563500 Total</t>
  </si>
  <si>
    <t>4211000</t>
  </si>
  <si>
    <t>GAIN DISPOS PROP</t>
  </si>
  <si>
    <t>554000</t>
  </si>
  <si>
    <t>GAIN ON DISPOSITION OF PROPERTY</t>
  </si>
  <si>
    <t>4211900</t>
  </si>
  <si>
    <t>ASST SLS PRCDS-CLEAR</t>
  </si>
  <si>
    <t>364105</t>
  </si>
  <si>
    <t>ASSET SALES PROCEEDS - CLEARING</t>
  </si>
  <si>
    <t>4212000</t>
  </si>
  <si>
    <t>LOSS DISPOS PROP</t>
  </si>
  <si>
    <t>554100</t>
  </si>
  <si>
    <t>LOSS - SALE OF ASSETS</t>
  </si>
  <si>
    <t>GAINS-DISP OF ALLOW</t>
  </si>
  <si>
    <t>ALOW</t>
  </si>
  <si>
    <t>Sales of S02 Allowances</t>
  </si>
  <si>
    <t>4118000</t>
  </si>
  <si>
    <t>4118000 Total</t>
  </si>
  <si>
    <t>4211900 Total</t>
  </si>
  <si>
    <t>4211000 Total</t>
  </si>
  <si>
    <t>4212000 Total</t>
  </si>
  <si>
    <t>Grand Total Miscellaneous Revenues</t>
  </si>
  <si>
    <t>Grand Total Electric Operations Revenue</t>
  </si>
  <si>
    <t>Total</t>
  </si>
  <si>
    <t>Allocation Method - Washington Inter-Jurisdictional Allocation Method</t>
  </si>
  <si>
    <t>Twelve Months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</si>
</sst>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###,000"/>
    <numFmt numFmtId="165" formatCode="#,##0;\(#,##0\);#,##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4" fillId="4" borderId="1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2" xfId="2" quotePrefix="1" applyNumberFormat="1" applyFont="1" applyBorder="1" applyAlignment="1"/>
    <xf numFmtId="41" fontId="5" fillId="0" borderId="4" xfId="3" applyNumberFormat="1" applyFont="1" applyBorder="1">
      <alignment horizontal="right" vertical="center"/>
    </xf>
    <xf numFmtId="41" fontId="5" fillId="0" borderId="5" xfId="3" applyNumberFormat="1" applyFont="1" applyBorder="1">
      <alignment horizontal="right" vertical="center"/>
    </xf>
    <xf numFmtId="0" fontId="5" fillId="4" borderId="1" xfId="2" quotePrefix="1" applyNumberFormat="1" applyFont="1" applyAlignment="1"/>
    <xf numFmtId="41" fontId="5" fillId="0" borderId="3" xfId="3" applyNumberFormat="1" applyFont="1">
      <alignment horizontal="right" vertical="center"/>
    </xf>
    <xf numFmtId="0" fontId="3" fillId="4" borderId="6" xfId="2" quotePrefix="1" applyNumberFormat="1" applyFont="1" applyBorder="1" applyAlignment="1"/>
    <xf numFmtId="0" fontId="5" fillId="4" borderId="6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3" fillId="4" borderId="9" xfId="2" quotePrefix="1" applyNumberFormat="1" applyFont="1" applyBorder="1" applyAlignment="1"/>
    <xf numFmtId="0" fontId="5" fillId="4" borderId="9" xfId="2" quotePrefix="1" applyNumberFormat="1" applyFont="1" applyBorder="1" applyAlignment="1"/>
    <xf numFmtId="0" fontId="5" fillId="4" borderId="10" xfId="2" quotePrefix="1" applyNumberFormat="1" applyFont="1" applyBorder="1" applyAlignment="1"/>
    <xf numFmtId="41" fontId="3" fillId="0" borderId="9" xfId="3" applyNumberFormat="1" applyFont="1" applyBorder="1">
      <alignment horizontal="right" vertical="center"/>
    </xf>
    <xf numFmtId="41" fontId="3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0" fontId="4" fillId="4" borderId="1" xfId="2" quotePrefix="1" applyNumberFormat="1" applyAlignment="1"/>
    <xf numFmtId="165" fontId="4" fillId="0" borderId="12" xfId="3" applyNumberFormat="1" applyBorder="1">
      <alignment horizontal="right" vertical="center"/>
    </xf>
    <xf numFmtId="165" fontId="4" fillId="0" borderId="3" xfId="3" applyNumberFormat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D940CD94-90C7-4695-BAC5-7F00C735C01A}"/>
    <cellStyle name="SAPDimensionCell" xfId="1" xr:uid="{B38B92D4-BC65-44B1-AE91-EA01EE649707}"/>
    <cellStyle name="SAPMemberCell" xfId="2" xr:uid="{DCD1E2FD-AFE3-44ED-8A4C-30CF331BA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1080309</xdr:colOff>
      <xdr:row>2</xdr:row>
      <xdr:rowOff>143343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31CB3-EB68-4262-82D8-53FD57A8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4747" cy="476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ER\0306%20Idaho%20GRC\FY%2006%20Models\RAM%20FY06%20ID%20M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%20-%20Electric%20Operations%20Revenu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Sheet1"/>
      <sheetName val="June 2022 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1C5F-B8B5-4481-AB7D-5B30984593B9}">
  <sheetPr codeName="Sheet10">
    <pageSetUpPr fitToPage="1"/>
  </sheetPr>
  <dimension ref="A1:N433"/>
  <sheetViews>
    <sheetView showGridLines="0" tabSelected="1" view="pageBreakPreview" zoomScale="80" zoomScaleNormal="85" zoomScaleSheetLayoutView="80" workbookViewId="0">
      <selection activeCell="R19" sqref="R19"/>
    </sheetView>
  </sheetViews>
  <sheetFormatPr defaultRowHeight="12" customHeight="1" outlineLevelRow="2" x14ac:dyDescent="0.2"/>
  <cols>
    <col min="1" max="1" width="18.140625" customWidth="1"/>
    <col min="2" max="2" width="22.7109375" bestFit="1" customWidth="1"/>
    <col min="3" max="3" width="19.5703125" bestFit="1" customWidth="1"/>
    <col min="4" max="4" width="45.85546875" bestFit="1" customWidth="1"/>
    <col min="5" max="5" width="7.140625" bestFit="1" customWidth="1"/>
    <col min="6" max="6" width="11.85546875" bestFit="1" customWidth="1"/>
    <col min="7" max="7" width="10.140625" bestFit="1" customWidth="1"/>
    <col min="8" max="8" width="11.85546875" bestFit="1" customWidth="1"/>
    <col min="9" max="10" width="10.140625" bestFit="1" customWidth="1"/>
    <col min="11" max="11" width="11.85546875" bestFit="1" customWidth="1"/>
    <col min="12" max="12" width="10.140625" bestFit="1" customWidth="1"/>
    <col min="13" max="13" width="7" bestFit="1" customWidth="1"/>
    <col min="14" max="14" width="10.140625" bestFit="1" customWidth="1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441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440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2.75" x14ac:dyDescent="0.2">
      <c r="A10" s="7" t="s">
        <v>2</v>
      </c>
      <c r="B10" s="8"/>
      <c r="C10" s="7" t="s">
        <v>3</v>
      </c>
      <c r="D10" s="8"/>
      <c r="E10" s="7" t="s">
        <v>4</v>
      </c>
      <c r="F10" s="9" t="s">
        <v>439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</row>
    <row r="11" spans="1:14" ht="12.75" outlineLevel="2" x14ac:dyDescent="0.2">
      <c r="A11" s="10" t="s">
        <v>13</v>
      </c>
      <c r="B11" s="10" t="s">
        <v>14</v>
      </c>
      <c r="C11" s="10" t="s">
        <v>15</v>
      </c>
      <c r="D11" s="10" t="s">
        <v>14</v>
      </c>
      <c r="E11" s="10" t="s">
        <v>16</v>
      </c>
      <c r="F11" s="11">
        <v>49440.944640000002</v>
      </c>
      <c r="G11" s="11">
        <v>49440.944640000002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v>0</v>
      </c>
    </row>
    <row r="12" spans="1:14" ht="12.75" outlineLevel="2" x14ac:dyDescent="0.2">
      <c r="A12" s="13" t="s">
        <v>13</v>
      </c>
      <c r="B12" s="13" t="s">
        <v>14</v>
      </c>
      <c r="C12" s="13" t="s">
        <v>15</v>
      </c>
      <c r="D12" s="13" t="s">
        <v>14</v>
      </c>
      <c r="E12" s="13" t="s">
        <v>17</v>
      </c>
      <c r="F12" s="14">
        <v>87920.591050000003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87920.591050000003</v>
      </c>
      <c r="M12" s="11">
        <v>0</v>
      </c>
      <c r="N12" s="12">
        <v>0</v>
      </c>
    </row>
    <row r="13" spans="1:14" ht="12.75" outlineLevel="2" x14ac:dyDescent="0.2">
      <c r="A13" s="13" t="s">
        <v>13</v>
      </c>
      <c r="B13" s="13" t="s">
        <v>14</v>
      </c>
      <c r="C13" s="13" t="s">
        <v>15</v>
      </c>
      <c r="D13" s="13" t="s">
        <v>14</v>
      </c>
      <c r="E13" s="13" t="s">
        <v>18</v>
      </c>
      <c r="F13" s="14">
        <v>647937.43365999998</v>
      </c>
      <c r="G13" s="11">
        <v>0</v>
      </c>
      <c r="H13" s="11">
        <v>647937.43365999998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</row>
    <row r="14" spans="1:14" ht="12.75" outlineLevel="2" x14ac:dyDescent="0.2">
      <c r="A14" s="13" t="s">
        <v>13</v>
      </c>
      <c r="B14" s="13" t="s">
        <v>14</v>
      </c>
      <c r="C14" s="13" t="s">
        <v>15</v>
      </c>
      <c r="D14" s="13" t="s">
        <v>14</v>
      </c>
      <c r="E14" s="13" t="s">
        <v>19</v>
      </c>
      <c r="F14" s="14">
        <v>853460.19310999999</v>
      </c>
      <c r="G14" s="11">
        <v>0</v>
      </c>
      <c r="H14" s="11">
        <v>0</v>
      </c>
      <c r="I14" s="11">
        <v>0</v>
      </c>
      <c r="J14" s="11">
        <v>0</v>
      </c>
      <c r="K14" s="11">
        <v>853460.19310999999</v>
      </c>
      <c r="L14" s="11">
        <v>0</v>
      </c>
      <c r="M14" s="11">
        <v>0</v>
      </c>
      <c r="N14" s="12">
        <v>0</v>
      </c>
    </row>
    <row r="15" spans="1:14" ht="12.75" outlineLevel="2" x14ac:dyDescent="0.2">
      <c r="A15" s="13" t="s">
        <v>13</v>
      </c>
      <c r="B15" s="13" t="s">
        <v>14</v>
      </c>
      <c r="C15" s="13" t="s">
        <v>15</v>
      </c>
      <c r="D15" s="13" t="s">
        <v>14</v>
      </c>
      <c r="E15" s="13" t="s">
        <v>20</v>
      </c>
      <c r="F15" s="14">
        <v>160948.78542999999</v>
      </c>
      <c r="G15" s="11">
        <v>0</v>
      </c>
      <c r="H15" s="11">
        <v>0</v>
      </c>
      <c r="I15" s="11">
        <v>160948.78542999999</v>
      </c>
      <c r="J15" s="11">
        <v>0</v>
      </c>
      <c r="K15" s="11">
        <v>0</v>
      </c>
      <c r="L15" s="11">
        <v>0</v>
      </c>
      <c r="M15" s="11">
        <v>0</v>
      </c>
      <c r="N15" s="12">
        <v>0</v>
      </c>
    </row>
    <row r="16" spans="1:14" ht="12.75" outlineLevel="2" x14ac:dyDescent="0.2">
      <c r="A16" s="13" t="s">
        <v>13</v>
      </c>
      <c r="B16" s="13" t="s">
        <v>14</v>
      </c>
      <c r="C16" s="13" t="s">
        <v>15</v>
      </c>
      <c r="D16" s="13" t="s">
        <v>14</v>
      </c>
      <c r="E16" s="13" t="s">
        <v>21</v>
      </c>
      <c r="F16" s="14">
        <v>97132.730379999994</v>
      </c>
      <c r="G16" s="11">
        <v>0</v>
      </c>
      <c r="H16" s="11">
        <v>0</v>
      </c>
      <c r="I16" s="11">
        <v>0</v>
      </c>
      <c r="J16" s="11">
        <v>97132.730379999994</v>
      </c>
      <c r="K16" s="11">
        <v>0</v>
      </c>
      <c r="L16" s="11">
        <v>0</v>
      </c>
      <c r="M16" s="11">
        <v>0</v>
      </c>
      <c r="N16" s="12">
        <v>0</v>
      </c>
    </row>
    <row r="17" spans="1:14" ht="12.75" outlineLevel="2" x14ac:dyDescent="0.2">
      <c r="A17" s="13" t="s">
        <v>13</v>
      </c>
      <c r="B17" s="13" t="s">
        <v>14</v>
      </c>
      <c r="C17" s="13" t="s">
        <v>15</v>
      </c>
      <c r="D17" s="13" t="s">
        <v>14</v>
      </c>
      <c r="E17" s="13" t="s">
        <v>22</v>
      </c>
      <c r="F17" s="14">
        <v>12420.16281</v>
      </c>
      <c r="G17" s="11">
        <v>0</v>
      </c>
      <c r="H17" s="11">
        <v>0</v>
      </c>
      <c r="I17" s="11">
        <v>0</v>
      </c>
      <c r="J17" s="11">
        <v>12420.16281</v>
      </c>
      <c r="K17" s="11">
        <v>0</v>
      </c>
      <c r="L17" s="11">
        <v>0</v>
      </c>
      <c r="M17" s="11">
        <v>0</v>
      </c>
      <c r="N17" s="12">
        <v>0</v>
      </c>
    </row>
    <row r="18" spans="1:14" ht="12.75" outlineLevel="2" x14ac:dyDescent="0.2">
      <c r="A18" s="13" t="s">
        <v>13</v>
      </c>
      <c r="B18" s="13" t="s">
        <v>14</v>
      </c>
      <c r="C18" s="13" t="s">
        <v>23</v>
      </c>
      <c r="D18" s="13" t="s">
        <v>24</v>
      </c>
      <c r="E18" s="13" t="s">
        <v>20</v>
      </c>
      <c r="F18" s="14">
        <v>4868.92292</v>
      </c>
      <c r="G18" s="11">
        <v>0</v>
      </c>
      <c r="H18" s="11">
        <v>0</v>
      </c>
      <c r="I18" s="11">
        <v>4868.92292</v>
      </c>
      <c r="J18" s="11">
        <v>0</v>
      </c>
      <c r="K18" s="11">
        <v>0</v>
      </c>
      <c r="L18" s="11">
        <v>0</v>
      </c>
      <c r="M18" s="11">
        <v>0</v>
      </c>
      <c r="N18" s="12">
        <v>0</v>
      </c>
    </row>
    <row r="19" spans="1:14" ht="12.75" outlineLevel="2" x14ac:dyDescent="0.2">
      <c r="A19" s="13" t="s">
        <v>13</v>
      </c>
      <c r="B19" s="13" t="s">
        <v>14</v>
      </c>
      <c r="C19" s="13" t="s">
        <v>25</v>
      </c>
      <c r="D19" s="13" t="s">
        <v>26</v>
      </c>
      <c r="E19" s="13" t="s">
        <v>16</v>
      </c>
      <c r="F19" s="14">
        <v>-660.03459999999995</v>
      </c>
      <c r="G19" s="11">
        <v>-660.03459999999995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>
        <v>0</v>
      </c>
    </row>
    <row r="20" spans="1:14" ht="12.75" outlineLevel="2" x14ac:dyDescent="0.2">
      <c r="A20" s="13" t="s">
        <v>13</v>
      </c>
      <c r="B20" s="13" t="s">
        <v>14</v>
      </c>
      <c r="C20" s="13" t="s">
        <v>25</v>
      </c>
      <c r="D20" s="13" t="s">
        <v>26</v>
      </c>
      <c r="E20" s="13" t="s">
        <v>17</v>
      </c>
      <c r="F20" s="14">
        <v>258.26756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258.26756</v>
      </c>
      <c r="M20" s="11">
        <v>0</v>
      </c>
      <c r="N20" s="12">
        <v>0</v>
      </c>
    </row>
    <row r="21" spans="1:14" ht="12.75" outlineLevel="2" x14ac:dyDescent="0.2">
      <c r="A21" s="13" t="s">
        <v>13</v>
      </c>
      <c r="B21" s="13" t="s">
        <v>14</v>
      </c>
      <c r="C21" s="13" t="s">
        <v>25</v>
      </c>
      <c r="D21" s="13" t="s">
        <v>26</v>
      </c>
      <c r="E21" s="13" t="s">
        <v>18</v>
      </c>
      <c r="F21" s="14">
        <v>-1337.86798</v>
      </c>
      <c r="G21" s="11">
        <v>0</v>
      </c>
      <c r="H21" s="11">
        <v>-1337.86798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>
        <v>0</v>
      </c>
    </row>
    <row r="22" spans="1:14" ht="12.75" outlineLevel="2" x14ac:dyDescent="0.2">
      <c r="A22" s="13" t="s">
        <v>13</v>
      </c>
      <c r="B22" s="13" t="s">
        <v>14</v>
      </c>
      <c r="C22" s="13" t="s">
        <v>25</v>
      </c>
      <c r="D22" s="13" t="s">
        <v>26</v>
      </c>
      <c r="E22" s="13" t="s">
        <v>19</v>
      </c>
      <c r="F22" s="14">
        <v>-979.74509999999998</v>
      </c>
      <c r="G22" s="11">
        <v>0</v>
      </c>
      <c r="H22" s="11">
        <v>0</v>
      </c>
      <c r="I22" s="11">
        <v>0</v>
      </c>
      <c r="J22" s="11">
        <v>0</v>
      </c>
      <c r="K22" s="11">
        <v>-979.74509999999998</v>
      </c>
      <c r="L22" s="11">
        <v>0</v>
      </c>
      <c r="M22" s="11">
        <v>0</v>
      </c>
      <c r="N22" s="12">
        <v>0</v>
      </c>
    </row>
    <row r="23" spans="1:14" ht="12.75" outlineLevel="2" x14ac:dyDescent="0.2">
      <c r="A23" s="13" t="s">
        <v>13</v>
      </c>
      <c r="B23" s="13" t="s">
        <v>14</v>
      </c>
      <c r="C23" s="13" t="s">
        <v>25</v>
      </c>
      <c r="D23" s="13" t="s">
        <v>26</v>
      </c>
      <c r="E23" s="13" t="s">
        <v>20</v>
      </c>
      <c r="F23" s="14">
        <v>-2337.56095</v>
      </c>
      <c r="G23" s="11">
        <v>0</v>
      </c>
      <c r="H23" s="11">
        <v>0</v>
      </c>
      <c r="I23" s="11">
        <v>-2337.56095</v>
      </c>
      <c r="J23" s="11">
        <v>0</v>
      </c>
      <c r="K23" s="11">
        <v>0</v>
      </c>
      <c r="L23" s="11">
        <v>0</v>
      </c>
      <c r="M23" s="11">
        <v>0</v>
      </c>
      <c r="N23" s="12">
        <v>0</v>
      </c>
    </row>
    <row r="24" spans="1:14" ht="12.75" outlineLevel="2" x14ac:dyDescent="0.2">
      <c r="A24" s="13" t="s">
        <v>13</v>
      </c>
      <c r="B24" s="13" t="s">
        <v>14</v>
      </c>
      <c r="C24" s="13" t="s">
        <v>25</v>
      </c>
      <c r="D24" s="13" t="s">
        <v>26</v>
      </c>
      <c r="E24" s="13" t="s">
        <v>21</v>
      </c>
      <c r="F24" s="14">
        <v>-2.2464499999999998</v>
      </c>
      <c r="G24" s="11">
        <v>0</v>
      </c>
      <c r="H24" s="11">
        <v>0</v>
      </c>
      <c r="I24" s="11">
        <v>0</v>
      </c>
      <c r="J24" s="11">
        <v>-2.2464499999999998</v>
      </c>
      <c r="K24" s="11">
        <v>0</v>
      </c>
      <c r="L24" s="11">
        <v>0</v>
      </c>
      <c r="M24" s="11">
        <v>0</v>
      </c>
      <c r="N24" s="12">
        <v>0</v>
      </c>
    </row>
    <row r="25" spans="1:14" ht="12.75" outlineLevel="2" x14ac:dyDescent="0.2">
      <c r="A25" s="13" t="s">
        <v>13</v>
      </c>
      <c r="B25" s="13" t="s">
        <v>14</v>
      </c>
      <c r="C25" s="13" t="s">
        <v>27</v>
      </c>
      <c r="D25" s="13" t="s">
        <v>28</v>
      </c>
      <c r="E25" s="13" t="s">
        <v>19</v>
      </c>
      <c r="F25" s="14">
        <v>12823.17496</v>
      </c>
      <c r="G25" s="11">
        <v>0</v>
      </c>
      <c r="H25" s="11">
        <v>0</v>
      </c>
      <c r="I25" s="11">
        <v>0</v>
      </c>
      <c r="J25" s="11">
        <v>0</v>
      </c>
      <c r="K25" s="11">
        <v>12823.17496</v>
      </c>
      <c r="L25" s="11">
        <v>0</v>
      </c>
      <c r="M25" s="11">
        <v>0</v>
      </c>
      <c r="N25" s="12">
        <v>0</v>
      </c>
    </row>
    <row r="26" spans="1:14" ht="12.75" outlineLevel="2" x14ac:dyDescent="0.2">
      <c r="A26" s="13" t="s">
        <v>13</v>
      </c>
      <c r="B26" s="13" t="s">
        <v>14</v>
      </c>
      <c r="C26" s="13" t="s">
        <v>27</v>
      </c>
      <c r="D26" s="13" t="s">
        <v>28</v>
      </c>
      <c r="E26" s="13" t="s">
        <v>20</v>
      </c>
      <c r="F26" s="14">
        <v>39.427</v>
      </c>
      <c r="G26" s="11">
        <v>0</v>
      </c>
      <c r="H26" s="11">
        <v>0</v>
      </c>
      <c r="I26" s="11">
        <v>39.427</v>
      </c>
      <c r="J26" s="11">
        <v>0</v>
      </c>
      <c r="K26" s="11">
        <v>0</v>
      </c>
      <c r="L26" s="11">
        <v>0</v>
      </c>
      <c r="M26" s="11">
        <v>0</v>
      </c>
      <c r="N26" s="12">
        <v>0</v>
      </c>
    </row>
    <row r="27" spans="1:14" ht="12.75" outlineLevel="2" x14ac:dyDescent="0.2">
      <c r="A27" s="13" t="s">
        <v>13</v>
      </c>
      <c r="B27" s="13" t="s">
        <v>14</v>
      </c>
      <c r="C27" s="13" t="s">
        <v>27</v>
      </c>
      <c r="D27" s="13" t="s">
        <v>28</v>
      </c>
      <c r="E27" s="13" t="s">
        <v>21</v>
      </c>
      <c r="F27" s="14">
        <v>-129.93153000000001</v>
      </c>
      <c r="G27" s="11">
        <v>0</v>
      </c>
      <c r="H27" s="11">
        <v>0</v>
      </c>
      <c r="I27" s="11">
        <v>0</v>
      </c>
      <c r="J27" s="11">
        <v>-129.93153000000001</v>
      </c>
      <c r="K27" s="11">
        <v>0</v>
      </c>
      <c r="L27" s="11">
        <v>0</v>
      </c>
      <c r="M27" s="11">
        <v>0</v>
      </c>
      <c r="N27" s="12">
        <v>0</v>
      </c>
    </row>
    <row r="28" spans="1:14" ht="12.75" outlineLevel="2" x14ac:dyDescent="0.2">
      <c r="A28" s="13" t="s">
        <v>13</v>
      </c>
      <c r="B28" s="13" t="s">
        <v>14</v>
      </c>
      <c r="C28" s="13" t="s">
        <v>29</v>
      </c>
      <c r="D28" s="13" t="s">
        <v>30</v>
      </c>
      <c r="E28" s="13" t="s">
        <v>16</v>
      </c>
      <c r="F28" s="14">
        <v>-227</v>
      </c>
      <c r="G28" s="11">
        <v>-227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2">
        <v>0</v>
      </c>
    </row>
    <row r="29" spans="1:14" ht="12.75" outlineLevel="2" x14ac:dyDescent="0.2">
      <c r="A29" s="13" t="s">
        <v>13</v>
      </c>
      <c r="B29" s="13" t="s">
        <v>14</v>
      </c>
      <c r="C29" s="13" t="s">
        <v>29</v>
      </c>
      <c r="D29" s="13" t="s">
        <v>30</v>
      </c>
      <c r="E29" s="13" t="s">
        <v>17</v>
      </c>
      <c r="F29" s="14">
        <v>1319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1319</v>
      </c>
      <c r="M29" s="11">
        <v>0</v>
      </c>
      <c r="N29" s="12">
        <v>0</v>
      </c>
    </row>
    <row r="30" spans="1:14" ht="12.75" outlineLevel="2" x14ac:dyDescent="0.2">
      <c r="A30" s="13" t="s">
        <v>13</v>
      </c>
      <c r="B30" s="13" t="s">
        <v>14</v>
      </c>
      <c r="C30" s="13" t="s">
        <v>29</v>
      </c>
      <c r="D30" s="13" t="s">
        <v>30</v>
      </c>
      <c r="E30" s="13" t="s">
        <v>18</v>
      </c>
      <c r="F30" s="14">
        <v>427</v>
      </c>
      <c r="G30" s="11">
        <v>0</v>
      </c>
      <c r="H30" s="11">
        <v>427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>
        <v>0</v>
      </c>
    </row>
    <row r="31" spans="1:14" ht="12.75" outlineLevel="2" x14ac:dyDescent="0.2">
      <c r="A31" s="13" t="s">
        <v>13</v>
      </c>
      <c r="B31" s="13" t="s">
        <v>14</v>
      </c>
      <c r="C31" s="13" t="s">
        <v>29</v>
      </c>
      <c r="D31" s="13" t="s">
        <v>30</v>
      </c>
      <c r="E31" s="13" t="s">
        <v>19</v>
      </c>
      <c r="F31" s="14">
        <v>-6300</v>
      </c>
      <c r="G31" s="11">
        <v>0</v>
      </c>
      <c r="H31" s="11">
        <v>0</v>
      </c>
      <c r="I31" s="11">
        <v>0</v>
      </c>
      <c r="J31" s="11">
        <v>0</v>
      </c>
      <c r="K31" s="11">
        <v>-6300</v>
      </c>
      <c r="L31" s="11">
        <v>0</v>
      </c>
      <c r="M31" s="11">
        <v>0</v>
      </c>
      <c r="N31" s="12">
        <v>0</v>
      </c>
    </row>
    <row r="32" spans="1:14" ht="12.75" outlineLevel="2" x14ac:dyDescent="0.2">
      <c r="A32" s="13" t="s">
        <v>13</v>
      </c>
      <c r="B32" s="13" t="s">
        <v>14</v>
      </c>
      <c r="C32" s="13" t="s">
        <v>29</v>
      </c>
      <c r="D32" s="13" t="s">
        <v>30</v>
      </c>
      <c r="E32" s="13" t="s">
        <v>20</v>
      </c>
      <c r="F32" s="14">
        <v>5698</v>
      </c>
      <c r="G32" s="11">
        <v>0</v>
      </c>
      <c r="H32" s="11">
        <v>0</v>
      </c>
      <c r="I32" s="11">
        <v>5698</v>
      </c>
      <c r="J32" s="11">
        <v>0</v>
      </c>
      <c r="K32" s="11">
        <v>0</v>
      </c>
      <c r="L32" s="11">
        <v>0</v>
      </c>
      <c r="M32" s="11">
        <v>0</v>
      </c>
      <c r="N32" s="12">
        <v>0</v>
      </c>
    </row>
    <row r="33" spans="1:14" ht="12.75" outlineLevel="2" x14ac:dyDescent="0.2">
      <c r="A33" s="13" t="s">
        <v>13</v>
      </c>
      <c r="B33" s="13" t="s">
        <v>14</v>
      </c>
      <c r="C33" s="13" t="s">
        <v>29</v>
      </c>
      <c r="D33" s="13" t="s">
        <v>30</v>
      </c>
      <c r="E33" s="13" t="s">
        <v>21</v>
      </c>
      <c r="F33" s="14">
        <v>2242</v>
      </c>
      <c r="G33" s="11">
        <v>0</v>
      </c>
      <c r="H33" s="11">
        <v>0</v>
      </c>
      <c r="I33" s="11">
        <v>0</v>
      </c>
      <c r="J33" s="11">
        <v>2242</v>
      </c>
      <c r="K33" s="11">
        <v>0</v>
      </c>
      <c r="L33" s="11">
        <v>0</v>
      </c>
      <c r="M33" s="11">
        <v>0</v>
      </c>
      <c r="N33" s="12">
        <v>0</v>
      </c>
    </row>
    <row r="34" spans="1:14" ht="12.75" outlineLevel="2" x14ac:dyDescent="0.2">
      <c r="A34" s="13" t="s">
        <v>13</v>
      </c>
      <c r="B34" s="13" t="s">
        <v>14</v>
      </c>
      <c r="C34" s="13" t="s">
        <v>29</v>
      </c>
      <c r="D34" s="13" t="s">
        <v>30</v>
      </c>
      <c r="E34" s="13" t="s">
        <v>22</v>
      </c>
      <c r="F34" s="14">
        <v>-768</v>
      </c>
      <c r="G34" s="11">
        <v>0</v>
      </c>
      <c r="H34" s="11">
        <v>0</v>
      </c>
      <c r="I34" s="11">
        <v>0</v>
      </c>
      <c r="J34" s="11">
        <v>-768</v>
      </c>
      <c r="K34" s="11">
        <v>0</v>
      </c>
      <c r="L34" s="11">
        <v>0</v>
      </c>
      <c r="M34" s="11">
        <v>0</v>
      </c>
      <c r="N34" s="12">
        <v>0</v>
      </c>
    </row>
    <row r="35" spans="1:14" ht="12.75" outlineLevel="2" x14ac:dyDescent="0.2">
      <c r="A35" s="13" t="s">
        <v>13</v>
      </c>
      <c r="B35" s="13" t="s">
        <v>14</v>
      </c>
      <c r="C35" s="13" t="s">
        <v>31</v>
      </c>
      <c r="D35" s="13" t="s">
        <v>32</v>
      </c>
      <c r="E35" s="13" t="s">
        <v>16</v>
      </c>
      <c r="F35" s="14">
        <v>1240.7089800000001</v>
      </c>
      <c r="G35" s="11">
        <v>1240.7089800000001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12.75" outlineLevel="2" x14ac:dyDescent="0.2">
      <c r="A36" s="13" t="s">
        <v>13</v>
      </c>
      <c r="B36" s="13" t="s">
        <v>14</v>
      </c>
      <c r="C36" s="13" t="s">
        <v>31</v>
      </c>
      <c r="D36" s="13" t="s">
        <v>32</v>
      </c>
      <c r="E36" s="13" t="s">
        <v>18</v>
      </c>
      <c r="F36" s="14">
        <v>2811.76854</v>
      </c>
      <c r="G36" s="11">
        <v>0</v>
      </c>
      <c r="H36" s="11">
        <v>2811.76854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2">
        <v>0</v>
      </c>
    </row>
    <row r="37" spans="1:14" ht="12.75" outlineLevel="2" x14ac:dyDescent="0.2">
      <c r="A37" s="13" t="s">
        <v>13</v>
      </c>
      <c r="B37" s="13" t="s">
        <v>14</v>
      </c>
      <c r="C37" s="13" t="s">
        <v>31</v>
      </c>
      <c r="D37" s="13" t="s">
        <v>32</v>
      </c>
      <c r="E37" s="13" t="s">
        <v>20</v>
      </c>
      <c r="F37" s="14">
        <v>854.93448000000001</v>
      </c>
      <c r="G37" s="11">
        <v>0</v>
      </c>
      <c r="H37" s="11">
        <v>0</v>
      </c>
      <c r="I37" s="11">
        <v>854.93448000000001</v>
      </c>
      <c r="J37" s="11">
        <v>0</v>
      </c>
      <c r="K37" s="11">
        <v>0</v>
      </c>
      <c r="L37" s="11">
        <v>0</v>
      </c>
      <c r="M37" s="11">
        <v>0</v>
      </c>
      <c r="N37" s="12">
        <v>0</v>
      </c>
    </row>
    <row r="38" spans="1:14" ht="12.75" outlineLevel="2" x14ac:dyDescent="0.2">
      <c r="A38" s="13" t="s">
        <v>13</v>
      </c>
      <c r="B38" s="13" t="s">
        <v>14</v>
      </c>
      <c r="C38" s="13" t="s">
        <v>31</v>
      </c>
      <c r="D38" s="13" t="s">
        <v>32</v>
      </c>
      <c r="E38" s="13" t="s">
        <v>21</v>
      </c>
      <c r="F38" s="14">
        <v>247.53881999999999</v>
      </c>
      <c r="G38" s="11">
        <v>0</v>
      </c>
      <c r="H38" s="11">
        <v>0</v>
      </c>
      <c r="I38" s="11">
        <v>0</v>
      </c>
      <c r="J38" s="11">
        <v>247.53881999999999</v>
      </c>
      <c r="K38" s="11">
        <v>0</v>
      </c>
      <c r="L38" s="11">
        <v>0</v>
      </c>
      <c r="M38" s="11">
        <v>0</v>
      </c>
      <c r="N38" s="12">
        <v>0</v>
      </c>
    </row>
    <row r="39" spans="1:14" ht="12.75" outlineLevel="2" x14ac:dyDescent="0.2">
      <c r="A39" s="13" t="s">
        <v>13</v>
      </c>
      <c r="B39" s="13" t="s">
        <v>14</v>
      </c>
      <c r="C39" s="13" t="s">
        <v>33</v>
      </c>
      <c r="D39" s="13" t="s">
        <v>34</v>
      </c>
      <c r="E39" s="13" t="s">
        <v>35</v>
      </c>
      <c r="F39" s="14">
        <v>3503.9488999999999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2">
        <v>3503.9488999999999</v>
      </c>
    </row>
    <row r="40" spans="1:14" ht="12.75" outlineLevel="2" x14ac:dyDescent="0.2">
      <c r="A40" s="13" t="s">
        <v>13</v>
      </c>
      <c r="B40" s="13" t="s">
        <v>14</v>
      </c>
      <c r="C40" s="13" t="s">
        <v>36</v>
      </c>
      <c r="D40" s="13" t="s">
        <v>37</v>
      </c>
      <c r="E40" s="13" t="s">
        <v>17</v>
      </c>
      <c r="F40" s="14">
        <v>-115.54337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-115.54337</v>
      </c>
      <c r="M40" s="11">
        <v>0</v>
      </c>
      <c r="N40" s="12">
        <v>0</v>
      </c>
    </row>
    <row r="41" spans="1:14" ht="12.75" outlineLevel="2" x14ac:dyDescent="0.2">
      <c r="A41" s="13" t="s">
        <v>13</v>
      </c>
      <c r="B41" s="13" t="s">
        <v>14</v>
      </c>
      <c r="C41" s="13" t="s">
        <v>36</v>
      </c>
      <c r="D41" s="13" t="s">
        <v>37</v>
      </c>
      <c r="E41" s="13" t="s">
        <v>18</v>
      </c>
      <c r="F41" s="14">
        <v>-1501.13732</v>
      </c>
      <c r="G41" s="11">
        <v>0</v>
      </c>
      <c r="H41" s="11">
        <v>-1501.13732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0</v>
      </c>
    </row>
    <row r="42" spans="1:14" ht="12.75" outlineLevel="2" x14ac:dyDescent="0.2">
      <c r="A42" s="13" t="s">
        <v>13</v>
      </c>
      <c r="B42" s="13" t="s">
        <v>14</v>
      </c>
      <c r="C42" s="13" t="s">
        <v>36</v>
      </c>
      <c r="D42" s="13" t="s">
        <v>37</v>
      </c>
      <c r="E42" s="13" t="s">
        <v>19</v>
      </c>
      <c r="F42" s="14">
        <v>-3064.1857300000001</v>
      </c>
      <c r="G42" s="11">
        <v>0</v>
      </c>
      <c r="H42" s="11">
        <v>0</v>
      </c>
      <c r="I42" s="11">
        <v>0</v>
      </c>
      <c r="J42" s="11">
        <v>0</v>
      </c>
      <c r="K42" s="11">
        <v>-3064.1857300000001</v>
      </c>
      <c r="L42" s="11">
        <v>0</v>
      </c>
      <c r="M42" s="11">
        <v>0</v>
      </c>
      <c r="N42" s="12">
        <v>0</v>
      </c>
    </row>
    <row r="43" spans="1:14" ht="12.75" outlineLevel="2" x14ac:dyDescent="0.2">
      <c r="A43" s="13" t="s">
        <v>13</v>
      </c>
      <c r="B43" s="13" t="s">
        <v>14</v>
      </c>
      <c r="C43" s="13" t="s">
        <v>36</v>
      </c>
      <c r="D43" s="13" t="s">
        <v>37</v>
      </c>
      <c r="E43" s="13" t="s">
        <v>20</v>
      </c>
      <c r="F43" s="14">
        <v>-726.42325000000005</v>
      </c>
      <c r="G43" s="11">
        <v>0</v>
      </c>
      <c r="H43" s="11">
        <v>0</v>
      </c>
      <c r="I43" s="11">
        <v>-726.42325000000005</v>
      </c>
      <c r="J43" s="11">
        <v>0</v>
      </c>
      <c r="K43" s="11">
        <v>0</v>
      </c>
      <c r="L43" s="11">
        <v>0</v>
      </c>
      <c r="M43" s="11">
        <v>0</v>
      </c>
      <c r="N43" s="12">
        <v>0</v>
      </c>
    </row>
    <row r="44" spans="1:14" ht="12.75" outlineLevel="2" x14ac:dyDescent="0.2">
      <c r="A44" s="13" t="s">
        <v>13</v>
      </c>
      <c r="B44" s="13" t="s">
        <v>14</v>
      </c>
      <c r="C44" s="13" t="s">
        <v>38</v>
      </c>
      <c r="D44" s="13" t="s">
        <v>39</v>
      </c>
      <c r="E44" s="13" t="s">
        <v>16</v>
      </c>
      <c r="F44" s="14">
        <v>20</v>
      </c>
      <c r="G44" s="11">
        <v>20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>
        <v>0</v>
      </c>
    </row>
    <row r="45" spans="1:14" ht="12.75" outlineLevel="2" x14ac:dyDescent="0.2">
      <c r="A45" s="13" t="s">
        <v>13</v>
      </c>
      <c r="B45" s="13" t="s">
        <v>14</v>
      </c>
      <c r="C45" s="13" t="s">
        <v>38</v>
      </c>
      <c r="D45" s="13" t="s">
        <v>39</v>
      </c>
      <c r="E45" s="13" t="s">
        <v>17</v>
      </c>
      <c r="F45" s="14">
        <v>87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87</v>
      </c>
      <c r="M45" s="11">
        <v>0</v>
      </c>
      <c r="N45" s="12">
        <v>0</v>
      </c>
    </row>
    <row r="46" spans="1:14" ht="12.75" outlineLevel="2" x14ac:dyDescent="0.2">
      <c r="A46" s="13" t="s">
        <v>13</v>
      </c>
      <c r="B46" s="13" t="s">
        <v>14</v>
      </c>
      <c r="C46" s="13" t="s">
        <v>38</v>
      </c>
      <c r="D46" s="13" t="s">
        <v>39</v>
      </c>
      <c r="E46" s="13" t="s">
        <v>18</v>
      </c>
      <c r="F46" s="14">
        <v>209</v>
      </c>
      <c r="G46" s="11">
        <v>0</v>
      </c>
      <c r="H46" s="11">
        <v>209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>
        <v>0</v>
      </c>
    </row>
    <row r="47" spans="1:14" ht="12.75" outlineLevel="2" x14ac:dyDescent="0.2">
      <c r="A47" s="13" t="s">
        <v>13</v>
      </c>
      <c r="B47" s="13" t="s">
        <v>14</v>
      </c>
      <c r="C47" s="13" t="s">
        <v>38</v>
      </c>
      <c r="D47" s="13" t="s">
        <v>39</v>
      </c>
      <c r="E47" s="13" t="s">
        <v>19</v>
      </c>
      <c r="F47" s="14">
        <v>375</v>
      </c>
      <c r="G47" s="11">
        <v>0</v>
      </c>
      <c r="H47" s="11">
        <v>0</v>
      </c>
      <c r="I47" s="11">
        <v>0</v>
      </c>
      <c r="J47" s="11">
        <v>0</v>
      </c>
      <c r="K47" s="11">
        <v>375</v>
      </c>
      <c r="L47" s="11">
        <v>0</v>
      </c>
      <c r="M47" s="11">
        <v>0</v>
      </c>
      <c r="N47" s="12">
        <v>0</v>
      </c>
    </row>
    <row r="48" spans="1:14" ht="12.75" outlineLevel="2" x14ac:dyDescent="0.2">
      <c r="A48" s="13" t="s">
        <v>13</v>
      </c>
      <c r="B48" s="13" t="s">
        <v>14</v>
      </c>
      <c r="C48" s="13" t="s">
        <v>38</v>
      </c>
      <c r="D48" s="13" t="s">
        <v>39</v>
      </c>
      <c r="E48" s="13" t="s">
        <v>20</v>
      </c>
      <c r="F48" s="14">
        <v>66</v>
      </c>
      <c r="G48" s="11">
        <v>0</v>
      </c>
      <c r="H48" s="11">
        <v>0</v>
      </c>
      <c r="I48" s="11">
        <v>66</v>
      </c>
      <c r="J48" s="11">
        <v>0</v>
      </c>
      <c r="K48" s="11">
        <v>0</v>
      </c>
      <c r="L48" s="11">
        <v>0</v>
      </c>
      <c r="M48" s="11">
        <v>0</v>
      </c>
      <c r="N48" s="12">
        <v>0</v>
      </c>
    </row>
    <row r="49" spans="1:14" ht="12.75" outlineLevel="2" x14ac:dyDescent="0.2">
      <c r="A49" s="13" t="s">
        <v>13</v>
      </c>
      <c r="B49" s="13" t="s">
        <v>14</v>
      </c>
      <c r="C49" s="13" t="s">
        <v>38</v>
      </c>
      <c r="D49" s="13" t="s">
        <v>39</v>
      </c>
      <c r="E49" s="13" t="s">
        <v>21</v>
      </c>
      <c r="F49" s="14">
        <v>136</v>
      </c>
      <c r="G49" s="11">
        <v>0</v>
      </c>
      <c r="H49" s="11">
        <v>0</v>
      </c>
      <c r="I49" s="11">
        <v>0</v>
      </c>
      <c r="J49" s="11">
        <v>136</v>
      </c>
      <c r="K49" s="11">
        <v>0</v>
      </c>
      <c r="L49" s="11">
        <v>0</v>
      </c>
      <c r="M49" s="11">
        <v>0</v>
      </c>
      <c r="N49" s="12">
        <v>0</v>
      </c>
    </row>
    <row r="50" spans="1:14" ht="12.75" outlineLevel="2" x14ac:dyDescent="0.2">
      <c r="A50" s="13" t="s">
        <v>13</v>
      </c>
      <c r="B50" s="13" t="s">
        <v>14</v>
      </c>
      <c r="C50" s="13" t="s">
        <v>40</v>
      </c>
      <c r="D50" s="13" t="s">
        <v>41</v>
      </c>
      <c r="E50" s="13" t="s">
        <v>35</v>
      </c>
      <c r="F50" s="14">
        <v>3136.90281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>
        <v>3136.90281</v>
      </c>
    </row>
    <row r="51" spans="1:14" ht="12.75" outlineLevel="2" x14ac:dyDescent="0.2">
      <c r="A51" s="13" t="s">
        <v>13</v>
      </c>
      <c r="B51" s="13" t="s">
        <v>14</v>
      </c>
      <c r="C51" s="13" t="s">
        <v>42</v>
      </c>
      <c r="D51" s="13" t="s">
        <v>43</v>
      </c>
      <c r="E51" s="13" t="s">
        <v>35</v>
      </c>
      <c r="F51" s="14">
        <v>240.68708000000001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>
        <v>240.68708000000001</v>
      </c>
    </row>
    <row r="52" spans="1:14" ht="12.75" outlineLevel="2" x14ac:dyDescent="0.2">
      <c r="A52" s="13" t="s">
        <v>13</v>
      </c>
      <c r="B52" s="13" t="s">
        <v>14</v>
      </c>
      <c r="C52" s="13" t="s">
        <v>44</v>
      </c>
      <c r="D52" s="13" t="s">
        <v>45</v>
      </c>
      <c r="E52" s="13" t="s">
        <v>35</v>
      </c>
      <c r="F52" s="14">
        <v>40810.587440000003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>
        <v>40810.587440000003</v>
      </c>
    </row>
    <row r="53" spans="1:14" ht="12.75" outlineLevel="2" x14ac:dyDescent="0.2">
      <c r="A53" s="13" t="s">
        <v>13</v>
      </c>
      <c r="B53" s="13" t="s">
        <v>14</v>
      </c>
      <c r="C53" s="13" t="s">
        <v>46</v>
      </c>
      <c r="D53" s="13" t="s">
        <v>47</v>
      </c>
      <c r="E53" s="13" t="s">
        <v>35</v>
      </c>
      <c r="F53" s="14">
        <v>31.596800000000002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2">
        <v>31.596800000000002</v>
      </c>
    </row>
    <row r="54" spans="1:14" ht="12.75" outlineLevel="2" x14ac:dyDescent="0.2">
      <c r="A54" s="13" t="s">
        <v>13</v>
      </c>
      <c r="B54" s="13" t="s">
        <v>14</v>
      </c>
      <c r="C54" s="13" t="s">
        <v>48</v>
      </c>
      <c r="D54" s="13" t="s">
        <v>49</v>
      </c>
      <c r="E54" s="13" t="s">
        <v>35</v>
      </c>
      <c r="F54" s="14">
        <v>4309.59422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2">
        <v>4309.59422</v>
      </c>
    </row>
    <row r="55" spans="1:14" ht="12.75" outlineLevel="2" x14ac:dyDescent="0.2">
      <c r="A55" s="13" t="s">
        <v>13</v>
      </c>
      <c r="B55" s="13" t="s">
        <v>14</v>
      </c>
      <c r="C55" s="13" t="s">
        <v>50</v>
      </c>
      <c r="D55" s="13" t="s">
        <v>51</v>
      </c>
      <c r="E55" s="13" t="s">
        <v>35</v>
      </c>
      <c r="F55" s="14">
        <v>257.82677999999999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>
        <v>257.82677999999999</v>
      </c>
    </row>
    <row r="56" spans="1:14" ht="13.5" outlineLevel="1" thickBot="1" x14ac:dyDescent="0.25">
      <c r="A56" s="15" t="s">
        <v>52</v>
      </c>
      <c r="B56" s="16"/>
      <c r="C56" s="16"/>
      <c r="D56" s="16"/>
      <c r="E56" s="16"/>
      <c r="F56" s="17">
        <f t="shared" ref="F56:N56" si="0">SUBTOTAL(9,F11:F55)</f>
        <v>1977126.0520899999</v>
      </c>
      <c r="G56" s="17">
        <f t="shared" si="0"/>
        <v>49814.619020000006</v>
      </c>
      <c r="H56" s="17">
        <f t="shared" si="0"/>
        <v>648546.19689999998</v>
      </c>
      <c r="I56" s="17">
        <f t="shared" si="0"/>
        <v>169412.08562999999</v>
      </c>
      <c r="J56" s="17">
        <f t="shared" si="0"/>
        <v>111278.25402999998</v>
      </c>
      <c r="K56" s="17">
        <f t="shared" si="0"/>
        <v>856314.43724</v>
      </c>
      <c r="L56" s="17">
        <f t="shared" si="0"/>
        <v>89469.315239999996</v>
      </c>
      <c r="M56" s="17">
        <f t="shared" si="0"/>
        <v>0</v>
      </c>
      <c r="N56" s="18">
        <f t="shared" si="0"/>
        <v>52291.144030000003</v>
      </c>
    </row>
    <row r="57" spans="1:14" ht="12.75" outlineLevel="2" x14ac:dyDescent="0.2">
      <c r="A57" s="10" t="s">
        <v>53</v>
      </c>
      <c r="B57" s="10" t="s">
        <v>54</v>
      </c>
      <c r="C57" s="10" t="s">
        <v>55</v>
      </c>
      <c r="D57" s="10" t="s">
        <v>54</v>
      </c>
      <c r="E57" s="10" t="s">
        <v>16</v>
      </c>
      <c r="F57" s="11">
        <v>31945.37184</v>
      </c>
      <c r="G57" s="11">
        <v>31945.37184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2">
        <v>0</v>
      </c>
    </row>
    <row r="58" spans="1:14" ht="12.75" outlineLevel="2" x14ac:dyDescent="0.2">
      <c r="A58" s="13" t="s">
        <v>53</v>
      </c>
      <c r="B58" s="13" t="s">
        <v>54</v>
      </c>
      <c r="C58" s="13" t="s">
        <v>55</v>
      </c>
      <c r="D58" s="13" t="s">
        <v>54</v>
      </c>
      <c r="E58" s="13" t="s">
        <v>17</v>
      </c>
      <c r="F58" s="14">
        <v>46261.520969999998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46261.520969999998</v>
      </c>
      <c r="M58" s="11">
        <v>0</v>
      </c>
      <c r="N58" s="12">
        <v>0</v>
      </c>
    </row>
    <row r="59" spans="1:14" ht="12.75" outlineLevel="2" x14ac:dyDescent="0.2">
      <c r="A59" s="13" t="s">
        <v>53</v>
      </c>
      <c r="B59" s="13" t="s">
        <v>54</v>
      </c>
      <c r="C59" s="13" t="s">
        <v>55</v>
      </c>
      <c r="D59" s="13" t="s">
        <v>54</v>
      </c>
      <c r="E59" s="13" t="s">
        <v>18</v>
      </c>
      <c r="F59" s="14">
        <v>469979.30920000002</v>
      </c>
      <c r="G59" s="11">
        <v>0</v>
      </c>
      <c r="H59" s="11">
        <v>469979.30920000002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2">
        <v>0</v>
      </c>
    </row>
    <row r="60" spans="1:14" ht="12.75" outlineLevel="2" x14ac:dyDescent="0.2">
      <c r="A60" s="13" t="s">
        <v>53</v>
      </c>
      <c r="B60" s="13" t="s">
        <v>54</v>
      </c>
      <c r="C60" s="13" t="s">
        <v>55</v>
      </c>
      <c r="D60" s="13" t="s">
        <v>54</v>
      </c>
      <c r="E60" s="13" t="s">
        <v>19</v>
      </c>
      <c r="F60" s="14">
        <v>767437.59875</v>
      </c>
      <c r="G60" s="11">
        <v>0</v>
      </c>
      <c r="H60" s="11">
        <v>0</v>
      </c>
      <c r="I60" s="11">
        <v>0</v>
      </c>
      <c r="J60" s="11">
        <v>0</v>
      </c>
      <c r="K60" s="11">
        <v>767437.59875</v>
      </c>
      <c r="L60" s="11">
        <v>0</v>
      </c>
      <c r="M60" s="11">
        <v>0</v>
      </c>
      <c r="N60" s="12">
        <v>0</v>
      </c>
    </row>
    <row r="61" spans="1:14" ht="12.75" outlineLevel="2" x14ac:dyDescent="0.2">
      <c r="A61" s="13" t="s">
        <v>53</v>
      </c>
      <c r="B61" s="13" t="s">
        <v>54</v>
      </c>
      <c r="C61" s="13" t="s">
        <v>55</v>
      </c>
      <c r="D61" s="13" t="s">
        <v>54</v>
      </c>
      <c r="E61" s="13" t="s">
        <v>20</v>
      </c>
      <c r="F61" s="14">
        <v>129876.62188999999</v>
      </c>
      <c r="G61" s="11">
        <v>0</v>
      </c>
      <c r="H61" s="11">
        <v>0</v>
      </c>
      <c r="I61" s="11">
        <v>129876.62188999999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4" ht="12.75" outlineLevel="2" x14ac:dyDescent="0.2">
      <c r="A62" s="13" t="s">
        <v>53</v>
      </c>
      <c r="B62" s="13" t="s">
        <v>54</v>
      </c>
      <c r="C62" s="13" t="s">
        <v>55</v>
      </c>
      <c r="D62" s="13" t="s">
        <v>54</v>
      </c>
      <c r="E62" s="13" t="s">
        <v>21</v>
      </c>
      <c r="F62" s="14">
        <v>106172.57451000001</v>
      </c>
      <c r="G62" s="11">
        <v>0</v>
      </c>
      <c r="H62" s="11">
        <v>0</v>
      </c>
      <c r="I62" s="11">
        <v>0</v>
      </c>
      <c r="J62" s="11">
        <v>106172.57451000001</v>
      </c>
      <c r="K62" s="11">
        <v>0</v>
      </c>
      <c r="L62" s="11">
        <v>0</v>
      </c>
      <c r="M62" s="11">
        <v>0</v>
      </c>
      <c r="N62" s="12">
        <v>0</v>
      </c>
    </row>
    <row r="63" spans="1:14" ht="12.75" outlineLevel="2" x14ac:dyDescent="0.2">
      <c r="A63" s="13" t="s">
        <v>53</v>
      </c>
      <c r="B63" s="13" t="s">
        <v>54</v>
      </c>
      <c r="C63" s="13" t="s">
        <v>55</v>
      </c>
      <c r="D63" s="13" t="s">
        <v>54</v>
      </c>
      <c r="E63" s="13" t="s">
        <v>22</v>
      </c>
      <c r="F63" s="14">
        <v>10656.146409999999</v>
      </c>
      <c r="G63" s="11">
        <v>0</v>
      </c>
      <c r="H63" s="11">
        <v>0</v>
      </c>
      <c r="I63" s="11">
        <v>0</v>
      </c>
      <c r="J63" s="11">
        <v>10656.146409999999</v>
      </c>
      <c r="K63" s="11">
        <v>0</v>
      </c>
      <c r="L63" s="11">
        <v>0</v>
      </c>
      <c r="M63" s="11">
        <v>0</v>
      </c>
      <c r="N63" s="12">
        <v>0</v>
      </c>
    </row>
    <row r="64" spans="1:14" ht="12.75" outlineLevel="2" x14ac:dyDescent="0.2">
      <c r="A64" s="13" t="s">
        <v>53</v>
      </c>
      <c r="B64" s="13" t="s">
        <v>54</v>
      </c>
      <c r="C64" s="13" t="s">
        <v>56</v>
      </c>
      <c r="D64" s="13" t="s">
        <v>57</v>
      </c>
      <c r="E64" s="13" t="s">
        <v>20</v>
      </c>
      <c r="F64" s="14">
        <v>-1085.03027</v>
      </c>
      <c r="G64" s="11">
        <v>0</v>
      </c>
      <c r="H64" s="11">
        <v>0</v>
      </c>
      <c r="I64" s="11">
        <v>-1085.03027</v>
      </c>
      <c r="J64" s="11">
        <v>0</v>
      </c>
      <c r="K64" s="11">
        <v>0</v>
      </c>
      <c r="L64" s="11">
        <v>0</v>
      </c>
      <c r="M64" s="11">
        <v>0</v>
      </c>
      <c r="N64" s="12">
        <v>0</v>
      </c>
    </row>
    <row r="65" spans="1:14" ht="12.75" outlineLevel="2" x14ac:dyDescent="0.2">
      <c r="A65" s="13" t="s">
        <v>53</v>
      </c>
      <c r="B65" s="13" t="s">
        <v>54</v>
      </c>
      <c r="C65" s="13" t="s">
        <v>58</v>
      </c>
      <c r="D65" s="13" t="s">
        <v>59</v>
      </c>
      <c r="E65" s="13" t="s">
        <v>16</v>
      </c>
      <c r="F65" s="14">
        <v>-386.86556999999999</v>
      </c>
      <c r="G65" s="11">
        <v>-386.86556999999999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2">
        <v>0</v>
      </c>
    </row>
    <row r="66" spans="1:14" ht="12.75" outlineLevel="2" x14ac:dyDescent="0.2">
      <c r="A66" s="13" t="s">
        <v>53</v>
      </c>
      <c r="B66" s="13" t="s">
        <v>54</v>
      </c>
      <c r="C66" s="13" t="s">
        <v>58</v>
      </c>
      <c r="D66" s="13" t="s">
        <v>59</v>
      </c>
      <c r="E66" s="13" t="s">
        <v>17</v>
      </c>
      <c r="F66" s="14">
        <v>160.06028000000001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160.06028000000001</v>
      </c>
      <c r="M66" s="11">
        <v>0</v>
      </c>
      <c r="N66" s="12">
        <v>0</v>
      </c>
    </row>
    <row r="67" spans="1:14" ht="12.75" outlineLevel="2" x14ac:dyDescent="0.2">
      <c r="A67" s="13" t="s">
        <v>53</v>
      </c>
      <c r="B67" s="13" t="s">
        <v>54</v>
      </c>
      <c r="C67" s="13" t="s">
        <v>58</v>
      </c>
      <c r="D67" s="13" t="s">
        <v>59</v>
      </c>
      <c r="E67" s="13" t="s">
        <v>18</v>
      </c>
      <c r="F67" s="14">
        <v>-995.32988</v>
      </c>
      <c r="G67" s="11">
        <v>0</v>
      </c>
      <c r="H67" s="11">
        <v>-995.32988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2">
        <v>0</v>
      </c>
    </row>
    <row r="68" spans="1:14" ht="12.75" outlineLevel="2" x14ac:dyDescent="0.2">
      <c r="A68" s="13" t="s">
        <v>53</v>
      </c>
      <c r="B68" s="13" t="s">
        <v>54</v>
      </c>
      <c r="C68" s="13" t="s">
        <v>58</v>
      </c>
      <c r="D68" s="13" t="s">
        <v>59</v>
      </c>
      <c r="E68" s="13" t="s">
        <v>19</v>
      </c>
      <c r="F68" s="14">
        <v>300.09032999999999</v>
      </c>
      <c r="G68" s="11">
        <v>0</v>
      </c>
      <c r="H68" s="11">
        <v>0</v>
      </c>
      <c r="I68" s="11">
        <v>0</v>
      </c>
      <c r="J68" s="11">
        <v>0</v>
      </c>
      <c r="K68" s="11">
        <v>300.09032999999999</v>
      </c>
      <c r="L68" s="11">
        <v>0</v>
      </c>
      <c r="M68" s="11">
        <v>0</v>
      </c>
      <c r="N68" s="12">
        <v>0</v>
      </c>
    </row>
    <row r="69" spans="1:14" ht="12.75" outlineLevel="2" x14ac:dyDescent="0.2">
      <c r="A69" s="13" t="s">
        <v>53</v>
      </c>
      <c r="B69" s="13" t="s">
        <v>54</v>
      </c>
      <c r="C69" s="13" t="s">
        <v>58</v>
      </c>
      <c r="D69" s="13" t="s">
        <v>59</v>
      </c>
      <c r="E69" s="13" t="s">
        <v>20</v>
      </c>
      <c r="F69" s="14">
        <v>-307.71595000000002</v>
      </c>
      <c r="G69" s="11">
        <v>0</v>
      </c>
      <c r="H69" s="11">
        <v>0</v>
      </c>
      <c r="I69" s="11">
        <v>-307.71595000000002</v>
      </c>
      <c r="J69" s="11">
        <v>0</v>
      </c>
      <c r="K69" s="11">
        <v>0</v>
      </c>
      <c r="L69" s="11">
        <v>0</v>
      </c>
      <c r="M69" s="11">
        <v>0</v>
      </c>
      <c r="N69" s="12">
        <v>0</v>
      </c>
    </row>
    <row r="70" spans="1:14" ht="12.75" outlineLevel="2" x14ac:dyDescent="0.2">
      <c r="A70" s="13" t="s">
        <v>53</v>
      </c>
      <c r="B70" s="13" t="s">
        <v>54</v>
      </c>
      <c r="C70" s="13" t="s">
        <v>58</v>
      </c>
      <c r="D70" s="13" t="s">
        <v>59</v>
      </c>
      <c r="E70" s="13" t="s">
        <v>21</v>
      </c>
      <c r="F70" s="14">
        <v>-5.3978900000000003</v>
      </c>
      <c r="G70" s="11">
        <v>0</v>
      </c>
      <c r="H70" s="11">
        <v>0</v>
      </c>
      <c r="I70" s="11">
        <v>0</v>
      </c>
      <c r="J70" s="11">
        <v>-5.3978900000000003</v>
      </c>
      <c r="K70" s="11">
        <v>0</v>
      </c>
      <c r="L70" s="11">
        <v>0</v>
      </c>
      <c r="M70" s="11">
        <v>0</v>
      </c>
      <c r="N70" s="12">
        <v>0</v>
      </c>
    </row>
    <row r="71" spans="1:14" ht="12.75" outlineLevel="2" x14ac:dyDescent="0.2">
      <c r="A71" s="13" t="s">
        <v>53</v>
      </c>
      <c r="B71" s="13" t="s">
        <v>54</v>
      </c>
      <c r="C71" s="13" t="s">
        <v>60</v>
      </c>
      <c r="D71" s="13" t="s">
        <v>61</v>
      </c>
      <c r="E71" s="13" t="s">
        <v>19</v>
      </c>
      <c r="F71" s="14">
        <v>15189.33186</v>
      </c>
      <c r="G71" s="11">
        <v>0</v>
      </c>
      <c r="H71" s="11">
        <v>0</v>
      </c>
      <c r="I71" s="11">
        <v>0</v>
      </c>
      <c r="J71" s="11">
        <v>0</v>
      </c>
      <c r="K71" s="11">
        <v>15189.33186</v>
      </c>
      <c r="L71" s="11">
        <v>0</v>
      </c>
      <c r="M71" s="11">
        <v>0</v>
      </c>
      <c r="N71" s="12">
        <v>0</v>
      </c>
    </row>
    <row r="72" spans="1:14" ht="12.75" outlineLevel="2" x14ac:dyDescent="0.2">
      <c r="A72" s="13" t="s">
        <v>53</v>
      </c>
      <c r="B72" s="13" t="s">
        <v>54</v>
      </c>
      <c r="C72" s="13" t="s">
        <v>60</v>
      </c>
      <c r="D72" s="13" t="s">
        <v>61</v>
      </c>
      <c r="E72" s="13" t="s">
        <v>20</v>
      </c>
      <c r="F72" s="14">
        <v>36.54571</v>
      </c>
      <c r="G72" s="11">
        <v>0</v>
      </c>
      <c r="H72" s="11">
        <v>0</v>
      </c>
      <c r="I72" s="11">
        <v>36.54571</v>
      </c>
      <c r="J72" s="11">
        <v>0</v>
      </c>
      <c r="K72" s="11">
        <v>0</v>
      </c>
      <c r="L72" s="11">
        <v>0</v>
      </c>
      <c r="M72" s="11">
        <v>0</v>
      </c>
      <c r="N72" s="12">
        <v>0</v>
      </c>
    </row>
    <row r="73" spans="1:14" ht="12.75" outlineLevel="2" x14ac:dyDescent="0.2">
      <c r="A73" s="13" t="s">
        <v>53</v>
      </c>
      <c r="B73" s="13" t="s">
        <v>54</v>
      </c>
      <c r="C73" s="13" t="s">
        <v>60</v>
      </c>
      <c r="D73" s="13" t="s">
        <v>61</v>
      </c>
      <c r="E73" s="13" t="s">
        <v>21</v>
      </c>
      <c r="F73" s="14">
        <v>-169.19192000000001</v>
      </c>
      <c r="G73" s="11">
        <v>0</v>
      </c>
      <c r="H73" s="11">
        <v>0</v>
      </c>
      <c r="I73" s="11">
        <v>0</v>
      </c>
      <c r="J73" s="11">
        <v>-169.19192000000001</v>
      </c>
      <c r="K73" s="11">
        <v>0</v>
      </c>
      <c r="L73" s="11">
        <v>0</v>
      </c>
      <c r="M73" s="11">
        <v>0</v>
      </c>
      <c r="N73" s="12">
        <v>0</v>
      </c>
    </row>
    <row r="74" spans="1:14" ht="12.75" outlineLevel="2" x14ac:dyDescent="0.2">
      <c r="A74" s="13" t="s">
        <v>53</v>
      </c>
      <c r="B74" s="13" t="s">
        <v>54</v>
      </c>
      <c r="C74" s="13" t="s">
        <v>62</v>
      </c>
      <c r="D74" s="13" t="s">
        <v>63</v>
      </c>
      <c r="E74" s="13" t="s">
        <v>16</v>
      </c>
      <c r="F74" s="14">
        <v>947</v>
      </c>
      <c r="G74" s="11">
        <v>947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>
        <v>0</v>
      </c>
    </row>
    <row r="75" spans="1:14" ht="12.75" outlineLevel="2" x14ac:dyDescent="0.2">
      <c r="A75" s="13" t="s">
        <v>53</v>
      </c>
      <c r="B75" s="13" t="s">
        <v>54</v>
      </c>
      <c r="C75" s="13" t="s">
        <v>62</v>
      </c>
      <c r="D75" s="13" t="s">
        <v>63</v>
      </c>
      <c r="E75" s="13" t="s">
        <v>17</v>
      </c>
      <c r="F75" s="14">
        <v>-70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-70</v>
      </c>
      <c r="M75" s="11">
        <v>0</v>
      </c>
      <c r="N75" s="12">
        <v>0</v>
      </c>
    </row>
    <row r="76" spans="1:14" ht="12.75" outlineLevel="2" x14ac:dyDescent="0.2">
      <c r="A76" s="13" t="s">
        <v>53</v>
      </c>
      <c r="B76" s="13" t="s">
        <v>54</v>
      </c>
      <c r="C76" s="13" t="s">
        <v>62</v>
      </c>
      <c r="D76" s="13" t="s">
        <v>63</v>
      </c>
      <c r="E76" s="13" t="s">
        <v>18</v>
      </c>
      <c r="F76" s="14">
        <v>-8485</v>
      </c>
      <c r="G76" s="11">
        <v>0</v>
      </c>
      <c r="H76" s="11">
        <v>-8485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>
        <v>0</v>
      </c>
    </row>
    <row r="77" spans="1:14" ht="12.75" outlineLevel="2" x14ac:dyDescent="0.2">
      <c r="A77" s="13" t="s">
        <v>53</v>
      </c>
      <c r="B77" s="13" t="s">
        <v>54</v>
      </c>
      <c r="C77" s="13" t="s">
        <v>62</v>
      </c>
      <c r="D77" s="13" t="s">
        <v>63</v>
      </c>
      <c r="E77" s="13" t="s">
        <v>19</v>
      </c>
      <c r="F77" s="14">
        <v>-6600</v>
      </c>
      <c r="G77" s="11">
        <v>0</v>
      </c>
      <c r="H77" s="11">
        <v>0</v>
      </c>
      <c r="I77" s="11">
        <v>0</v>
      </c>
      <c r="J77" s="11">
        <v>0</v>
      </c>
      <c r="K77" s="11">
        <v>-6600</v>
      </c>
      <c r="L77" s="11">
        <v>0</v>
      </c>
      <c r="M77" s="11">
        <v>0</v>
      </c>
      <c r="N77" s="12">
        <v>0</v>
      </c>
    </row>
    <row r="78" spans="1:14" ht="12.75" outlineLevel="2" x14ac:dyDescent="0.2">
      <c r="A78" s="13" t="s">
        <v>53</v>
      </c>
      <c r="B78" s="13" t="s">
        <v>54</v>
      </c>
      <c r="C78" s="13" t="s">
        <v>62</v>
      </c>
      <c r="D78" s="13" t="s">
        <v>63</v>
      </c>
      <c r="E78" s="13" t="s">
        <v>20</v>
      </c>
      <c r="F78" s="14">
        <v>2041</v>
      </c>
      <c r="G78" s="11">
        <v>0</v>
      </c>
      <c r="H78" s="11">
        <v>0</v>
      </c>
      <c r="I78" s="11">
        <v>2041</v>
      </c>
      <c r="J78" s="11">
        <v>0</v>
      </c>
      <c r="K78" s="11">
        <v>0</v>
      </c>
      <c r="L78" s="11">
        <v>0</v>
      </c>
      <c r="M78" s="11">
        <v>0</v>
      </c>
      <c r="N78" s="12">
        <v>0</v>
      </c>
    </row>
    <row r="79" spans="1:14" ht="12.75" outlineLevel="2" x14ac:dyDescent="0.2">
      <c r="A79" s="13" t="s">
        <v>53</v>
      </c>
      <c r="B79" s="13" t="s">
        <v>54</v>
      </c>
      <c r="C79" s="13" t="s">
        <v>62</v>
      </c>
      <c r="D79" s="13" t="s">
        <v>63</v>
      </c>
      <c r="E79" s="13" t="s">
        <v>21</v>
      </c>
      <c r="F79" s="14">
        <v>-1566</v>
      </c>
      <c r="G79" s="11">
        <v>0</v>
      </c>
      <c r="H79" s="11">
        <v>0</v>
      </c>
      <c r="I79" s="11">
        <v>0</v>
      </c>
      <c r="J79" s="11">
        <v>-1566</v>
      </c>
      <c r="K79" s="11">
        <v>0</v>
      </c>
      <c r="L79" s="11">
        <v>0</v>
      </c>
      <c r="M79" s="11">
        <v>0</v>
      </c>
      <c r="N79" s="12">
        <v>0</v>
      </c>
    </row>
    <row r="80" spans="1:14" ht="12.75" outlineLevel="2" x14ac:dyDescent="0.2">
      <c r="A80" s="13" t="s">
        <v>53</v>
      </c>
      <c r="B80" s="13" t="s">
        <v>54</v>
      </c>
      <c r="C80" s="13" t="s">
        <v>62</v>
      </c>
      <c r="D80" s="13" t="s">
        <v>63</v>
      </c>
      <c r="E80" s="13" t="s">
        <v>22</v>
      </c>
      <c r="F80" s="14">
        <v>-175</v>
      </c>
      <c r="G80" s="11">
        <v>0</v>
      </c>
      <c r="H80" s="11">
        <v>0</v>
      </c>
      <c r="I80" s="11">
        <v>0</v>
      </c>
      <c r="J80" s="11">
        <v>-175</v>
      </c>
      <c r="K80" s="11">
        <v>0</v>
      </c>
      <c r="L80" s="11">
        <v>0</v>
      </c>
      <c r="M80" s="11">
        <v>0</v>
      </c>
      <c r="N80" s="12">
        <v>0</v>
      </c>
    </row>
    <row r="81" spans="1:14" ht="12.75" outlineLevel="2" x14ac:dyDescent="0.2">
      <c r="A81" s="13" t="s">
        <v>53</v>
      </c>
      <c r="B81" s="13" t="s">
        <v>54</v>
      </c>
      <c r="C81" s="13" t="s">
        <v>64</v>
      </c>
      <c r="D81" s="13" t="s">
        <v>65</v>
      </c>
      <c r="E81" s="13" t="s">
        <v>16</v>
      </c>
      <c r="F81" s="14">
        <v>758.88414</v>
      </c>
      <c r="G81" s="11">
        <v>758.88414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 ht="12.75" outlineLevel="2" x14ac:dyDescent="0.2">
      <c r="A82" s="13" t="s">
        <v>53</v>
      </c>
      <c r="B82" s="13" t="s">
        <v>54</v>
      </c>
      <c r="C82" s="13" t="s">
        <v>64</v>
      </c>
      <c r="D82" s="13" t="s">
        <v>65</v>
      </c>
      <c r="E82" s="13" t="s">
        <v>18</v>
      </c>
      <c r="F82" s="14">
        <v>2626.7696999999998</v>
      </c>
      <c r="G82" s="11">
        <v>0</v>
      </c>
      <c r="H82" s="11">
        <v>2626.7696999999998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>
        <v>0</v>
      </c>
    </row>
    <row r="83" spans="1:14" ht="12.75" outlineLevel="2" x14ac:dyDescent="0.2">
      <c r="A83" s="13" t="s">
        <v>53</v>
      </c>
      <c r="B83" s="13" t="s">
        <v>54</v>
      </c>
      <c r="C83" s="13" t="s">
        <v>64</v>
      </c>
      <c r="D83" s="13" t="s">
        <v>65</v>
      </c>
      <c r="E83" s="13" t="s">
        <v>20</v>
      </c>
      <c r="F83" s="14">
        <v>789.36318000000006</v>
      </c>
      <c r="G83" s="11">
        <v>0</v>
      </c>
      <c r="H83" s="11">
        <v>0</v>
      </c>
      <c r="I83" s="11">
        <v>789.36318000000006</v>
      </c>
      <c r="J83" s="11">
        <v>0</v>
      </c>
      <c r="K83" s="11">
        <v>0</v>
      </c>
      <c r="L83" s="11">
        <v>0</v>
      </c>
      <c r="M83" s="11">
        <v>0</v>
      </c>
      <c r="N83" s="12">
        <v>0</v>
      </c>
    </row>
    <row r="84" spans="1:14" ht="12.75" outlineLevel="2" x14ac:dyDescent="0.2">
      <c r="A84" s="13" t="s">
        <v>53</v>
      </c>
      <c r="B84" s="13" t="s">
        <v>54</v>
      </c>
      <c r="C84" s="13" t="s">
        <v>64</v>
      </c>
      <c r="D84" s="13" t="s">
        <v>65</v>
      </c>
      <c r="E84" s="13" t="s">
        <v>21</v>
      </c>
      <c r="F84" s="14">
        <v>322.34982000000002</v>
      </c>
      <c r="G84" s="11">
        <v>0</v>
      </c>
      <c r="H84" s="11">
        <v>0</v>
      </c>
      <c r="I84" s="11">
        <v>0</v>
      </c>
      <c r="J84" s="11">
        <v>322.34982000000002</v>
      </c>
      <c r="K84" s="11">
        <v>0</v>
      </c>
      <c r="L84" s="11">
        <v>0</v>
      </c>
      <c r="M84" s="11">
        <v>0</v>
      </c>
      <c r="N84" s="12">
        <v>0</v>
      </c>
    </row>
    <row r="85" spans="1:14" ht="12.75" outlineLevel="2" x14ac:dyDescent="0.2">
      <c r="A85" s="13" t="s">
        <v>53</v>
      </c>
      <c r="B85" s="13" t="s">
        <v>54</v>
      </c>
      <c r="C85" s="13" t="s">
        <v>66</v>
      </c>
      <c r="D85" s="13" t="s">
        <v>67</v>
      </c>
      <c r="E85" s="13" t="s">
        <v>35</v>
      </c>
      <c r="F85" s="14">
        <v>2499.9586599999998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2499.9586599999998</v>
      </c>
    </row>
    <row r="86" spans="1:14" ht="12.75" outlineLevel="2" x14ac:dyDescent="0.2">
      <c r="A86" s="13" t="s">
        <v>53</v>
      </c>
      <c r="B86" s="13" t="s">
        <v>54</v>
      </c>
      <c r="C86" s="13" t="s">
        <v>68</v>
      </c>
      <c r="D86" s="13" t="s">
        <v>69</v>
      </c>
      <c r="E86" s="13" t="s">
        <v>17</v>
      </c>
      <c r="F86" s="14">
        <v>-11.3005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-11.3005</v>
      </c>
      <c r="M86" s="11">
        <v>0</v>
      </c>
      <c r="N86" s="12">
        <v>0</v>
      </c>
    </row>
    <row r="87" spans="1:14" ht="12.75" outlineLevel="2" x14ac:dyDescent="0.2">
      <c r="A87" s="13" t="s">
        <v>53</v>
      </c>
      <c r="B87" s="13" t="s">
        <v>54</v>
      </c>
      <c r="C87" s="13" t="s">
        <v>68</v>
      </c>
      <c r="D87" s="13" t="s">
        <v>69</v>
      </c>
      <c r="E87" s="13" t="s">
        <v>18</v>
      </c>
      <c r="F87" s="14">
        <v>-168.66576000000001</v>
      </c>
      <c r="G87" s="11">
        <v>0</v>
      </c>
      <c r="H87" s="11">
        <v>-168.66576000000001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2">
        <v>0</v>
      </c>
    </row>
    <row r="88" spans="1:14" ht="12.75" outlineLevel="2" x14ac:dyDescent="0.2">
      <c r="A88" s="13" t="s">
        <v>53</v>
      </c>
      <c r="B88" s="13" t="s">
        <v>54</v>
      </c>
      <c r="C88" s="13" t="s">
        <v>68</v>
      </c>
      <c r="D88" s="13" t="s">
        <v>69</v>
      </c>
      <c r="E88" s="13" t="s">
        <v>19</v>
      </c>
      <c r="F88" s="14">
        <v>-242.15316000000001</v>
      </c>
      <c r="G88" s="11">
        <v>0</v>
      </c>
      <c r="H88" s="11">
        <v>0</v>
      </c>
      <c r="I88" s="11">
        <v>0</v>
      </c>
      <c r="J88" s="11">
        <v>0</v>
      </c>
      <c r="K88" s="11">
        <v>-242.15316000000001</v>
      </c>
      <c r="L88" s="11">
        <v>0</v>
      </c>
      <c r="M88" s="11">
        <v>0</v>
      </c>
      <c r="N88" s="12">
        <v>0</v>
      </c>
    </row>
    <row r="89" spans="1:14" ht="12.75" outlineLevel="2" x14ac:dyDescent="0.2">
      <c r="A89" s="13" t="s">
        <v>53</v>
      </c>
      <c r="B89" s="13" t="s">
        <v>54</v>
      </c>
      <c r="C89" s="13" t="s">
        <v>68</v>
      </c>
      <c r="D89" s="13" t="s">
        <v>69</v>
      </c>
      <c r="E89" s="13" t="s">
        <v>20</v>
      </c>
      <c r="F89" s="14">
        <v>-59.829619999999998</v>
      </c>
      <c r="G89" s="11">
        <v>0</v>
      </c>
      <c r="H89" s="11">
        <v>0</v>
      </c>
      <c r="I89" s="11">
        <v>-59.829619999999998</v>
      </c>
      <c r="J89" s="11">
        <v>0</v>
      </c>
      <c r="K89" s="11">
        <v>0</v>
      </c>
      <c r="L89" s="11">
        <v>0</v>
      </c>
      <c r="M89" s="11">
        <v>0</v>
      </c>
      <c r="N89" s="12">
        <v>0</v>
      </c>
    </row>
    <row r="90" spans="1:14" ht="12.75" outlineLevel="2" x14ac:dyDescent="0.2">
      <c r="A90" s="13" t="s">
        <v>53</v>
      </c>
      <c r="B90" s="13" t="s">
        <v>54</v>
      </c>
      <c r="C90" s="13" t="s">
        <v>70</v>
      </c>
      <c r="D90" s="13" t="s">
        <v>71</v>
      </c>
      <c r="E90" s="13" t="s">
        <v>35</v>
      </c>
      <c r="F90" s="14">
        <v>3104.9758999999999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2">
        <v>3104.9758999999999</v>
      </c>
    </row>
    <row r="91" spans="1:14" ht="12.75" outlineLevel="2" x14ac:dyDescent="0.2">
      <c r="A91" s="13" t="s">
        <v>53</v>
      </c>
      <c r="B91" s="13" t="s">
        <v>54</v>
      </c>
      <c r="C91" s="13" t="s">
        <v>72</v>
      </c>
      <c r="D91" s="13" t="s">
        <v>73</v>
      </c>
      <c r="E91" s="13" t="s">
        <v>35</v>
      </c>
      <c r="F91" s="14">
        <v>175.20205000000001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2">
        <v>175.20205000000001</v>
      </c>
    </row>
    <row r="92" spans="1:14" ht="12.75" outlineLevel="2" x14ac:dyDescent="0.2">
      <c r="A92" s="13" t="s">
        <v>53</v>
      </c>
      <c r="B92" s="13" t="s">
        <v>54</v>
      </c>
      <c r="C92" s="13" t="s">
        <v>74</v>
      </c>
      <c r="D92" s="13" t="s">
        <v>75</v>
      </c>
      <c r="E92" s="13" t="s">
        <v>35</v>
      </c>
      <c r="F92" s="14">
        <v>34420.33354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2">
        <v>34420.33354</v>
      </c>
    </row>
    <row r="93" spans="1:14" ht="12.75" outlineLevel="2" x14ac:dyDescent="0.2">
      <c r="A93" s="13" t="s">
        <v>53</v>
      </c>
      <c r="B93" s="13" t="s">
        <v>54</v>
      </c>
      <c r="C93" s="13" t="s">
        <v>76</v>
      </c>
      <c r="D93" s="13" t="s">
        <v>77</v>
      </c>
      <c r="E93" s="13" t="s">
        <v>35</v>
      </c>
      <c r="F93" s="14">
        <v>2328.35988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2">
        <v>2328.35988</v>
      </c>
    </row>
    <row r="94" spans="1:14" ht="12.75" outlineLevel="2" x14ac:dyDescent="0.2">
      <c r="A94" s="13" t="s">
        <v>53</v>
      </c>
      <c r="B94" s="13" t="s">
        <v>54</v>
      </c>
      <c r="C94" s="13" t="s">
        <v>78</v>
      </c>
      <c r="D94" s="13" t="s">
        <v>79</v>
      </c>
      <c r="E94" s="13" t="s">
        <v>35</v>
      </c>
      <c r="F94" s="14">
        <v>102.70269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2">
        <v>102.70269</v>
      </c>
    </row>
    <row r="95" spans="1:14" ht="12.75" outlineLevel="2" x14ac:dyDescent="0.2">
      <c r="A95" s="13" t="s">
        <v>53</v>
      </c>
      <c r="B95" s="13" t="s">
        <v>54</v>
      </c>
      <c r="C95" s="13" t="s">
        <v>80</v>
      </c>
      <c r="D95" s="13" t="s">
        <v>81</v>
      </c>
      <c r="E95" s="13" t="s">
        <v>35</v>
      </c>
      <c r="F95" s="14">
        <v>1672.5035499999999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2">
        <v>1672.5035499999999</v>
      </c>
    </row>
    <row r="96" spans="1:14" ht="12.75" outlineLevel="2" x14ac:dyDescent="0.2">
      <c r="A96" s="13" t="s">
        <v>53</v>
      </c>
      <c r="B96" s="13" t="s">
        <v>54</v>
      </c>
      <c r="C96" s="13" t="s">
        <v>82</v>
      </c>
      <c r="D96" s="13" t="s">
        <v>83</v>
      </c>
      <c r="E96" s="13" t="s">
        <v>35</v>
      </c>
      <c r="F96" s="14">
        <v>257.25200999999998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2">
        <v>257.25200999999998</v>
      </c>
    </row>
    <row r="97" spans="1:14" ht="13.5" outlineLevel="1" thickBot="1" x14ac:dyDescent="0.25">
      <c r="A97" s="15" t="s">
        <v>84</v>
      </c>
      <c r="B97" s="16"/>
      <c r="C97" s="16"/>
      <c r="D97" s="16"/>
      <c r="E97" s="16"/>
      <c r="F97" s="17">
        <f t="shared" ref="F97:N97" si="1">SUBTOTAL(9,F57:F96)</f>
        <v>1609734.3463500002</v>
      </c>
      <c r="G97" s="17">
        <f t="shared" si="1"/>
        <v>33264.39041</v>
      </c>
      <c r="H97" s="17">
        <f t="shared" si="1"/>
        <v>462957.08326000004</v>
      </c>
      <c r="I97" s="17">
        <f t="shared" si="1"/>
        <v>131290.95494</v>
      </c>
      <c r="J97" s="17">
        <f t="shared" si="1"/>
        <v>115235.48093000002</v>
      </c>
      <c r="K97" s="17">
        <f t="shared" si="1"/>
        <v>776084.86778000009</v>
      </c>
      <c r="L97" s="17">
        <f t="shared" si="1"/>
        <v>46340.280749999998</v>
      </c>
      <c r="M97" s="17">
        <f t="shared" si="1"/>
        <v>0</v>
      </c>
      <c r="N97" s="18">
        <f t="shared" si="1"/>
        <v>44561.288279999993</v>
      </c>
    </row>
    <row r="98" spans="1:14" ht="12.75" outlineLevel="2" x14ac:dyDescent="0.2">
      <c r="A98" s="10" t="s">
        <v>85</v>
      </c>
      <c r="B98" s="10" t="s">
        <v>86</v>
      </c>
      <c r="C98" s="10" t="s">
        <v>87</v>
      </c>
      <c r="D98" s="10" t="s">
        <v>88</v>
      </c>
      <c r="E98" s="10" t="s">
        <v>16</v>
      </c>
      <c r="F98" s="11">
        <v>6698.6672500000004</v>
      </c>
      <c r="G98" s="11">
        <v>6698.6672500000004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2">
        <v>0</v>
      </c>
    </row>
    <row r="99" spans="1:14" ht="12.75" outlineLevel="2" x14ac:dyDescent="0.2">
      <c r="A99" s="13" t="s">
        <v>85</v>
      </c>
      <c r="B99" s="13" t="s">
        <v>86</v>
      </c>
      <c r="C99" s="13" t="s">
        <v>87</v>
      </c>
      <c r="D99" s="13" t="s">
        <v>88</v>
      </c>
      <c r="E99" s="13" t="s">
        <v>17</v>
      </c>
      <c r="F99" s="14">
        <v>14666.616459999999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14666.616459999999</v>
      </c>
      <c r="M99" s="11">
        <v>0</v>
      </c>
      <c r="N99" s="12">
        <v>0</v>
      </c>
    </row>
    <row r="100" spans="1:14" ht="12.75" outlineLevel="2" x14ac:dyDescent="0.2">
      <c r="A100" s="13" t="s">
        <v>85</v>
      </c>
      <c r="B100" s="13" t="s">
        <v>86</v>
      </c>
      <c r="C100" s="13" t="s">
        <v>87</v>
      </c>
      <c r="D100" s="13" t="s">
        <v>88</v>
      </c>
      <c r="E100" s="13" t="s">
        <v>18</v>
      </c>
      <c r="F100" s="14">
        <v>106823.63206</v>
      </c>
      <c r="G100" s="11">
        <v>0</v>
      </c>
      <c r="H100" s="11">
        <v>106823.63206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2">
        <v>0</v>
      </c>
    </row>
    <row r="101" spans="1:14" ht="12.75" outlineLevel="2" x14ac:dyDescent="0.2">
      <c r="A101" s="13" t="s">
        <v>85</v>
      </c>
      <c r="B101" s="13" t="s">
        <v>86</v>
      </c>
      <c r="C101" s="13" t="s">
        <v>87</v>
      </c>
      <c r="D101" s="13" t="s">
        <v>88</v>
      </c>
      <c r="E101" s="13" t="s">
        <v>19</v>
      </c>
      <c r="F101" s="14">
        <v>329532.94390999997</v>
      </c>
      <c r="G101" s="11">
        <v>0</v>
      </c>
      <c r="H101" s="11">
        <v>0</v>
      </c>
      <c r="I101" s="11">
        <v>0</v>
      </c>
      <c r="J101" s="11">
        <v>0</v>
      </c>
      <c r="K101" s="11">
        <v>329532.94390999997</v>
      </c>
      <c r="L101" s="11">
        <v>0</v>
      </c>
      <c r="M101" s="11">
        <v>0</v>
      </c>
      <c r="N101" s="12">
        <v>0</v>
      </c>
    </row>
    <row r="102" spans="1:14" ht="12.75" outlineLevel="2" x14ac:dyDescent="0.2">
      <c r="A102" s="13" t="s">
        <v>85</v>
      </c>
      <c r="B102" s="13" t="s">
        <v>86</v>
      </c>
      <c r="C102" s="13" t="s">
        <v>87</v>
      </c>
      <c r="D102" s="13" t="s">
        <v>88</v>
      </c>
      <c r="E102" s="13" t="s">
        <v>20</v>
      </c>
      <c r="F102" s="14">
        <v>56424.16143</v>
      </c>
      <c r="G102" s="11">
        <v>0</v>
      </c>
      <c r="H102" s="11">
        <v>0</v>
      </c>
      <c r="I102" s="11">
        <v>56424.16143</v>
      </c>
      <c r="J102" s="11">
        <v>0</v>
      </c>
      <c r="K102" s="11">
        <v>0</v>
      </c>
      <c r="L102" s="11">
        <v>0</v>
      </c>
      <c r="M102" s="11">
        <v>0</v>
      </c>
      <c r="N102" s="12">
        <v>0</v>
      </c>
    </row>
    <row r="103" spans="1:14" ht="12.75" outlineLevel="2" x14ac:dyDescent="0.2">
      <c r="A103" s="13" t="s">
        <v>85</v>
      </c>
      <c r="B103" s="13" t="s">
        <v>86</v>
      </c>
      <c r="C103" s="13" t="s">
        <v>87</v>
      </c>
      <c r="D103" s="13" t="s">
        <v>88</v>
      </c>
      <c r="E103" s="13" t="s">
        <v>21</v>
      </c>
      <c r="F103" s="14">
        <v>308311.25819000002</v>
      </c>
      <c r="G103" s="11">
        <v>0</v>
      </c>
      <c r="H103" s="11">
        <v>0</v>
      </c>
      <c r="I103" s="11">
        <v>0</v>
      </c>
      <c r="J103" s="11">
        <v>308311.25819000002</v>
      </c>
      <c r="K103" s="11">
        <v>0</v>
      </c>
      <c r="L103" s="11">
        <v>0</v>
      </c>
      <c r="M103" s="11">
        <v>0</v>
      </c>
      <c r="N103" s="12">
        <v>0</v>
      </c>
    </row>
    <row r="104" spans="1:14" ht="12.75" outlineLevel="2" x14ac:dyDescent="0.2">
      <c r="A104" s="13" t="s">
        <v>85</v>
      </c>
      <c r="B104" s="13" t="s">
        <v>86</v>
      </c>
      <c r="C104" s="13" t="s">
        <v>87</v>
      </c>
      <c r="D104" s="13" t="s">
        <v>88</v>
      </c>
      <c r="E104" s="13" t="s">
        <v>22</v>
      </c>
      <c r="F104" s="14">
        <v>57650.034699999997</v>
      </c>
      <c r="G104" s="11">
        <v>0</v>
      </c>
      <c r="H104" s="11">
        <v>0</v>
      </c>
      <c r="I104" s="11">
        <v>0</v>
      </c>
      <c r="J104" s="11">
        <v>57650.034699999997</v>
      </c>
      <c r="K104" s="11">
        <v>0</v>
      </c>
      <c r="L104" s="11">
        <v>0</v>
      </c>
      <c r="M104" s="11">
        <v>0</v>
      </c>
      <c r="N104" s="12">
        <v>0</v>
      </c>
    </row>
    <row r="105" spans="1:14" ht="12.75" outlineLevel="2" x14ac:dyDescent="0.2">
      <c r="A105" s="13" t="s">
        <v>85</v>
      </c>
      <c r="B105" s="13" t="s">
        <v>86</v>
      </c>
      <c r="C105" s="13" t="s">
        <v>89</v>
      </c>
      <c r="D105" s="13" t="s">
        <v>90</v>
      </c>
      <c r="E105" s="13" t="s">
        <v>17</v>
      </c>
      <c r="F105" s="14">
        <v>87516.095960000006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87516.095960000006</v>
      </c>
      <c r="M105" s="11">
        <v>0</v>
      </c>
      <c r="N105" s="12">
        <v>0</v>
      </c>
    </row>
    <row r="106" spans="1:14" ht="12.75" outlineLevel="2" x14ac:dyDescent="0.2">
      <c r="A106" s="13" t="s">
        <v>85</v>
      </c>
      <c r="B106" s="13" t="s">
        <v>86</v>
      </c>
      <c r="C106" s="13" t="s">
        <v>89</v>
      </c>
      <c r="D106" s="13" t="s">
        <v>90</v>
      </c>
      <c r="E106" s="13" t="s">
        <v>19</v>
      </c>
      <c r="F106" s="14">
        <v>144976.16980999999</v>
      </c>
      <c r="G106" s="11">
        <v>0</v>
      </c>
      <c r="H106" s="11">
        <v>0</v>
      </c>
      <c r="I106" s="11">
        <v>0</v>
      </c>
      <c r="J106" s="11">
        <v>0</v>
      </c>
      <c r="K106" s="11">
        <v>144976.16980999999</v>
      </c>
      <c r="L106" s="11">
        <v>0</v>
      </c>
      <c r="M106" s="11">
        <v>0</v>
      </c>
      <c r="N106" s="12">
        <v>0</v>
      </c>
    </row>
    <row r="107" spans="1:14" ht="12.75" outlineLevel="2" x14ac:dyDescent="0.2">
      <c r="A107" s="13" t="s">
        <v>85</v>
      </c>
      <c r="B107" s="13" t="s">
        <v>86</v>
      </c>
      <c r="C107" s="13" t="s">
        <v>91</v>
      </c>
      <c r="D107" s="13" t="s">
        <v>92</v>
      </c>
      <c r="E107" s="13" t="s">
        <v>20</v>
      </c>
      <c r="F107" s="14">
        <v>17.513249999999999</v>
      </c>
      <c r="G107" s="11">
        <v>0</v>
      </c>
      <c r="H107" s="11">
        <v>0</v>
      </c>
      <c r="I107" s="11">
        <v>17.513249999999999</v>
      </c>
      <c r="J107" s="11">
        <v>0</v>
      </c>
      <c r="K107" s="11">
        <v>0</v>
      </c>
      <c r="L107" s="11">
        <v>0</v>
      </c>
      <c r="M107" s="11">
        <v>0</v>
      </c>
      <c r="N107" s="12">
        <v>0</v>
      </c>
    </row>
    <row r="108" spans="1:14" ht="12.75" outlineLevel="2" x14ac:dyDescent="0.2">
      <c r="A108" s="13" t="s">
        <v>85</v>
      </c>
      <c r="B108" s="13" t="s">
        <v>86</v>
      </c>
      <c r="C108" s="13" t="s">
        <v>93</v>
      </c>
      <c r="D108" s="13" t="s">
        <v>94</v>
      </c>
      <c r="E108" s="13" t="s">
        <v>16</v>
      </c>
      <c r="F108" s="14">
        <v>-82.904409999999999</v>
      </c>
      <c r="G108" s="11">
        <v>-82.904409999999999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>
        <v>0</v>
      </c>
    </row>
    <row r="109" spans="1:14" ht="12.75" outlineLevel="2" x14ac:dyDescent="0.2">
      <c r="A109" s="13" t="s">
        <v>85</v>
      </c>
      <c r="B109" s="13" t="s">
        <v>86</v>
      </c>
      <c r="C109" s="13" t="s">
        <v>93</v>
      </c>
      <c r="D109" s="13" t="s">
        <v>94</v>
      </c>
      <c r="E109" s="13" t="s">
        <v>17</v>
      </c>
      <c r="F109" s="14">
        <v>266.93292000000002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266.93292000000002</v>
      </c>
      <c r="M109" s="11">
        <v>0</v>
      </c>
      <c r="N109" s="12">
        <v>0</v>
      </c>
    </row>
    <row r="110" spans="1:14" ht="12.75" outlineLevel="2" x14ac:dyDescent="0.2">
      <c r="A110" s="13" t="s">
        <v>85</v>
      </c>
      <c r="B110" s="13" t="s">
        <v>86</v>
      </c>
      <c r="C110" s="13" t="s">
        <v>93</v>
      </c>
      <c r="D110" s="13" t="s">
        <v>94</v>
      </c>
      <c r="E110" s="13" t="s">
        <v>18</v>
      </c>
      <c r="F110" s="14">
        <v>267.30441000000002</v>
      </c>
      <c r="G110" s="11">
        <v>0</v>
      </c>
      <c r="H110" s="11">
        <v>267.30441000000002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2">
        <v>0</v>
      </c>
    </row>
    <row r="111" spans="1:14" ht="12.75" outlineLevel="2" x14ac:dyDescent="0.2">
      <c r="A111" s="13" t="s">
        <v>85</v>
      </c>
      <c r="B111" s="13" t="s">
        <v>86</v>
      </c>
      <c r="C111" s="13" t="s">
        <v>93</v>
      </c>
      <c r="D111" s="13" t="s">
        <v>94</v>
      </c>
      <c r="E111" s="13" t="s">
        <v>19</v>
      </c>
      <c r="F111" s="14">
        <v>-1030.4192399999999</v>
      </c>
      <c r="G111" s="11">
        <v>0</v>
      </c>
      <c r="H111" s="11">
        <v>0</v>
      </c>
      <c r="I111" s="11">
        <v>0</v>
      </c>
      <c r="J111" s="11">
        <v>0</v>
      </c>
      <c r="K111" s="11">
        <v>-1030.4192399999999</v>
      </c>
      <c r="L111" s="11">
        <v>0</v>
      </c>
      <c r="M111" s="11">
        <v>0</v>
      </c>
      <c r="N111" s="12">
        <v>0</v>
      </c>
    </row>
    <row r="112" spans="1:14" ht="12.75" outlineLevel="2" x14ac:dyDescent="0.2">
      <c r="A112" s="13" t="s">
        <v>85</v>
      </c>
      <c r="B112" s="13" t="s">
        <v>86</v>
      </c>
      <c r="C112" s="13" t="s">
        <v>93</v>
      </c>
      <c r="D112" s="13" t="s">
        <v>94</v>
      </c>
      <c r="E112" s="13" t="s">
        <v>20</v>
      </c>
      <c r="F112" s="14">
        <v>609.94592</v>
      </c>
      <c r="G112" s="11">
        <v>0</v>
      </c>
      <c r="H112" s="11">
        <v>0</v>
      </c>
      <c r="I112" s="11">
        <v>609.94592</v>
      </c>
      <c r="J112" s="11">
        <v>0</v>
      </c>
      <c r="K112" s="11">
        <v>0</v>
      </c>
      <c r="L112" s="11">
        <v>0</v>
      </c>
      <c r="M112" s="11">
        <v>0</v>
      </c>
      <c r="N112" s="12">
        <v>0</v>
      </c>
    </row>
    <row r="113" spans="1:14" ht="12.75" outlineLevel="2" x14ac:dyDescent="0.2">
      <c r="A113" s="13" t="s">
        <v>85</v>
      </c>
      <c r="B113" s="13" t="s">
        <v>86</v>
      </c>
      <c r="C113" s="13" t="s">
        <v>93</v>
      </c>
      <c r="D113" s="13" t="s">
        <v>94</v>
      </c>
      <c r="E113" s="13" t="s">
        <v>21</v>
      </c>
      <c r="F113" s="14">
        <v>-62.080300000000001</v>
      </c>
      <c r="G113" s="11">
        <v>0</v>
      </c>
      <c r="H113" s="11">
        <v>0</v>
      </c>
      <c r="I113" s="11">
        <v>0</v>
      </c>
      <c r="J113" s="11">
        <v>-62.080300000000001</v>
      </c>
      <c r="K113" s="11">
        <v>0</v>
      </c>
      <c r="L113" s="11">
        <v>0</v>
      </c>
      <c r="M113" s="11">
        <v>0</v>
      </c>
      <c r="N113" s="12">
        <v>0</v>
      </c>
    </row>
    <row r="114" spans="1:14" ht="12.75" outlineLevel="2" x14ac:dyDescent="0.2">
      <c r="A114" s="13" t="s">
        <v>85</v>
      </c>
      <c r="B114" s="13" t="s">
        <v>86</v>
      </c>
      <c r="C114" s="13" t="s">
        <v>95</v>
      </c>
      <c r="D114" s="13" t="s">
        <v>96</v>
      </c>
      <c r="E114" s="13" t="s">
        <v>19</v>
      </c>
      <c r="F114" s="14">
        <v>13250.37069</v>
      </c>
      <c r="G114" s="11">
        <v>0</v>
      </c>
      <c r="H114" s="11">
        <v>0</v>
      </c>
      <c r="I114" s="11">
        <v>0</v>
      </c>
      <c r="J114" s="11">
        <v>0</v>
      </c>
      <c r="K114" s="11">
        <v>13250.37069</v>
      </c>
      <c r="L114" s="11">
        <v>0</v>
      </c>
      <c r="M114" s="11">
        <v>0</v>
      </c>
      <c r="N114" s="12">
        <v>0</v>
      </c>
    </row>
    <row r="115" spans="1:14" ht="12.75" outlineLevel="2" x14ac:dyDescent="0.2">
      <c r="A115" s="13" t="s">
        <v>85</v>
      </c>
      <c r="B115" s="13" t="s">
        <v>86</v>
      </c>
      <c r="C115" s="13" t="s">
        <v>95</v>
      </c>
      <c r="D115" s="13" t="s">
        <v>96</v>
      </c>
      <c r="E115" s="13" t="s">
        <v>20</v>
      </c>
      <c r="F115" s="14">
        <v>19.748830000000002</v>
      </c>
      <c r="G115" s="11">
        <v>0</v>
      </c>
      <c r="H115" s="11">
        <v>0</v>
      </c>
      <c r="I115" s="11">
        <v>19.748830000000002</v>
      </c>
      <c r="J115" s="11">
        <v>0</v>
      </c>
      <c r="K115" s="11">
        <v>0</v>
      </c>
      <c r="L115" s="11">
        <v>0</v>
      </c>
      <c r="M115" s="11">
        <v>0</v>
      </c>
      <c r="N115" s="12">
        <v>0</v>
      </c>
    </row>
    <row r="116" spans="1:14" ht="12.75" outlineLevel="2" x14ac:dyDescent="0.2">
      <c r="A116" s="13" t="s">
        <v>85</v>
      </c>
      <c r="B116" s="13" t="s">
        <v>86</v>
      </c>
      <c r="C116" s="13" t="s">
        <v>95</v>
      </c>
      <c r="D116" s="13" t="s">
        <v>96</v>
      </c>
      <c r="E116" s="13" t="s">
        <v>21</v>
      </c>
      <c r="F116" s="14">
        <v>-767.06505000000004</v>
      </c>
      <c r="G116" s="11">
        <v>0</v>
      </c>
      <c r="H116" s="11">
        <v>0</v>
      </c>
      <c r="I116" s="11">
        <v>0</v>
      </c>
      <c r="J116" s="11">
        <v>-767.06505000000004</v>
      </c>
      <c r="K116" s="11">
        <v>0</v>
      </c>
      <c r="L116" s="11">
        <v>0</v>
      </c>
      <c r="M116" s="11">
        <v>0</v>
      </c>
      <c r="N116" s="12">
        <v>0</v>
      </c>
    </row>
    <row r="117" spans="1:14" ht="12.75" outlineLevel="2" x14ac:dyDescent="0.2">
      <c r="A117" s="13" t="s">
        <v>85</v>
      </c>
      <c r="B117" s="13" t="s">
        <v>86</v>
      </c>
      <c r="C117" s="13" t="s">
        <v>97</v>
      </c>
      <c r="D117" s="13" t="s">
        <v>98</v>
      </c>
      <c r="E117" s="13" t="s">
        <v>16</v>
      </c>
      <c r="F117" s="14">
        <v>-201</v>
      </c>
      <c r="G117" s="11">
        <v>-201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2">
        <v>0</v>
      </c>
    </row>
    <row r="118" spans="1:14" ht="12.75" outlineLevel="2" x14ac:dyDescent="0.2">
      <c r="A118" s="13" t="s">
        <v>85</v>
      </c>
      <c r="B118" s="13" t="s">
        <v>86</v>
      </c>
      <c r="C118" s="13" t="s">
        <v>97</v>
      </c>
      <c r="D118" s="13" t="s">
        <v>98</v>
      </c>
      <c r="E118" s="13" t="s">
        <v>17</v>
      </c>
      <c r="F118" s="14">
        <v>2008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2008</v>
      </c>
      <c r="M118" s="11">
        <v>0</v>
      </c>
      <c r="N118" s="12">
        <v>0</v>
      </c>
    </row>
    <row r="119" spans="1:14" ht="12.75" outlineLevel="2" x14ac:dyDescent="0.2">
      <c r="A119" s="13" t="s">
        <v>85</v>
      </c>
      <c r="B119" s="13" t="s">
        <v>86</v>
      </c>
      <c r="C119" s="13" t="s">
        <v>97</v>
      </c>
      <c r="D119" s="13" t="s">
        <v>98</v>
      </c>
      <c r="E119" s="13" t="s">
        <v>18</v>
      </c>
      <c r="F119" s="14">
        <v>-1007</v>
      </c>
      <c r="G119" s="11">
        <v>0</v>
      </c>
      <c r="H119" s="11">
        <v>-1007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2">
        <v>0</v>
      </c>
    </row>
    <row r="120" spans="1:14" ht="12.75" outlineLevel="2" x14ac:dyDescent="0.2">
      <c r="A120" s="13" t="s">
        <v>85</v>
      </c>
      <c r="B120" s="13" t="s">
        <v>86</v>
      </c>
      <c r="C120" s="13" t="s">
        <v>97</v>
      </c>
      <c r="D120" s="13" t="s">
        <v>98</v>
      </c>
      <c r="E120" s="13" t="s">
        <v>19</v>
      </c>
      <c r="F120" s="14">
        <v>-4400</v>
      </c>
      <c r="G120" s="11">
        <v>0</v>
      </c>
      <c r="H120" s="11">
        <v>0</v>
      </c>
      <c r="I120" s="11">
        <v>0</v>
      </c>
      <c r="J120" s="11">
        <v>0</v>
      </c>
      <c r="K120" s="11">
        <v>-4400</v>
      </c>
      <c r="L120" s="11">
        <v>0</v>
      </c>
      <c r="M120" s="11">
        <v>0</v>
      </c>
      <c r="N120" s="12">
        <v>0</v>
      </c>
    </row>
    <row r="121" spans="1:14" ht="12.75" outlineLevel="2" x14ac:dyDescent="0.2">
      <c r="A121" s="13" t="s">
        <v>85</v>
      </c>
      <c r="B121" s="13" t="s">
        <v>86</v>
      </c>
      <c r="C121" s="13" t="s">
        <v>97</v>
      </c>
      <c r="D121" s="13" t="s">
        <v>98</v>
      </c>
      <c r="E121" s="13" t="s">
        <v>20</v>
      </c>
      <c r="F121" s="14">
        <v>1243</v>
      </c>
      <c r="G121" s="11">
        <v>0</v>
      </c>
      <c r="H121" s="11">
        <v>0</v>
      </c>
      <c r="I121" s="11">
        <v>1243</v>
      </c>
      <c r="J121" s="11">
        <v>0</v>
      </c>
      <c r="K121" s="11">
        <v>0</v>
      </c>
      <c r="L121" s="11">
        <v>0</v>
      </c>
      <c r="M121" s="11">
        <v>0</v>
      </c>
      <c r="N121" s="12">
        <v>0</v>
      </c>
    </row>
    <row r="122" spans="1:14" ht="12.75" outlineLevel="2" x14ac:dyDescent="0.2">
      <c r="A122" s="13" t="s">
        <v>85</v>
      </c>
      <c r="B122" s="13" t="s">
        <v>86</v>
      </c>
      <c r="C122" s="13" t="s">
        <v>97</v>
      </c>
      <c r="D122" s="13" t="s">
        <v>98</v>
      </c>
      <c r="E122" s="13" t="s">
        <v>21</v>
      </c>
      <c r="F122" s="14">
        <v>-2492</v>
      </c>
      <c r="G122" s="11">
        <v>0</v>
      </c>
      <c r="H122" s="11">
        <v>0</v>
      </c>
      <c r="I122" s="11">
        <v>0</v>
      </c>
      <c r="J122" s="11">
        <v>-2492</v>
      </c>
      <c r="K122" s="11">
        <v>0</v>
      </c>
      <c r="L122" s="11">
        <v>0</v>
      </c>
      <c r="M122" s="11">
        <v>0</v>
      </c>
      <c r="N122" s="12">
        <v>0</v>
      </c>
    </row>
    <row r="123" spans="1:14" ht="12.75" outlineLevel="2" x14ac:dyDescent="0.2">
      <c r="A123" s="13" t="s">
        <v>85</v>
      </c>
      <c r="B123" s="13" t="s">
        <v>86</v>
      </c>
      <c r="C123" s="13" t="s">
        <v>97</v>
      </c>
      <c r="D123" s="13" t="s">
        <v>98</v>
      </c>
      <c r="E123" s="13" t="s">
        <v>22</v>
      </c>
      <c r="F123" s="14">
        <v>-2308</v>
      </c>
      <c r="G123" s="11">
        <v>0</v>
      </c>
      <c r="H123" s="11">
        <v>0</v>
      </c>
      <c r="I123" s="11">
        <v>0</v>
      </c>
      <c r="J123" s="11">
        <v>-2308</v>
      </c>
      <c r="K123" s="11">
        <v>0</v>
      </c>
      <c r="L123" s="11">
        <v>0</v>
      </c>
      <c r="M123" s="11">
        <v>0</v>
      </c>
      <c r="N123" s="12">
        <v>0</v>
      </c>
    </row>
    <row r="124" spans="1:14" ht="12.75" outlineLevel="2" x14ac:dyDescent="0.2">
      <c r="A124" s="13" t="s">
        <v>85</v>
      </c>
      <c r="B124" s="13" t="s">
        <v>86</v>
      </c>
      <c r="C124" s="13" t="s">
        <v>99</v>
      </c>
      <c r="D124" s="13" t="s">
        <v>100</v>
      </c>
      <c r="E124" s="13" t="s">
        <v>16</v>
      </c>
      <c r="F124" s="14">
        <v>186.54198</v>
      </c>
      <c r="G124" s="11">
        <v>186.54198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2">
        <v>0</v>
      </c>
    </row>
    <row r="125" spans="1:14" ht="12.75" outlineLevel="2" x14ac:dyDescent="0.2">
      <c r="A125" s="13" t="s">
        <v>85</v>
      </c>
      <c r="B125" s="13" t="s">
        <v>86</v>
      </c>
      <c r="C125" s="13" t="s">
        <v>99</v>
      </c>
      <c r="D125" s="13" t="s">
        <v>100</v>
      </c>
      <c r="E125" s="13" t="s">
        <v>18</v>
      </c>
      <c r="F125" s="14">
        <v>1032.4876200000001</v>
      </c>
      <c r="G125" s="11">
        <v>0</v>
      </c>
      <c r="H125" s="11">
        <v>1032.4876200000001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2">
        <v>0</v>
      </c>
    </row>
    <row r="126" spans="1:14" ht="12.75" outlineLevel="2" x14ac:dyDescent="0.2">
      <c r="A126" s="13" t="s">
        <v>85</v>
      </c>
      <c r="B126" s="13" t="s">
        <v>86</v>
      </c>
      <c r="C126" s="13" t="s">
        <v>99</v>
      </c>
      <c r="D126" s="13" t="s">
        <v>100</v>
      </c>
      <c r="E126" s="13" t="s">
        <v>20</v>
      </c>
      <c r="F126" s="14">
        <v>324.83087999999998</v>
      </c>
      <c r="G126" s="11">
        <v>0</v>
      </c>
      <c r="H126" s="11">
        <v>0</v>
      </c>
      <c r="I126" s="11">
        <v>324.83087999999998</v>
      </c>
      <c r="J126" s="11">
        <v>0</v>
      </c>
      <c r="K126" s="11">
        <v>0</v>
      </c>
      <c r="L126" s="11">
        <v>0</v>
      </c>
      <c r="M126" s="11">
        <v>0</v>
      </c>
      <c r="N126" s="12">
        <v>0</v>
      </c>
    </row>
    <row r="127" spans="1:14" ht="12.75" outlineLevel="2" x14ac:dyDescent="0.2">
      <c r="A127" s="13" t="s">
        <v>85</v>
      </c>
      <c r="B127" s="13" t="s">
        <v>86</v>
      </c>
      <c r="C127" s="13" t="s">
        <v>99</v>
      </c>
      <c r="D127" s="13" t="s">
        <v>100</v>
      </c>
      <c r="E127" s="13" t="s">
        <v>21</v>
      </c>
      <c r="F127" s="14">
        <v>1461.62646</v>
      </c>
      <c r="G127" s="11">
        <v>0</v>
      </c>
      <c r="H127" s="11">
        <v>0</v>
      </c>
      <c r="I127" s="11">
        <v>0</v>
      </c>
      <c r="J127" s="11">
        <v>1461.62646</v>
      </c>
      <c r="K127" s="11">
        <v>0</v>
      </c>
      <c r="L127" s="11">
        <v>0</v>
      </c>
      <c r="M127" s="11">
        <v>0</v>
      </c>
      <c r="N127" s="12">
        <v>0</v>
      </c>
    </row>
    <row r="128" spans="1:14" ht="12.75" outlineLevel="2" x14ac:dyDescent="0.2">
      <c r="A128" s="13" t="s">
        <v>85</v>
      </c>
      <c r="B128" s="13" t="s">
        <v>86</v>
      </c>
      <c r="C128" s="13" t="s">
        <v>101</v>
      </c>
      <c r="D128" s="13" t="s">
        <v>102</v>
      </c>
      <c r="E128" s="13" t="s">
        <v>35</v>
      </c>
      <c r="F128" s="14">
        <v>569.18373999999994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2">
        <v>569.18373999999994</v>
      </c>
    </row>
    <row r="129" spans="1:14" ht="12.75" outlineLevel="2" x14ac:dyDescent="0.2">
      <c r="A129" s="13" t="s">
        <v>85</v>
      </c>
      <c r="B129" s="13" t="s">
        <v>86</v>
      </c>
      <c r="C129" s="13" t="s">
        <v>103</v>
      </c>
      <c r="D129" s="13" t="s">
        <v>104</v>
      </c>
      <c r="E129" s="13" t="s">
        <v>17</v>
      </c>
      <c r="F129" s="14">
        <v>-0.53349999999999997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-0.53349999999999997</v>
      </c>
      <c r="M129" s="11">
        <v>0</v>
      </c>
      <c r="N129" s="12">
        <v>0</v>
      </c>
    </row>
    <row r="130" spans="1:14" ht="12.75" outlineLevel="2" x14ac:dyDescent="0.2">
      <c r="A130" s="13" t="s">
        <v>85</v>
      </c>
      <c r="B130" s="13" t="s">
        <v>86</v>
      </c>
      <c r="C130" s="13" t="s">
        <v>103</v>
      </c>
      <c r="D130" s="13" t="s">
        <v>104</v>
      </c>
      <c r="E130" s="13" t="s">
        <v>18</v>
      </c>
      <c r="F130" s="14">
        <v>-2.9064999999999999</v>
      </c>
      <c r="G130" s="11">
        <v>0</v>
      </c>
      <c r="H130" s="11">
        <v>-2.9064999999999999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2">
        <v>0</v>
      </c>
    </row>
    <row r="131" spans="1:14" ht="12.75" outlineLevel="2" x14ac:dyDescent="0.2">
      <c r="A131" s="13" t="s">
        <v>85</v>
      </c>
      <c r="B131" s="13" t="s">
        <v>86</v>
      </c>
      <c r="C131" s="13" t="s">
        <v>103</v>
      </c>
      <c r="D131" s="13" t="s">
        <v>104</v>
      </c>
      <c r="E131" s="13" t="s">
        <v>19</v>
      </c>
      <c r="F131" s="14">
        <v>-9.9555000000000007</v>
      </c>
      <c r="G131" s="11">
        <v>0</v>
      </c>
      <c r="H131" s="11">
        <v>0</v>
      </c>
      <c r="I131" s="11">
        <v>0</v>
      </c>
      <c r="J131" s="11">
        <v>0</v>
      </c>
      <c r="K131" s="11">
        <v>-9.9555000000000007</v>
      </c>
      <c r="L131" s="11">
        <v>0</v>
      </c>
      <c r="M131" s="11">
        <v>0</v>
      </c>
      <c r="N131" s="12">
        <v>0</v>
      </c>
    </row>
    <row r="132" spans="1:14" ht="12.75" outlineLevel="2" x14ac:dyDescent="0.2">
      <c r="A132" s="13" t="s">
        <v>85</v>
      </c>
      <c r="B132" s="13" t="s">
        <v>86</v>
      </c>
      <c r="C132" s="13" t="s">
        <v>103</v>
      </c>
      <c r="D132" s="13" t="s">
        <v>104</v>
      </c>
      <c r="E132" s="13" t="s">
        <v>20</v>
      </c>
      <c r="F132" s="14">
        <v>-1.1679999999999999</v>
      </c>
      <c r="G132" s="11">
        <v>0</v>
      </c>
      <c r="H132" s="11">
        <v>0</v>
      </c>
      <c r="I132" s="11">
        <v>-1.1679999999999999</v>
      </c>
      <c r="J132" s="11">
        <v>0</v>
      </c>
      <c r="K132" s="11">
        <v>0</v>
      </c>
      <c r="L132" s="11">
        <v>0</v>
      </c>
      <c r="M132" s="11">
        <v>0</v>
      </c>
      <c r="N132" s="12">
        <v>0</v>
      </c>
    </row>
    <row r="133" spans="1:14" ht="12.75" outlineLevel="2" x14ac:dyDescent="0.2">
      <c r="A133" s="13" t="s">
        <v>85</v>
      </c>
      <c r="B133" s="13" t="s">
        <v>86</v>
      </c>
      <c r="C133" s="13" t="s">
        <v>105</v>
      </c>
      <c r="D133" s="13" t="s">
        <v>106</v>
      </c>
      <c r="E133" s="13" t="s">
        <v>35</v>
      </c>
      <c r="F133" s="14">
        <v>1560.1736000000001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2">
        <v>1560.1736000000001</v>
      </c>
    </row>
    <row r="134" spans="1:14" ht="12.75" outlineLevel="2" x14ac:dyDescent="0.2">
      <c r="A134" s="13" t="s">
        <v>85</v>
      </c>
      <c r="B134" s="13" t="s">
        <v>86</v>
      </c>
      <c r="C134" s="13" t="s">
        <v>107</v>
      </c>
      <c r="D134" s="13" t="s">
        <v>108</v>
      </c>
      <c r="E134" s="13" t="s">
        <v>35</v>
      </c>
      <c r="F134" s="14">
        <v>47.894889999999997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2">
        <v>47.894889999999997</v>
      </c>
    </row>
    <row r="135" spans="1:14" ht="12.75" outlineLevel="2" x14ac:dyDescent="0.2">
      <c r="A135" s="13" t="s">
        <v>85</v>
      </c>
      <c r="B135" s="13" t="s">
        <v>86</v>
      </c>
      <c r="C135" s="13" t="s">
        <v>109</v>
      </c>
      <c r="D135" s="13" t="s">
        <v>110</v>
      </c>
      <c r="E135" s="13" t="s">
        <v>35</v>
      </c>
      <c r="F135" s="14">
        <v>14779.46999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2">
        <v>14779.46999</v>
      </c>
    </row>
    <row r="136" spans="1:14" ht="12.75" outlineLevel="2" x14ac:dyDescent="0.2">
      <c r="A136" s="13" t="s">
        <v>85</v>
      </c>
      <c r="B136" s="13" t="s">
        <v>86</v>
      </c>
      <c r="C136" s="13" t="s">
        <v>111</v>
      </c>
      <c r="D136" s="13" t="s">
        <v>112</v>
      </c>
      <c r="E136" s="13" t="s">
        <v>35</v>
      </c>
      <c r="F136" s="14">
        <v>524.62369999999999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2">
        <v>524.62369999999999</v>
      </c>
    </row>
    <row r="137" spans="1:14" ht="12.75" outlineLevel="2" x14ac:dyDescent="0.2">
      <c r="A137" s="13" t="s">
        <v>85</v>
      </c>
      <c r="B137" s="13" t="s">
        <v>86</v>
      </c>
      <c r="C137" s="13" t="s">
        <v>113</v>
      </c>
      <c r="D137" s="13" t="s">
        <v>114</v>
      </c>
      <c r="E137" s="13" t="s">
        <v>35</v>
      </c>
      <c r="F137" s="14">
        <v>2464.0645100000002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2">
        <v>2464.0645100000002</v>
      </c>
    </row>
    <row r="138" spans="1:14" ht="12.75" outlineLevel="2" x14ac:dyDescent="0.2">
      <c r="A138" s="13" t="s">
        <v>85</v>
      </c>
      <c r="B138" s="13" t="s">
        <v>86</v>
      </c>
      <c r="C138" s="13" t="s">
        <v>115</v>
      </c>
      <c r="D138" s="13" t="s">
        <v>116</v>
      </c>
      <c r="E138" s="13" t="s">
        <v>35</v>
      </c>
      <c r="F138" s="14">
        <v>596.38287000000003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2">
        <v>596.38287000000003</v>
      </c>
    </row>
    <row r="139" spans="1:14" ht="12.75" outlineLevel="2" x14ac:dyDescent="0.2">
      <c r="A139" s="13" t="s">
        <v>85</v>
      </c>
      <c r="B139" s="13" t="s">
        <v>86</v>
      </c>
      <c r="C139" s="13" t="s">
        <v>117</v>
      </c>
      <c r="D139" s="13" t="s">
        <v>118</v>
      </c>
      <c r="E139" s="13" t="s">
        <v>35</v>
      </c>
      <c r="F139" s="14">
        <v>77.791569999999993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2">
        <v>77.791569999999993</v>
      </c>
    </row>
    <row r="140" spans="1:14" ht="13.5" outlineLevel="1" thickBot="1" x14ac:dyDescent="0.25">
      <c r="A140" s="15" t="s">
        <v>119</v>
      </c>
      <c r="B140" s="16"/>
      <c r="C140" s="16"/>
      <c r="D140" s="16"/>
      <c r="E140" s="16"/>
      <c r="F140" s="17">
        <f t="shared" ref="F140:N140" si="2">SUBTOTAL(9,F98:F139)</f>
        <v>1141542.4351000006</v>
      </c>
      <c r="G140" s="17">
        <f t="shared" si="2"/>
        <v>6601.3048200000003</v>
      </c>
      <c r="H140" s="17">
        <f t="shared" si="2"/>
        <v>107113.51759</v>
      </c>
      <c r="I140" s="17">
        <f t="shared" si="2"/>
        <v>58638.032310000002</v>
      </c>
      <c r="J140" s="17">
        <f t="shared" si="2"/>
        <v>361793.77400000009</v>
      </c>
      <c r="K140" s="17">
        <f t="shared" si="2"/>
        <v>482319.10966999998</v>
      </c>
      <c r="L140" s="17">
        <f t="shared" si="2"/>
        <v>104457.11184000001</v>
      </c>
      <c r="M140" s="17">
        <f t="shared" si="2"/>
        <v>0</v>
      </c>
      <c r="N140" s="18">
        <f t="shared" si="2"/>
        <v>20619.584870000002</v>
      </c>
    </row>
    <row r="141" spans="1:14" ht="12.75" outlineLevel="2" x14ac:dyDescent="0.2">
      <c r="A141" s="10" t="s">
        <v>120</v>
      </c>
      <c r="B141" s="10" t="s">
        <v>121</v>
      </c>
      <c r="C141" s="10" t="s">
        <v>122</v>
      </c>
      <c r="D141" s="10" t="s">
        <v>123</v>
      </c>
      <c r="E141" s="10" t="s">
        <v>16</v>
      </c>
      <c r="F141" s="11">
        <v>13766.285749999999</v>
      </c>
      <c r="G141" s="11">
        <v>13766.285749999999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2">
        <v>0</v>
      </c>
    </row>
    <row r="142" spans="1:14" ht="12.75" outlineLevel="2" x14ac:dyDescent="0.2">
      <c r="A142" s="13" t="s">
        <v>120</v>
      </c>
      <c r="B142" s="13" t="s">
        <v>121</v>
      </c>
      <c r="C142" s="13" t="s">
        <v>122</v>
      </c>
      <c r="D142" s="13" t="s">
        <v>123</v>
      </c>
      <c r="E142" s="13" t="s">
        <v>17</v>
      </c>
      <c r="F142" s="14">
        <v>56933.721769999996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56933.721769999996</v>
      </c>
      <c r="M142" s="11">
        <v>0</v>
      </c>
      <c r="N142" s="12">
        <v>0</v>
      </c>
    </row>
    <row r="143" spans="1:14" ht="12.75" outlineLevel="2" x14ac:dyDescent="0.2">
      <c r="A143" s="13" t="s">
        <v>120</v>
      </c>
      <c r="B143" s="13" t="s">
        <v>121</v>
      </c>
      <c r="C143" s="13" t="s">
        <v>122</v>
      </c>
      <c r="D143" s="13" t="s">
        <v>123</v>
      </c>
      <c r="E143" s="13" t="s">
        <v>18</v>
      </c>
      <c r="F143" s="14">
        <v>20530.551390000001</v>
      </c>
      <c r="G143" s="11">
        <v>0</v>
      </c>
      <c r="H143" s="11">
        <v>20530.551390000001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2">
        <v>0</v>
      </c>
    </row>
    <row r="144" spans="1:14" ht="12.75" outlineLevel="2" x14ac:dyDescent="0.2">
      <c r="A144" s="13" t="s">
        <v>120</v>
      </c>
      <c r="B144" s="13" t="s">
        <v>121</v>
      </c>
      <c r="C144" s="13" t="s">
        <v>122</v>
      </c>
      <c r="D144" s="13" t="s">
        <v>123</v>
      </c>
      <c r="E144" s="13" t="s">
        <v>19</v>
      </c>
      <c r="F144" s="14">
        <v>19335.092909999999</v>
      </c>
      <c r="G144" s="11">
        <v>0</v>
      </c>
      <c r="H144" s="11">
        <v>0</v>
      </c>
      <c r="I144" s="11">
        <v>0</v>
      </c>
      <c r="J144" s="11">
        <v>0</v>
      </c>
      <c r="K144" s="11">
        <v>19335.092909999999</v>
      </c>
      <c r="L144" s="11">
        <v>0</v>
      </c>
      <c r="M144" s="11">
        <v>0</v>
      </c>
      <c r="N144" s="12">
        <v>0</v>
      </c>
    </row>
    <row r="145" spans="1:14" ht="12.75" outlineLevel="2" x14ac:dyDescent="0.2">
      <c r="A145" s="13" t="s">
        <v>120</v>
      </c>
      <c r="B145" s="13" t="s">
        <v>121</v>
      </c>
      <c r="C145" s="13" t="s">
        <v>122</v>
      </c>
      <c r="D145" s="13" t="s">
        <v>123</v>
      </c>
      <c r="E145" s="13" t="s">
        <v>20</v>
      </c>
      <c r="F145" s="14">
        <v>14536.71962</v>
      </c>
      <c r="G145" s="11">
        <v>0</v>
      </c>
      <c r="H145" s="11">
        <v>0</v>
      </c>
      <c r="I145" s="11">
        <v>14536.71962</v>
      </c>
      <c r="J145" s="11">
        <v>0</v>
      </c>
      <c r="K145" s="11">
        <v>0</v>
      </c>
      <c r="L145" s="11">
        <v>0</v>
      </c>
      <c r="M145" s="11">
        <v>0</v>
      </c>
      <c r="N145" s="12">
        <v>0</v>
      </c>
    </row>
    <row r="146" spans="1:14" ht="12.75" outlineLevel="2" x14ac:dyDescent="0.2">
      <c r="A146" s="13" t="s">
        <v>120</v>
      </c>
      <c r="B146" s="13" t="s">
        <v>121</v>
      </c>
      <c r="C146" s="13" t="s">
        <v>122</v>
      </c>
      <c r="D146" s="13" t="s">
        <v>123</v>
      </c>
      <c r="E146" s="13" t="s">
        <v>21</v>
      </c>
      <c r="F146" s="14">
        <v>2098.4329400000001</v>
      </c>
      <c r="G146" s="11">
        <v>0</v>
      </c>
      <c r="H146" s="11">
        <v>0</v>
      </c>
      <c r="I146" s="11">
        <v>0</v>
      </c>
      <c r="J146" s="11">
        <v>2098.4329400000001</v>
      </c>
      <c r="K146" s="11">
        <v>0</v>
      </c>
      <c r="L146" s="11">
        <v>0</v>
      </c>
      <c r="M146" s="11">
        <v>0</v>
      </c>
      <c r="N146" s="12">
        <v>0</v>
      </c>
    </row>
    <row r="147" spans="1:14" ht="12.75" outlineLevel="2" x14ac:dyDescent="0.2">
      <c r="A147" s="13" t="s">
        <v>120</v>
      </c>
      <c r="B147" s="13" t="s">
        <v>121</v>
      </c>
      <c r="C147" s="13" t="s">
        <v>122</v>
      </c>
      <c r="D147" s="13" t="s">
        <v>123</v>
      </c>
      <c r="E147" s="13" t="s">
        <v>22</v>
      </c>
      <c r="F147" s="14">
        <v>621.70466999999996</v>
      </c>
      <c r="G147" s="11">
        <v>0</v>
      </c>
      <c r="H147" s="11">
        <v>0</v>
      </c>
      <c r="I147" s="11">
        <v>0</v>
      </c>
      <c r="J147" s="11">
        <v>621.70466999999996</v>
      </c>
      <c r="K147" s="11">
        <v>0</v>
      </c>
      <c r="L147" s="11">
        <v>0</v>
      </c>
      <c r="M147" s="11">
        <v>0</v>
      </c>
      <c r="N147" s="12">
        <v>0</v>
      </c>
    </row>
    <row r="148" spans="1:14" ht="12.75" outlineLevel="2" x14ac:dyDescent="0.2">
      <c r="A148" s="13" t="s">
        <v>120</v>
      </c>
      <c r="B148" s="13" t="s">
        <v>121</v>
      </c>
      <c r="C148" s="13" t="s">
        <v>124</v>
      </c>
      <c r="D148" s="13" t="s">
        <v>125</v>
      </c>
      <c r="E148" s="13" t="s">
        <v>17</v>
      </c>
      <c r="F148" s="14">
        <v>-1.1970000000000001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-1.1970000000000001</v>
      </c>
      <c r="M148" s="11">
        <v>0</v>
      </c>
      <c r="N148" s="12">
        <v>0</v>
      </c>
    </row>
    <row r="149" spans="1:14" ht="12.75" outlineLevel="2" x14ac:dyDescent="0.2">
      <c r="A149" s="13" t="s">
        <v>120</v>
      </c>
      <c r="B149" s="13" t="s">
        <v>121</v>
      </c>
      <c r="C149" s="13" t="s">
        <v>124</v>
      </c>
      <c r="D149" s="13" t="s">
        <v>125</v>
      </c>
      <c r="E149" s="13" t="s">
        <v>18</v>
      </c>
      <c r="F149" s="14">
        <v>-9.2384400000000007</v>
      </c>
      <c r="G149" s="11">
        <v>0</v>
      </c>
      <c r="H149" s="11">
        <v>-9.2384400000000007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2">
        <v>0</v>
      </c>
    </row>
    <row r="150" spans="1:14" ht="12.75" outlineLevel="2" x14ac:dyDescent="0.2">
      <c r="A150" s="13" t="s">
        <v>120</v>
      </c>
      <c r="B150" s="13" t="s">
        <v>121</v>
      </c>
      <c r="C150" s="13" t="s">
        <v>124</v>
      </c>
      <c r="D150" s="13" t="s">
        <v>125</v>
      </c>
      <c r="E150" s="13" t="s">
        <v>19</v>
      </c>
      <c r="F150" s="14">
        <v>-2.9864999999999999</v>
      </c>
      <c r="G150" s="11">
        <v>0</v>
      </c>
      <c r="H150" s="11">
        <v>0</v>
      </c>
      <c r="I150" s="11">
        <v>0</v>
      </c>
      <c r="J150" s="11">
        <v>0</v>
      </c>
      <c r="K150" s="11">
        <v>-2.9864999999999999</v>
      </c>
      <c r="L150" s="11">
        <v>0</v>
      </c>
      <c r="M150" s="11">
        <v>0</v>
      </c>
      <c r="N150" s="12">
        <v>0</v>
      </c>
    </row>
    <row r="151" spans="1:14" ht="12.75" outlineLevel="2" x14ac:dyDescent="0.2">
      <c r="A151" s="13" t="s">
        <v>120</v>
      </c>
      <c r="B151" s="13" t="s">
        <v>121</v>
      </c>
      <c r="C151" s="13" t="s">
        <v>124</v>
      </c>
      <c r="D151" s="13" t="s">
        <v>125</v>
      </c>
      <c r="E151" s="13" t="s">
        <v>20</v>
      </c>
      <c r="F151" s="14">
        <v>-13.64</v>
      </c>
      <c r="G151" s="11">
        <v>0</v>
      </c>
      <c r="H151" s="11">
        <v>0</v>
      </c>
      <c r="I151" s="11">
        <v>-13.64</v>
      </c>
      <c r="J151" s="11">
        <v>0</v>
      </c>
      <c r="K151" s="11">
        <v>0</v>
      </c>
      <c r="L151" s="11">
        <v>0</v>
      </c>
      <c r="M151" s="11">
        <v>0</v>
      </c>
      <c r="N151" s="12">
        <v>0</v>
      </c>
    </row>
    <row r="152" spans="1:14" ht="12.75" outlineLevel="2" x14ac:dyDescent="0.2">
      <c r="A152" s="13" t="s">
        <v>120</v>
      </c>
      <c r="B152" s="13" t="s">
        <v>121</v>
      </c>
      <c r="C152" s="13" t="s">
        <v>126</v>
      </c>
      <c r="D152" s="13" t="s">
        <v>127</v>
      </c>
      <c r="E152" s="13" t="s">
        <v>35</v>
      </c>
      <c r="F152" s="14">
        <v>109.96335000000001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2">
        <v>109.96335000000001</v>
      </c>
    </row>
    <row r="153" spans="1:14" ht="12.75" outlineLevel="2" x14ac:dyDescent="0.2">
      <c r="A153" s="13" t="s">
        <v>120</v>
      </c>
      <c r="B153" s="13" t="s">
        <v>121</v>
      </c>
      <c r="C153" s="13" t="s">
        <v>128</v>
      </c>
      <c r="D153" s="13" t="s">
        <v>129</v>
      </c>
      <c r="E153" s="13" t="s">
        <v>16</v>
      </c>
      <c r="F153" s="14">
        <v>338.98908</v>
      </c>
      <c r="G153" s="11">
        <v>338.98908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2">
        <v>0</v>
      </c>
    </row>
    <row r="154" spans="1:14" ht="12.75" outlineLevel="2" x14ac:dyDescent="0.2">
      <c r="A154" s="13" t="s">
        <v>120</v>
      </c>
      <c r="B154" s="13" t="s">
        <v>121</v>
      </c>
      <c r="C154" s="13" t="s">
        <v>128</v>
      </c>
      <c r="D154" s="13" t="s">
        <v>129</v>
      </c>
      <c r="E154" s="13" t="s">
        <v>18</v>
      </c>
      <c r="F154" s="14">
        <v>199.07903999999999</v>
      </c>
      <c r="G154" s="11">
        <v>0</v>
      </c>
      <c r="H154" s="11">
        <v>199.07903999999999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2">
        <v>0</v>
      </c>
    </row>
    <row r="155" spans="1:14" ht="12.75" outlineLevel="2" x14ac:dyDescent="0.2">
      <c r="A155" s="13" t="s">
        <v>120</v>
      </c>
      <c r="B155" s="13" t="s">
        <v>121</v>
      </c>
      <c r="C155" s="13" t="s">
        <v>128</v>
      </c>
      <c r="D155" s="13" t="s">
        <v>129</v>
      </c>
      <c r="E155" s="13" t="s">
        <v>20</v>
      </c>
      <c r="F155" s="14">
        <v>61.9773</v>
      </c>
      <c r="G155" s="11">
        <v>0</v>
      </c>
      <c r="H155" s="11">
        <v>0</v>
      </c>
      <c r="I155" s="11">
        <v>61.9773</v>
      </c>
      <c r="J155" s="11">
        <v>0</v>
      </c>
      <c r="K155" s="11">
        <v>0</v>
      </c>
      <c r="L155" s="11">
        <v>0</v>
      </c>
      <c r="M155" s="11">
        <v>0</v>
      </c>
      <c r="N155" s="12">
        <v>0</v>
      </c>
    </row>
    <row r="156" spans="1:14" ht="12.75" outlineLevel="2" x14ac:dyDescent="0.2">
      <c r="A156" s="13" t="s">
        <v>120</v>
      </c>
      <c r="B156" s="13" t="s">
        <v>121</v>
      </c>
      <c r="C156" s="13" t="s">
        <v>128</v>
      </c>
      <c r="D156" s="13" t="s">
        <v>129</v>
      </c>
      <c r="E156" s="13" t="s">
        <v>21</v>
      </c>
      <c r="F156" s="14">
        <v>7.8982799999999997</v>
      </c>
      <c r="G156" s="11">
        <v>0</v>
      </c>
      <c r="H156" s="11">
        <v>0</v>
      </c>
      <c r="I156" s="11">
        <v>0</v>
      </c>
      <c r="J156" s="11">
        <v>7.8982799999999997</v>
      </c>
      <c r="K156" s="11">
        <v>0</v>
      </c>
      <c r="L156" s="11">
        <v>0</v>
      </c>
      <c r="M156" s="11">
        <v>0</v>
      </c>
      <c r="N156" s="12">
        <v>0</v>
      </c>
    </row>
    <row r="157" spans="1:14" ht="12.75" outlineLevel="2" x14ac:dyDescent="0.2">
      <c r="A157" s="13" t="s">
        <v>120</v>
      </c>
      <c r="B157" s="13" t="s">
        <v>121</v>
      </c>
      <c r="C157" s="13" t="s">
        <v>130</v>
      </c>
      <c r="D157" s="13" t="s">
        <v>131</v>
      </c>
      <c r="E157" s="13" t="s">
        <v>20</v>
      </c>
      <c r="F157" s="14">
        <v>26.769200000000001</v>
      </c>
      <c r="G157" s="11">
        <v>0</v>
      </c>
      <c r="H157" s="11">
        <v>0</v>
      </c>
      <c r="I157" s="11">
        <v>26.769200000000001</v>
      </c>
      <c r="J157" s="11">
        <v>0</v>
      </c>
      <c r="K157" s="11">
        <v>0</v>
      </c>
      <c r="L157" s="11">
        <v>0</v>
      </c>
      <c r="M157" s="11">
        <v>0</v>
      </c>
      <c r="N157" s="12">
        <v>0</v>
      </c>
    </row>
    <row r="158" spans="1:14" ht="12.75" outlineLevel="2" x14ac:dyDescent="0.2">
      <c r="A158" s="13" t="s">
        <v>120</v>
      </c>
      <c r="B158" s="13" t="s">
        <v>121</v>
      </c>
      <c r="C158" s="13" t="s">
        <v>132</v>
      </c>
      <c r="D158" s="13" t="s">
        <v>133</v>
      </c>
      <c r="E158" s="13" t="s">
        <v>16</v>
      </c>
      <c r="F158" s="14">
        <v>-167.61589000000001</v>
      </c>
      <c r="G158" s="11">
        <v>-167.61589000000001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2">
        <v>0</v>
      </c>
    </row>
    <row r="159" spans="1:14" ht="12.75" outlineLevel="2" x14ac:dyDescent="0.2">
      <c r="A159" s="13" t="s">
        <v>120</v>
      </c>
      <c r="B159" s="13" t="s">
        <v>121</v>
      </c>
      <c r="C159" s="13" t="s">
        <v>132</v>
      </c>
      <c r="D159" s="13" t="s">
        <v>133</v>
      </c>
      <c r="E159" s="13" t="s">
        <v>17</v>
      </c>
      <c r="F159" s="14">
        <v>201.73076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201.73076</v>
      </c>
      <c r="M159" s="11">
        <v>0</v>
      </c>
      <c r="N159" s="12">
        <v>0</v>
      </c>
    </row>
    <row r="160" spans="1:14" ht="12.75" outlineLevel="2" x14ac:dyDescent="0.2">
      <c r="A160" s="13" t="s">
        <v>120</v>
      </c>
      <c r="B160" s="13" t="s">
        <v>121</v>
      </c>
      <c r="C160" s="13" t="s">
        <v>132</v>
      </c>
      <c r="D160" s="13" t="s">
        <v>133</v>
      </c>
      <c r="E160" s="13" t="s">
        <v>18</v>
      </c>
      <c r="F160" s="14">
        <v>-38.041229999999999</v>
      </c>
      <c r="G160" s="11">
        <v>0</v>
      </c>
      <c r="H160" s="11">
        <v>-38.041229999999999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2">
        <v>0</v>
      </c>
    </row>
    <row r="161" spans="1:14" ht="12.75" outlineLevel="2" x14ac:dyDescent="0.2">
      <c r="A161" s="13" t="s">
        <v>120</v>
      </c>
      <c r="B161" s="13" t="s">
        <v>121</v>
      </c>
      <c r="C161" s="13" t="s">
        <v>132</v>
      </c>
      <c r="D161" s="13" t="s">
        <v>133</v>
      </c>
      <c r="E161" s="13" t="s">
        <v>19</v>
      </c>
      <c r="F161" s="14">
        <v>-34.794449999999998</v>
      </c>
      <c r="G161" s="11">
        <v>0</v>
      </c>
      <c r="H161" s="11">
        <v>0</v>
      </c>
      <c r="I161" s="11">
        <v>0</v>
      </c>
      <c r="J161" s="11">
        <v>0</v>
      </c>
      <c r="K161" s="11">
        <v>-34.794449999999998</v>
      </c>
      <c r="L161" s="11">
        <v>0</v>
      </c>
      <c r="M161" s="11">
        <v>0</v>
      </c>
      <c r="N161" s="12">
        <v>0</v>
      </c>
    </row>
    <row r="162" spans="1:14" ht="12.75" outlineLevel="2" x14ac:dyDescent="0.2">
      <c r="A162" s="13" t="s">
        <v>120</v>
      </c>
      <c r="B162" s="13" t="s">
        <v>121</v>
      </c>
      <c r="C162" s="13" t="s">
        <v>132</v>
      </c>
      <c r="D162" s="13" t="s">
        <v>133</v>
      </c>
      <c r="E162" s="13" t="s">
        <v>20</v>
      </c>
      <c r="F162" s="14">
        <v>545.37447999999995</v>
      </c>
      <c r="G162" s="11">
        <v>0</v>
      </c>
      <c r="H162" s="11">
        <v>0</v>
      </c>
      <c r="I162" s="11">
        <v>545.37447999999995</v>
      </c>
      <c r="J162" s="11">
        <v>0</v>
      </c>
      <c r="K162" s="11">
        <v>0</v>
      </c>
      <c r="L162" s="11">
        <v>0</v>
      </c>
      <c r="M162" s="11">
        <v>0</v>
      </c>
      <c r="N162" s="12">
        <v>0</v>
      </c>
    </row>
    <row r="163" spans="1:14" ht="12.75" outlineLevel="2" x14ac:dyDescent="0.2">
      <c r="A163" s="13" t="s">
        <v>120</v>
      </c>
      <c r="B163" s="13" t="s">
        <v>121</v>
      </c>
      <c r="C163" s="13" t="s">
        <v>132</v>
      </c>
      <c r="D163" s="13" t="s">
        <v>133</v>
      </c>
      <c r="E163" s="13" t="s">
        <v>21</v>
      </c>
      <c r="F163" s="14">
        <v>0.44551000000000002</v>
      </c>
      <c r="G163" s="11">
        <v>0</v>
      </c>
      <c r="H163" s="11">
        <v>0</v>
      </c>
      <c r="I163" s="11">
        <v>0</v>
      </c>
      <c r="J163" s="11">
        <v>0.44551000000000002</v>
      </c>
      <c r="K163" s="11">
        <v>0</v>
      </c>
      <c r="L163" s="11">
        <v>0</v>
      </c>
      <c r="M163" s="11">
        <v>0</v>
      </c>
      <c r="N163" s="12">
        <v>0</v>
      </c>
    </row>
    <row r="164" spans="1:14" ht="12.75" outlineLevel="2" x14ac:dyDescent="0.2">
      <c r="A164" s="13" t="s">
        <v>120</v>
      </c>
      <c r="B164" s="13" t="s">
        <v>121</v>
      </c>
      <c r="C164" s="13" t="s">
        <v>134</v>
      </c>
      <c r="D164" s="13" t="s">
        <v>135</v>
      </c>
      <c r="E164" s="13" t="s">
        <v>19</v>
      </c>
      <c r="F164" s="14">
        <v>447.87081999999998</v>
      </c>
      <c r="G164" s="11">
        <v>0</v>
      </c>
      <c r="H164" s="11">
        <v>0</v>
      </c>
      <c r="I164" s="11">
        <v>0</v>
      </c>
      <c r="J164" s="11">
        <v>0</v>
      </c>
      <c r="K164" s="11">
        <v>447.87081999999998</v>
      </c>
      <c r="L164" s="11">
        <v>0</v>
      </c>
      <c r="M164" s="11">
        <v>0</v>
      </c>
      <c r="N164" s="12">
        <v>0</v>
      </c>
    </row>
    <row r="165" spans="1:14" ht="12.75" outlineLevel="2" x14ac:dyDescent="0.2">
      <c r="A165" s="13" t="s">
        <v>120</v>
      </c>
      <c r="B165" s="13" t="s">
        <v>121</v>
      </c>
      <c r="C165" s="13" t="s">
        <v>134</v>
      </c>
      <c r="D165" s="13" t="s">
        <v>135</v>
      </c>
      <c r="E165" s="13" t="s">
        <v>20</v>
      </c>
      <c r="F165" s="14">
        <v>4.1441800000000004</v>
      </c>
      <c r="G165" s="11">
        <v>0</v>
      </c>
      <c r="H165" s="11">
        <v>0</v>
      </c>
      <c r="I165" s="11">
        <v>4.1441800000000004</v>
      </c>
      <c r="J165" s="11">
        <v>0</v>
      </c>
      <c r="K165" s="11">
        <v>0</v>
      </c>
      <c r="L165" s="11">
        <v>0</v>
      </c>
      <c r="M165" s="11">
        <v>0</v>
      </c>
      <c r="N165" s="12">
        <v>0</v>
      </c>
    </row>
    <row r="166" spans="1:14" ht="12.75" outlineLevel="2" x14ac:dyDescent="0.2">
      <c r="A166" s="13" t="s">
        <v>120</v>
      </c>
      <c r="B166" s="13" t="s">
        <v>121</v>
      </c>
      <c r="C166" s="13" t="s">
        <v>134</v>
      </c>
      <c r="D166" s="13" t="s">
        <v>135</v>
      </c>
      <c r="E166" s="13" t="s">
        <v>21</v>
      </c>
      <c r="F166" s="14">
        <v>-4.1461399999999999</v>
      </c>
      <c r="G166" s="11">
        <v>0</v>
      </c>
      <c r="H166" s="11">
        <v>0</v>
      </c>
      <c r="I166" s="11">
        <v>0</v>
      </c>
      <c r="J166" s="11">
        <v>-4.1461399999999999</v>
      </c>
      <c r="K166" s="11">
        <v>0</v>
      </c>
      <c r="L166" s="11">
        <v>0</v>
      </c>
      <c r="M166" s="11">
        <v>0</v>
      </c>
      <c r="N166" s="12">
        <v>0</v>
      </c>
    </row>
    <row r="167" spans="1:14" ht="12.75" outlineLevel="2" x14ac:dyDescent="0.2">
      <c r="A167" s="13" t="s">
        <v>120</v>
      </c>
      <c r="B167" s="13" t="s">
        <v>121</v>
      </c>
      <c r="C167" s="13" t="s">
        <v>136</v>
      </c>
      <c r="D167" s="13" t="s">
        <v>137</v>
      </c>
      <c r="E167" s="13" t="s">
        <v>16</v>
      </c>
      <c r="F167" s="14">
        <v>-136</v>
      </c>
      <c r="G167" s="11">
        <v>-136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2">
        <v>0</v>
      </c>
    </row>
    <row r="168" spans="1:14" ht="12.75" outlineLevel="2" x14ac:dyDescent="0.2">
      <c r="A168" s="13" t="s">
        <v>120</v>
      </c>
      <c r="B168" s="13" t="s">
        <v>121</v>
      </c>
      <c r="C168" s="13" t="s">
        <v>136</v>
      </c>
      <c r="D168" s="13" t="s">
        <v>137</v>
      </c>
      <c r="E168" s="13" t="s">
        <v>17</v>
      </c>
      <c r="F168" s="14">
        <v>-4238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-4238</v>
      </c>
      <c r="M168" s="11">
        <v>0</v>
      </c>
      <c r="N168" s="12">
        <v>0</v>
      </c>
    </row>
    <row r="169" spans="1:14" ht="12.75" outlineLevel="2" x14ac:dyDescent="0.2">
      <c r="A169" s="13" t="s">
        <v>120</v>
      </c>
      <c r="B169" s="13" t="s">
        <v>121</v>
      </c>
      <c r="C169" s="13" t="s">
        <v>136</v>
      </c>
      <c r="D169" s="13" t="s">
        <v>137</v>
      </c>
      <c r="E169" s="13" t="s">
        <v>18</v>
      </c>
      <c r="F169" s="14">
        <v>-830</v>
      </c>
      <c r="G169" s="11">
        <v>0</v>
      </c>
      <c r="H169" s="11">
        <v>-830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2">
        <v>0</v>
      </c>
    </row>
    <row r="170" spans="1:14" ht="12.75" outlineLevel="2" x14ac:dyDescent="0.2">
      <c r="A170" s="13" t="s">
        <v>120</v>
      </c>
      <c r="B170" s="13" t="s">
        <v>121</v>
      </c>
      <c r="C170" s="13" t="s">
        <v>136</v>
      </c>
      <c r="D170" s="13" t="s">
        <v>137</v>
      </c>
      <c r="E170" s="13" t="s">
        <v>19</v>
      </c>
      <c r="F170" s="14">
        <v>-89</v>
      </c>
      <c r="G170" s="11">
        <v>0</v>
      </c>
      <c r="H170" s="11">
        <v>0</v>
      </c>
      <c r="I170" s="11">
        <v>0</v>
      </c>
      <c r="J170" s="11">
        <v>0</v>
      </c>
      <c r="K170" s="11">
        <v>-89</v>
      </c>
      <c r="L170" s="11">
        <v>0</v>
      </c>
      <c r="M170" s="11">
        <v>0</v>
      </c>
      <c r="N170" s="12">
        <v>0</v>
      </c>
    </row>
    <row r="171" spans="1:14" ht="12.75" outlineLevel="2" x14ac:dyDescent="0.2">
      <c r="A171" s="13" t="s">
        <v>120</v>
      </c>
      <c r="B171" s="13" t="s">
        <v>121</v>
      </c>
      <c r="C171" s="13" t="s">
        <v>136</v>
      </c>
      <c r="D171" s="13" t="s">
        <v>137</v>
      </c>
      <c r="E171" s="13" t="s">
        <v>20</v>
      </c>
      <c r="F171" s="14">
        <v>-1729</v>
      </c>
      <c r="G171" s="11">
        <v>0</v>
      </c>
      <c r="H171" s="11">
        <v>0</v>
      </c>
      <c r="I171" s="11">
        <v>-1729</v>
      </c>
      <c r="J171" s="11">
        <v>0</v>
      </c>
      <c r="K171" s="11">
        <v>0</v>
      </c>
      <c r="L171" s="11">
        <v>0</v>
      </c>
      <c r="M171" s="11">
        <v>0</v>
      </c>
      <c r="N171" s="12">
        <v>0</v>
      </c>
    </row>
    <row r="172" spans="1:14" ht="12.75" outlineLevel="2" x14ac:dyDescent="0.2">
      <c r="A172" s="13" t="s">
        <v>120</v>
      </c>
      <c r="B172" s="13" t="s">
        <v>121</v>
      </c>
      <c r="C172" s="13" t="s">
        <v>136</v>
      </c>
      <c r="D172" s="13" t="s">
        <v>137</v>
      </c>
      <c r="E172" s="13" t="s">
        <v>21</v>
      </c>
      <c r="F172" s="14">
        <v>39</v>
      </c>
      <c r="G172" s="11">
        <v>0</v>
      </c>
      <c r="H172" s="11">
        <v>0</v>
      </c>
      <c r="I172" s="11">
        <v>0</v>
      </c>
      <c r="J172" s="11">
        <v>39</v>
      </c>
      <c r="K172" s="11">
        <v>0</v>
      </c>
      <c r="L172" s="11">
        <v>0</v>
      </c>
      <c r="M172" s="11">
        <v>0</v>
      </c>
      <c r="N172" s="12">
        <v>0</v>
      </c>
    </row>
    <row r="173" spans="1:14" ht="12.75" outlineLevel="2" x14ac:dyDescent="0.2">
      <c r="A173" s="13" t="s">
        <v>120</v>
      </c>
      <c r="B173" s="13" t="s">
        <v>121</v>
      </c>
      <c r="C173" s="13" t="s">
        <v>136</v>
      </c>
      <c r="D173" s="13" t="s">
        <v>137</v>
      </c>
      <c r="E173" s="13" t="s">
        <v>22</v>
      </c>
      <c r="F173" s="14">
        <v>-18</v>
      </c>
      <c r="G173" s="11">
        <v>0</v>
      </c>
      <c r="H173" s="11">
        <v>0</v>
      </c>
      <c r="I173" s="11">
        <v>0</v>
      </c>
      <c r="J173" s="11">
        <v>-18</v>
      </c>
      <c r="K173" s="11">
        <v>0</v>
      </c>
      <c r="L173" s="11">
        <v>0</v>
      </c>
      <c r="M173" s="11">
        <v>0</v>
      </c>
      <c r="N173" s="12">
        <v>0</v>
      </c>
    </row>
    <row r="174" spans="1:14" ht="12.75" outlineLevel="2" x14ac:dyDescent="0.2">
      <c r="A174" s="13" t="s">
        <v>120</v>
      </c>
      <c r="B174" s="13" t="s">
        <v>121</v>
      </c>
      <c r="C174" s="13" t="s">
        <v>138</v>
      </c>
      <c r="D174" s="13" t="s">
        <v>139</v>
      </c>
      <c r="E174" s="13" t="s">
        <v>16</v>
      </c>
      <c r="F174" s="14">
        <v>44</v>
      </c>
      <c r="G174" s="11">
        <v>44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2">
        <v>0</v>
      </c>
    </row>
    <row r="175" spans="1:14" ht="12.75" outlineLevel="2" x14ac:dyDescent="0.2">
      <c r="A175" s="13" t="s">
        <v>120</v>
      </c>
      <c r="B175" s="13" t="s">
        <v>121</v>
      </c>
      <c r="C175" s="13" t="s">
        <v>138</v>
      </c>
      <c r="D175" s="13" t="s">
        <v>139</v>
      </c>
      <c r="E175" s="13" t="s">
        <v>18</v>
      </c>
      <c r="F175" s="14">
        <v>-85</v>
      </c>
      <c r="G175" s="11">
        <v>0</v>
      </c>
      <c r="H175" s="11">
        <v>-85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2">
        <v>0</v>
      </c>
    </row>
    <row r="176" spans="1:14" ht="12.75" outlineLevel="2" x14ac:dyDescent="0.2">
      <c r="A176" s="13" t="s">
        <v>120</v>
      </c>
      <c r="B176" s="13" t="s">
        <v>121</v>
      </c>
      <c r="C176" s="13" t="s">
        <v>138</v>
      </c>
      <c r="D176" s="13" t="s">
        <v>139</v>
      </c>
      <c r="E176" s="13" t="s">
        <v>20</v>
      </c>
      <c r="F176" s="14">
        <v>275</v>
      </c>
      <c r="G176" s="11">
        <v>0</v>
      </c>
      <c r="H176" s="11">
        <v>0</v>
      </c>
      <c r="I176" s="11">
        <v>275</v>
      </c>
      <c r="J176" s="11">
        <v>0</v>
      </c>
      <c r="K176" s="11">
        <v>0</v>
      </c>
      <c r="L176" s="11">
        <v>0</v>
      </c>
      <c r="M176" s="11">
        <v>0</v>
      </c>
      <c r="N176" s="12">
        <v>0</v>
      </c>
    </row>
    <row r="177" spans="1:14" ht="12.75" outlineLevel="2" x14ac:dyDescent="0.2">
      <c r="A177" s="13" t="s">
        <v>120</v>
      </c>
      <c r="B177" s="13" t="s">
        <v>121</v>
      </c>
      <c r="C177" s="13" t="s">
        <v>140</v>
      </c>
      <c r="D177" s="13" t="s">
        <v>141</v>
      </c>
      <c r="E177" s="13" t="s">
        <v>35</v>
      </c>
      <c r="F177" s="14">
        <v>117.51846999999999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2">
        <v>117.51846999999999</v>
      </c>
    </row>
    <row r="178" spans="1:14" ht="12.75" outlineLevel="2" x14ac:dyDescent="0.2">
      <c r="A178" s="13" t="s">
        <v>120</v>
      </c>
      <c r="B178" s="13" t="s">
        <v>121</v>
      </c>
      <c r="C178" s="13" t="s">
        <v>142</v>
      </c>
      <c r="D178" s="13" t="s">
        <v>143</v>
      </c>
      <c r="E178" s="13" t="s">
        <v>35</v>
      </c>
      <c r="F178" s="14">
        <v>6.9576399999999996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2">
        <v>6.9576399999999996</v>
      </c>
    </row>
    <row r="179" spans="1:14" ht="12.75" outlineLevel="2" x14ac:dyDescent="0.2">
      <c r="A179" s="13" t="s">
        <v>120</v>
      </c>
      <c r="B179" s="13" t="s">
        <v>121</v>
      </c>
      <c r="C179" s="13" t="s">
        <v>144</v>
      </c>
      <c r="D179" s="13" t="s">
        <v>145</v>
      </c>
      <c r="E179" s="13" t="s">
        <v>35</v>
      </c>
      <c r="F179" s="14">
        <v>3231.6966600000001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2">
        <v>3231.6966600000001</v>
      </c>
    </row>
    <row r="180" spans="1:14" ht="12.75" outlineLevel="2" x14ac:dyDescent="0.2">
      <c r="A180" s="13" t="s">
        <v>120</v>
      </c>
      <c r="B180" s="13" t="s">
        <v>121</v>
      </c>
      <c r="C180" s="13" t="s">
        <v>146</v>
      </c>
      <c r="D180" s="13" t="s">
        <v>147</v>
      </c>
      <c r="E180" s="13" t="s">
        <v>35</v>
      </c>
      <c r="F180" s="14">
        <v>3.0889500000000001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2">
        <v>3.0889500000000001</v>
      </c>
    </row>
    <row r="181" spans="1:14" ht="12.75" outlineLevel="2" x14ac:dyDescent="0.2">
      <c r="A181" s="13" t="s">
        <v>120</v>
      </c>
      <c r="B181" s="13" t="s">
        <v>121</v>
      </c>
      <c r="C181" s="13" t="s">
        <v>148</v>
      </c>
      <c r="D181" s="13" t="s">
        <v>149</v>
      </c>
      <c r="E181" s="13" t="s">
        <v>35</v>
      </c>
      <c r="F181" s="14">
        <v>32.611080000000001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2">
        <v>32.611080000000001</v>
      </c>
    </row>
    <row r="182" spans="1:14" ht="13.5" outlineLevel="1" thickBot="1" x14ac:dyDescent="0.25">
      <c r="A182" s="15" t="s">
        <v>150</v>
      </c>
      <c r="B182" s="16"/>
      <c r="C182" s="16"/>
      <c r="D182" s="16"/>
      <c r="E182" s="16"/>
      <c r="F182" s="17">
        <f t="shared" ref="F182:N182" si="3">SUBTOTAL(9,F141:F181)</f>
        <v>126119.9642</v>
      </c>
      <c r="G182" s="17">
        <f t="shared" si="3"/>
        <v>13845.658939999999</v>
      </c>
      <c r="H182" s="17">
        <f t="shared" si="3"/>
        <v>19767.350760000001</v>
      </c>
      <c r="I182" s="17">
        <f t="shared" si="3"/>
        <v>13707.344780000001</v>
      </c>
      <c r="J182" s="17">
        <f t="shared" si="3"/>
        <v>2745.3352600000003</v>
      </c>
      <c r="K182" s="17">
        <f t="shared" si="3"/>
        <v>19656.182779999999</v>
      </c>
      <c r="L182" s="17">
        <f t="shared" si="3"/>
        <v>52896.255529999995</v>
      </c>
      <c r="M182" s="17">
        <f t="shared" si="3"/>
        <v>0</v>
      </c>
      <c r="N182" s="18">
        <f t="shared" si="3"/>
        <v>3501.8361500000001</v>
      </c>
    </row>
    <row r="183" spans="1:14" ht="12.75" outlineLevel="2" x14ac:dyDescent="0.2">
      <c r="A183" s="10" t="s">
        <v>151</v>
      </c>
      <c r="B183" s="10" t="s">
        <v>152</v>
      </c>
      <c r="C183" s="10" t="s">
        <v>153</v>
      </c>
      <c r="D183" s="10" t="s">
        <v>154</v>
      </c>
      <c r="E183" s="10" t="s">
        <v>16</v>
      </c>
      <c r="F183" s="11">
        <v>373.79876000000002</v>
      </c>
      <c r="G183" s="11">
        <v>373.79876000000002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2">
        <v>0</v>
      </c>
    </row>
    <row r="184" spans="1:14" ht="12.75" outlineLevel="2" x14ac:dyDescent="0.2">
      <c r="A184" s="13" t="s">
        <v>151</v>
      </c>
      <c r="B184" s="13" t="s">
        <v>152</v>
      </c>
      <c r="C184" s="13" t="s">
        <v>153</v>
      </c>
      <c r="D184" s="13" t="s">
        <v>154</v>
      </c>
      <c r="E184" s="13" t="s">
        <v>17</v>
      </c>
      <c r="F184" s="14">
        <v>507.06423999999998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507.06423999999998</v>
      </c>
      <c r="M184" s="11">
        <v>0</v>
      </c>
      <c r="N184" s="12">
        <v>0</v>
      </c>
    </row>
    <row r="185" spans="1:14" ht="12.75" outlineLevel="2" x14ac:dyDescent="0.2">
      <c r="A185" s="13" t="s">
        <v>151</v>
      </c>
      <c r="B185" s="13" t="s">
        <v>152</v>
      </c>
      <c r="C185" s="13" t="s">
        <v>153</v>
      </c>
      <c r="D185" s="13" t="s">
        <v>154</v>
      </c>
      <c r="E185" s="13" t="s">
        <v>18</v>
      </c>
      <c r="F185" s="14">
        <v>4705.8770699999995</v>
      </c>
      <c r="G185" s="11">
        <v>0</v>
      </c>
      <c r="H185" s="11">
        <v>4705.8770699999995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2">
        <v>0</v>
      </c>
    </row>
    <row r="186" spans="1:14" ht="12.75" outlineLevel="2" x14ac:dyDescent="0.2">
      <c r="A186" s="13" t="s">
        <v>151</v>
      </c>
      <c r="B186" s="13" t="s">
        <v>152</v>
      </c>
      <c r="C186" s="13" t="s">
        <v>153</v>
      </c>
      <c r="D186" s="13" t="s">
        <v>154</v>
      </c>
      <c r="E186" s="13" t="s">
        <v>19</v>
      </c>
      <c r="F186" s="14">
        <v>6003.5236100000002</v>
      </c>
      <c r="G186" s="11">
        <v>0</v>
      </c>
      <c r="H186" s="11">
        <v>0</v>
      </c>
      <c r="I186" s="11">
        <v>0</v>
      </c>
      <c r="J186" s="11">
        <v>0</v>
      </c>
      <c r="K186" s="11">
        <v>6003.5236100000002</v>
      </c>
      <c r="L186" s="11">
        <v>0</v>
      </c>
      <c r="M186" s="11">
        <v>0</v>
      </c>
      <c r="N186" s="12">
        <v>0</v>
      </c>
    </row>
    <row r="187" spans="1:14" ht="12.75" outlineLevel="2" x14ac:dyDescent="0.2">
      <c r="A187" s="13" t="s">
        <v>151</v>
      </c>
      <c r="B187" s="13" t="s">
        <v>152</v>
      </c>
      <c r="C187" s="13" t="s">
        <v>153</v>
      </c>
      <c r="D187" s="13" t="s">
        <v>154</v>
      </c>
      <c r="E187" s="13" t="s">
        <v>20</v>
      </c>
      <c r="F187" s="14">
        <v>537.96307000000002</v>
      </c>
      <c r="G187" s="11">
        <v>0</v>
      </c>
      <c r="H187" s="11">
        <v>0</v>
      </c>
      <c r="I187" s="11">
        <v>537.96307000000002</v>
      </c>
      <c r="J187" s="11">
        <v>0</v>
      </c>
      <c r="K187" s="11">
        <v>0</v>
      </c>
      <c r="L187" s="11">
        <v>0</v>
      </c>
      <c r="M187" s="11">
        <v>0</v>
      </c>
      <c r="N187" s="12">
        <v>0</v>
      </c>
    </row>
    <row r="188" spans="1:14" ht="12.75" outlineLevel="2" x14ac:dyDescent="0.2">
      <c r="A188" s="13" t="s">
        <v>151</v>
      </c>
      <c r="B188" s="13" t="s">
        <v>152</v>
      </c>
      <c r="C188" s="13" t="s">
        <v>153</v>
      </c>
      <c r="D188" s="13" t="s">
        <v>154</v>
      </c>
      <c r="E188" s="13" t="s">
        <v>21</v>
      </c>
      <c r="F188" s="14">
        <v>1617.6723500000001</v>
      </c>
      <c r="G188" s="11">
        <v>0</v>
      </c>
      <c r="H188" s="11">
        <v>0</v>
      </c>
      <c r="I188" s="11">
        <v>0</v>
      </c>
      <c r="J188" s="11">
        <v>1617.6723500000001</v>
      </c>
      <c r="K188" s="11">
        <v>0</v>
      </c>
      <c r="L188" s="11">
        <v>0</v>
      </c>
      <c r="M188" s="11">
        <v>0</v>
      </c>
      <c r="N188" s="12">
        <v>0</v>
      </c>
    </row>
    <row r="189" spans="1:14" ht="12.75" outlineLevel="2" x14ac:dyDescent="0.2">
      <c r="A189" s="13" t="s">
        <v>151</v>
      </c>
      <c r="B189" s="13" t="s">
        <v>152</v>
      </c>
      <c r="C189" s="13" t="s">
        <v>153</v>
      </c>
      <c r="D189" s="13" t="s">
        <v>154</v>
      </c>
      <c r="E189" s="13" t="s">
        <v>22</v>
      </c>
      <c r="F189" s="14">
        <v>265.63074</v>
      </c>
      <c r="G189" s="11">
        <v>0</v>
      </c>
      <c r="H189" s="11">
        <v>0</v>
      </c>
      <c r="I189" s="11">
        <v>0</v>
      </c>
      <c r="J189" s="11">
        <v>265.63074</v>
      </c>
      <c r="K189" s="11">
        <v>0</v>
      </c>
      <c r="L189" s="11">
        <v>0</v>
      </c>
      <c r="M189" s="11">
        <v>0</v>
      </c>
      <c r="N189" s="12">
        <v>0</v>
      </c>
    </row>
    <row r="190" spans="1:14" ht="12.75" outlineLevel="2" x14ac:dyDescent="0.2">
      <c r="A190" s="13" t="s">
        <v>151</v>
      </c>
      <c r="B190" s="13" t="s">
        <v>152</v>
      </c>
      <c r="C190" s="13" t="s">
        <v>155</v>
      </c>
      <c r="D190" s="13" t="s">
        <v>156</v>
      </c>
      <c r="E190" s="13" t="s">
        <v>16</v>
      </c>
      <c r="F190" s="14">
        <v>-4.2989300000000004</v>
      </c>
      <c r="G190" s="11">
        <v>-4.2989300000000004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2">
        <v>0</v>
      </c>
    </row>
    <row r="191" spans="1:14" ht="12.75" outlineLevel="2" x14ac:dyDescent="0.2">
      <c r="A191" s="13" t="s">
        <v>151</v>
      </c>
      <c r="B191" s="13" t="s">
        <v>152</v>
      </c>
      <c r="C191" s="13" t="s">
        <v>155</v>
      </c>
      <c r="D191" s="13" t="s">
        <v>156</v>
      </c>
      <c r="E191" s="13" t="s">
        <v>17</v>
      </c>
      <c r="F191" s="14">
        <v>1.9207000000000001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1.9207000000000001</v>
      </c>
      <c r="M191" s="11">
        <v>0</v>
      </c>
      <c r="N191" s="12">
        <v>0</v>
      </c>
    </row>
    <row r="192" spans="1:14" ht="12.75" outlineLevel="2" x14ac:dyDescent="0.2">
      <c r="A192" s="13" t="s">
        <v>151</v>
      </c>
      <c r="B192" s="13" t="s">
        <v>152</v>
      </c>
      <c r="C192" s="13" t="s">
        <v>155</v>
      </c>
      <c r="D192" s="13" t="s">
        <v>156</v>
      </c>
      <c r="E192" s="13" t="s">
        <v>18</v>
      </c>
      <c r="F192" s="14">
        <v>12.920730000000001</v>
      </c>
      <c r="G192" s="11">
        <v>0</v>
      </c>
      <c r="H192" s="11">
        <v>12.920730000000001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2">
        <v>0</v>
      </c>
    </row>
    <row r="193" spans="1:14" ht="12.75" outlineLevel="2" x14ac:dyDescent="0.2">
      <c r="A193" s="13" t="s">
        <v>151</v>
      </c>
      <c r="B193" s="13" t="s">
        <v>152</v>
      </c>
      <c r="C193" s="13" t="s">
        <v>155</v>
      </c>
      <c r="D193" s="13" t="s">
        <v>156</v>
      </c>
      <c r="E193" s="13" t="s">
        <v>19</v>
      </c>
      <c r="F193" s="14">
        <v>-7.9480700000000004</v>
      </c>
      <c r="G193" s="11">
        <v>0</v>
      </c>
      <c r="H193" s="11">
        <v>0</v>
      </c>
      <c r="I193" s="11">
        <v>0</v>
      </c>
      <c r="J193" s="11">
        <v>0</v>
      </c>
      <c r="K193" s="11">
        <v>-7.9480700000000004</v>
      </c>
      <c r="L193" s="11">
        <v>0</v>
      </c>
      <c r="M193" s="11">
        <v>0</v>
      </c>
      <c r="N193" s="12">
        <v>0</v>
      </c>
    </row>
    <row r="194" spans="1:14" ht="12.75" outlineLevel="2" x14ac:dyDescent="0.2">
      <c r="A194" s="13" t="s">
        <v>151</v>
      </c>
      <c r="B194" s="13" t="s">
        <v>152</v>
      </c>
      <c r="C194" s="13" t="s">
        <v>155</v>
      </c>
      <c r="D194" s="13" t="s">
        <v>156</v>
      </c>
      <c r="E194" s="13" t="s">
        <v>20</v>
      </c>
      <c r="F194" s="14">
        <v>2.4136799999999998</v>
      </c>
      <c r="G194" s="11">
        <v>0</v>
      </c>
      <c r="H194" s="11">
        <v>0</v>
      </c>
      <c r="I194" s="11">
        <v>2.4136799999999998</v>
      </c>
      <c r="J194" s="11">
        <v>0</v>
      </c>
      <c r="K194" s="11">
        <v>0</v>
      </c>
      <c r="L194" s="11">
        <v>0</v>
      </c>
      <c r="M194" s="11">
        <v>0</v>
      </c>
      <c r="N194" s="12">
        <v>0</v>
      </c>
    </row>
    <row r="195" spans="1:14" ht="12.75" outlineLevel="2" x14ac:dyDescent="0.2">
      <c r="A195" s="13" t="s">
        <v>151</v>
      </c>
      <c r="B195" s="13" t="s">
        <v>152</v>
      </c>
      <c r="C195" s="13" t="s">
        <v>155</v>
      </c>
      <c r="D195" s="13" t="s">
        <v>156</v>
      </c>
      <c r="E195" s="13" t="s">
        <v>22</v>
      </c>
      <c r="F195" s="14">
        <v>-2.256E-2</v>
      </c>
      <c r="G195" s="11">
        <v>0</v>
      </c>
      <c r="H195" s="11">
        <v>0</v>
      </c>
      <c r="I195" s="11">
        <v>0</v>
      </c>
      <c r="J195" s="11">
        <v>-2.256E-2</v>
      </c>
      <c r="K195" s="11">
        <v>0</v>
      </c>
      <c r="L195" s="11">
        <v>0</v>
      </c>
      <c r="M195" s="11">
        <v>0</v>
      </c>
      <c r="N195" s="12">
        <v>0</v>
      </c>
    </row>
    <row r="196" spans="1:14" ht="12.75" outlineLevel="2" x14ac:dyDescent="0.2">
      <c r="A196" s="13" t="s">
        <v>151</v>
      </c>
      <c r="B196" s="13" t="s">
        <v>152</v>
      </c>
      <c r="C196" s="13" t="s">
        <v>157</v>
      </c>
      <c r="D196" s="13" t="s">
        <v>158</v>
      </c>
      <c r="E196" s="13" t="s">
        <v>19</v>
      </c>
      <c r="F196" s="14">
        <v>100.47306</v>
      </c>
      <c r="G196" s="11">
        <v>0</v>
      </c>
      <c r="H196" s="11">
        <v>0</v>
      </c>
      <c r="I196" s="11">
        <v>0</v>
      </c>
      <c r="J196" s="11">
        <v>0</v>
      </c>
      <c r="K196" s="11">
        <v>100.47306</v>
      </c>
      <c r="L196" s="11">
        <v>0</v>
      </c>
      <c r="M196" s="11">
        <v>0</v>
      </c>
      <c r="N196" s="12">
        <v>0</v>
      </c>
    </row>
    <row r="197" spans="1:14" ht="12.75" outlineLevel="2" x14ac:dyDescent="0.2">
      <c r="A197" s="13" t="s">
        <v>151</v>
      </c>
      <c r="B197" s="13" t="s">
        <v>152</v>
      </c>
      <c r="C197" s="13" t="s">
        <v>157</v>
      </c>
      <c r="D197" s="13" t="s">
        <v>158</v>
      </c>
      <c r="E197" s="13" t="s">
        <v>21</v>
      </c>
      <c r="F197" s="14">
        <v>-1.5061800000000001</v>
      </c>
      <c r="G197" s="11">
        <v>0</v>
      </c>
      <c r="H197" s="11">
        <v>0</v>
      </c>
      <c r="I197" s="11">
        <v>0</v>
      </c>
      <c r="J197" s="11">
        <v>-1.5061800000000001</v>
      </c>
      <c r="K197" s="11">
        <v>0</v>
      </c>
      <c r="L197" s="11">
        <v>0</v>
      </c>
      <c r="M197" s="11">
        <v>0</v>
      </c>
      <c r="N197" s="12">
        <v>0</v>
      </c>
    </row>
    <row r="198" spans="1:14" ht="12.75" outlineLevel="2" x14ac:dyDescent="0.2">
      <c r="A198" s="13" t="s">
        <v>151</v>
      </c>
      <c r="B198" s="13" t="s">
        <v>152</v>
      </c>
      <c r="C198" s="13" t="s">
        <v>159</v>
      </c>
      <c r="D198" s="13" t="s">
        <v>160</v>
      </c>
      <c r="E198" s="13" t="s">
        <v>16</v>
      </c>
      <c r="F198" s="14">
        <v>5</v>
      </c>
      <c r="G198" s="11">
        <v>5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2">
        <v>0</v>
      </c>
    </row>
    <row r="199" spans="1:14" ht="12.75" outlineLevel="2" x14ac:dyDescent="0.2">
      <c r="A199" s="13" t="s">
        <v>151</v>
      </c>
      <c r="B199" s="13" t="s">
        <v>152</v>
      </c>
      <c r="C199" s="13" t="s">
        <v>159</v>
      </c>
      <c r="D199" s="13" t="s">
        <v>160</v>
      </c>
      <c r="E199" s="13" t="s">
        <v>17</v>
      </c>
      <c r="F199" s="14">
        <v>-3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-3</v>
      </c>
      <c r="M199" s="11">
        <v>0</v>
      </c>
      <c r="N199" s="12">
        <v>0</v>
      </c>
    </row>
    <row r="200" spans="1:14" ht="12.75" outlineLevel="2" x14ac:dyDescent="0.2">
      <c r="A200" s="13" t="s">
        <v>151</v>
      </c>
      <c r="B200" s="13" t="s">
        <v>152</v>
      </c>
      <c r="C200" s="13" t="s">
        <v>159</v>
      </c>
      <c r="D200" s="13" t="s">
        <v>160</v>
      </c>
      <c r="E200" s="13" t="s">
        <v>18</v>
      </c>
      <c r="F200" s="14">
        <v>82</v>
      </c>
      <c r="G200" s="11">
        <v>0</v>
      </c>
      <c r="H200" s="11">
        <v>82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2">
        <v>0</v>
      </c>
    </row>
    <row r="201" spans="1:14" ht="12.75" outlineLevel="2" x14ac:dyDescent="0.2">
      <c r="A201" s="13" t="s">
        <v>151</v>
      </c>
      <c r="B201" s="13" t="s">
        <v>152</v>
      </c>
      <c r="C201" s="13" t="s">
        <v>159</v>
      </c>
      <c r="D201" s="13" t="s">
        <v>160</v>
      </c>
      <c r="E201" s="13" t="s">
        <v>19</v>
      </c>
      <c r="F201" s="14">
        <v>-39</v>
      </c>
      <c r="G201" s="11">
        <v>0</v>
      </c>
      <c r="H201" s="11">
        <v>0</v>
      </c>
      <c r="I201" s="11">
        <v>0</v>
      </c>
      <c r="J201" s="11">
        <v>0</v>
      </c>
      <c r="K201" s="11">
        <v>-39</v>
      </c>
      <c r="L201" s="11">
        <v>0</v>
      </c>
      <c r="M201" s="11">
        <v>0</v>
      </c>
      <c r="N201" s="12">
        <v>0</v>
      </c>
    </row>
    <row r="202" spans="1:14" ht="12.75" outlineLevel="2" x14ac:dyDescent="0.2">
      <c r="A202" s="13" t="s">
        <v>151</v>
      </c>
      <c r="B202" s="13" t="s">
        <v>152</v>
      </c>
      <c r="C202" s="13" t="s">
        <v>159</v>
      </c>
      <c r="D202" s="13" t="s">
        <v>160</v>
      </c>
      <c r="E202" s="13" t="s">
        <v>20</v>
      </c>
      <c r="F202" s="14">
        <v>-41</v>
      </c>
      <c r="G202" s="11">
        <v>0</v>
      </c>
      <c r="H202" s="11">
        <v>0</v>
      </c>
      <c r="I202" s="11">
        <v>-41</v>
      </c>
      <c r="J202" s="11">
        <v>0</v>
      </c>
      <c r="K202" s="11">
        <v>0</v>
      </c>
      <c r="L202" s="11">
        <v>0</v>
      </c>
      <c r="M202" s="11">
        <v>0</v>
      </c>
      <c r="N202" s="12">
        <v>0</v>
      </c>
    </row>
    <row r="203" spans="1:14" ht="12.75" outlineLevel="2" x14ac:dyDescent="0.2">
      <c r="A203" s="13" t="s">
        <v>151</v>
      </c>
      <c r="B203" s="13" t="s">
        <v>152</v>
      </c>
      <c r="C203" s="13" t="s">
        <v>159</v>
      </c>
      <c r="D203" s="13" t="s">
        <v>160</v>
      </c>
      <c r="E203" s="13" t="s">
        <v>21</v>
      </c>
      <c r="F203" s="14">
        <v>-33</v>
      </c>
      <c r="G203" s="11">
        <v>0</v>
      </c>
      <c r="H203" s="11">
        <v>0</v>
      </c>
      <c r="I203" s="11">
        <v>0</v>
      </c>
      <c r="J203" s="11">
        <v>-33</v>
      </c>
      <c r="K203" s="11">
        <v>0</v>
      </c>
      <c r="L203" s="11">
        <v>0</v>
      </c>
      <c r="M203" s="11">
        <v>0</v>
      </c>
      <c r="N203" s="12">
        <v>0</v>
      </c>
    </row>
    <row r="204" spans="1:14" ht="12.75" outlineLevel="2" x14ac:dyDescent="0.2">
      <c r="A204" s="13" t="s">
        <v>151</v>
      </c>
      <c r="B204" s="13" t="s">
        <v>152</v>
      </c>
      <c r="C204" s="13" t="s">
        <v>159</v>
      </c>
      <c r="D204" s="13" t="s">
        <v>160</v>
      </c>
      <c r="E204" s="13" t="s">
        <v>22</v>
      </c>
      <c r="F204" s="14">
        <v>-12</v>
      </c>
      <c r="G204" s="11">
        <v>0</v>
      </c>
      <c r="H204" s="11">
        <v>0</v>
      </c>
      <c r="I204" s="11">
        <v>0</v>
      </c>
      <c r="J204" s="11">
        <v>-12</v>
      </c>
      <c r="K204" s="11">
        <v>0</v>
      </c>
      <c r="L204" s="11">
        <v>0</v>
      </c>
      <c r="M204" s="11">
        <v>0</v>
      </c>
      <c r="N204" s="12">
        <v>0</v>
      </c>
    </row>
    <row r="205" spans="1:14" ht="12.75" outlineLevel="2" x14ac:dyDescent="0.2">
      <c r="A205" s="13" t="s">
        <v>151</v>
      </c>
      <c r="B205" s="13" t="s">
        <v>152</v>
      </c>
      <c r="C205" s="13" t="s">
        <v>161</v>
      </c>
      <c r="D205" s="13" t="s">
        <v>162</v>
      </c>
      <c r="E205" s="13" t="s">
        <v>16</v>
      </c>
      <c r="F205" s="14">
        <v>5.77278</v>
      </c>
      <c r="G205" s="11">
        <v>5.77278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2">
        <v>0</v>
      </c>
    </row>
    <row r="206" spans="1:14" ht="12.75" outlineLevel="2" x14ac:dyDescent="0.2">
      <c r="A206" s="13" t="s">
        <v>151</v>
      </c>
      <c r="B206" s="13" t="s">
        <v>152</v>
      </c>
      <c r="C206" s="13" t="s">
        <v>161</v>
      </c>
      <c r="D206" s="13" t="s">
        <v>162</v>
      </c>
      <c r="E206" s="13" t="s">
        <v>18</v>
      </c>
      <c r="F206" s="14">
        <v>12.4551</v>
      </c>
      <c r="G206" s="11">
        <v>0</v>
      </c>
      <c r="H206" s="11">
        <v>12.4551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2">
        <v>0</v>
      </c>
    </row>
    <row r="207" spans="1:14" ht="12.75" outlineLevel="2" x14ac:dyDescent="0.2">
      <c r="A207" s="13" t="s">
        <v>151</v>
      </c>
      <c r="B207" s="13" t="s">
        <v>152</v>
      </c>
      <c r="C207" s="13" t="s">
        <v>161</v>
      </c>
      <c r="D207" s="13" t="s">
        <v>162</v>
      </c>
      <c r="E207" s="13" t="s">
        <v>20</v>
      </c>
      <c r="F207" s="14">
        <v>3.8211599999999999</v>
      </c>
      <c r="G207" s="11">
        <v>0</v>
      </c>
      <c r="H207" s="11">
        <v>0</v>
      </c>
      <c r="I207" s="11">
        <v>3.8211599999999999</v>
      </c>
      <c r="J207" s="11">
        <v>0</v>
      </c>
      <c r="K207" s="11">
        <v>0</v>
      </c>
      <c r="L207" s="11">
        <v>0</v>
      </c>
      <c r="M207" s="11">
        <v>0</v>
      </c>
      <c r="N207" s="12">
        <v>0</v>
      </c>
    </row>
    <row r="208" spans="1:14" ht="12.75" outlineLevel="2" x14ac:dyDescent="0.2">
      <c r="A208" s="13" t="s">
        <v>151</v>
      </c>
      <c r="B208" s="13" t="s">
        <v>152</v>
      </c>
      <c r="C208" s="13" t="s">
        <v>161</v>
      </c>
      <c r="D208" s="13" t="s">
        <v>162</v>
      </c>
      <c r="E208" s="13" t="s">
        <v>21</v>
      </c>
      <c r="F208" s="14">
        <v>2.8679399999999999</v>
      </c>
      <c r="G208" s="11">
        <v>0</v>
      </c>
      <c r="H208" s="11">
        <v>0</v>
      </c>
      <c r="I208" s="11">
        <v>0</v>
      </c>
      <c r="J208" s="11">
        <v>2.8679399999999999</v>
      </c>
      <c r="K208" s="11">
        <v>0</v>
      </c>
      <c r="L208" s="11">
        <v>0</v>
      </c>
      <c r="M208" s="11">
        <v>0</v>
      </c>
      <c r="N208" s="12">
        <v>0</v>
      </c>
    </row>
    <row r="209" spans="1:14" ht="12.75" outlineLevel="2" x14ac:dyDescent="0.2">
      <c r="A209" s="13" t="s">
        <v>151</v>
      </c>
      <c r="B209" s="13" t="s">
        <v>152</v>
      </c>
      <c r="C209" s="13" t="s">
        <v>163</v>
      </c>
      <c r="D209" s="13" t="s">
        <v>164</v>
      </c>
      <c r="E209" s="13" t="s">
        <v>35</v>
      </c>
      <c r="F209" s="14">
        <v>25.429939999999998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2">
        <v>25.429939999999998</v>
      </c>
    </row>
    <row r="210" spans="1:14" ht="12.75" outlineLevel="2" x14ac:dyDescent="0.2">
      <c r="A210" s="13" t="s">
        <v>151</v>
      </c>
      <c r="B210" s="13" t="s">
        <v>152</v>
      </c>
      <c r="C210" s="13" t="s">
        <v>165</v>
      </c>
      <c r="D210" s="13" t="s">
        <v>166</v>
      </c>
      <c r="E210" s="13" t="s">
        <v>17</v>
      </c>
      <c r="F210" s="14">
        <v>-1.0999999999999999E-2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-1.0999999999999999E-2</v>
      </c>
      <c r="M210" s="11">
        <v>0</v>
      </c>
      <c r="N210" s="12">
        <v>0</v>
      </c>
    </row>
    <row r="211" spans="1:14" ht="12.75" outlineLevel="2" x14ac:dyDescent="0.2">
      <c r="A211" s="13" t="s">
        <v>151</v>
      </c>
      <c r="B211" s="13" t="s">
        <v>152</v>
      </c>
      <c r="C211" s="13" t="s">
        <v>165</v>
      </c>
      <c r="D211" s="13" t="s">
        <v>166</v>
      </c>
      <c r="E211" s="13" t="s">
        <v>18</v>
      </c>
      <c r="F211" s="14">
        <v>-2.4475099999999999</v>
      </c>
      <c r="G211" s="11">
        <v>0</v>
      </c>
      <c r="H211" s="11">
        <v>-2.4475099999999999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2">
        <v>0</v>
      </c>
    </row>
    <row r="212" spans="1:14" ht="12.75" outlineLevel="2" x14ac:dyDescent="0.2">
      <c r="A212" s="13" t="s">
        <v>151</v>
      </c>
      <c r="B212" s="13" t="s">
        <v>152</v>
      </c>
      <c r="C212" s="13" t="s">
        <v>165</v>
      </c>
      <c r="D212" s="13" t="s">
        <v>166</v>
      </c>
      <c r="E212" s="13" t="s">
        <v>19</v>
      </c>
      <c r="F212" s="14">
        <v>-0.51300000000000001</v>
      </c>
      <c r="G212" s="11">
        <v>0</v>
      </c>
      <c r="H212" s="11">
        <v>0</v>
      </c>
      <c r="I212" s="11">
        <v>0</v>
      </c>
      <c r="J212" s="11">
        <v>0</v>
      </c>
      <c r="K212" s="11">
        <v>-0.51300000000000001</v>
      </c>
      <c r="L212" s="11">
        <v>0</v>
      </c>
      <c r="M212" s="11">
        <v>0</v>
      </c>
      <c r="N212" s="12">
        <v>0</v>
      </c>
    </row>
    <row r="213" spans="1:14" ht="12.75" outlineLevel="2" x14ac:dyDescent="0.2">
      <c r="A213" s="13" t="s">
        <v>151</v>
      </c>
      <c r="B213" s="13" t="s">
        <v>152</v>
      </c>
      <c r="C213" s="13" t="s">
        <v>167</v>
      </c>
      <c r="D213" s="13" t="s">
        <v>168</v>
      </c>
      <c r="E213" s="13" t="s">
        <v>35</v>
      </c>
      <c r="F213" s="14">
        <v>3.7675900000000002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2">
        <v>3.7675900000000002</v>
      </c>
    </row>
    <row r="214" spans="1:14" ht="12.75" outlineLevel="2" x14ac:dyDescent="0.2">
      <c r="A214" s="13" t="s">
        <v>151</v>
      </c>
      <c r="B214" s="13" t="s">
        <v>152</v>
      </c>
      <c r="C214" s="13" t="s">
        <v>169</v>
      </c>
      <c r="D214" s="13" t="s">
        <v>170</v>
      </c>
      <c r="E214" s="13" t="s">
        <v>35</v>
      </c>
      <c r="F214" s="14">
        <v>0.12537000000000001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2">
        <v>0.12537000000000001</v>
      </c>
    </row>
    <row r="215" spans="1:14" ht="12.75" outlineLevel="2" x14ac:dyDescent="0.2">
      <c r="A215" s="13" t="s">
        <v>151</v>
      </c>
      <c r="B215" s="13" t="s">
        <v>152</v>
      </c>
      <c r="C215" s="13" t="s">
        <v>171</v>
      </c>
      <c r="D215" s="13" t="s">
        <v>172</v>
      </c>
      <c r="E215" s="13" t="s">
        <v>35</v>
      </c>
      <c r="F215" s="14">
        <v>243.83217999999999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2">
        <v>243.83217999999999</v>
      </c>
    </row>
    <row r="216" spans="1:14" ht="12.75" outlineLevel="2" x14ac:dyDescent="0.2">
      <c r="A216" s="13" t="s">
        <v>151</v>
      </c>
      <c r="B216" s="13" t="s">
        <v>152</v>
      </c>
      <c r="C216" s="13" t="s">
        <v>173</v>
      </c>
      <c r="D216" s="13" t="s">
        <v>174</v>
      </c>
      <c r="E216" s="13" t="s">
        <v>35</v>
      </c>
      <c r="F216" s="14">
        <v>1.4246799999999999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2">
        <v>1.4246799999999999</v>
      </c>
    </row>
    <row r="217" spans="1:14" ht="13.5" outlineLevel="1" thickBot="1" x14ac:dyDescent="0.25">
      <c r="A217" s="15" t="s">
        <v>175</v>
      </c>
      <c r="B217" s="16"/>
      <c r="C217" s="16"/>
      <c r="D217" s="16"/>
      <c r="E217" s="16"/>
      <c r="F217" s="17">
        <f t="shared" ref="F217:N217" si="4">SUBTOTAL(9,F183:F216)</f>
        <v>14371.007499999996</v>
      </c>
      <c r="G217" s="17">
        <f t="shared" si="4"/>
        <v>380.27261000000004</v>
      </c>
      <c r="H217" s="17">
        <f t="shared" si="4"/>
        <v>4810.8053899999995</v>
      </c>
      <c r="I217" s="17">
        <f t="shared" si="4"/>
        <v>503.19791000000004</v>
      </c>
      <c r="J217" s="17">
        <f t="shared" si="4"/>
        <v>1839.64229</v>
      </c>
      <c r="K217" s="17">
        <f t="shared" si="4"/>
        <v>6056.5356000000002</v>
      </c>
      <c r="L217" s="17">
        <f t="shared" si="4"/>
        <v>505.97393999999997</v>
      </c>
      <c r="M217" s="17">
        <f t="shared" si="4"/>
        <v>0</v>
      </c>
      <c r="N217" s="18">
        <f t="shared" si="4"/>
        <v>274.57976000000002</v>
      </c>
    </row>
    <row r="218" spans="1:14" ht="12.75" outlineLevel="2" x14ac:dyDescent="0.2">
      <c r="A218" s="10" t="s">
        <v>176</v>
      </c>
      <c r="B218" s="10" t="s">
        <v>177</v>
      </c>
      <c r="C218" s="10"/>
      <c r="D218" s="10"/>
      <c r="E218" s="10"/>
      <c r="F218" s="11">
        <f>13530634.5/1000</f>
        <v>13530.6345</v>
      </c>
      <c r="G218" s="11"/>
      <c r="H218" s="11"/>
      <c r="I218" s="11"/>
      <c r="J218" s="11"/>
      <c r="K218" s="11"/>
      <c r="L218" s="11"/>
      <c r="M218" s="11"/>
      <c r="N218" s="12"/>
    </row>
    <row r="219" spans="1:14" ht="12.75" outlineLevel="2" x14ac:dyDescent="0.2">
      <c r="A219" s="10" t="s">
        <v>176</v>
      </c>
      <c r="B219" s="13" t="s">
        <v>178</v>
      </c>
      <c r="C219" s="13"/>
      <c r="D219" s="13"/>
      <c r="E219" s="13" t="s">
        <v>20</v>
      </c>
      <c r="F219" s="14">
        <f>1285828.81203637/1000</f>
        <v>1285.82881203637</v>
      </c>
      <c r="G219" s="11">
        <v>0</v>
      </c>
      <c r="H219" s="11">
        <v>0</v>
      </c>
      <c r="I219" s="11">
        <v>1285.82881203637</v>
      </c>
      <c r="J219" s="11">
        <v>0</v>
      </c>
      <c r="K219" s="11">
        <v>0</v>
      </c>
      <c r="L219" s="11">
        <v>0</v>
      </c>
      <c r="M219" s="11">
        <v>0</v>
      </c>
      <c r="N219" s="12">
        <v>0</v>
      </c>
    </row>
    <row r="220" spans="1:14" ht="13.5" outlineLevel="1" thickBot="1" x14ac:dyDescent="0.25">
      <c r="A220" s="15" t="s">
        <v>179</v>
      </c>
      <c r="B220" s="16"/>
      <c r="C220" s="16"/>
      <c r="D220" s="16"/>
      <c r="E220" s="16"/>
      <c r="F220" s="17">
        <f t="shared" ref="F220:N220" si="5">SUBTOTAL(9,F218:F219)</f>
        <v>14816.463312036371</v>
      </c>
      <c r="G220" s="17">
        <f t="shared" si="5"/>
        <v>0</v>
      </c>
      <c r="H220" s="17">
        <f t="shared" si="5"/>
        <v>0</v>
      </c>
      <c r="I220" s="17">
        <f t="shared" si="5"/>
        <v>1285.82881203637</v>
      </c>
      <c r="J220" s="17">
        <f t="shared" si="5"/>
        <v>0</v>
      </c>
      <c r="K220" s="17">
        <f t="shared" si="5"/>
        <v>0</v>
      </c>
      <c r="L220" s="17">
        <f t="shared" si="5"/>
        <v>0</v>
      </c>
      <c r="M220" s="17">
        <f t="shared" si="5"/>
        <v>0</v>
      </c>
      <c r="N220" s="18">
        <f t="shared" si="5"/>
        <v>0</v>
      </c>
    </row>
    <row r="221" spans="1:14" ht="12.75" outlineLevel="2" x14ac:dyDescent="0.2">
      <c r="A221" s="10" t="s">
        <v>180</v>
      </c>
      <c r="B221" s="10" t="s">
        <v>181</v>
      </c>
      <c r="C221" s="10" t="s">
        <v>182</v>
      </c>
      <c r="D221" s="10" t="s">
        <v>183</v>
      </c>
      <c r="E221" s="10" t="s">
        <v>184</v>
      </c>
      <c r="F221" s="11">
        <v>3239.9180000000001</v>
      </c>
      <c r="G221" s="11">
        <v>49.591194054193451</v>
      </c>
      <c r="H221" s="11">
        <v>861.73634561104586</v>
      </c>
      <c r="I221" s="11">
        <v>258.5058467770308</v>
      </c>
      <c r="J221" s="11">
        <v>450.36087039461893</v>
      </c>
      <c r="K221" s="11">
        <v>1432.6691977356506</v>
      </c>
      <c r="L221" s="11">
        <v>185.81171689163662</v>
      </c>
      <c r="M221" s="11">
        <v>1.2428285358234983</v>
      </c>
      <c r="N221" s="12">
        <v>0</v>
      </c>
    </row>
    <row r="222" spans="1:14" ht="13.5" outlineLevel="1" thickBot="1" x14ac:dyDescent="0.25">
      <c r="A222" s="15" t="s">
        <v>185</v>
      </c>
      <c r="B222" s="16"/>
      <c r="C222" s="16"/>
      <c r="D222" s="16"/>
      <c r="E222" s="16"/>
      <c r="F222" s="17">
        <f t="shared" ref="F222:N222" si="6">SUBTOTAL(9,F221:F221)</f>
        <v>3239.9180000000001</v>
      </c>
      <c r="G222" s="17">
        <f t="shared" si="6"/>
        <v>49.591194054193451</v>
      </c>
      <c r="H222" s="17">
        <f t="shared" si="6"/>
        <v>861.73634561104586</v>
      </c>
      <c r="I222" s="17">
        <f t="shared" si="6"/>
        <v>258.5058467770308</v>
      </c>
      <c r="J222" s="17">
        <f t="shared" si="6"/>
        <v>450.36087039461893</v>
      </c>
      <c r="K222" s="17">
        <f t="shared" si="6"/>
        <v>1432.6691977356506</v>
      </c>
      <c r="L222" s="17">
        <f t="shared" si="6"/>
        <v>185.81171689163662</v>
      </c>
      <c r="M222" s="17">
        <f t="shared" si="6"/>
        <v>1.2428285358234983</v>
      </c>
      <c r="N222" s="18">
        <f t="shared" si="6"/>
        <v>0</v>
      </c>
    </row>
    <row r="223" spans="1:14" ht="12.75" outlineLevel="2" x14ac:dyDescent="0.2">
      <c r="A223" s="10" t="s">
        <v>186</v>
      </c>
      <c r="B223" s="10" t="s">
        <v>187</v>
      </c>
      <c r="C223" s="10" t="s">
        <v>188</v>
      </c>
      <c r="D223" s="10" t="s">
        <v>189</v>
      </c>
      <c r="E223" s="10" t="s">
        <v>16</v>
      </c>
      <c r="F223" s="11">
        <v>186.21387999999999</v>
      </c>
      <c r="G223" s="11">
        <v>186.21387999999999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2">
        <v>0</v>
      </c>
    </row>
    <row r="224" spans="1:14" ht="12.75" outlineLevel="2" x14ac:dyDescent="0.2">
      <c r="A224" s="13" t="s">
        <v>186</v>
      </c>
      <c r="B224" s="13" t="s">
        <v>187</v>
      </c>
      <c r="C224" s="13" t="s">
        <v>188</v>
      </c>
      <c r="D224" s="13" t="s">
        <v>189</v>
      </c>
      <c r="E224" s="13" t="s">
        <v>17</v>
      </c>
      <c r="F224" s="14">
        <v>264.11595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264.11595</v>
      </c>
      <c r="M224" s="11">
        <v>0</v>
      </c>
      <c r="N224" s="12">
        <v>0</v>
      </c>
    </row>
    <row r="225" spans="1:14" ht="12.75" outlineLevel="2" x14ac:dyDescent="0.2">
      <c r="A225" s="13" t="s">
        <v>186</v>
      </c>
      <c r="B225" s="13" t="s">
        <v>187</v>
      </c>
      <c r="C225" s="13" t="s">
        <v>188</v>
      </c>
      <c r="D225" s="13" t="s">
        <v>189</v>
      </c>
      <c r="E225" s="13" t="s">
        <v>18</v>
      </c>
      <c r="F225" s="14">
        <v>10.19599</v>
      </c>
      <c r="G225" s="11">
        <v>0</v>
      </c>
      <c r="H225" s="11">
        <v>10.19599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2">
        <v>0</v>
      </c>
    </row>
    <row r="226" spans="1:14" ht="12.75" outlineLevel="2" x14ac:dyDescent="0.2">
      <c r="A226" s="13" t="s">
        <v>186</v>
      </c>
      <c r="B226" s="13" t="s">
        <v>187</v>
      </c>
      <c r="C226" s="13" t="s">
        <v>188</v>
      </c>
      <c r="D226" s="13" t="s">
        <v>189</v>
      </c>
      <c r="E226" s="13" t="s">
        <v>19</v>
      </c>
      <c r="F226" s="14">
        <v>3744.9884400000001</v>
      </c>
      <c r="G226" s="11">
        <v>0</v>
      </c>
      <c r="H226" s="11">
        <v>0</v>
      </c>
      <c r="I226" s="11">
        <v>0</v>
      </c>
      <c r="J226" s="11">
        <v>0</v>
      </c>
      <c r="K226" s="11">
        <v>3744.9884400000001</v>
      </c>
      <c r="L226" s="11">
        <v>0</v>
      </c>
      <c r="M226" s="11">
        <v>0</v>
      </c>
      <c r="N226" s="12">
        <v>0</v>
      </c>
    </row>
    <row r="227" spans="1:14" ht="12.75" outlineLevel="2" x14ac:dyDescent="0.2">
      <c r="A227" s="13" t="s">
        <v>186</v>
      </c>
      <c r="B227" s="13" t="s">
        <v>187</v>
      </c>
      <c r="C227" s="13" t="s">
        <v>188</v>
      </c>
      <c r="D227" s="13" t="s">
        <v>189</v>
      </c>
      <c r="E227" s="13" t="s">
        <v>20</v>
      </c>
      <c r="F227" s="14">
        <v>-0.65356999999999998</v>
      </c>
      <c r="G227" s="11">
        <v>0</v>
      </c>
      <c r="H227" s="11">
        <v>0</v>
      </c>
      <c r="I227" s="11">
        <v>-0.65356999999999998</v>
      </c>
      <c r="J227" s="11">
        <v>0</v>
      </c>
      <c r="K227" s="11">
        <v>0</v>
      </c>
      <c r="L227" s="11">
        <v>0</v>
      </c>
      <c r="M227" s="11">
        <v>0</v>
      </c>
      <c r="N227" s="12">
        <v>0</v>
      </c>
    </row>
    <row r="228" spans="1:14" ht="12.75" outlineLevel="2" x14ac:dyDescent="0.2">
      <c r="A228" s="13" t="s">
        <v>186</v>
      </c>
      <c r="B228" s="13" t="s">
        <v>187</v>
      </c>
      <c r="C228" s="13" t="s">
        <v>188</v>
      </c>
      <c r="D228" s="13" t="s">
        <v>189</v>
      </c>
      <c r="E228" s="13" t="s">
        <v>21</v>
      </c>
      <c r="F228" s="14">
        <v>624.82818999999995</v>
      </c>
      <c r="G228" s="11">
        <v>0</v>
      </c>
      <c r="H228" s="11">
        <v>0</v>
      </c>
      <c r="I228" s="11">
        <v>0</v>
      </c>
      <c r="J228" s="11">
        <v>624.82818999999995</v>
      </c>
      <c r="K228" s="11">
        <v>0</v>
      </c>
      <c r="L228" s="11">
        <v>0</v>
      </c>
      <c r="M228" s="11">
        <v>0</v>
      </c>
      <c r="N228" s="12">
        <v>0</v>
      </c>
    </row>
    <row r="229" spans="1:14" ht="12.75" outlineLevel="2" x14ac:dyDescent="0.2">
      <c r="A229" s="13" t="s">
        <v>186</v>
      </c>
      <c r="B229" s="13" t="s">
        <v>187</v>
      </c>
      <c r="C229" s="13" t="s">
        <v>188</v>
      </c>
      <c r="D229" s="13" t="s">
        <v>189</v>
      </c>
      <c r="E229" s="13" t="s">
        <v>22</v>
      </c>
      <c r="F229" s="14">
        <v>60.595640000000003</v>
      </c>
      <c r="G229" s="11">
        <v>0</v>
      </c>
      <c r="H229" s="11">
        <v>0</v>
      </c>
      <c r="I229" s="11">
        <v>0</v>
      </c>
      <c r="J229" s="11">
        <v>60.595640000000003</v>
      </c>
      <c r="K229" s="11">
        <v>0</v>
      </c>
      <c r="L229" s="11">
        <v>0</v>
      </c>
      <c r="M229" s="11">
        <v>0</v>
      </c>
      <c r="N229" s="12">
        <v>0</v>
      </c>
    </row>
    <row r="230" spans="1:14" ht="13.5" outlineLevel="1" thickBot="1" x14ac:dyDescent="0.25">
      <c r="A230" s="15" t="s">
        <v>190</v>
      </c>
      <c r="B230" s="16"/>
      <c r="C230" s="16"/>
      <c r="D230" s="16"/>
      <c r="E230" s="16"/>
      <c r="F230" s="17">
        <f t="shared" ref="F230:N230" si="7">SUBTOTAL(9,F223:F229)</f>
        <v>4890.2845199999992</v>
      </c>
      <c r="G230" s="17">
        <f t="shared" si="7"/>
        <v>186.21387999999999</v>
      </c>
      <c r="H230" s="17">
        <f t="shared" si="7"/>
        <v>10.19599</v>
      </c>
      <c r="I230" s="17">
        <f t="shared" si="7"/>
        <v>-0.65356999999999998</v>
      </c>
      <c r="J230" s="17">
        <f t="shared" si="7"/>
        <v>685.42382999999995</v>
      </c>
      <c r="K230" s="17">
        <f t="shared" si="7"/>
        <v>3744.9884400000001</v>
      </c>
      <c r="L230" s="17">
        <f t="shared" si="7"/>
        <v>264.11595</v>
      </c>
      <c r="M230" s="17">
        <f t="shared" si="7"/>
        <v>0</v>
      </c>
      <c r="N230" s="18">
        <f t="shared" si="7"/>
        <v>0</v>
      </c>
    </row>
    <row r="231" spans="1:14" ht="12.75" outlineLevel="2" x14ac:dyDescent="0.2">
      <c r="A231" s="10" t="s">
        <v>191</v>
      </c>
      <c r="B231" s="10" t="s">
        <v>192</v>
      </c>
      <c r="C231" s="10" t="s">
        <v>193</v>
      </c>
      <c r="D231" s="10" t="s">
        <v>194</v>
      </c>
      <c r="E231" s="10" t="s">
        <v>16</v>
      </c>
      <c r="F231" s="11">
        <v>47.22907</v>
      </c>
      <c r="G231" s="11">
        <v>47.22907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2">
        <v>0</v>
      </c>
    </row>
    <row r="232" spans="1:14" ht="12.75" outlineLevel="2" x14ac:dyDescent="0.2">
      <c r="A232" s="13" t="s">
        <v>191</v>
      </c>
      <c r="B232" s="13" t="s">
        <v>192</v>
      </c>
      <c r="C232" s="13" t="s">
        <v>193</v>
      </c>
      <c r="D232" s="13" t="s">
        <v>194</v>
      </c>
      <c r="E232" s="13" t="s">
        <v>17</v>
      </c>
      <c r="F232" s="14">
        <v>26.316369999999999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26.316369999999999</v>
      </c>
      <c r="M232" s="11">
        <v>0</v>
      </c>
      <c r="N232" s="12">
        <v>0</v>
      </c>
    </row>
    <row r="233" spans="1:14" ht="12.75" outlineLevel="2" x14ac:dyDescent="0.2">
      <c r="A233" s="13" t="s">
        <v>191</v>
      </c>
      <c r="B233" s="13" t="s">
        <v>192</v>
      </c>
      <c r="C233" s="13" t="s">
        <v>193</v>
      </c>
      <c r="D233" s="13" t="s">
        <v>194</v>
      </c>
      <c r="E233" s="13" t="s">
        <v>18</v>
      </c>
      <c r="F233" s="14">
        <v>3.6682399999999999</v>
      </c>
      <c r="G233" s="11">
        <v>0</v>
      </c>
      <c r="H233" s="11">
        <v>3.6682399999999999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2">
        <v>0</v>
      </c>
    </row>
    <row r="234" spans="1:14" ht="12.75" outlineLevel="2" x14ac:dyDescent="0.2">
      <c r="A234" s="13" t="s">
        <v>191</v>
      </c>
      <c r="B234" s="13" t="s">
        <v>192</v>
      </c>
      <c r="C234" s="13" t="s">
        <v>193</v>
      </c>
      <c r="D234" s="13" t="s">
        <v>194</v>
      </c>
      <c r="E234" s="13" t="s">
        <v>19</v>
      </c>
      <c r="F234" s="14">
        <v>870.79827999999998</v>
      </c>
      <c r="G234" s="11">
        <v>0</v>
      </c>
      <c r="H234" s="11">
        <v>0</v>
      </c>
      <c r="I234" s="11">
        <v>0</v>
      </c>
      <c r="J234" s="11">
        <v>0</v>
      </c>
      <c r="K234" s="11">
        <v>870.79827999999998</v>
      </c>
      <c r="L234" s="11">
        <v>0</v>
      </c>
      <c r="M234" s="11">
        <v>0</v>
      </c>
      <c r="N234" s="12">
        <v>0</v>
      </c>
    </row>
    <row r="235" spans="1:14" ht="12.75" outlineLevel="2" x14ac:dyDescent="0.2">
      <c r="A235" s="13" t="s">
        <v>191</v>
      </c>
      <c r="B235" s="13" t="s">
        <v>192</v>
      </c>
      <c r="C235" s="13" t="s">
        <v>193</v>
      </c>
      <c r="D235" s="13" t="s">
        <v>194</v>
      </c>
      <c r="E235" s="13" t="s">
        <v>20</v>
      </c>
      <c r="F235" s="14">
        <v>-0.19369</v>
      </c>
      <c r="G235" s="11">
        <v>0</v>
      </c>
      <c r="H235" s="11">
        <v>0</v>
      </c>
      <c r="I235" s="11">
        <v>-0.19369</v>
      </c>
      <c r="J235" s="11">
        <v>0</v>
      </c>
      <c r="K235" s="11">
        <v>0</v>
      </c>
      <c r="L235" s="11">
        <v>0</v>
      </c>
      <c r="M235" s="11">
        <v>0</v>
      </c>
      <c r="N235" s="12">
        <v>0</v>
      </c>
    </row>
    <row r="236" spans="1:14" ht="12.75" outlineLevel="2" x14ac:dyDescent="0.2">
      <c r="A236" s="13" t="s">
        <v>191</v>
      </c>
      <c r="B236" s="13" t="s">
        <v>192</v>
      </c>
      <c r="C236" s="13" t="s">
        <v>193</v>
      </c>
      <c r="D236" s="13" t="s">
        <v>194</v>
      </c>
      <c r="E236" s="13" t="s">
        <v>21</v>
      </c>
      <c r="F236" s="14">
        <v>142.78009</v>
      </c>
      <c r="G236" s="11">
        <v>0</v>
      </c>
      <c r="H236" s="11">
        <v>0</v>
      </c>
      <c r="I236" s="11">
        <v>0</v>
      </c>
      <c r="J236" s="11">
        <v>142.78009</v>
      </c>
      <c r="K236" s="11">
        <v>0</v>
      </c>
      <c r="L236" s="11">
        <v>0</v>
      </c>
      <c r="M236" s="11">
        <v>0</v>
      </c>
      <c r="N236" s="12">
        <v>0</v>
      </c>
    </row>
    <row r="237" spans="1:14" ht="12.75" outlineLevel="2" x14ac:dyDescent="0.2">
      <c r="A237" s="13" t="s">
        <v>191</v>
      </c>
      <c r="B237" s="13" t="s">
        <v>192</v>
      </c>
      <c r="C237" s="13" t="s">
        <v>193</v>
      </c>
      <c r="D237" s="13" t="s">
        <v>194</v>
      </c>
      <c r="E237" s="13" t="s">
        <v>22</v>
      </c>
      <c r="F237" s="14">
        <v>26.83465</v>
      </c>
      <c r="G237" s="11">
        <v>0</v>
      </c>
      <c r="H237" s="11">
        <v>0</v>
      </c>
      <c r="I237" s="11">
        <v>0</v>
      </c>
      <c r="J237" s="11">
        <v>26.83465</v>
      </c>
      <c r="K237" s="11">
        <v>0</v>
      </c>
      <c r="L237" s="11">
        <v>0</v>
      </c>
      <c r="M237" s="11">
        <v>0</v>
      </c>
      <c r="N237" s="12">
        <v>0</v>
      </c>
    </row>
    <row r="238" spans="1:14" ht="13.5" outlineLevel="1" thickBot="1" x14ac:dyDescent="0.25">
      <c r="A238" s="15" t="s">
        <v>195</v>
      </c>
      <c r="B238" s="16"/>
      <c r="C238" s="16"/>
      <c r="D238" s="16"/>
      <c r="E238" s="16"/>
      <c r="F238" s="17">
        <f t="shared" ref="F238:N238" si="8">SUBTOTAL(9,F231:F237)</f>
        <v>1117.43301</v>
      </c>
      <c r="G238" s="17">
        <f t="shared" si="8"/>
        <v>47.22907</v>
      </c>
      <c r="H238" s="17">
        <f t="shared" si="8"/>
        <v>3.6682399999999999</v>
      </c>
      <c r="I238" s="17">
        <f t="shared" si="8"/>
        <v>-0.19369</v>
      </c>
      <c r="J238" s="17">
        <f t="shared" si="8"/>
        <v>169.61474000000001</v>
      </c>
      <c r="K238" s="17">
        <f t="shared" si="8"/>
        <v>870.79827999999998</v>
      </c>
      <c r="L238" s="17">
        <f t="shared" si="8"/>
        <v>26.316369999999999</v>
      </c>
      <c r="M238" s="17">
        <f t="shared" si="8"/>
        <v>0</v>
      </c>
      <c r="N238" s="18">
        <f t="shared" si="8"/>
        <v>0</v>
      </c>
    </row>
    <row r="239" spans="1:14" ht="12.75" outlineLevel="2" x14ac:dyDescent="0.2">
      <c r="A239" s="10" t="s">
        <v>196</v>
      </c>
      <c r="B239" s="10" t="s">
        <v>197</v>
      </c>
      <c r="C239" s="10" t="s">
        <v>198</v>
      </c>
      <c r="D239" s="10" t="s">
        <v>199</v>
      </c>
      <c r="E239" s="10" t="s">
        <v>16</v>
      </c>
      <c r="F239" s="11">
        <v>14.559839999999999</v>
      </c>
      <c r="G239" s="11">
        <v>14.559839999999999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2">
        <v>0</v>
      </c>
    </row>
    <row r="240" spans="1:14" ht="12.75" outlineLevel="2" x14ac:dyDescent="0.2">
      <c r="A240" s="13" t="s">
        <v>196</v>
      </c>
      <c r="B240" s="13" t="s">
        <v>197</v>
      </c>
      <c r="C240" s="13" t="s">
        <v>198</v>
      </c>
      <c r="D240" s="13" t="s">
        <v>199</v>
      </c>
      <c r="E240" s="13" t="s">
        <v>17</v>
      </c>
      <c r="F240" s="14">
        <v>52.17192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52.17192</v>
      </c>
      <c r="M240" s="11">
        <v>0</v>
      </c>
      <c r="N240" s="12">
        <v>0</v>
      </c>
    </row>
    <row r="241" spans="1:14" ht="12.75" outlineLevel="2" x14ac:dyDescent="0.2">
      <c r="A241" s="13" t="s">
        <v>196</v>
      </c>
      <c r="B241" s="13" t="s">
        <v>197</v>
      </c>
      <c r="C241" s="13" t="s">
        <v>198</v>
      </c>
      <c r="D241" s="13" t="s">
        <v>199</v>
      </c>
      <c r="E241" s="13" t="s">
        <v>18</v>
      </c>
      <c r="F241" s="14">
        <v>10.49033</v>
      </c>
      <c r="G241" s="11">
        <v>0</v>
      </c>
      <c r="H241" s="11">
        <v>10.49033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2">
        <v>0</v>
      </c>
    </row>
    <row r="242" spans="1:14" ht="12.75" outlineLevel="2" x14ac:dyDescent="0.2">
      <c r="A242" s="13" t="s">
        <v>196</v>
      </c>
      <c r="B242" s="13" t="s">
        <v>197</v>
      </c>
      <c r="C242" s="13" t="s">
        <v>198</v>
      </c>
      <c r="D242" s="13" t="s">
        <v>199</v>
      </c>
      <c r="E242" s="13" t="s">
        <v>19</v>
      </c>
      <c r="F242" s="14">
        <v>303.12781999999999</v>
      </c>
      <c r="G242" s="11">
        <v>0</v>
      </c>
      <c r="H242" s="11">
        <v>0</v>
      </c>
      <c r="I242" s="11">
        <v>0</v>
      </c>
      <c r="J242" s="11">
        <v>0</v>
      </c>
      <c r="K242" s="11">
        <v>303.12781999999999</v>
      </c>
      <c r="L242" s="11">
        <v>0</v>
      </c>
      <c r="M242" s="11">
        <v>0</v>
      </c>
      <c r="N242" s="12">
        <v>0</v>
      </c>
    </row>
    <row r="243" spans="1:14" ht="12.75" outlineLevel="2" x14ac:dyDescent="0.2">
      <c r="A243" s="13" t="s">
        <v>196</v>
      </c>
      <c r="B243" s="13" t="s">
        <v>197</v>
      </c>
      <c r="C243" s="13" t="s">
        <v>198</v>
      </c>
      <c r="D243" s="13" t="s">
        <v>199</v>
      </c>
      <c r="E243" s="13" t="s">
        <v>20</v>
      </c>
      <c r="F243" s="14">
        <v>-3.6909999999999998E-2</v>
      </c>
      <c r="G243" s="11">
        <v>0</v>
      </c>
      <c r="H243" s="11">
        <v>0</v>
      </c>
      <c r="I243" s="11">
        <v>-3.6909999999999998E-2</v>
      </c>
      <c r="J243" s="11">
        <v>0</v>
      </c>
      <c r="K243" s="11">
        <v>0</v>
      </c>
      <c r="L243" s="11">
        <v>0</v>
      </c>
      <c r="M243" s="11">
        <v>0</v>
      </c>
      <c r="N243" s="12">
        <v>0</v>
      </c>
    </row>
    <row r="244" spans="1:14" ht="12.75" outlineLevel="2" x14ac:dyDescent="0.2">
      <c r="A244" s="13" t="s">
        <v>196</v>
      </c>
      <c r="B244" s="13" t="s">
        <v>197</v>
      </c>
      <c r="C244" s="13" t="s">
        <v>198</v>
      </c>
      <c r="D244" s="13" t="s">
        <v>199</v>
      </c>
      <c r="E244" s="13" t="s">
        <v>21</v>
      </c>
      <c r="F244" s="14">
        <v>89.294139999999999</v>
      </c>
      <c r="G244" s="11">
        <v>0</v>
      </c>
      <c r="H244" s="11">
        <v>0</v>
      </c>
      <c r="I244" s="11">
        <v>0</v>
      </c>
      <c r="J244" s="11">
        <v>89.294139999999999</v>
      </c>
      <c r="K244" s="11">
        <v>0</v>
      </c>
      <c r="L244" s="11">
        <v>0</v>
      </c>
      <c r="M244" s="11">
        <v>0</v>
      </c>
      <c r="N244" s="12">
        <v>0</v>
      </c>
    </row>
    <row r="245" spans="1:14" ht="12.75" outlineLevel="2" x14ac:dyDescent="0.2">
      <c r="A245" s="13" t="s">
        <v>196</v>
      </c>
      <c r="B245" s="13" t="s">
        <v>197</v>
      </c>
      <c r="C245" s="13" t="s">
        <v>198</v>
      </c>
      <c r="D245" s="13" t="s">
        <v>199</v>
      </c>
      <c r="E245" s="13" t="s">
        <v>22</v>
      </c>
      <c r="F245" s="14">
        <v>13.14522</v>
      </c>
      <c r="G245" s="11">
        <v>0</v>
      </c>
      <c r="H245" s="11">
        <v>0</v>
      </c>
      <c r="I245" s="11">
        <v>0</v>
      </c>
      <c r="J245" s="11">
        <v>13.14522</v>
      </c>
      <c r="K245" s="11">
        <v>0</v>
      </c>
      <c r="L245" s="11">
        <v>0</v>
      </c>
      <c r="M245" s="11">
        <v>0</v>
      </c>
      <c r="N245" s="12">
        <v>0</v>
      </c>
    </row>
    <row r="246" spans="1:14" ht="13.5" outlineLevel="1" thickBot="1" x14ac:dyDescent="0.25">
      <c r="A246" s="15" t="s">
        <v>200</v>
      </c>
      <c r="B246" s="16"/>
      <c r="C246" s="16"/>
      <c r="D246" s="16"/>
      <c r="E246" s="16"/>
      <c r="F246" s="17">
        <f t="shared" ref="F246:N246" si="9">SUBTOTAL(9,F239:F245)</f>
        <v>482.75235999999995</v>
      </c>
      <c r="G246" s="17">
        <f t="shared" si="9"/>
        <v>14.559839999999999</v>
      </c>
      <c r="H246" s="17">
        <f t="shared" si="9"/>
        <v>10.49033</v>
      </c>
      <c r="I246" s="17">
        <f t="shared" si="9"/>
        <v>-3.6909999999999998E-2</v>
      </c>
      <c r="J246" s="17">
        <f t="shared" si="9"/>
        <v>102.43935999999999</v>
      </c>
      <c r="K246" s="17">
        <f t="shared" si="9"/>
        <v>303.12781999999999</v>
      </c>
      <c r="L246" s="17">
        <f t="shared" si="9"/>
        <v>52.17192</v>
      </c>
      <c r="M246" s="17">
        <f t="shared" si="9"/>
        <v>0</v>
      </c>
      <c r="N246" s="18">
        <f t="shared" si="9"/>
        <v>0</v>
      </c>
    </row>
    <row r="247" spans="1:14" ht="12.75" outlineLevel="2" x14ac:dyDescent="0.2">
      <c r="A247" s="10" t="s">
        <v>201</v>
      </c>
      <c r="B247" s="10" t="s">
        <v>202</v>
      </c>
      <c r="C247" s="10" t="s">
        <v>203</v>
      </c>
      <c r="D247" s="10" t="s">
        <v>204</v>
      </c>
      <c r="E247" s="10" t="s">
        <v>16</v>
      </c>
      <c r="F247" s="11">
        <v>0.15373000000000001</v>
      </c>
      <c r="G247" s="11">
        <v>0.15373000000000001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2">
        <v>0</v>
      </c>
    </row>
    <row r="248" spans="1:14" ht="12.75" outlineLevel="2" x14ac:dyDescent="0.2">
      <c r="A248" s="13" t="s">
        <v>201</v>
      </c>
      <c r="B248" s="13" t="s">
        <v>202</v>
      </c>
      <c r="C248" s="13" t="s">
        <v>203</v>
      </c>
      <c r="D248" s="13" t="s">
        <v>204</v>
      </c>
      <c r="E248" s="13" t="s">
        <v>17</v>
      </c>
      <c r="F248" s="14">
        <v>12.64941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12.64941</v>
      </c>
      <c r="M248" s="11">
        <v>0</v>
      </c>
      <c r="N248" s="12">
        <v>0</v>
      </c>
    </row>
    <row r="249" spans="1:14" ht="12.75" outlineLevel="2" x14ac:dyDescent="0.2">
      <c r="A249" s="13" t="s">
        <v>201</v>
      </c>
      <c r="B249" s="13" t="s">
        <v>202</v>
      </c>
      <c r="C249" s="13" t="s">
        <v>203</v>
      </c>
      <c r="D249" s="13" t="s">
        <v>204</v>
      </c>
      <c r="E249" s="13" t="s">
        <v>18</v>
      </c>
      <c r="F249" s="14">
        <v>3.9100000000000003E-3</v>
      </c>
      <c r="G249" s="11">
        <v>0</v>
      </c>
      <c r="H249" s="11">
        <v>3.9100000000000003E-3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2">
        <v>0</v>
      </c>
    </row>
    <row r="250" spans="1:14" ht="12.75" outlineLevel="2" x14ac:dyDescent="0.2">
      <c r="A250" s="13" t="s">
        <v>201</v>
      </c>
      <c r="B250" s="13" t="s">
        <v>202</v>
      </c>
      <c r="C250" s="13" t="s">
        <v>203</v>
      </c>
      <c r="D250" s="13" t="s">
        <v>204</v>
      </c>
      <c r="E250" s="13" t="s">
        <v>19</v>
      </c>
      <c r="F250" s="14">
        <v>150.39519000000001</v>
      </c>
      <c r="G250" s="11">
        <v>0</v>
      </c>
      <c r="H250" s="11">
        <v>0</v>
      </c>
      <c r="I250" s="11">
        <v>0</v>
      </c>
      <c r="J250" s="11">
        <v>0</v>
      </c>
      <c r="K250" s="11">
        <v>150.39519000000001</v>
      </c>
      <c r="L250" s="11">
        <v>0</v>
      </c>
      <c r="M250" s="11">
        <v>0</v>
      </c>
      <c r="N250" s="12">
        <v>0</v>
      </c>
    </row>
    <row r="251" spans="1:14" ht="12.75" outlineLevel="2" x14ac:dyDescent="0.2">
      <c r="A251" s="13" t="s">
        <v>201</v>
      </c>
      <c r="B251" s="13" t="s">
        <v>202</v>
      </c>
      <c r="C251" s="13" t="s">
        <v>203</v>
      </c>
      <c r="D251" s="13" t="s">
        <v>204</v>
      </c>
      <c r="E251" s="13" t="s">
        <v>21</v>
      </c>
      <c r="F251" s="14">
        <v>15.21612</v>
      </c>
      <c r="G251" s="11">
        <v>0</v>
      </c>
      <c r="H251" s="11">
        <v>0</v>
      </c>
      <c r="I251" s="11">
        <v>0</v>
      </c>
      <c r="J251" s="11">
        <v>15.21612</v>
      </c>
      <c r="K251" s="11">
        <v>0</v>
      </c>
      <c r="L251" s="11">
        <v>0</v>
      </c>
      <c r="M251" s="11">
        <v>0</v>
      </c>
      <c r="N251" s="12">
        <v>0</v>
      </c>
    </row>
    <row r="252" spans="1:14" ht="12.75" outlineLevel="2" x14ac:dyDescent="0.2">
      <c r="A252" s="13" t="s">
        <v>201</v>
      </c>
      <c r="B252" s="13" t="s">
        <v>202</v>
      </c>
      <c r="C252" s="13" t="s">
        <v>203</v>
      </c>
      <c r="D252" s="13" t="s">
        <v>204</v>
      </c>
      <c r="E252" s="13" t="s">
        <v>22</v>
      </c>
      <c r="F252" s="14">
        <v>1.75678</v>
      </c>
      <c r="G252" s="11">
        <v>0</v>
      </c>
      <c r="H252" s="11">
        <v>0</v>
      </c>
      <c r="I252" s="11">
        <v>0</v>
      </c>
      <c r="J252" s="11">
        <v>1.75678</v>
      </c>
      <c r="K252" s="11">
        <v>0</v>
      </c>
      <c r="L252" s="11">
        <v>0</v>
      </c>
      <c r="M252" s="11">
        <v>0</v>
      </c>
      <c r="N252" s="12">
        <v>0</v>
      </c>
    </row>
    <row r="253" spans="1:14" ht="13.5" outlineLevel="1" thickBot="1" x14ac:dyDescent="0.25">
      <c r="A253" s="15" t="s">
        <v>205</v>
      </c>
      <c r="B253" s="16"/>
      <c r="C253" s="16"/>
      <c r="D253" s="16"/>
      <c r="E253" s="16"/>
      <c r="F253" s="17">
        <f t="shared" ref="F253:N253" si="10">SUBTOTAL(9,F247:F252)</f>
        <v>180.17514</v>
      </c>
      <c r="G253" s="17">
        <f t="shared" si="10"/>
        <v>0.15373000000000001</v>
      </c>
      <c r="H253" s="17">
        <f t="shared" si="10"/>
        <v>3.9100000000000003E-3</v>
      </c>
      <c r="I253" s="17">
        <f t="shared" si="10"/>
        <v>0</v>
      </c>
      <c r="J253" s="17">
        <f t="shared" si="10"/>
        <v>16.972899999999999</v>
      </c>
      <c r="K253" s="17">
        <f t="shared" si="10"/>
        <v>150.39519000000001</v>
      </c>
      <c r="L253" s="17">
        <f t="shared" si="10"/>
        <v>12.64941</v>
      </c>
      <c r="M253" s="17">
        <f t="shared" si="10"/>
        <v>0</v>
      </c>
      <c r="N253" s="18">
        <f t="shared" si="10"/>
        <v>0</v>
      </c>
    </row>
    <row r="254" spans="1:14" ht="12.75" outlineLevel="2" x14ac:dyDescent="0.2">
      <c r="A254" s="10" t="s">
        <v>206</v>
      </c>
      <c r="B254" s="10" t="s">
        <v>207</v>
      </c>
      <c r="C254" s="10" t="s">
        <v>208</v>
      </c>
      <c r="D254" s="10" t="s">
        <v>209</v>
      </c>
      <c r="E254" s="10" t="s">
        <v>16</v>
      </c>
      <c r="F254" s="11">
        <v>399.42599999999999</v>
      </c>
      <c r="G254" s="11">
        <v>399.42599999999999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2">
        <v>0</v>
      </c>
    </row>
    <row r="255" spans="1:14" ht="12.75" outlineLevel="2" x14ac:dyDescent="0.2">
      <c r="A255" s="13" t="s">
        <v>206</v>
      </c>
      <c r="B255" s="13" t="s">
        <v>207</v>
      </c>
      <c r="C255" s="13" t="s">
        <v>208</v>
      </c>
      <c r="D255" s="13" t="s">
        <v>209</v>
      </c>
      <c r="E255" s="13" t="s">
        <v>17</v>
      </c>
      <c r="F255" s="14">
        <v>95.08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95.08</v>
      </c>
      <c r="M255" s="11">
        <v>0</v>
      </c>
      <c r="N255" s="12">
        <v>0</v>
      </c>
    </row>
    <row r="256" spans="1:14" ht="12.75" outlineLevel="2" x14ac:dyDescent="0.2">
      <c r="A256" s="13" t="s">
        <v>206</v>
      </c>
      <c r="B256" s="13" t="s">
        <v>207</v>
      </c>
      <c r="C256" s="13" t="s">
        <v>208</v>
      </c>
      <c r="D256" s="13" t="s">
        <v>209</v>
      </c>
      <c r="E256" s="13" t="s">
        <v>18</v>
      </c>
      <c r="F256" s="14">
        <v>1040.242</v>
      </c>
      <c r="G256" s="11">
        <v>0</v>
      </c>
      <c r="H256" s="11">
        <v>1040.242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2">
        <v>0</v>
      </c>
    </row>
    <row r="257" spans="1:14" ht="12.75" outlineLevel="2" x14ac:dyDescent="0.2">
      <c r="A257" s="13" t="s">
        <v>206</v>
      </c>
      <c r="B257" s="13" t="s">
        <v>207</v>
      </c>
      <c r="C257" s="13" t="s">
        <v>208</v>
      </c>
      <c r="D257" s="13" t="s">
        <v>209</v>
      </c>
      <c r="E257" s="13" t="s">
        <v>19</v>
      </c>
      <c r="F257" s="14">
        <v>3807.83277</v>
      </c>
      <c r="G257" s="11">
        <v>0</v>
      </c>
      <c r="H257" s="11">
        <v>0</v>
      </c>
      <c r="I257" s="11">
        <v>0</v>
      </c>
      <c r="J257" s="11">
        <v>0</v>
      </c>
      <c r="K257" s="11">
        <v>3807.83277</v>
      </c>
      <c r="L257" s="11">
        <v>0</v>
      </c>
      <c r="M257" s="11">
        <v>0</v>
      </c>
      <c r="N257" s="12">
        <v>0</v>
      </c>
    </row>
    <row r="258" spans="1:14" ht="12.75" outlineLevel="2" x14ac:dyDescent="0.2">
      <c r="A258" s="13" t="s">
        <v>206</v>
      </c>
      <c r="B258" s="13" t="s">
        <v>207</v>
      </c>
      <c r="C258" s="13" t="s">
        <v>208</v>
      </c>
      <c r="D258" s="13" t="s">
        <v>209</v>
      </c>
      <c r="E258" s="13" t="s">
        <v>20</v>
      </c>
      <c r="F258" s="14">
        <v>44.363999999999997</v>
      </c>
      <c r="G258" s="11">
        <v>0</v>
      </c>
      <c r="H258" s="11">
        <v>0</v>
      </c>
      <c r="I258" s="11">
        <v>44.363999999999997</v>
      </c>
      <c r="J258" s="11">
        <v>0</v>
      </c>
      <c r="K258" s="11">
        <v>0</v>
      </c>
      <c r="L258" s="11">
        <v>0</v>
      </c>
      <c r="M258" s="11">
        <v>0</v>
      </c>
      <c r="N258" s="12">
        <v>0</v>
      </c>
    </row>
    <row r="259" spans="1:14" ht="12.75" outlineLevel="2" x14ac:dyDescent="0.2">
      <c r="A259" s="13" t="s">
        <v>206</v>
      </c>
      <c r="B259" s="13" t="s">
        <v>207</v>
      </c>
      <c r="C259" s="13" t="s">
        <v>208</v>
      </c>
      <c r="D259" s="13" t="s">
        <v>209</v>
      </c>
      <c r="E259" s="13" t="s">
        <v>21</v>
      </c>
      <c r="F259" s="14">
        <v>75.278999999999996</v>
      </c>
      <c r="G259" s="11">
        <v>0</v>
      </c>
      <c r="H259" s="11">
        <v>0</v>
      </c>
      <c r="I259" s="11">
        <v>0</v>
      </c>
      <c r="J259" s="11">
        <v>75.278999999999996</v>
      </c>
      <c r="K259" s="11">
        <v>0</v>
      </c>
      <c r="L259" s="11">
        <v>0</v>
      </c>
      <c r="M259" s="11">
        <v>0</v>
      </c>
      <c r="N259" s="12">
        <v>0</v>
      </c>
    </row>
    <row r="260" spans="1:14" ht="12.75" outlineLevel="2" x14ac:dyDescent="0.2">
      <c r="A260" s="13" t="s">
        <v>206</v>
      </c>
      <c r="B260" s="13" t="s">
        <v>207</v>
      </c>
      <c r="C260" s="13" t="s">
        <v>208</v>
      </c>
      <c r="D260" s="13" t="s">
        <v>209</v>
      </c>
      <c r="E260" s="13" t="s">
        <v>22</v>
      </c>
      <c r="F260" s="14">
        <v>4.218</v>
      </c>
      <c r="G260" s="11">
        <v>0</v>
      </c>
      <c r="H260" s="11">
        <v>0</v>
      </c>
      <c r="I260" s="11">
        <v>0</v>
      </c>
      <c r="J260" s="11">
        <v>4.218</v>
      </c>
      <c r="K260" s="11">
        <v>0</v>
      </c>
      <c r="L260" s="11">
        <v>0</v>
      </c>
      <c r="M260" s="11">
        <v>0</v>
      </c>
      <c r="N260" s="12">
        <v>0</v>
      </c>
    </row>
    <row r="261" spans="1:14" ht="12.75" outlineLevel="2" x14ac:dyDescent="0.2">
      <c r="A261" s="13" t="s">
        <v>206</v>
      </c>
      <c r="B261" s="13" t="s">
        <v>207</v>
      </c>
      <c r="C261" s="13" t="s">
        <v>210</v>
      </c>
      <c r="D261" s="13" t="s">
        <v>211</v>
      </c>
      <c r="E261" s="13" t="s">
        <v>16</v>
      </c>
      <c r="F261" s="14">
        <v>10.007999999999999</v>
      </c>
      <c r="G261" s="11">
        <v>10.007999999999999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2">
        <v>0</v>
      </c>
    </row>
    <row r="262" spans="1:14" ht="12.75" outlineLevel="2" x14ac:dyDescent="0.2">
      <c r="A262" s="13" t="s">
        <v>206</v>
      </c>
      <c r="B262" s="13" t="s">
        <v>207</v>
      </c>
      <c r="C262" s="13" t="s">
        <v>210</v>
      </c>
      <c r="D262" s="13" t="s">
        <v>211</v>
      </c>
      <c r="E262" s="13" t="s">
        <v>17</v>
      </c>
      <c r="F262" s="14">
        <v>34.32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34.32</v>
      </c>
      <c r="M262" s="11">
        <v>0</v>
      </c>
      <c r="N262" s="12">
        <v>0</v>
      </c>
    </row>
    <row r="263" spans="1:14" ht="12.75" outlineLevel="2" x14ac:dyDescent="0.2">
      <c r="A263" s="13" t="s">
        <v>206</v>
      </c>
      <c r="B263" s="13" t="s">
        <v>207</v>
      </c>
      <c r="C263" s="13" t="s">
        <v>210</v>
      </c>
      <c r="D263" s="13" t="s">
        <v>211</v>
      </c>
      <c r="E263" s="13" t="s">
        <v>18</v>
      </c>
      <c r="F263" s="14">
        <v>185.696</v>
      </c>
      <c r="G263" s="11">
        <v>0</v>
      </c>
      <c r="H263" s="11">
        <v>185.696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2">
        <v>0</v>
      </c>
    </row>
    <row r="264" spans="1:14" ht="12.75" outlineLevel="2" x14ac:dyDescent="0.2">
      <c r="A264" s="13" t="s">
        <v>206</v>
      </c>
      <c r="B264" s="13" t="s">
        <v>207</v>
      </c>
      <c r="C264" s="13" t="s">
        <v>210</v>
      </c>
      <c r="D264" s="13" t="s">
        <v>211</v>
      </c>
      <c r="E264" s="13" t="s">
        <v>19</v>
      </c>
      <c r="F264" s="14">
        <v>391.75599999999997</v>
      </c>
      <c r="G264" s="11">
        <v>0</v>
      </c>
      <c r="H264" s="11">
        <v>0</v>
      </c>
      <c r="I264" s="11">
        <v>0</v>
      </c>
      <c r="J264" s="11">
        <v>0</v>
      </c>
      <c r="K264" s="11">
        <v>391.75599999999997</v>
      </c>
      <c r="L264" s="11">
        <v>0</v>
      </c>
      <c r="M264" s="11">
        <v>0</v>
      </c>
      <c r="N264" s="12">
        <v>0</v>
      </c>
    </row>
    <row r="265" spans="1:14" ht="12.75" outlineLevel="2" x14ac:dyDescent="0.2">
      <c r="A265" s="13" t="s">
        <v>206</v>
      </c>
      <c r="B265" s="13" t="s">
        <v>207</v>
      </c>
      <c r="C265" s="13" t="s">
        <v>210</v>
      </c>
      <c r="D265" s="13" t="s">
        <v>211</v>
      </c>
      <c r="E265" s="13" t="s">
        <v>20</v>
      </c>
      <c r="F265" s="14">
        <v>41.4</v>
      </c>
      <c r="G265" s="11">
        <v>0</v>
      </c>
      <c r="H265" s="11">
        <v>0</v>
      </c>
      <c r="I265" s="11">
        <v>41.4</v>
      </c>
      <c r="J265" s="11">
        <v>0</v>
      </c>
      <c r="K265" s="11">
        <v>0</v>
      </c>
      <c r="L265" s="11">
        <v>0</v>
      </c>
      <c r="M265" s="11">
        <v>0</v>
      </c>
      <c r="N265" s="12">
        <v>0</v>
      </c>
    </row>
    <row r="266" spans="1:14" ht="12.75" outlineLevel="2" x14ac:dyDescent="0.2">
      <c r="A266" s="13" t="s">
        <v>206</v>
      </c>
      <c r="B266" s="13" t="s">
        <v>207</v>
      </c>
      <c r="C266" s="13" t="s">
        <v>210</v>
      </c>
      <c r="D266" s="13" t="s">
        <v>211</v>
      </c>
      <c r="E266" s="13" t="s">
        <v>21</v>
      </c>
      <c r="F266" s="14">
        <v>39.905999999999999</v>
      </c>
      <c r="G266" s="11">
        <v>0</v>
      </c>
      <c r="H266" s="11">
        <v>0</v>
      </c>
      <c r="I266" s="11">
        <v>0</v>
      </c>
      <c r="J266" s="11">
        <v>39.905999999999999</v>
      </c>
      <c r="K266" s="11">
        <v>0</v>
      </c>
      <c r="L266" s="11">
        <v>0</v>
      </c>
      <c r="M266" s="11">
        <v>0</v>
      </c>
      <c r="N266" s="12">
        <v>0</v>
      </c>
    </row>
    <row r="267" spans="1:14" ht="12.75" outlineLevel="2" x14ac:dyDescent="0.2">
      <c r="A267" s="13" t="s">
        <v>206</v>
      </c>
      <c r="B267" s="13" t="s">
        <v>207</v>
      </c>
      <c r="C267" s="13" t="s">
        <v>210</v>
      </c>
      <c r="D267" s="13" t="s">
        <v>211</v>
      </c>
      <c r="E267" s="13" t="s">
        <v>22</v>
      </c>
      <c r="F267" s="14">
        <v>4.5060000000000002</v>
      </c>
      <c r="G267" s="11">
        <v>0</v>
      </c>
      <c r="H267" s="11">
        <v>0</v>
      </c>
      <c r="I267" s="11">
        <v>0</v>
      </c>
      <c r="J267" s="11">
        <v>4.5060000000000002</v>
      </c>
      <c r="K267" s="11">
        <v>0</v>
      </c>
      <c r="L267" s="11">
        <v>0</v>
      </c>
      <c r="M267" s="11">
        <v>0</v>
      </c>
      <c r="N267" s="12">
        <v>0</v>
      </c>
    </row>
    <row r="268" spans="1:14" ht="13.5" outlineLevel="1" thickBot="1" x14ac:dyDescent="0.25">
      <c r="A268" s="15" t="s">
        <v>212</v>
      </c>
      <c r="B268" s="16"/>
      <c r="C268" s="16"/>
      <c r="D268" s="16"/>
      <c r="E268" s="16"/>
      <c r="F268" s="17">
        <f t="shared" ref="F268:N268" si="11">SUBTOTAL(9,F254:F267)</f>
        <v>6174.03377</v>
      </c>
      <c r="G268" s="17">
        <f t="shared" si="11"/>
        <v>409.43399999999997</v>
      </c>
      <c r="H268" s="17">
        <f t="shared" si="11"/>
        <v>1225.9379999999999</v>
      </c>
      <c r="I268" s="17">
        <f t="shared" si="11"/>
        <v>85.763999999999996</v>
      </c>
      <c r="J268" s="17">
        <f t="shared" si="11"/>
        <v>123.90899999999999</v>
      </c>
      <c r="K268" s="17">
        <f t="shared" si="11"/>
        <v>4199.5887700000003</v>
      </c>
      <c r="L268" s="17">
        <f t="shared" si="11"/>
        <v>129.4</v>
      </c>
      <c r="M268" s="17">
        <f t="shared" si="11"/>
        <v>0</v>
      </c>
      <c r="N268" s="18">
        <f t="shared" si="11"/>
        <v>0</v>
      </c>
    </row>
    <row r="269" spans="1:14" ht="12.75" outlineLevel="2" x14ac:dyDescent="0.2">
      <c r="A269" s="10" t="s">
        <v>213</v>
      </c>
      <c r="B269" s="10" t="s">
        <v>214</v>
      </c>
      <c r="C269" s="10" t="s">
        <v>215</v>
      </c>
      <c r="D269" s="10" t="s">
        <v>216</v>
      </c>
      <c r="E269" s="10" t="s">
        <v>17</v>
      </c>
      <c r="F269" s="11">
        <v>7.4999999999999997E-2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7.4999999999999997E-2</v>
      </c>
      <c r="M269" s="11">
        <v>0</v>
      </c>
      <c r="N269" s="12">
        <v>0</v>
      </c>
    </row>
    <row r="270" spans="1:14" ht="12.75" outlineLevel="2" x14ac:dyDescent="0.2">
      <c r="A270" s="13" t="s">
        <v>213</v>
      </c>
      <c r="B270" s="13" t="s">
        <v>214</v>
      </c>
      <c r="C270" s="13" t="s">
        <v>215</v>
      </c>
      <c r="D270" s="13" t="s">
        <v>216</v>
      </c>
      <c r="E270" s="13" t="s">
        <v>18</v>
      </c>
      <c r="F270" s="14">
        <v>4.5552000000000001</v>
      </c>
      <c r="G270" s="11">
        <v>0</v>
      </c>
      <c r="H270" s="11">
        <v>4.5552000000000001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2">
        <v>0</v>
      </c>
    </row>
    <row r="271" spans="1:14" ht="12.75" outlineLevel="2" x14ac:dyDescent="0.2">
      <c r="A271" s="13" t="s">
        <v>213</v>
      </c>
      <c r="B271" s="13" t="s">
        <v>214</v>
      </c>
      <c r="C271" s="13" t="s">
        <v>215</v>
      </c>
      <c r="D271" s="13" t="s">
        <v>216</v>
      </c>
      <c r="E271" s="13" t="s">
        <v>217</v>
      </c>
      <c r="F271" s="14">
        <v>3.9849999999999997E-2</v>
      </c>
      <c r="G271" s="11">
        <v>8.2420701631176539E-4</v>
      </c>
      <c r="H271" s="11">
        <v>1.0146912229743817E-2</v>
      </c>
      <c r="I271" s="11">
        <v>2.82320553808612E-3</v>
      </c>
      <c r="J271" s="11">
        <v>5.3861357899709934E-3</v>
      </c>
      <c r="K271" s="11">
        <v>1.8297048385794181E-2</v>
      </c>
      <c r="L271" s="11">
        <v>2.36120123492873E-3</v>
      </c>
      <c r="M271" s="11">
        <v>1.1289805164396617E-5</v>
      </c>
      <c r="N271" s="12">
        <v>0</v>
      </c>
    </row>
    <row r="272" spans="1:14" ht="12.75" outlineLevel="2" x14ac:dyDescent="0.2">
      <c r="A272" s="13" t="s">
        <v>213</v>
      </c>
      <c r="B272" s="13" t="s">
        <v>214</v>
      </c>
      <c r="C272" s="13" t="s">
        <v>215</v>
      </c>
      <c r="D272" s="13" t="s">
        <v>216</v>
      </c>
      <c r="E272" s="13" t="s">
        <v>19</v>
      </c>
      <c r="F272" s="14">
        <v>0.6</v>
      </c>
      <c r="G272" s="11">
        <v>0</v>
      </c>
      <c r="H272" s="11">
        <v>0</v>
      </c>
      <c r="I272" s="11">
        <v>0</v>
      </c>
      <c r="J272" s="11">
        <v>0</v>
      </c>
      <c r="K272" s="11">
        <v>0.6</v>
      </c>
      <c r="L272" s="11">
        <v>0</v>
      </c>
      <c r="M272" s="11">
        <v>0</v>
      </c>
      <c r="N272" s="12">
        <v>0</v>
      </c>
    </row>
    <row r="273" spans="1:14" ht="12.75" outlineLevel="2" x14ac:dyDescent="0.2">
      <c r="A273" s="13" t="s">
        <v>213</v>
      </c>
      <c r="B273" s="13" t="s">
        <v>214</v>
      </c>
      <c r="C273" s="13" t="s">
        <v>215</v>
      </c>
      <c r="D273" s="13" t="s">
        <v>216</v>
      </c>
      <c r="E273" s="13" t="s">
        <v>20</v>
      </c>
      <c r="F273" s="14">
        <v>0.41517999999999999</v>
      </c>
      <c r="G273" s="11">
        <v>0</v>
      </c>
      <c r="H273" s="11">
        <v>0</v>
      </c>
      <c r="I273" s="11">
        <v>0.41517999999999999</v>
      </c>
      <c r="J273" s="11">
        <v>0</v>
      </c>
      <c r="K273" s="11">
        <v>0</v>
      </c>
      <c r="L273" s="11">
        <v>0</v>
      </c>
      <c r="M273" s="11">
        <v>0</v>
      </c>
      <c r="N273" s="12">
        <v>0</v>
      </c>
    </row>
    <row r="274" spans="1:14" ht="12.75" outlineLevel="2" x14ac:dyDescent="0.2">
      <c r="A274" s="13" t="s">
        <v>213</v>
      </c>
      <c r="B274" s="13" t="s">
        <v>214</v>
      </c>
      <c r="C274" s="13" t="s">
        <v>215</v>
      </c>
      <c r="D274" s="13" t="s">
        <v>216</v>
      </c>
      <c r="E274" s="13" t="s">
        <v>21</v>
      </c>
      <c r="F274" s="14">
        <v>0.15</v>
      </c>
      <c r="G274" s="11">
        <v>0</v>
      </c>
      <c r="H274" s="11">
        <v>0</v>
      </c>
      <c r="I274" s="11">
        <v>0</v>
      </c>
      <c r="J274" s="11">
        <v>0.15</v>
      </c>
      <c r="K274" s="11">
        <v>0</v>
      </c>
      <c r="L274" s="11">
        <v>0</v>
      </c>
      <c r="M274" s="11">
        <v>0</v>
      </c>
      <c r="N274" s="12">
        <v>0</v>
      </c>
    </row>
    <row r="275" spans="1:14" ht="13.5" outlineLevel="1" thickBot="1" x14ac:dyDescent="0.25">
      <c r="A275" s="15" t="s">
        <v>218</v>
      </c>
      <c r="B275" s="16"/>
      <c r="C275" s="16"/>
      <c r="D275" s="16"/>
      <c r="E275" s="16"/>
      <c r="F275" s="17">
        <f t="shared" ref="F275:N275" si="12">SUBTOTAL(9,F269:F274)</f>
        <v>5.835230000000001</v>
      </c>
      <c r="G275" s="17">
        <f t="shared" si="12"/>
        <v>8.2420701631176539E-4</v>
      </c>
      <c r="H275" s="17">
        <f t="shared" si="12"/>
        <v>4.5653469122297441</v>
      </c>
      <c r="I275" s="17">
        <f t="shared" si="12"/>
        <v>0.41800320553808612</v>
      </c>
      <c r="J275" s="17">
        <f t="shared" si="12"/>
        <v>0.15538613578997099</v>
      </c>
      <c r="K275" s="17">
        <f t="shared" si="12"/>
        <v>0.61829704838579413</v>
      </c>
      <c r="L275" s="17">
        <f t="shared" si="12"/>
        <v>7.7361201234928734E-2</v>
      </c>
      <c r="M275" s="17">
        <f t="shared" si="12"/>
        <v>1.1289805164396617E-5</v>
      </c>
      <c r="N275" s="18">
        <f t="shared" si="12"/>
        <v>0</v>
      </c>
    </row>
    <row r="276" spans="1:14" ht="12.75" outlineLevel="2" x14ac:dyDescent="0.2">
      <c r="A276" s="10" t="s">
        <v>219</v>
      </c>
      <c r="B276" s="10" t="s">
        <v>35</v>
      </c>
      <c r="C276" s="10" t="s">
        <v>220</v>
      </c>
      <c r="D276" s="10" t="s">
        <v>35</v>
      </c>
      <c r="E276" s="10" t="s">
        <v>16</v>
      </c>
      <c r="F276" s="11">
        <v>14.510730000000001</v>
      </c>
      <c r="G276" s="11">
        <v>14.510730000000001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2">
        <v>0</v>
      </c>
    </row>
    <row r="277" spans="1:14" ht="12.75" outlineLevel="2" x14ac:dyDescent="0.2">
      <c r="A277" s="13" t="s">
        <v>219</v>
      </c>
      <c r="B277" s="13" t="s">
        <v>35</v>
      </c>
      <c r="C277" s="13" t="s">
        <v>220</v>
      </c>
      <c r="D277" s="13" t="s">
        <v>35</v>
      </c>
      <c r="E277" s="13" t="s">
        <v>17</v>
      </c>
      <c r="F277" s="14">
        <v>8.7706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8.7706</v>
      </c>
      <c r="M277" s="11">
        <v>0</v>
      </c>
      <c r="N277" s="12">
        <v>0</v>
      </c>
    </row>
    <row r="278" spans="1:14" ht="12.75" outlineLevel="2" x14ac:dyDescent="0.2">
      <c r="A278" s="13" t="s">
        <v>219</v>
      </c>
      <c r="B278" s="13" t="s">
        <v>35</v>
      </c>
      <c r="C278" s="13" t="s">
        <v>220</v>
      </c>
      <c r="D278" s="13" t="s">
        <v>35</v>
      </c>
      <c r="E278" s="13" t="s">
        <v>18</v>
      </c>
      <c r="F278" s="14">
        <v>131.85133999999999</v>
      </c>
      <c r="G278" s="11">
        <v>0</v>
      </c>
      <c r="H278" s="11">
        <v>131.85133999999999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2">
        <v>0</v>
      </c>
    </row>
    <row r="279" spans="1:14" ht="12.75" outlineLevel="2" x14ac:dyDescent="0.2">
      <c r="A279" s="13" t="s">
        <v>219</v>
      </c>
      <c r="B279" s="13" t="s">
        <v>35</v>
      </c>
      <c r="C279" s="13" t="s">
        <v>220</v>
      </c>
      <c r="D279" s="13" t="s">
        <v>35</v>
      </c>
      <c r="E279" s="13" t="s">
        <v>19</v>
      </c>
      <c r="F279" s="14">
        <v>686.12649999999996</v>
      </c>
      <c r="G279" s="11">
        <v>0</v>
      </c>
      <c r="H279" s="11">
        <v>0</v>
      </c>
      <c r="I279" s="11">
        <v>0</v>
      </c>
      <c r="J279" s="11">
        <v>0</v>
      </c>
      <c r="K279" s="11">
        <v>686.12649999999996</v>
      </c>
      <c r="L279" s="11">
        <v>0</v>
      </c>
      <c r="M279" s="11">
        <v>0</v>
      </c>
      <c r="N279" s="12">
        <v>0</v>
      </c>
    </row>
    <row r="280" spans="1:14" ht="12.75" outlineLevel="2" x14ac:dyDescent="0.2">
      <c r="A280" s="13" t="s">
        <v>219</v>
      </c>
      <c r="B280" s="13" t="s">
        <v>35</v>
      </c>
      <c r="C280" s="13" t="s">
        <v>220</v>
      </c>
      <c r="D280" s="13" t="s">
        <v>35</v>
      </c>
      <c r="E280" s="13" t="s">
        <v>20</v>
      </c>
      <c r="F280" s="14">
        <v>26.893519999999999</v>
      </c>
      <c r="G280" s="11">
        <v>0</v>
      </c>
      <c r="H280" s="11">
        <v>0</v>
      </c>
      <c r="I280" s="11">
        <v>26.893519999999999</v>
      </c>
      <c r="J280" s="11">
        <v>0</v>
      </c>
      <c r="K280" s="11">
        <v>0</v>
      </c>
      <c r="L280" s="11">
        <v>0</v>
      </c>
      <c r="M280" s="11">
        <v>0</v>
      </c>
      <c r="N280" s="12">
        <v>0</v>
      </c>
    </row>
    <row r="281" spans="1:14" ht="12.75" outlineLevel="2" x14ac:dyDescent="0.2">
      <c r="A281" s="13" t="s">
        <v>219</v>
      </c>
      <c r="B281" s="13" t="s">
        <v>35</v>
      </c>
      <c r="C281" s="13" t="s">
        <v>220</v>
      </c>
      <c r="D281" s="13" t="s">
        <v>35</v>
      </c>
      <c r="E281" s="13" t="s">
        <v>21</v>
      </c>
      <c r="F281" s="14">
        <v>180.35929999999999</v>
      </c>
      <c r="G281" s="11">
        <v>0</v>
      </c>
      <c r="H281" s="11">
        <v>0</v>
      </c>
      <c r="I281" s="11">
        <v>0</v>
      </c>
      <c r="J281" s="11">
        <v>180.35929999999999</v>
      </c>
      <c r="K281" s="11">
        <v>0</v>
      </c>
      <c r="L281" s="11">
        <v>0</v>
      </c>
      <c r="M281" s="11">
        <v>0</v>
      </c>
      <c r="N281" s="12">
        <v>0</v>
      </c>
    </row>
    <row r="282" spans="1:14" ht="12.75" outlineLevel="2" x14ac:dyDescent="0.2">
      <c r="A282" s="13" t="s">
        <v>219</v>
      </c>
      <c r="B282" s="13" t="s">
        <v>35</v>
      </c>
      <c r="C282" s="13" t="s">
        <v>220</v>
      </c>
      <c r="D282" s="13" t="s">
        <v>35</v>
      </c>
      <c r="E282" s="13" t="s">
        <v>22</v>
      </c>
      <c r="F282" s="14">
        <v>9.8461400000000001</v>
      </c>
      <c r="G282" s="11">
        <v>0</v>
      </c>
      <c r="H282" s="11">
        <v>0</v>
      </c>
      <c r="I282" s="11">
        <v>0</v>
      </c>
      <c r="J282" s="11">
        <v>9.8461400000000001</v>
      </c>
      <c r="K282" s="11">
        <v>0</v>
      </c>
      <c r="L282" s="11">
        <v>0</v>
      </c>
      <c r="M282" s="11">
        <v>0</v>
      </c>
      <c r="N282" s="12">
        <v>0</v>
      </c>
    </row>
    <row r="283" spans="1:14" ht="12.75" outlineLevel="2" x14ac:dyDescent="0.2">
      <c r="A283" s="13" t="s">
        <v>219</v>
      </c>
      <c r="B283" s="13" t="s">
        <v>35</v>
      </c>
      <c r="C283" s="13" t="s">
        <v>221</v>
      </c>
      <c r="D283" s="13" t="s">
        <v>222</v>
      </c>
      <c r="E283" s="13" t="s">
        <v>16</v>
      </c>
      <c r="F283" s="14">
        <v>8.3049999999999997</v>
      </c>
      <c r="G283" s="11">
        <v>8.3049999999999997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2">
        <v>0</v>
      </c>
    </row>
    <row r="284" spans="1:14" ht="12.75" outlineLevel="2" x14ac:dyDescent="0.2">
      <c r="A284" s="13" t="s">
        <v>219</v>
      </c>
      <c r="B284" s="13" t="s">
        <v>35</v>
      </c>
      <c r="C284" s="13" t="s">
        <v>221</v>
      </c>
      <c r="D284" s="13" t="s">
        <v>222</v>
      </c>
      <c r="E284" s="13" t="s">
        <v>17</v>
      </c>
      <c r="F284" s="14">
        <v>39.31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39.31</v>
      </c>
      <c r="M284" s="11">
        <v>0</v>
      </c>
      <c r="N284" s="12">
        <v>0</v>
      </c>
    </row>
    <row r="285" spans="1:14" ht="12.75" outlineLevel="2" x14ac:dyDescent="0.2">
      <c r="A285" s="13" t="s">
        <v>219</v>
      </c>
      <c r="B285" s="13" t="s">
        <v>35</v>
      </c>
      <c r="C285" s="13" t="s">
        <v>221</v>
      </c>
      <c r="D285" s="13" t="s">
        <v>222</v>
      </c>
      <c r="E285" s="13" t="s">
        <v>18</v>
      </c>
      <c r="F285" s="14">
        <v>14.673310000000001</v>
      </c>
      <c r="G285" s="11">
        <v>0</v>
      </c>
      <c r="H285" s="11">
        <v>14.673310000000001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2">
        <v>0</v>
      </c>
    </row>
    <row r="286" spans="1:14" ht="12.75" outlineLevel="2" x14ac:dyDescent="0.2">
      <c r="A286" s="13" t="s">
        <v>219</v>
      </c>
      <c r="B286" s="13" t="s">
        <v>35</v>
      </c>
      <c r="C286" s="13" t="s">
        <v>221</v>
      </c>
      <c r="D286" s="13" t="s">
        <v>222</v>
      </c>
      <c r="E286" s="13" t="s">
        <v>19</v>
      </c>
      <c r="F286" s="14">
        <v>637.84096999999997</v>
      </c>
      <c r="G286" s="11">
        <v>0</v>
      </c>
      <c r="H286" s="11">
        <v>0</v>
      </c>
      <c r="I286" s="11">
        <v>0</v>
      </c>
      <c r="J286" s="11">
        <v>0</v>
      </c>
      <c r="K286" s="11">
        <v>637.84096999999997</v>
      </c>
      <c r="L286" s="11">
        <v>0</v>
      </c>
      <c r="M286" s="11">
        <v>0</v>
      </c>
      <c r="N286" s="12">
        <v>0</v>
      </c>
    </row>
    <row r="287" spans="1:14" ht="12.75" outlineLevel="2" x14ac:dyDescent="0.2">
      <c r="A287" s="13" t="s">
        <v>219</v>
      </c>
      <c r="B287" s="13" t="s">
        <v>35</v>
      </c>
      <c r="C287" s="13" t="s">
        <v>221</v>
      </c>
      <c r="D287" s="13" t="s">
        <v>222</v>
      </c>
      <c r="E287" s="13" t="s">
        <v>20</v>
      </c>
      <c r="F287" s="14">
        <v>55.9</v>
      </c>
      <c r="G287" s="11">
        <v>0</v>
      </c>
      <c r="H287" s="11">
        <v>0</v>
      </c>
      <c r="I287" s="11">
        <v>55.9</v>
      </c>
      <c r="J287" s="11">
        <v>0</v>
      </c>
      <c r="K287" s="11">
        <v>0</v>
      </c>
      <c r="L287" s="11">
        <v>0</v>
      </c>
      <c r="M287" s="11">
        <v>0</v>
      </c>
      <c r="N287" s="12">
        <v>0</v>
      </c>
    </row>
    <row r="288" spans="1:14" ht="13.5" outlineLevel="1" thickBot="1" x14ac:dyDescent="0.25">
      <c r="A288" s="15" t="s">
        <v>223</v>
      </c>
      <c r="B288" s="16"/>
      <c r="C288" s="16"/>
      <c r="D288" s="16"/>
      <c r="E288" s="16"/>
      <c r="F288" s="17">
        <f t="shared" ref="F288:N288" si="13">SUBTOTAL(9,F276:F287)</f>
        <v>1814.38741</v>
      </c>
      <c r="G288" s="17">
        <f t="shared" si="13"/>
        <v>22.815730000000002</v>
      </c>
      <c r="H288" s="17">
        <f t="shared" si="13"/>
        <v>146.52465000000001</v>
      </c>
      <c r="I288" s="17">
        <f t="shared" si="13"/>
        <v>82.793520000000001</v>
      </c>
      <c r="J288" s="17">
        <f t="shared" si="13"/>
        <v>190.20543999999998</v>
      </c>
      <c r="K288" s="17">
        <f t="shared" si="13"/>
        <v>1323.96747</v>
      </c>
      <c r="L288" s="17">
        <f t="shared" si="13"/>
        <v>48.080600000000004</v>
      </c>
      <c r="M288" s="17">
        <f t="shared" si="13"/>
        <v>0</v>
      </c>
      <c r="N288" s="18">
        <f t="shared" si="13"/>
        <v>0</v>
      </c>
    </row>
    <row r="289" spans="1:14" ht="12.75" outlineLevel="2" x14ac:dyDescent="0.2">
      <c r="A289" s="10" t="s">
        <v>224</v>
      </c>
      <c r="B289" s="10" t="s">
        <v>225</v>
      </c>
      <c r="C289" s="10" t="s">
        <v>226</v>
      </c>
      <c r="D289" s="10" t="s">
        <v>227</v>
      </c>
      <c r="E289" s="10" t="s">
        <v>184</v>
      </c>
      <c r="F289" s="11">
        <v>9.3450000000000006</v>
      </c>
      <c r="G289" s="11">
        <v>0.14303748071291861</v>
      </c>
      <c r="H289" s="11">
        <v>2.4855339393574849</v>
      </c>
      <c r="I289" s="11">
        <v>0.74561675268675109</v>
      </c>
      <c r="J289" s="11">
        <v>1.2989903861263508</v>
      </c>
      <c r="K289" s="11">
        <v>4.1322939817735067</v>
      </c>
      <c r="L289" s="11">
        <v>0.5359427289062082</v>
      </c>
      <c r="M289" s="11">
        <v>3.584730436779756E-3</v>
      </c>
      <c r="N289" s="12">
        <v>0</v>
      </c>
    </row>
    <row r="290" spans="1:14" ht="13.5" outlineLevel="1" thickBot="1" x14ac:dyDescent="0.25">
      <c r="A290" s="15" t="s">
        <v>228</v>
      </c>
      <c r="B290" s="16"/>
      <c r="C290" s="16"/>
      <c r="D290" s="16"/>
      <c r="E290" s="16"/>
      <c r="F290" s="17">
        <f t="shared" ref="F290:N290" si="14">SUBTOTAL(9,F289:F289)</f>
        <v>9.3450000000000006</v>
      </c>
      <c r="G290" s="17">
        <f t="shared" si="14"/>
        <v>0.14303748071291861</v>
      </c>
      <c r="H290" s="17">
        <f t="shared" si="14"/>
        <v>2.4855339393574849</v>
      </c>
      <c r="I290" s="17">
        <f t="shared" si="14"/>
        <v>0.74561675268675109</v>
      </c>
      <c r="J290" s="17">
        <f t="shared" si="14"/>
        <v>1.2989903861263508</v>
      </c>
      <c r="K290" s="17">
        <f t="shared" si="14"/>
        <v>4.1322939817735067</v>
      </c>
      <c r="L290" s="17">
        <f t="shared" si="14"/>
        <v>0.5359427289062082</v>
      </c>
      <c r="M290" s="17">
        <f t="shared" si="14"/>
        <v>3.584730436779756E-3</v>
      </c>
      <c r="N290" s="18">
        <f t="shared" si="14"/>
        <v>0</v>
      </c>
    </row>
    <row r="291" spans="1:14" ht="12.75" outlineLevel="2" x14ac:dyDescent="0.2">
      <c r="A291" s="10" t="s">
        <v>229</v>
      </c>
      <c r="B291" s="10" t="s">
        <v>230</v>
      </c>
      <c r="C291" s="10" t="s">
        <v>231</v>
      </c>
      <c r="D291" s="10" t="s">
        <v>232</v>
      </c>
      <c r="E291" s="10" t="s">
        <v>16</v>
      </c>
      <c r="F291" s="11">
        <v>1.9595199999999999</v>
      </c>
      <c r="G291" s="11">
        <v>1.9595199999999999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2">
        <v>0</v>
      </c>
    </row>
    <row r="292" spans="1:14" ht="12.75" outlineLevel="2" x14ac:dyDescent="0.2">
      <c r="A292" s="13" t="s">
        <v>229</v>
      </c>
      <c r="B292" s="13" t="s">
        <v>230</v>
      </c>
      <c r="C292" s="13" t="s">
        <v>231</v>
      </c>
      <c r="D292" s="13" t="s">
        <v>232</v>
      </c>
      <c r="E292" s="13" t="s">
        <v>233</v>
      </c>
      <c r="F292" s="14">
        <v>506.21269999999998</v>
      </c>
      <c r="G292" s="11">
        <v>0</v>
      </c>
      <c r="H292" s="11">
        <v>0</v>
      </c>
      <c r="I292" s="11">
        <v>0</v>
      </c>
      <c r="J292" s="11">
        <v>106.11079017286394</v>
      </c>
      <c r="K292" s="11">
        <v>353.53540924501618</v>
      </c>
      <c r="L292" s="11">
        <v>46.270703435338056</v>
      </c>
      <c r="M292" s="11">
        <v>0.29579714678185398</v>
      </c>
      <c r="N292" s="12">
        <v>0</v>
      </c>
    </row>
    <row r="293" spans="1:14" ht="12.75" outlineLevel="2" x14ac:dyDescent="0.2">
      <c r="A293" s="13" t="s">
        <v>229</v>
      </c>
      <c r="B293" s="13" t="s">
        <v>230</v>
      </c>
      <c r="C293" s="13" t="s">
        <v>231</v>
      </c>
      <c r="D293" s="13" t="s">
        <v>232</v>
      </c>
      <c r="E293" s="13" t="s">
        <v>17</v>
      </c>
      <c r="F293" s="14">
        <v>0.98565999999999998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0.98565999999999998</v>
      </c>
      <c r="M293" s="11">
        <v>0</v>
      </c>
      <c r="N293" s="12">
        <v>0</v>
      </c>
    </row>
    <row r="294" spans="1:14" ht="12.75" outlineLevel="2" x14ac:dyDescent="0.2">
      <c r="A294" s="13" t="s">
        <v>229</v>
      </c>
      <c r="B294" s="13" t="s">
        <v>230</v>
      </c>
      <c r="C294" s="13" t="s">
        <v>231</v>
      </c>
      <c r="D294" s="13" t="s">
        <v>232</v>
      </c>
      <c r="E294" s="13" t="s">
        <v>234</v>
      </c>
      <c r="F294" s="14">
        <v>3.85</v>
      </c>
      <c r="G294" s="11">
        <v>0.16139511860103964</v>
      </c>
      <c r="H294" s="11">
        <v>2.8353300390544067</v>
      </c>
      <c r="I294" s="11">
        <v>0.85327484234455397</v>
      </c>
      <c r="J294" s="11">
        <v>0</v>
      </c>
      <c r="K294" s="11">
        <v>0</v>
      </c>
      <c r="L294" s="11">
        <v>0</v>
      </c>
      <c r="M294" s="11">
        <v>0</v>
      </c>
      <c r="N294" s="12">
        <v>0</v>
      </c>
    </row>
    <row r="295" spans="1:14" ht="12.75" outlineLevel="2" x14ac:dyDescent="0.2">
      <c r="A295" s="13" t="s">
        <v>229</v>
      </c>
      <c r="B295" s="13" t="s">
        <v>230</v>
      </c>
      <c r="C295" s="13" t="s">
        <v>231</v>
      </c>
      <c r="D295" s="13" t="s">
        <v>232</v>
      </c>
      <c r="E295" s="13" t="s">
        <v>18</v>
      </c>
      <c r="F295" s="14">
        <v>854.33231999999998</v>
      </c>
      <c r="G295" s="11">
        <v>0</v>
      </c>
      <c r="H295" s="11">
        <v>854.33231999999998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2">
        <v>0</v>
      </c>
    </row>
    <row r="296" spans="1:14" ht="12.75" outlineLevel="2" x14ac:dyDescent="0.2">
      <c r="A296" s="13" t="s">
        <v>229</v>
      </c>
      <c r="B296" s="13" t="s">
        <v>230</v>
      </c>
      <c r="C296" s="13" t="s">
        <v>231</v>
      </c>
      <c r="D296" s="13" t="s">
        <v>232</v>
      </c>
      <c r="E296" s="13" t="s">
        <v>184</v>
      </c>
      <c r="F296" s="14">
        <v>415.54619000000002</v>
      </c>
      <c r="G296" s="11">
        <v>6.3604794154576574</v>
      </c>
      <c r="H296" s="11">
        <v>110.52478957899346</v>
      </c>
      <c r="I296" s="11">
        <v>33.155505701353846</v>
      </c>
      <c r="J296" s="11">
        <v>57.762493932737705</v>
      </c>
      <c r="K296" s="11">
        <v>183.75163403808563</v>
      </c>
      <c r="L296" s="11">
        <v>23.831884329071983</v>
      </c>
      <c r="M296" s="11">
        <v>0.15940300429971785</v>
      </c>
      <c r="N296" s="12">
        <v>0</v>
      </c>
    </row>
    <row r="297" spans="1:14" ht="12.75" outlineLevel="2" x14ac:dyDescent="0.2">
      <c r="A297" s="13" t="s">
        <v>229</v>
      </c>
      <c r="B297" s="13" t="s">
        <v>230</v>
      </c>
      <c r="C297" s="13" t="s">
        <v>231</v>
      </c>
      <c r="D297" s="13" t="s">
        <v>232</v>
      </c>
      <c r="E297" s="13" t="s">
        <v>217</v>
      </c>
      <c r="F297" s="14">
        <v>2975.3169699999999</v>
      </c>
      <c r="G297" s="11">
        <v>61.537694414691657</v>
      </c>
      <c r="H297" s="11">
        <v>757.59799624234165</v>
      </c>
      <c r="I297" s="11">
        <v>210.78874146212331</v>
      </c>
      <c r="J297" s="11">
        <v>402.14457261292478</v>
      </c>
      <c r="K297" s="11">
        <v>1366.1108798786584</v>
      </c>
      <c r="L297" s="11">
        <v>176.29415568051209</v>
      </c>
      <c r="M297" s="11">
        <v>0.84292970874837869</v>
      </c>
      <c r="N297" s="12">
        <v>0</v>
      </c>
    </row>
    <row r="298" spans="1:14" ht="12.75" outlineLevel="2" x14ac:dyDescent="0.2">
      <c r="A298" s="13" t="s">
        <v>229</v>
      </c>
      <c r="B298" s="13" t="s">
        <v>230</v>
      </c>
      <c r="C298" s="13" t="s">
        <v>231</v>
      </c>
      <c r="D298" s="13" t="s">
        <v>232</v>
      </c>
      <c r="E298" s="13" t="s">
        <v>19</v>
      </c>
      <c r="F298" s="14">
        <v>1366.8366000000001</v>
      </c>
      <c r="G298" s="11">
        <v>0</v>
      </c>
      <c r="H298" s="11">
        <v>0</v>
      </c>
      <c r="I298" s="11">
        <v>0</v>
      </c>
      <c r="J298" s="11">
        <v>0</v>
      </c>
      <c r="K298" s="11">
        <v>1366.8366000000001</v>
      </c>
      <c r="L298" s="11">
        <v>0</v>
      </c>
      <c r="M298" s="11">
        <v>0</v>
      </c>
      <c r="N298" s="12">
        <v>0</v>
      </c>
    </row>
    <row r="299" spans="1:14" ht="12.75" outlineLevel="2" x14ac:dyDescent="0.2">
      <c r="A299" s="13" t="s">
        <v>229</v>
      </c>
      <c r="B299" s="13" t="s">
        <v>230</v>
      </c>
      <c r="C299" s="13" t="s">
        <v>231</v>
      </c>
      <c r="D299" s="13" t="s">
        <v>232</v>
      </c>
      <c r="E299" s="13" t="s">
        <v>20</v>
      </c>
      <c r="F299" s="14">
        <v>10.925520000000001</v>
      </c>
      <c r="G299" s="11">
        <v>0</v>
      </c>
      <c r="H299" s="11">
        <v>0</v>
      </c>
      <c r="I299" s="11">
        <v>10.925520000000001</v>
      </c>
      <c r="J299" s="11">
        <v>0</v>
      </c>
      <c r="K299" s="11">
        <v>0</v>
      </c>
      <c r="L299" s="11">
        <v>0</v>
      </c>
      <c r="M299" s="11">
        <v>0</v>
      </c>
      <c r="N299" s="12">
        <v>0</v>
      </c>
    </row>
    <row r="300" spans="1:14" ht="12.75" outlineLevel="2" x14ac:dyDescent="0.2">
      <c r="A300" s="13" t="s">
        <v>229</v>
      </c>
      <c r="B300" s="13" t="s">
        <v>230</v>
      </c>
      <c r="C300" s="13" t="s">
        <v>231</v>
      </c>
      <c r="D300" s="13" t="s">
        <v>232</v>
      </c>
      <c r="E300" s="13" t="s">
        <v>21</v>
      </c>
      <c r="F300" s="14">
        <v>14.00604</v>
      </c>
      <c r="G300" s="11">
        <v>0</v>
      </c>
      <c r="H300" s="11">
        <v>0</v>
      </c>
      <c r="I300" s="11">
        <v>0</v>
      </c>
      <c r="J300" s="11">
        <v>14.00604</v>
      </c>
      <c r="K300" s="11">
        <v>0</v>
      </c>
      <c r="L300" s="11">
        <v>0</v>
      </c>
      <c r="M300" s="11">
        <v>0</v>
      </c>
      <c r="N300" s="12">
        <v>0</v>
      </c>
    </row>
    <row r="301" spans="1:14" ht="12.75" outlineLevel="2" x14ac:dyDescent="0.2">
      <c r="A301" s="13" t="s">
        <v>229</v>
      </c>
      <c r="B301" s="13" t="s">
        <v>230</v>
      </c>
      <c r="C301" s="13" t="s">
        <v>231</v>
      </c>
      <c r="D301" s="13" t="s">
        <v>232</v>
      </c>
      <c r="E301" s="13" t="s">
        <v>22</v>
      </c>
      <c r="F301" s="14">
        <v>0.31952999999999998</v>
      </c>
      <c r="G301" s="11">
        <v>0</v>
      </c>
      <c r="H301" s="11">
        <v>0</v>
      </c>
      <c r="I301" s="11">
        <v>0</v>
      </c>
      <c r="J301" s="11">
        <v>0.31952999999999998</v>
      </c>
      <c r="K301" s="11">
        <v>0</v>
      </c>
      <c r="L301" s="11">
        <v>0</v>
      </c>
      <c r="M301" s="11">
        <v>0</v>
      </c>
      <c r="N301" s="12">
        <v>0</v>
      </c>
    </row>
    <row r="302" spans="1:14" ht="12.75" outlineLevel="2" x14ac:dyDescent="0.2">
      <c r="A302" s="13" t="s">
        <v>229</v>
      </c>
      <c r="B302" s="13" t="s">
        <v>230</v>
      </c>
      <c r="C302" s="13" t="s">
        <v>235</v>
      </c>
      <c r="D302" s="13" t="s">
        <v>236</v>
      </c>
      <c r="E302" s="13" t="s">
        <v>16</v>
      </c>
      <c r="F302" s="14">
        <v>608.13725999999997</v>
      </c>
      <c r="G302" s="11">
        <v>608.13725999999997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2">
        <v>0</v>
      </c>
    </row>
    <row r="303" spans="1:14" ht="12.75" outlineLevel="2" x14ac:dyDescent="0.2">
      <c r="A303" s="13" t="s">
        <v>229</v>
      </c>
      <c r="B303" s="13" t="s">
        <v>230</v>
      </c>
      <c r="C303" s="13" t="s">
        <v>235</v>
      </c>
      <c r="D303" s="13" t="s">
        <v>236</v>
      </c>
      <c r="E303" s="13" t="s">
        <v>17</v>
      </c>
      <c r="F303" s="14">
        <v>160.11067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160.11067</v>
      </c>
      <c r="M303" s="11">
        <v>0</v>
      </c>
      <c r="N303" s="12">
        <v>0</v>
      </c>
    </row>
    <row r="304" spans="1:14" ht="12.75" outlineLevel="2" x14ac:dyDescent="0.2">
      <c r="A304" s="13" t="s">
        <v>229</v>
      </c>
      <c r="B304" s="13" t="s">
        <v>230</v>
      </c>
      <c r="C304" s="13" t="s">
        <v>235</v>
      </c>
      <c r="D304" s="13" t="s">
        <v>236</v>
      </c>
      <c r="E304" s="13" t="s">
        <v>18</v>
      </c>
      <c r="F304" s="14">
        <v>3078.1556</v>
      </c>
      <c r="G304" s="11">
        <v>0</v>
      </c>
      <c r="H304" s="11">
        <v>3078.1556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2">
        <v>0</v>
      </c>
    </row>
    <row r="305" spans="1:14" ht="12.75" outlineLevel="2" x14ac:dyDescent="0.2">
      <c r="A305" s="13" t="s">
        <v>229</v>
      </c>
      <c r="B305" s="13" t="s">
        <v>230</v>
      </c>
      <c r="C305" s="13" t="s">
        <v>235</v>
      </c>
      <c r="D305" s="13" t="s">
        <v>236</v>
      </c>
      <c r="E305" s="13" t="s">
        <v>19</v>
      </c>
      <c r="F305" s="14">
        <v>2395.5360900000001</v>
      </c>
      <c r="G305" s="11">
        <v>0</v>
      </c>
      <c r="H305" s="11">
        <v>0</v>
      </c>
      <c r="I305" s="11">
        <v>0</v>
      </c>
      <c r="J305" s="11">
        <v>0</v>
      </c>
      <c r="K305" s="11">
        <v>2395.5360900000001</v>
      </c>
      <c r="L305" s="11">
        <v>0</v>
      </c>
      <c r="M305" s="11">
        <v>0</v>
      </c>
      <c r="N305" s="12">
        <v>0</v>
      </c>
    </row>
    <row r="306" spans="1:14" ht="12.75" outlineLevel="2" x14ac:dyDescent="0.2">
      <c r="A306" s="13" t="s">
        <v>229</v>
      </c>
      <c r="B306" s="13" t="s">
        <v>230</v>
      </c>
      <c r="C306" s="13" t="s">
        <v>235</v>
      </c>
      <c r="D306" s="13" t="s">
        <v>236</v>
      </c>
      <c r="E306" s="13" t="s">
        <v>20</v>
      </c>
      <c r="F306" s="14">
        <v>703.98814000000004</v>
      </c>
      <c r="G306" s="11">
        <v>0</v>
      </c>
      <c r="H306" s="11">
        <v>0</v>
      </c>
      <c r="I306" s="11">
        <v>703.98814000000004</v>
      </c>
      <c r="J306" s="11">
        <v>0</v>
      </c>
      <c r="K306" s="11">
        <v>0</v>
      </c>
      <c r="L306" s="11">
        <v>0</v>
      </c>
      <c r="M306" s="11">
        <v>0</v>
      </c>
      <c r="N306" s="12">
        <v>0</v>
      </c>
    </row>
    <row r="307" spans="1:14" ht="12.75" outlineLevel="2" x14ac:dyDescent="0.2">
      <c r="A307" s="13" t="s">
        <v>229</v>
      </c>
      <c r="B307" s="13" t="s">
        <v>230</v>
      </c>
      <c r="C307" s="13" t="s">
        <v>235</v>
      </c>
      <c r="D307" s="13" t="s">
        <v>236</v>
      </c>
      <c r="E307" s="13" t="s">
        <v>21</v>
      </c>
      <c r="F307" s="14">
        <v>323.56605000000002</v>
      </c>
      <c r="G307" s="11">
        <v>0</v>
      </c>
      <c r="H307" s="11">
        <v>0</v>
      </c>
      <c r="I307" s="11">
        <v>0</v>
      </c>
      <c r="J307" s="11">
        <v>323.56605000000002</v>
      </c>
      <c r="K307" s="11">
        <v>0</v>
      </c>
      <c r="L307" s="11">
        <v>0</v>
      </c>
      <c r="M307" s="11">
        <v>0</v>
      </c>
      <c r="N307" s="12">
        <v>0</v>
      </c>
    </row>
    <row r="308" spans="1:14" ht="12.75" outlineLevel="2" x14ac:dyDescent="0.2">
      <c r="A308" s="13" t="s">
        <v>229</v>
      </c>
      <c r="B308" s="13" t="s">
        <v>230</v>
      </c>
      <c r="C308" s="13" t="s">
        <v>237</v>
      </c>
      <c r="D308" s="13" t="s">
        <v>238</v>
      </c>
      <c r="E308" s="13" t="s">
        <v>18</v>
      </c>
      <c r="F308" s="14">
        <v>0.54696</v>
      </c>
      <c r="G308" s="11">
        <v>0</v>
      </c>
      <c r="H308" s="11">
        <v>0.54696</v>
      </c>
      <c r="I308" s="11">
        <v>0</v>
      </c>
      <c r="J308" s="11">
        <v>0</v>
      </c>
      <c r="K308" s="11">
        <v>0</v>
      </c>
      <c r="L308" s="11">
        <v>0</v>
      </c>
      <c r="M308" s="11">
        <v>0</v>
      </c>
      <c r="N308" s="12">
        <v>0</v>
      </c>
    </row>
    <row r="309" spans="1:14" ht="12.75" outlineLevel="2" x14ac:dyDescent="0.2">
      <c r="A309" s="13" t="s">
        <v>229</v>
      </c>
      <c r="B309" s="13" t="s">
        <v>230</v>
      </c>
      <c r="C309" s="13" t="s">
        <v>237</v>
      </c>
      <c r="D309" s="13" t="s">
        <v>238</v>
      </c>
      <c r="E309" s="13" t="s">
        <v>184</v>
      </c>
      <c r="F309" s="14">
        <v>4.1261599999999996</v>
      </c>
      <c r="G309" s="11">
        <v>6.3156290146432967E-2</v>
      </c>
      <c r="H309" s="11">
        <v>1.0974543305745617</v>
      </c>
      <c r="I309" s="11">
        <v>0.32921712362396621</v>
      </c>
      <c r="J309" s="11">
        <v>0.57355186427170701</v>
      </c>
      <c r="K309" s="11">
        <v>1.8245592440700449</v>
      </c>
      <c r="L309" s="11">
        <v>0.23663835744287209</v>
      </c>
      <c r="M309" s="11">
        <v>1.5827898704144628E-3</v>
      </c>
      <c r="N309" s="12">
        <v>0</v>
      </c>
    </row>
    <row r="310" spans="1:14" ht="12.75" outlineLevel="2" x14ac:dyDescent="0.2">
      <c r="A310" s="13" t="s">
        <v>229</v>
      </c>
      <c r="B310" s="13" t="s">
        <v>230</v>
      </c>
      <c r="C310" s="13" t="s">
        <v>237</v>
      </c>
      <c r="D310" s="13" t="s">
        <v>238</v>
      </c>
      <c r="E310" s="13" t="s">
        <v>19</v>
      </c>
      <c r="F310" s="14">
        <v>4.2925700000000004</v>
      </c>
      <c r="G310" s="11">
        <v>0</v>
      </c>
      <c r="H310" s="11">
        <v>0</v>
      </c>
      <c r="I310" s="11">
        <v>0</v>
      </c>
      <c r="J310" s="11">
        <v>0</v>
      </c>
      <c r="K310" s="11">
        <v>4.2925700000000004</v>
      </c>
      <c r="L310" s="11">
        <v>0</v>
      </c>
      <c r="M310" s="11">
        <v>0</v>
      </c>
      <c r="N310" s="12">
        <v>0</v>
      </c>
    </row>
    <row r="311" spans="1:14" ht="12.75" outlineLevel="2" x14ac:dyDescent="0.2">
      <c r="A311" s="13" t="s">
        <v>229</v>
      </c>
      <c r="B311" s="13" t="s">
        <v>230</v>
      </c>
      <c r="C311" s="13" t="s">
        <v>237</v>
      </c>
      <c r="D311" s="13" t="s">
        <v>238</v>
      </c>
      <c r="E311" s="13" t="s">
        <v>21</v>
      </c>
      <c r="F311" s="14">
        <v>4.1289499999999997</v>
      </c>
      <c r="G311" s="11">
        <v>0</v>
      </c>
      <c r="H311" s="11">
        <v>0</v>
      </c>
      <c r="I311" s="11">
        <v>0</v>
      </c>
      <c r="J311" s="11">
        <v>4.1289499999999997</v>
      </c>
      <c r="K311" s="11">
        <v>0</v>
      </c>
      <c r="L311" s="11">
        <v>0</v>
      </c>
      <c r="M311" s="11">
        <v>0</v>
      </c>
      <c r="N311" s="12">
        <v>0</v>
      </c>
    </row>
    <row r="312" spans="1:14" ht="12.75" outlineLevel="2" x14ac:dyDescent="0.2">
      <c r="A312" s="13" t="s">
        <v>229</v>
      </c>
      <c r="B312" s="13" t="s">
        <v>230</v>
      </c>
      <c r="C312" s="13" t="s">
        <v>239</v>
      </c>
      <c r="D312" s="13" t="s">
        <v>240</v>
      </c>
      <c r="E312" s="13" t="s">
        <v>16</v>
      </c>
      <c r="F312" s="14">
        <v>0.43530000000000002</v>
      </c>
      <c r="G312" s="11">
        <v>0.43530000000000002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2">
        <v>0</v>
      </c>
    </row>
    <row r="313" spans="1:14" ht="12.75" outlineLevel="2" x14ac:dyDescent="0.2">
      <c r="A313" s="13" t="s">
        <v>229</v>
      </c>
      <c r="B313" s="13" t="s">
        <v>230</v>
      </c>
      <c r="C313" s="13" t="s">
        <v>239</v>
      </c>
      <c r="D313" s="13" t="s">
        <v>240</v>
      </c>
      <c r="E313" s="13" t="s">
        <v>17</v>
      </c>
      <c r="F313" s="14">
        <v>0.32826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0.32826</v>
      </c>
      <c r="M313" s="11">
        <v>0</v>
      </c>
      <c r="N313" s="12">
        <v>0</v>
      </c>
    </row>
    <row r="314" spans="1:14" ht="12.75" outlineLevel="2" x14ac:dyDescent="0.2">
      <c r="A314" s="13" t="s">
        <v>229</v>
      </c>
      <c r="B314" s="13" t="s">
        <v>230</v>
      </c>
      <c r="C314" s="13" t="s">
        <v>239</v>
      </c>
      <c r="D314" s="13" t="s">
        <v>240</v>
      </c>
      <c r="E314" s="13" t="s">
        <v>18</v>
      </c>
      <c r="F314" s="14">
        <v>211.64535000000001</v>
      </c>
      <c r="G314" s="11">
        <v>0</v>
      </c>
      <c r="H314" s="11">
        <v>211.64535000000001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2">
        <v>0</v>
      </c>
    </row>
    <row r="315" spans="1:14" ht="12.75" outlineLevel="2" x14ac:dyDescent="0.2">
      <c r="A315" s="13" t="s">
        <v>229</v>
      </c>
      <c r="B315" s="13" t="s">
        <v>230</v>
      </c>
      <c r="C315" s="13" t="s">
        <v>239</v>
      </c>
      <c r="D315" s="13" t="s">
        <v>240</v>
      </c>
      <c r="E315" s="13" t="s">
        <v>19</v>
      </c>
      <c r="F315" s="14">
        <v>239.2543</v>
      </c>
      <c r="G315" s="11">
        <v>0</v>
      </c>
      <c r="H315" s="11">
        <v>0</v>
      </c>
      <c r="I315" s="11">
        <v>0</v>
      </c>
      <c r="J315" s="11">
        <v>0</v>
      </c>
      <c r="K315" s="11">
        <v>239.2543</v>
      </c>
      <c r="L315" s="11">
        <v>0</v>
      </c>
      <c r="M315" s="11">
        <v>0</v>
      </c>
      <c r="N315" s="12">
        <v>0</v>
      </c>
    </row>
    <row r="316" spans="1:14" ht="12.75" outlineLevel="2" x14ac:dyDescent="0.2">
      <c r="A316" s="13" t="s">
        <v>229</v>
      </c>
      <c r="B316" s="13" t="s">
        <v>230</v>
      </c>
      <c r="C316" s="13" t="s">
        <v>239</v>
      </c>
      <c r="D316" s="13" t="s">
        <v>240</v>
      </c>
      <c r="E316" s="13" t="s">
        <v>20</v>
      </c>
      <c r="F316" s="14">
        <v>36.544930000000001</v>
      </c>
      <c r="G316" s="11">
        <v>0</v>
      </c>
      <c r="H316" s="11">
        <v>0</v>
      </c>
      <c r="I316" s="11">
        <v>36.544930000000001</v>
      </c>
      <c r="J316" s="11">
        <v>0</v>
      </c>
      <c r="K316" s="11">
        <v>0</v>
      </c>
      <c r="L316" s="11">
        <v>0</v>
      </c>
      <c r="M316" s="11">
        <v>0</v>
      </c>
      <c r="N316" s="12">
        <v>0</v>
      </c>
    </row>
    <row r="317" spans="1:14" ht="12.75" outlineLevel="2" x14ac:dyDescent="0.2">
      <c r="A317" s="13" t="s">
        <v>229</v>
      </c>
      <c r="B317" s="13" t="s">
        <v>230</v>
      </c>
      <c r="C317" s="13" t="s">
        <v>239</v>
      </c>
      <c r="D317" s="13" t="s">
        <v>240</v>
      </c>
      <c r="E317" s="13" t="s">
        <v>21</v>
      </c>
      <c r="F317" s="14">
        <v>35.401980000000002</v>
      </c>
      <c r="G317" s="11">
        <v>0</v>
      </c>
      <c r="H317" s="11">
        <v>0</v>
      </c>
      <c r="I317" s="11">
        <v>0</v>
      </c>
      <c r="J317" s="11">
        <v>35.401980000000002</v>
      </c>
      <c r="K317" s="11">
        <v>0</v>
      </c>
      <c r="L317" s="11">
        <v>0</v>
      </c>
      <c r="M317" s="11">
        <v>0</v>
      </c>
      <c r="N317" s="12">
        <v>0</v>
      </c>
    </row>
    <row r="318" spans="1:14" ht="12.75" outlineLevel="2" x14ac:dyDescent="0.2">
      <c r="A318" s="13" t="s">
        <v>229</v>
      </c>
      <c r="B318" s="13" t="s">
        <v>230</v>
      </c>
      <c r="C318" s="13" t="s">
        <v>241</v>
      </c>
      <c r="D318" s="13" t="s">
        <v>242</v>
      </c>
      <c r="E318" s="13" t="s">
        <v>17</v>
      </c>
      <c r="F318" s="14">
        <v>-6.2330000000000003E-2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-6.2330000000000003E-2</v>
      </c>
      <c r="M318" s="11">
        <v>0</v>
      </c>
      <c r="N318" s="12">
        <v>0</v>
      </c>
    </row>
    <row r="319" spans="1:14" ht="12.75" outlineLevel="2" x14ac:dyDescent="0.2">
      <c r="A319" s="13" t="s">
        <v>229</v>
      </c>
      <c r="B319" s="13" t="s">
        <v>230</v>
      </c>
      <c r="C319" s="13" t="s">
        <v>241</v>
      </c>
      <c r="D319" s="13" t="s">
        <v>242</v>
      </c>
      <c r="E319" s="13" t="s">
        <v>18</v>
      </c>
      <c r="F319" s="14">
        <v>23.211880000000001</v>
      </c>
      <c r="G319" s="11">
        <v>0</v>
      </c>
      <c r="H319" s="11">
        <v>23.211880000000001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2">
        <v>0</v>
      </c>
    </row>
    <row r="320" spans="1:14" ht="12.75" outlineLevel="2" x14ac:dyDescent="0.2">
      <c r="A320" s="13" t="s">
        <v>229</v>
      </c>
      <c r="B320" s="13" t="s">
        <v>230</v>
      </c>
      <c r="C320" s="13" t="s">
        <v>241</v>
      </c>
      <c r="D320" s="13" t="s">
        <v>242</v>
      </c>
      <c r="E320" s="13" t="s">
        <v>19</v>
      </c>
      <c r="F320" s="14">
        <v>-28.936520000000002</v>
      </c>
      <c r="G320" s="11">
        <v>0</v>
      </c>
      <c r="H320" s="11">
        <v>0</v>
      </c>
      <c r="I320" s="11">
        <v>0</v>
      </c>
      <c r="J320" s="11">
        <v>0</v>
      </c>
      <c r="K320" s="11">
        <v>-28.936520000000002</v>
      </c>
      <c r="L320" s="11">
        <v>0</v>
      </c>
      <c r="M320" s="11">
        <v>0</v>
      </c>
      <c r="N320" s="12">
        <v>0</v>
      </c>
    </row>
    <row r="321" spans="1:14" ht="12.75" outlineLevel="2" x14ac:dyDescent="0.2">
      <c r="A321" s="13" t="s">
        <v>229</v>
      </c>
      <c r="B321" s="13" t="s">
        <v>230</v>
      </c>
      <c r="C321" s="13" t="s">
        <v>241</v>
      </c>
      <c r="D321" s="13" t="s">
        <v>242</v>
      </c>
      <c r="E321" s="13" t="s">
        <v>20</v>
      </c>
      <c r="F321" s="14">
        <v>-0.90461999999999998</v>
      </c>
      <c r="G321" s="11">
        <v>0</v>
      </c>
      <c r="H321" s="11">
        <v>0</v>
      </c>
      <c r="I321" s="11">
        <v>-0.90461999999999998</v>
      </c>
      <c r="J321" s="11">
        <v>0</v>
      </c>
      <c r="K321" s="11">
        <v>0</v>
      </c>
      <c r="L321" s="11">
        <v>0</v>
      </c>
      <c r="M321" s="11">
        <v>0</v>
      </c>
      <c r="N321" s="12">
        <v>0</v>
      </c>
    </row>
    <row r="322" spans="1:14" ht="12.75" outlineLevel="2" x14ac:dyDescent="0.2">
      <c r="A322" s="13" t="s">
        <v>229</v>
      </c>
      <c r="B322" s="13" t="s">
        <v>230</v>
      </c>
      <c r="C322" s="13" t="s">
        <v>241</v>
      </c>
      <c r="D322" s="13" t="s">
        <v>242</v>
      </c>
      <c r="E322" s="13" t="s">
        <v>21</v>
      </c>
      <c r="F322" s="14">
        <v>-4.1047700000000003</v>
      </c>
      <c r="G322" s="11">
        <v>0</v>
      </c>
      <c r="H322" s="11">
        <v>0</v>
      </c>
      <c r="I322" s="11">
        <v>0</v>
      </c>
      <c r="J322" s="11">
        <v>-4.1047700000000003</v>
      </c>
      <c r="K322" s="11">
        <v>0</v>
      </c>
      <c r="L322" s="11">
        <v>0</v>
      </c>
      <c r="M322" s="11">
        <v>0</v>
      </c>
      <c r="N322" s="12">
        <v>0</v>
      </c>
    </row>
    <row r="323" spans="1:14" ht="12.75" outlineLevel="2" x14ac:dyDescent="0.2">
      <c r="A323" s="13" t="s">
        <v>229</v>
      </c>
      <c r="B323" s="13" t="s">
        <v>230</v>
      </c>
      <c r="C323" s="13" t="s">
        <v>243</v>
      </c>
      <c r="D323" s="13" t="s">
        <v>244</v>
      </c>
      <c r="E323" s="13" t="s">
        <v>245</v>
      </c>
      <c r="F323" s="14">
        <v>4.7</v>
      </c>
      <c r="G323" s="11">
        <v>0.19702780712334708</v>
      </c>
      <c r="H323" s="11">
        <v>3.4613119957287566</v>
      </c>
      <c r="I323" s="11">
        <v>1.0416601971478971</v>
      </c>
      <c r="J323" s="11">
        <v>0</v>
      </c>
      <c r="K323" s="11">
        <v>0</v>
      </c>
      <c r="L323" s="11">
        <v>0</v>
      </c>
      <c r="M323" s="11">
        <v>0</v>
      </c>
      <c r="N323" s="12">
        <v>0</v>
      </c>
    </row>
    <row r="324" spans="1:14" ht="12.75" outlineLevel="2" x14ac:dyDescent="0.2">
      <c r="A324" s="13" t="s">
        <v>229</v>
      </c>
      <c r="B324" s="13" t="s">
        <v>230</v>
      </c>
      <c r="C324" s="13" t="s">
        <v>246</v>
      </c>
      <c r="D324" s="13" t="s">
        <v>247</v>
      </c>
      <c r="E324" s="13" t="s">
        <v>233</v>
      </c>
      <c r="F324" s="14">
        <v>18.074159999999999</v>
      </c>
      <c r="G324" s="11">
        <v>0</v>
      </c>
      <c r="H324" s="11">
        <v>0</v>
      </c>
      <c r="I324" s="11">
        <v>0</v>
      </c>
      <c r="J324" s="11">
        <v>3.788651290871941</v>
      </c>
      <c r="K324" s="11">
        <v>12.622866933919086</v>
      </c>
      <c r="L324" s="11">
        <v>1.6520804341788535</v>
      </c>
      <c r="M324" s="11">
        <v>1.0561341030121754E-2</v>
      </c>
      <c r="N324" s="12">
        <v>0</v>
      </c>
    </row>
    <row r="325" spans="1:14" ht="12.75" outlineLevel="2" x14ac:dyDescent="0.2">
      <c r="A325" s="13" t="s">
        <v>229</v>
      </c>
      <c r="B325" s="13" t="s">
        <v>230</v>
      </c>
      <c r="C325" s="13" t="s">
        <v>246</v>
      </c>
      <c r="D325" s="13" t="s">
        <v>247</v>
      </c>
      <c r="E325" s="13" t="s">
        <v>245</v>
      </c>
      <c r="F325" s="14">
        <v>14.58343</v>
      </c>
      <c r="G325" s="11">
        <v>0.61134919856102843</v>
      </c>
      <c r="H325" s="11">
        <v>10.7399577016746</v>
      </c>
      <c r="I325" s="11">
        <v>3.2321230997643737</v>
      </c>
      <c r="J325" s="11">
        <v>0</v>
      </c>
      <c r="K325" s="11">
        <v>0</v>
      </c>
      <c r="L325" s="11">
        <v>0</v>
      </c>
      <c r="M325" s="11">
        <v>0</v>
      </c>
      <c r="N325" s="12">
        <v>0</v>
      </c>
    </row>
    <row r="326" spans="1:14" ht="12.75" outlineLevel="2" x14ac:dyDescent="0.2">
      <c r="A326" s="13" t="s">
        <v>229</v>
      </c>
      <c r="B326" s="13" t="s">
        <v>230</v>
      </c>
      <c r="C326" s="13" t="s">
        <v>246</v>
      </c>
      <c r="D326" s="13" t="s">
        <v>247</v>
      </c>
      <c r="E326" s="13" t="s">
        <v>184</v>
      </c>
      <c r="F326" s="14">
        <v>174.70005</v>
      </c>
      <c r="G326" s="11">
        <v>2.6740133796063041</v>
      </c>
      <c r="H326" s="11">
        <v>46.465800265644681</v>
      </c>
      <c r="I326" s="11">
        <v>13.938928194244307</v>
      </c>
      <c r="J326" s="11">
        <v>24.283968475740263</v>
      </c>
      <c r="K326" s="11">
        <v>77.251146627130083</v>
      </c>
      <c r="L326" s="11">
        <v>10.019178334622902</v>
      </c>
      <c r="M326" s="11">
        <v>6.7014723011444108E-2</v>
      </c>
      <c r="N326" s="12">
        <v>0</v>
      </c>
    </row>
    <row r="327" spans="1:14" ht="12.75" outlineLevel="2" x14ac:dyDescent="0.2">
      <c r="A327" s="13" t="s">
        <v>229</v>
      </c>
      <c r="B327" s="13" t="s">
        <v>230</v>
      </c>
      <c r="C327" s="13" t="s">
        <v>248</v>
      </c>
      <c r="D327" s="13" t="s">
        <v>249</v>
      </c>
      <c r="E327" s="13" t="s">
        <v>217</v>
      </c>
      <c r="F327" s="14">
        <v>48</v>
      </c>
      <c r="G327" s="11">
        <v>0.99277131199409641</v>
      </c>
      <c r="H327" s="11">
        <v>12.222127654396568</v>
      </c>
      <c r="I327" s="11">
        <v>3.4005988915466441</v>
      </c>
      <c r="J327" s="11">
        <v>6.4876917921858892</v>
      </c>
      <c r="K327" s="11">
        <v>22.039104705599016</v>
      </c>
      <c r="L327" s="11">
        <v>2.8441068827246938</v>
      </c>
      <c r="M327" s="11">
        <v>1.3598761553100067E-2</v>
      </c>
      <c r="N327" s="12">
        <v>0</v>
      </c>
    </row>
    <row r="328" spans="1:14" ht="12.75" outlineLevel="2" x14ac:dyDescent="0.2">
      <c r="A328" s="13" t="s">
        <v>229</v>
      </c>
      <c r="B328" s="13" t="s">
        <v>230</v>
      </c>
      <c r="C328" s="13" t="s">
        <v>250</v>
      </c>
      <c r="D328" s="13" t="s">
        <v>251</v>
      </c>
      <c r="E328" s="13" t="s">
        <v>217</v>
      </c>
      <c r="F328" s="14">
        <v>0.24132000000000001</v>
      </c>
      <c r="G328" s="11">
        <v>4.9911577710503195E-3</v>
      </c>
      <c r="H328" s="11">
        <v>6.1446746782478745E-2</v>
      </c>
      <c r="I328" s="11">
        <v>1.7096510927250754E-2</v>
      </c>
      <c r="J328" s="11">
        <v>3.2616870485214562E-2</v>
      </c>
      <c r="K328" s="11">
        <v>0.11080159890739905</v>
      </c>
      <c r="L328" s="11">
        <v>1.4298747352898399E-2</v>
      </c>
      <c r="M328" s="11">
        <v>6.8367773708210582E-5</v>
      </c>
      <c r="N328" s="12">
        <v>0</v>
      </c>
    </row>
    <row r="329" spans="1:14" ht="12.75" outlineLevel="2" x14ac:dyDescent="0.2">
      <c r="A329" s="13" t="s">
        <v>229</v>
      </c>
      <c r="B329" s="13" t="s">
        <v>230</v>
      </c>
      <c r="C329" s="13" t="s">
        <v>252</v>
      </c>
      <c r="D329" s="13" t="s">
        <v>253</v>
      </c>
      <c r="E329" s="13" t="s">
        <v>18</v>
      </c>
      <c r="F329" s="14">
        <v>3.8899999999999997E-2</v>
      </c>
      <c r="G329" s="11">
        <v>0</v>
      </c>
      <c r="H329" s="11">
        <v>3.8899999999999997E-2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2">
        <v>0</v>
      </c>
    </row>
    <row r="330" spans="1:14" ht="12.75" outlineLevel="2" x14ac:dyDescent="0.2">
      <c r="A330" s="13" t="s">
        <v>229</v>
      </c>
      <c r="B330" s="13" t="s">
        <v>230</v>
      </c>
      <c r="C330" s="13" t="s">
        <v>254</v>
      </c>
      <c r="D330" s="13" t="s">
        <v>255</v>
      </c>
      <c r="E330" s="13" t="s">
        <v>16</v>
      </c>
      <c r="F330" s="14">
        <v>15.634600000000001</v>
      </c>
      <c r="G330" s="11">
        <v>15.634600000000001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2">
        <v>0</v>
      </c>
    </row>
    <row r="331" spans="1:14" ht="12.75" outlineLevel="2" x14ac:dyDescent="0.2">
      <c r="A331" s="13" t="s">
        <v>229</v>
      </c>
      <c r="B331" s="13" t="s">
        <v>230</v>
      </c>
      <c r="C331" s="13" t="s">
        <v>254</v>
      </c>
      <c r="D331" s="13" t="s">
        <v>255</v>
      </c>
      <c r="E331" s="13" t="s">
        <v>17</v>
      </c>
      <c r="F331" s="14">
        <v>1.6205799999999999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1.6205799999999999</v>
      </c>
      <c r="M331" s="11">
        <v>0</v>
      </c>
      <c r="N331" s="12">
        <v>0</v>
      </c>
    </row>
    <row r="332" spans="1:14" ht="12.75" outlineLevel="2" x14ac:dyDescent="0.2">
      <c r="A332" s="13" t="s">
        <v>229</v>
      </c>
      <c r="B332" s="13" t="s">
        <v>230</v>
      </c>
      <c r="C332" s="13" t="s">
        <v>254</v>
      </c>
      <c r="D332" s="13" t="s">
        <v>255</v>
      </c>
      <c r="E332" s="13" t="s">
        <v>18</v>
      </c>
      <c r="F332" s="14">
        <v>458.93243999999999</v>
      </c>
      <c r="G332" s="11">
        <v>0</v>
      </c>
      <c r="H332" s="11">
        <v>458.93243999999999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2">
        <v>0</v>
      </c>
    </row>
    <row r="333" spans="1:14" ht="12.75" outlineLevel="2" x14ac:dyDescent="0.2">
      <c r="A333" s="13" t="s">
        <v>229</v>
      </c>
      <c r="B333" s="13" t="s">
        <v>230</v>
      </c>
      <c r="C333" s="13" t="s">
        <v>254</v>
      </c>
      <c r="D333" s="13" t="s">
        <v>255</v>
      </c>
      <c r="E333" s="13" t="s">
        <v>19</v>
      </c>
      <c r="F333" s="14">
        <v>113.30857</v>
      </c>
      <c r="G333" s="11">
        <v>0</v>
      </c>
      <c r="H333" s="11">
        <v>0</v>
      </c>
      <c r="I333" s="11">
        <v>0</v>
      </c>
      <c r="J333" s="11">
        <v>0</v>
      </c>
      <c r="K333" s="11">
        <v>113.30857</v>
      </c>
      <c r="L333" s="11">
        <v>0</v>
      </c>
      <c r="M333" s="11">
        <v>0</v>
      </c>
      <c r="N333" s="12">
        <v>0</v>
      </c>
    </row>
    <row r="334" spans="1:14" ht="12.75" outlineLevel="2" x14ac:dyDescent="0.2">
      <c r="A334" s="13" t="s">
        <v>229</v>
      </c>
      <c r="B334" s="13" t="s">
        <v>230</v>
      </c>
      <c r="C334" s="13" t="s">
        <v>254</v>
      </c>
      <c r="D334" s="13" t="s">
        <v>255</v>
      </c>
      <c r="E334" s="13" t="s">
        <v>20</v>
      </c>
      <c r="F334" s="14">
        <v>165.37805</v>
      </c>
      <c r="G334" s="11">
        <v>0</v>
      </c>
      <c r="H334" s="11">
        <v>0</v>
      </c>
      <c r="I334" s="11">
        <v>165.37805</v>
      </c>
      <c r="J334" s="11">
        <v>0</v>
      </c>
      <c r="K334" s="11">
        <v>0</v>
      </c>
      <c r="L334" s="11">
        <v>0</v>
      </c>
      <c r="M334" s="11">
        <v>0</v>
      </c>
      <c r="N334" s="12">
        <v>0</v>
      </c>
    </row>
    <row r="335" spans="1:14" ht="12.75" outlineLevel="2" x14ac:dyDescent="0.2">
      <c r="A335" s="13" t="s">
        <v>229</v>
      </c>
      <c r="B335" s="13" t="s">
        <v>230</v>
      </c>
      <c r="C335" s="13" t="s">
        <v>254</v>
      </c>
      <c r="D335" s="13" t="s">
        <v>255</v>
      </c>
      <c r="E335" s="13" t="s">
        <v>21</v>
      </c>
      <c r="F335" s="14">
        <v>2.53165</v>
      </c>
      <c r="G335" s="11">
        <v>0</v>
      </c>
      <c r="H335" s="11">
        <v>0</v>
      </c>
      <c r="I335" s="11">
        <v>0</v>
      </c>
      <c r="J335" s="11">
        <v>2.53165</v>
      </c>
      <c r="K335" s="11">
        <v>0</v>
      </c>
      <c r="L335" s="11">
        <v>0</v>
      </c>
      <c r="M335" s="11">
        <v>0</v>
      </c>
      <c r="N335" s="12">
        <v>0</v>
      </c>
    </row>
    <row r="336" spans="1:14" ht="12.75" outlineLevel="2" x14ac:dyDescent="0.2">
      <c r="A336" s="13" t="s">
        <v>229</v>
      </c>
      <c r="B336" s="13" t="s">
        <v>230</v>
      </c>
      <c r="C336" s="13" t="s">
        <v>256</v>
      </c>
      <c r="D336" s="13" t="s">
        <v>257</v>
      </c>
      <c r="E336" s="13" t="s">
        <v>184</v>
      </c>
      <c r="F336" s="14">
        <v>65.230850000000004</v>
      </c>
      <c r="G336" s="11">
        <v>0.99844370773272184</v>
      </c>
      <c r="H336" s="11">
        <v>17.349758327248495</v>
      </c>
      <c r="I336" s="11">
        <v>5.2046243501333924</v>
      </c>
      <c r="J336" s="11">
        <v>9.0673351555751811</v>
      </c>
      <c r="K336" s="11">
        <v>28.844628023645836</v>
      </c>
      <c r="L336" s="11">
        <v>3.7410379623190511</v>
      </c>
      <c r="M336" s="11">
        <v>2.5022473345319929E-2</v>
      </c>
      <c r="N336" s="12">
        <v>0</v>
      </c>
    </row>
    <row r="337" spans="1:14" ht="12.75" outlineLevel="2" x14ac:dyDescent="0.2">
      <c r="A337" s="13" t="s">
        <v>229</v>
      </c>
      <c r="B337" s="13" t="s">
        <v>230</v>
      </c>
      <c r="C337" s="13" t="s">
        <v>256</v>
      </c>
      <c r="D337" s="13" t="s">
        <v>257</v>
      </c>
      <c r="E337" s="13" t="s">
        <v>217</v>
      </c>
      <c r="F337" s="14">
        <v>18.82086</v>
      </c>
      <c r="G337" s="11">
        <v>0.38926687239702518</v>
      </c>
      <c r="H337" s="11">
        <v>4.7923115309484619</v>
      </c>
      <c r="I337" s="11">
        <v>1.3333790761240536</v>
      </c>
      <c r="J337" s="11">
        <v>2.5438320613308272</v>
      </c>
      <c r="K337" s="11">
        <v>8.6415605039462555</v>
      </c>
      <c r="L337" s="11">
        <v>1.1151778638499559</v>
      </c>
      <c r="M337" s="11">
        <v>5.3320914034224775E-3</v>
      </c>
      <c r="N337" s="12">
        <v>0</v>
      </c>
    </row>
    <row r="338" spans="1:14" ht="13.5" outlineLevel="1" thickBot="1" x14ac:dyDescent="0.25">
      <c r="A338" s="15" t="s">
        <v>258</v>
      </c>
      <c r="B338" s="16"/>
      <c r="C338" s="16"/>
      <c r="D338" s="16"/>
      <c r="E338" s="16"/>
      <c r="F338" s="17">
        <f t="shared" ref="F338:N338" si="15">SUBTOTAL(9,F291:F337)</f>
        <v>15047.488719999999</v>
      </c>
      <c r="G338" s="17">
        <f t="shared" si="15"/>
        <v>700.15726867408239</v>
      </c>
      <c r="H338" s="17">
        <f t="shared" si="15"/>
        <v>5594.0117344133869</v>
      </c>
      <c r="I338" s="17">
        <f t="shared" si="15"/>
        <v>1189.2271694493336</v>
      </c>
      <c r="J338" s="17">
        <f t="shared" si="15"/>
        <v>988.64493422898738</v>
      </c>
      <c r="K338" s="17">
        <f t="shared" si="15"/>
        <v>6145.0242007989764</v>
      </c>
      <c r="L338" s="17">
        <f t="shared" si="15"/>
        <v>429.00210202741346</v>
      </c>
      <c r="M338" s="17">
        <f t="shared" si="15"/>
        <v>1.4213104078174816</v>
      </c>
      <c r="N338" s="18">
        <f t="shared" si="15"/>
        <v>0</v>
      </c>
    </row>
    <row r="339" spans="1:14" ht="12.75" outlineLevel="2" x14ac:dyDescent="0.2">
      <c r="A339" s="10" t="s">
        <v>259</v>
      </c>
      <c r="B339" s="10" t="s">
        <v>260</v>
      </c>
      <c r="C339" s="10" t="s">
        <v>261</v>
      </c>
      <c r="D339" s="10" t="s">
        <v>262</v>
      </c>
      <c r="E339" s="10" t="s">
        <v>184</v>
      </c>
      <c r="F339" s="11">
        <v>3357.04936</v>
      </c>
      <c r="G339" s="11">
        <v>51.38404313358113</v>
      </c>
      <c r="H339" s="11">
        <v>892.8903285584081</v>
      </c>
      <c r="I339" s="11">
        <v>267.85149731539173</v>
      </c>
      <c r="J339" s="11">
        <v>466.64257296860546</v>
      </c>
      <c r="K339" s="11">
        <v>1484.4638701813378</v>
      </c>
      <c r="L339" s="11">
        <v>192.52928786209091</v>
      </c>
      <c r="M339" s="11">
        <v>1.2877599805846975</v>
      </c>
      <c r="N339" s="12">
        <v>0</v>
      </c>
    </row>
    <row r="340" spans="1:14" ht="13.5" outlineLevel="1" thickBot="1" x14ac:dyDescent="0.25">
      <c r="A340" s="15" t="s">
        <v>263</v>
      </c>
      <c r="B340" s="16"/>
      <c r="C340" s="16"/>
      <c r="D340" s="16"/>
      <c r="E340" s="16"/>
      <c r="F340" s="17">
        <f t="shared" ref="F340:N340" si="16">SUBTOTAL(9,F339:F339)</f>
        <v>3357.04936</v>
      </c>
      <c r="G340" s="17">
        <f t="shared" si="16"/>
        <v>51.38404313358113</v>
      </c>
      <c r="H340" s="17">
        <f t="shared" si="16"/>
        <v>892.8903285584081</v>
      </c>
      <c r="I340" s="17">
        <f t="shared" si="16"/>
        <v>267.85149731539173</v>
      </c>
      <c r="J340" s="17">
        <f t="shared" si="16"/>
        <v>466.64257296860546</v>
      </c>
      <c r="K340" s="17">
        <f t="shared" si="16"/>
        <v>1484.4638701813378</v>
      </c>
      <c r="L340" s="17">
        <f t="shared" si="16"/>
        <v>192.52928786209091</v>
      </c>
      <c r="M340" s="17">
        <f t="shared" si="16"/>
        <v>1.2877599805846975</v>
      </c>
      <c r="N340" s="18">
        <f t="shared" si="16"/>
        <v>0</v>
      </c>
    </row>
    <row r="341" spans="1:14" ht="12.75" outlineLevel="2" x14ac:dyDescent="0.2">
      <c r="A341" s="10" t="s">
        <v>264</v>
      </c>
      <c r="B341" s="10" t="s">
        <v>265</v>
      </c>
      <c r="C341" s="10" t="s">
        <v>266</v>
      </c>
      <c r="D341" s="10" t="s">
        <v>267</v>
      </c>
      <c r="E341" s="10" t="s">
        <v>233</v>
      </c>
      <c r="F341" s="11">
        <v>6</v>
      </c>
      <c r="G341" s="11">
        <v>0</v>
      </c>
      <c r="H341" s="11">
        <v>0</v>
      </c>
      <c r="I341" s="11">
        <v>0</v>
      </c>
      <c r="J341" s="11">
        <v>1.257702031255209</v>
      </c>
      <c r="K341" s="11">
        <v>4.1903580361972299</v>
      </c>
      <c r="L341" s="11">
        <v>0.54843393026691811</v>
      </c>
      <c r="M341" s="11">
        <v>3.5060022806443301E-3</v>
      </c>
      <c r="N341" s="12">
        <v>0</v>
      </c>
    </row>
    <row r="342" spans="1:14" ht="13.5" outlineLevel="1" thickBot="1" x14ac:dyDescent="0.25">
      <c r="A342" s="15" t="s">
        <v>268</v>
      </c>
      <c r="B342" s="16"/>
      <c r="C342" s="16"/>
      <c r="D342" s="16"/>
      <c r="E342" s="16"/>
      <c r="F342" s="17">
        <f t="shared" ref="F342:N342" si="17">SUBTOTAL(9,F341:F341)</f>
        <v>6</v>
      </c>
      <c r="G342" s="17">
        <f t="shared" si="17"/>
        <v>0</v>
      </c>
      <c r="H342" s="17">
        <f t="shared" si="17"/>
        <v>0</v>
      </c>
      <c r="I342" s="17">
        <f t="shared" si="17"/>
        <v>0</v>
      </c>
      <c r="J342" s="17">
        <f t="shared" si="17"/>
        <v>1.257702031255209</v>
      </c>
      <c r="K342" s="17">
        <f t="shared" si="17"/>
        <v>4.1903580361972299</v>
      </c>
      <c r="L342" s="17">
        <f t="shared" si="17"/>
        <v>0.54843393026691811</v>
      </c>
      <c r="M342" s="17">
        <f t="shared" si="17"/>
        <v>3.5060022806443301E-3</v>
      </c>
      <c r="N342" s="18">
        <f t="shared" si="17"/>
        <v>0</v>
      </c>
    </row>
    <row r="343" spans="1:14" ht="12.75" outlineLevel="2" x14ac:dyDescent="0.2">
      <c r="A343" s="10" t="s">
        <v>269</v>
      </c>
      <c r="B343" s="10" t="s">
        <v>270</v>
      </c>
      <c r="C343" s="10" t="s">
        <v>271</v>
      </c>
      <c r="D343" s="10" t="s">
        <v>272</v>
      </c>
      <c r="E343" s="10" t="s">
        <v>184</v>
      </c>
      <c r="F343" s="11">
        <v>2803.3417399999998</v>
      </c>
      <c r="G343" s="11">
        <v>42.908821837021897</v>
      </c>
      <c r="H343" s="11">
        <v>745.61808864499369</v>
      </c>
      <c r="I343" s="11">
        <v>223.67239859283319</v>
      </c>
      <c r="J343" s="11">
        <v>389.67511709863192</v>
      </c>
      <c r="K343" s="11">
        <v>1239.6182130611523</v>
      </c>
      <c r="L343" s="11">
        <v>160.77374234267285</v>
      </c>
      <c r="M343" s="11">
        <v>1.0753584226937527</v>
      </c>
      <c r="N343" s="12">
        <v>0</v>
      </c>
    </row>
    <row r="344" spans="1:14" ht="12.75" outlineLevel="2" x14ac:dyDescent="0.2">
      <c r="A344" s="13" t="s">
        <v>269</v>
      </c>
      <c r="B344" s="13" t="s">
        <v>270</v>
      </c>
      <c r="C344" s="13" t="s">
        <v>273</v>
      </c>
      <c r="D344" s="13" t="s">
        <v>274</v>
      </c>
      <c r="E344" s="13" t="s">
        <v>184</v>
      </c>
      <c r="F344" s="14">
        <v>-3.7403200000000001</v>
      </c>
      <c r="G344" s="11">
        <v>-5.7250502927784233E-2</v>
      </c>
      <c r="H344" s="11">
        <v>-0.99483063713831865</v>
      </c>
      <c r="I344" s="11">
        <v>-0.29843180871153652</v>
      </c>
      <c r="J344" s="11">
        <v>-0.51991864323553894</v>
      </c>
      <c r="K344" s="11">
        <v>-1.6539434805679061</v>
      </c>
      <c r="L344" s="11">
        <v>-0.21451014529507423</v>
      </c>
      <c r="M344" s="11">
        <v>-1.4347821238412045E-3</v>
      </c>
      <c r="N344" s="12">
        <v>0</v>
      </c>
    </row>
    <row r="345" spans="1:14" ht="12.75" outlineLevel="2" x14ac:dyDescent="0.2">
      <c r="A345" s="13" t="s">
        <v>269</v>
      </c>
      <c r="B345" s="13" t="s">
        <v>270</v>
      </c>
      <c r="C345" s="13" t="s">
        <v>275</v>
      </c>
      <c r="D345" s="13" t="s">
        <v>276</v>
      </c>
      <c r="E345" s="13" t="s">
        <v>184</v>
      </c>
      <c r="F345" s="14">
        <v>4429.5132599999997</v>
      </c>
      <c r="G345" s="11">
        <v>67.799509630269355</v>
      </c>
      <c r="H345" s="11">
        <v>1178.1386348383107</v>
      </c>
      <c r="I345" s="11">
        <v>353.42100512617486</v>
      </c>
      <c r="J345" s="11">
        <v>615.71911610050188</v>
      </c>
      <c r="K345" s="11">
        <v>1958.6999450491112</v>
      </c>
      <c r="L345" s="11">
        <v>254.03589345004113</v>
      </c>
      <c r="M345" s="11">
        <v>1.6991558055903175</v>
      </c>
      <c r="N345" s="12">
        <v>0</v>
      </c>
    </row>
    <row r="346" spans="1:14" ht="12.75" outlineLevel="2" x14ac:dyDescent="0.2">
      <c r="A346" s="13" t="s">
        <v>269</v>
      </c>
      <c r="B346" s="13" t="s">
        <v>270</v>
      </c>
      <c r="C346" s="13" t="s">
        <v>277</v>
      </c>
      <c r="D346" s="13" t="s">
        <v>278</v>
      </c>
      <c r="E346" s="13" t="s">
        <v>184</v>
      </c>
      <c r="F346" s="14">
        <v>396.27870000000001</v>
      </c>
      <c r="G346" s="11">
        <v>6.0655652122194175</v>
      </c>
      <c r="H346" s="11">
        <v>105.40012394804312</v>
      </c>
      <c r="I346" s="11">
        <v>31.618195554085307</v>
      </c>
      <c r="J346" s="11">
        <v>55.084239863739782</v>
      </c>
      <c r="K346" s="11">
        <v>175.23168401444931</v>
      </c>
      <c r="L346" s="11">
        <v>22.726879388486314</v>
      </c>
      <c r="M346" s="11">
        <v>0.152012018976727</v>
      </c>
      <c r="N346" s="12">
        <v>0</v>
      </c>
    </row>
    <row r="347" spans="1:14" ht="12.75" outlineLevel="2" x14ac:dyDescent="0.2">
      <c r="A347" s="13" t="s">
        <v>269</v>
      </c>
      <c r="B347" s="13" t="s">
        <v>270</v>
      </c>
      <c r="C347" s="13" t="s">
        <v>279</v>
      </c>
      <c r="D347" s="13" t="s">
        <v>280</v>
      </c>
      <c r="E347" s="13" t="s">
        <v>184</v>
      </c>
      <c r="F347" s="14">
        <v>3228.3963800000001</v>
      </c>
      <c r="G347" s="11">
        <v>49.414840549802697</v>
      </c>
      <c r="H347" s="11">
        <v>858.67188573449369</v>
      </c>
      <c r="I347" s="11">
        <v>257.58656235861554</v>
      </c>
      <c r="J347" s="11">
        <v>448.75932158642189</v>
      </c>
      <c r="K347" s="11">
        <v>1427.5744175338016</v>
      </c>
      <c r="L347" s="11">
        <v>185.15094338021657</v>
      </c>
      <c r="M347" s="11">
        <v>1.2384088566480023</v>
      </c>
      <c r="N347" s="12">
        <v>0</v>
      </c>
    </row>
    <row r="348" spans="1:14" ht="12.75" outlineLevel="2" x14ac:dyDescent="0.2">
      <c r="A348" s="13" t="s">
        <v>269</v>
      </c>
      <c r="B348" s="13" t="s">
        <v>270</v>
      </c>
      <c r="C348" s="13" t="s">
        <v>281</v>
      </c>
      <c r="D348" s="13" t="s">
        <v>282</v>
      </c>
      <c r="E348" s="13" t="s">
        <v>184</v>
      </c>
      <c r="F348" s="14">
        <v>1906.5281600000001</v>
      </c>
      <c r="G348" s="11">
        <v>29.181913848543196</v>
      </c>
      <c r="H348" s="11">
        <v>507.08833044631109</v>
      </c>
      <c r="I348" s="11">
        <v>152.11763890476689</v>
      </c>
      <c r="J348" s="11">
        <v>265.01463357080371</v>
      </c>
      <c r="K348" s="11">
        <v>843.05348760296602</v>
      </c>
      <c r="L348" s="11">
        <v>109.34081378351331</v>
      </c>
      <c r="M348" s="11">
        <v>0.73134184309574146</v>
      </c>
      <c r="N348" s="12">
        <v>0</v>
      </c>
    </row>
    <row r="349" spans="1:14" ht="12.75" outlineLevel="2" x14ac:dyDescent="0.2">
      <c r="A349" s="13" t="s">
        <v>269</v>
      </c>
      <c r="B349" s="13" t="s">
        <v>270</v>
      </c>
      <c r="C349" s="13" t="s">
        <v>283</v>
      </c>
      <c r="D349" s="13" t="s">
        <v>284</v>
      </c>
      <c r="E349" s="13" t="s">
        <v>184</v>
      </c>
      <c r="F349" s="14">
        <v>2958.1194</v>
      </c>
      <c r="G349" s="11">
        <v>45.277896910006454</v>
      </c>
      <c r="H349" s="11">
        <v>786.78503642287853</v>
      </c>
      <c r="I349" s="11">
        <v>236.02176362629004</v>
      </c>
      <c r="J349" s="11">
        <v>411.18979792550545</v>
      </c>
      <c r="K349" s="11">
        <v>1308.0598174411402</v>
      </c>
      <c r="L349" s="11">
        <v>169.65035673262656</v>
      </c>
      <c r="M349" s="11">
        <v>1.1347309415525595</v>
      </c>
      <c r="N349" s="12">
        <v>0</v>
      </c>
    </row>
    <row r="350" spans="1:14" ht="12.75" outlineLevel="2" x14ac:dyDescent="0.2">
      <c r="A350" s="13" t="s">
        <v>269</v>
      </c>
      <c r="B350" s="13" t="s">
        <v>270</v>
      </c>
      <c r="C350" s="13" t="s">
        <v>285</v>
      </c>
      <c r="D350" s="13" t="s">
        <v>286</v>
      </c>
      <c r="E350" s="13" t="s">
        <v>184</v>
      </c>
      <c r="F350" s="14">
        <v>4541.9147499999999</v>
      </c>
      <c r="G350" s="11">
        <v>69.519961846211388</v>
      </c>
      <c r="H350" s="11">
        <v>1208.0345918451969</v>
      </c>
      <c r="I350" s="11">
        <v>362.38926986356944</v>
      </c>
      <c r="J350" s="11">
        <v>631.34334883418592</v>
      </c>
      <c r="K350" s="11">
        <v>2008.4031018890657</v>
      </c>
      <c r="L350" s="11">
        <v>260.48220284369808</v>
      </c>
      <c r="M350" s="11">
        <v>1.7422728780721148</v>
      </c>
      <c r="N350" s="12">
        <v>0</v>
      </c>
    </row>
    <row r="351" spans="1:14" ht="12.75" outlineLevel="2" x14ac:dyDescent="0.2">
      <c r="A351" s="13" t="s">
        <v>269</v>
      </c>
      <c r="B351" s="13" t="s">
        <v>270</v>
      </c>
      <c r="C351" s="13" t="s">
        <v>287</v>
      </c>
      <c r="D351" s="13" t="s">
        <v>288</v>
      </c>
      <c r="E351" s="13" t="s">
        <v>184</v>
      </c>
      <c r="F351" s="14">
        <v>9.1221099999999993</v>
      </c>
      <c r="G351" s="11">
        <v>0.13962585694875565</v>
      </c>
      <c r="H351" s="11">
        <v>2.4262508297006211</v>
      </c>
      <c r="I351" s="11">
        <v>0.72783285562882161</v>
      </c>
      <c r="J351" s="11">
        <v>1.2680078321227441</v>
      </c>
      <c r="K351" s="11">
        <v>4.0337335745399594</v>
      </c>
      <c r="L351" s="11">
        <v>0.52315982095052005</v>
      </c>
      <c r="M351" s="11">
        <v>3.4992301085770973E-3</v>
      </c>
      <c r="N351" s="12">
        <v>0</v>
      </c>
    </row>
    <row r="352" spans="1:14" ht="12.75" outlineLevel="2" x14ac:dyDescent="0.2">
      <c r="A352" s="13" t="s">
        <v>269</v>
      </c>
      <c r="B352" s="13" t="s">
        <v>270</v>
      </c>
      <c r="C352" s="13" t="s">
        <v>289</v>
      </c>
      <c r="D352" s="13" t="s">
        <v>290</v>
      </c>
      <c r="E352" s="13" t="s">
        <v>184</v>
      </c>
      <c r="F352" s="14">
        <v>18.23845</v>
      </c>
      <c r="G352" s="11">
        <v>0.27916339648031352</v>
      </c>
      <c r="H352" s="11">
        <v>4.8509669851551118</v>
      </c>
      <c r="I352" s="11">
        <v>1.455205335798788</v>
      </c>
      <c r="J352" s="11">
        <v>2.5352136123965905</v>
      </c>
      <c r="K352" s="11">
        <v>8.0649156952249346</v>
      </c>
      <c r="L352" s="11">
        <v>1.0459887280919671</v>
      </c>
      <c r="M352" s="11">
        <v>6.9962468522938182E-3</v>
      </c>
      <c r="N352" s="12">
        <v>0</v>
      </c>
    </row>
    <row r="353" spans="1:14" ht="12.75" outlineLevel="2" x14ac:dyDescent="0.2">
      <c r="A353" s="13" t="s">
        <v>269</v>
      </c>
      <c r="B353" s="13" t="s">
        <v>270</v>
      </c>
      <c r="C353" s="13" t="s">
        <v>291</v>
      </c>
      <c r="D353" s="13" t="s">
        <v>292</v>
      </c>
      <c r="E353" s="13" t="s">
        <v>184</v>
      </c>
      <c r="F353" s="14">
        <v>36.159120000000001</v>
      </c>
      <c r="G353" s="11">
        <v>0.55346275330081418</v>
      </c>
      <c r="H353" s="11">
        <v>9.6174125176351009</v>
      </c>
      <c r="I353" s="11">
        <v>2.8850557126175018</v>
      </c>
      <c r="J353" s="11">
        <v>5.0262546014755536</v>
      </c>
      <c r="K353" s="11">
        <v>15.989311285417447</v>
      </c>
      <c r="L353" s="11">
        <v>2.0737525358637829</v>
      </c>
      <c r="M353" s="11">
        <v>1.3870593689798994E-2</v>
      </c>
      <c r="N353" s="12">
        <v>0</v>
      </c>
    </row>
    <row r="354" spans="1:14" ht="12.75" outlineLevel="2" x14ac:dyDescent="0.2">
      <c r="A354" s="13" t="s">
        <v>269</v>
      </c>
      <c r="B354" s="13" t="s">
        <v>270</v>
      </c>
      <c r="C354" s="13" t="s">
        <v>293</v>
      </c>
      <c r="D354" s="13" t="s">
        <v>294</v>
      </c>
      <c r="E354" s="13" t="s">
        <v>184</v>
      </c>
      <c r="F354" s="14">
        <v>732.71193000000005</v>
      </c>
      <c r="G354" s="11">
        <v>11.215117020385271</v>
      </c>
      <c r="H354" s="11">
        <v>194.88286461071436</v>
      </c>
      <c r="I354" s="11">
        <v>58.461454243064964</v>
      </c>
      <c r="J354" s="11">
        <v>101.84973278438562</v>
      </c>
      <c r="K354" s="11">
        <v>324.00011757224729</v>
      </c>
      <c r="L354" s="11">
        <v>42.021576379490064</v>
      </c>
      <c r="M354" s="11">
        <v>0.28106738971242778</v>
      </c>
      <c r="N354" s="12">
        <v>0</v>
      </c>
    </row>
    <row r="355" spans="1:14" ht="12.75" outlineLevel="2" x14ac:dyDescent="0.2">
      <c r="A355" s="13" t="s">
        <v>269</v>
      </c>
      <c r="B355" s="13" t="s">
        <v>270</v>
      </c>
      <c r="C355" s="13" t="s">
        <v>295</v>
      </c>
      <c r="D355" s="13" t="s">
        <v>296</v>
      </c>
      <c r="E355" s="13" t="s">
        <v>184</v>
      </c>
      <c r="F355" s="14">
        <v>6.01424</v>
      </c>
      <c r="G355" s="11">
        <v>9.2055830711916906E-2</v>
      </c>
      <c r="H355" s="11">
        <v>1.5996359164731258</v>
      </c>
      <c r="I355" s="11">
        <v>0.47986282489874427</v>
      </c>
      <c r="J355" s="11">
        <v>0.83600213374601851</v>
      </c>
      <c r="K355" s="11">
        <v>2.6594550836748523</v>
      </c>
      <c r="L355" s="11">
        <v>0.3449211554731807</v>
      </c>
      <c r="M355" s="11">
        <v>2.3070550221613996E-3</v>
      </c>
      <c r="N355" s="12">
        <v>0</v>
      </c>
    </row>
    <row r="356" spans="1:14" ht="12.75" outlineLevel="2" x14ac:dyDescent="0.2">
      <c r="A356" s="13" t="s">
        <v>269</v>
      </c>
      <c r="B356" s="13" t="s">
        <v>270</v>
      </c>
      <c r="C356" s="13" t="s">
        <v>297</v>
      </c>
      <c r="D356" s="13" t="s">
        <v>298</v>
      </c>
      <c r="E356" s="13" t="s">
        <v>184</v>
      </c>
      <c r="F356" s="14">
        <v>465.93526000000003</v>
      </c>
      <c r="G356" s="11">
        <v>7.1317502157002366</v>
      </c>
      <c r="H356" s="11">
        <v>123.9270093390427</v>
      </c>
      <c r="I356" s="11">
        <v>37.175937455693635</v>
      </c>
      <c r="J356" s="11">
        <v>64.766765467873896</v>
      </c>
      <c r="K356" s="11">
        <v>206.03333020803362</v>
      </c>
      <c r="L356" s="11">
        <v>26.72173512445411</v>
      </c>
      <c r="M356" s="11">
        <v>0.17873218920180728</v>
      </c>
      <c r="N356" s="12">
        <v>0</v>
      </c>
    </row>
    <row r="357" spans="1:14" ht="12.75" outlineLevel="2" x14ac:dyDescent="0.2">
      <c r="A357" s="13" t="s">
        <v>269</v>
      </c>
      <c r="B357" s="13" t="s">
        <v>270</v>
      </c>
      <c r="C357" s="13" t="s">
        <v>299</v>
      </c>
      <c r="D357" s="13" t="s">
        <v>300</v>
      </c>
      <c r="E357" s="13" t="s">
        <v>184</v>
      </c>
      <c r="F357" s="14">
        <v>226.18889999999999</v>
      </c>
      <c r="G357" s="11">
        <v>3.4621177550803925</v>
      </c>
      <c r="H357" s="11">
        <v>60.160533724551755</v>
      </c>
      <c r="I357" s="11">
        <v>18.047108947221858</v>
      </c>
      <c r="J357" s="11">
        <v>31.441113595344515</v>
      </c>
      <c r="K357" s="11">
        <v>100.01915786131293</v>
      </c>
      <c r="L357" s="11">
        <v>12.972102334327815</v>
      </c>
      <c r="M357" s="11">
        <v>8.6765782160699023E-2</v>
      </c>
      <c r="N357" s="12">
        <v>0</v>
      </c>
    </row>
    <row r="358" spans="1:14" ht="13.5" outlineLevel="1" thickBot="1" x14ac:dyDescent="0.25">
      <c r="A358" s="15" t="s">
        <v>301</v>
      </c>
      <c r="B358" s="16"/>
      <c r="C358" s="16"/>
      <c r="D358" s="16"/>
      <c r="E358" s="16"/>
      <c r="F358" s="17">
        <f t="shared" ref="F358:N358" si="18">SUBTOTAL(9,F343:F357)</f>
        <v>21754.722080000003</v>
      </c>
      <c r="G358" s="17">
        <f t="shared" si="18"/>
        <v>332.98455215975434</v>
      </c>
      <c r="H358" s="17">
        <f t="shared" si="18"/>
        <v>5786.2065351663614</v>
      </c>
      <c r="I358" s="17">
        <f t="shared" si="18"/>
        <v>1735.7608595925481</v>
      </c>
      <c r="J358" s="17">
        <f t="shared" si="18"/>
        <v>3023.9887463639006</v>
      </c>
      <c r="K358" s="17">
        <f t="shared" si="18"/>
        <v>9619.7867443915693</v>
      </c>
      <c r="L358" s="17">
        <f t="shared" si="18"/>
        <v>1247.6495578546114</v>
      </c>
      <c r="M358" s="17">
        <f t="shared" si="18"/>
        <v>8.3450844712531396</v>
      </c>
      <c r="N358" s="18">
        <f t="shared" si="18"/>
        <v>0</v>
      </c>
    </row>
    <row r="359" spans="1:14" ht="12.75" outlineLevel="2" x14ac:dyDescent="0.2">
      <c r="A359" s="10" t="s">
        <v>302</v>
      </c>
      <c r="B359" s="10" t="s">
        <v>303</v>
      </c>
      <c r="C359" s="10" t="s">
        <v>304</v>
      </c>
      <c r="D359" s="10" t="s">
        <v>305</v>
      </c>
      <c r="E359" s="10" t="s">
        <v>184</v>
      </c>
      <c r="F359" s="11">
        <v>7510.8249699999997</v>
      </c>
      <c r="G359" s="11">
        <v>114.96302640818431</v>
      </c>
      <c r="H359" s="11">
        <v>1997.6897138051002</v>
      </c>
      <c r="I359" s="11">
        <v>599.27200900267133</v>
      </c>
      <c r="J359" s="11">
        <v>1044.0331116006137</v>
      </c>
      <c r="K359" s="11">
        <v>3321.2345448566266</v>
      </c>
      <c r="L359" s="11">
        <v>430.7514211619785</v>
      </c>
      <c r="M359" s="11">
        <v>2.8811431648244401</v>
      </c>
      <c r="N359" s="12">
        <v>0</v>
      </c>
    </row>
    <row r="360" spans="1:14" ht="13.5" outlineLevel="1" thickBot="1" x14ac:dyDescent="0.25">
      <c r="A360" s="15" t="s">
        <v>306</v>
      </c>
      <c r="B360" s="16"/>
      <c r="C360" s="16"/>
      <c r="D360" s="16"/>
      <c r="E360" s="16"/>
      <c r="F360" s="17">
        <f t="shared" ref="F360:N360" si="19">SUBTOTAL(9,F359:F359)</f>
        <v>7510.8249699999997</v>
      </c>
      <c r="G360" s="17">
        <f t="shared" si="19"/>
        <v>114.96302640818431</v>
      </c>
      <c r="H360" s="17">
        <f t="shared" si="19"/>
        <v>1997.6897138051002</v>
      </c>
      <c r="I360" s="17">
        <f t="shared" si="19"/>
        <v>599.27200900267133</v>
      </c>
      <c r="J360" s="17">
        <f t="shared" si="19"/>
        <v>1044.0331116006137</v>
      </c>
      <c r="K360" s="17">
        <f t="shared" si="19"/>
        <v>3321.2345448566266</v>
      </c>
      <c r="L360" s="17">
        <f t="shared" si="19"/>
        <v>430.7514211619785</v>
      </c>
      <c r="M360" s="17">
        <f t="shared" si="19"/>
        <v>2.8811431648244401</v>
      </c>
      <c r="N360" s="18">
        <f t="shared" si="19"/>
        <v>0</v>
      </c>
    </row>
    <row r="361" spans="1:14" ht="12.75" outlineLevel="2" x14ac:dyDescent="0.2">
      <c r="A361" s="10" t="s">
        <v>307</v>
      </c>
      <c r="B361" s="10" t="s">
        <v>308</v>
      </c>
      <c r="C361" s="10" t="s">
        <v>309</v>
      </c>
      <c r="D361" s="10" t="s">
        <v>310</v>
      </c>
      <c r="E361" s="10" t="s">
        <v>184</v>
      </c>
      <c r="F361" s="11">
        <v>18984.130949999999</v>
      </c>
      <c r="G361" s="11">
        <v>290.5770213603152</v>
      </c>
      <c r="H361" s="11">
        <v>5049.2992814801337</v>
      </c>
      <c r="I361" s="11">
        <v>1514.7015592850771</v>
      </c>
      <c r="J361" s="11">
        <v>2638.8660880699522</v>
      </c>
      <c r="K361" s="11">
        <v>8394.6506232086849</v>
      </c>
      <c r="L361" s="11">
        <v>1088.7540874538047</v>
      </c>
      <c r="M361" s="11">
        <v>7.2822891420307725</v>
      </c>
      <c r="N361" s="12">
        <v>0</v>
      </c>
    </row>
    <row r="362" spans="1:14" ht="12.75" outlineLevel="2" x14ac:dyDescent="0.2">
      <c r="A362" s="13" t="s">
        <v>307</v>
      </c>
      <c r="B362" s="13" t="s">
        <v>308</v>
      </c>
      <c r="C362" s="13" t="s">
        <v>311</v>
      </c>
      <c r="D362" s="13" t="s">
        <v>312</v>
      </c>
      <c r="E362" s="13" t="s">
        <v>184</v>
      </c>
      <c r="F362" s="14">
        <v>7948.6793699999998</v>
      </c>
      <c r="G362" s="11">
        <v>121.66496223430164</v>
      </c>
      <c r="H362" s="11">
        <v>2114.1479237245235</v>
      </c>
      <c r="I362" s="11">
        <v>634.20743713296622</v>
      </c>
      <c r="J362" s="11">
        <v>1104.8965311964535</v>
      </c>
      <c r="K362" s="11">
        <v>3514.8507141464124</v>
      </c>
      <c r="L362" s="11">
        <v>455.86269799446546</v>
      </c>
      <c r="M362" s="11">
        <v>3.0491035708766541</v>
      </c>
      <c r="N362" s="12">
        <v>0</v>
      </c>
    </row>
    <row r="363" spans="1:14" ht="12.75" outlineLevel="2" x14ac:dyDescent="0.2">
      <c r="A363" s="13" t="s">
        <v>307</v>
      </c>
      <c r="B363" s="13" t="s">
        <v>308</v>
      </c>
      <c r="C363" s="13" t="s">
        <v>313</v>
      </c>
      <c r="D363" s="13" t="s">
        <v>312</v>
      </c>
      <c r="E363" s="13" t="s">
        <v>184</v>
      </c>
      <c r="F363" s="14">
        <v>30122.504199999999</v>
      </c>
      <c r="G363" s="11">
        <v>461.06443162464518</v>
      </c>
      <c r="H363" s="11">
        <v>8011.8252035889118</v>
      </c>
      <c r="I363" s="11">
        <v>2403.4075724341378</v>
      </c>
      <c r="J363" s="11">
        <v>4187.1421468004937</v>
      </c>
      <c r="K363" s="11">
        <v>13319.961778663153</v>
      </c>
      <c r="L363" s="11">
        <v>1727.5481115502105</v>
      </c>
      <c r="M363" s="11">
        <v>11.554955338444731</v>
      </c>
      <c r="N363" s="12">
        <v>0</v>
      </c>
    </row>
    <row r="364" spans="1:14" ht="12.75" outlineLevel="2" x14ac:dyDescent="0.2">
      <c r="A364" s="13" t="s">
        <v>307</v>
      </c>
      <c r="B364" s="13" t="s">
        <v>308</v>
      </c>
      <c r="C364" s="13" t="s">
        <v>314</v>
      </c>
      <c r="D364" s="13" t="s">
        <v>315</v>
      </c>
      <c r="E364" s="13" t="s">
        <v>184</v>
      </c>
      <c r="F364" s="14">
        <v>0.69808999999999999</v>
      </c>
      <c r="G364" s="11">
        <v>1.0685182976017265E-2</v>
      </c>
      <c r="H364" s="11">
        <v>0.18567430580268235</v>
      </c>
      <c r="I364" s="11">
        <v>5.5699047499528517E-2</v>
      </c>
      <c r="J364" s="11">
        <v>9.703715341369118E-2</v>
      </c>
      <c r="K364" s="11">
        <v>0.30869054100976639</v>
      </c>
      <c r="L364" s="11">
        <v>4.003598283810967E-2</v>
      </c>
      <c r="M364" s="11">
        <v>2.6778646020455638E-4</v>
      </c>
      <c r="N364" s="12">
        <v>0</v>
      </c>
    </row>
    <row r="365" spans="1:14" ht="12.75" outlineLevel="2" x14ac:dyDescent="0.2">
      <c r="A365" s="13" t="s">
        <v>307</v>
      </c>
      <c r="B365" s="13" t="s">
        <v>308</v>
      </c>
      <c r="C365" s="13" t="s">
        <v>316</v>
      </c>
      <c r="D365" s="13" t="s">
        <v>317</v>
      </c>
      <c r="E365" s="13" t="s">
        <v>184</v>
      </c>
      <c r="F365" s="14">
        <v>-0.69808999999999999</v>
      </c>
      <c r="G365" s="11">
        <v>-1.0685182976017265E-2</v>
      </c>
      <c r="H365" s="11">
        <v>-0.18567430580268235</v>
      </c>
      <c r="I365" s="11">
        <v>-5.5699047499528517E-2</v>
      </c>
      <c r="J365" s="11">
        <v>-9.703715341369118E-2</v>
      </c>
      <c r="K365" s="11">
        <v>-0.30869054100976639</v>
      </c>
      <c r="L365" s="11">
        <v>-4.003598283810967E-2</v>
      </c>
      <c r="M365" s="11">
        <v>-2.6778646020455638E-4</v>
      </c>
      <c r="N365" s="12">
        <v>0</v>
      </c>
    </row>
    <row r="366" spans="1:14" ht="12.75" outlineLevel="2" x14ac:dyDescent="0.2">
      <c r="A366" s="13" t="s">
        <v>307</v>
      </c>
      <c r="B366" s="13" t="s">
        <v>308</v>
      </c>
      <c r="C366" s="13" t="s">
        <v>318</v>
      </c>
      <c r="D366" s="13" t="s">
        <v>319</v>
      </c>
      <c r="E366" s="13" t="s">
        <v>184</v>
      </c>
      <c r="F366" s="14">
        <v>55772.291440000001</v>
      </c>
      <c r="G366" s="11">
        <v>853.66806433004547</v>
      </c>
      <c r="H366" s="11">
        <v>14834.020679492449</v>
      </c>
      <c r="I366" s="11">
        <v>4449.9470126690085</v>
      </c>
      <c r="J366" s="11">
        <v>7752.5596996037411</v>
      </c>
      <c r="K366" s="11">
        <v>24662.119236728737</v>
      </c>
      <c r="L366" s="11">
        <v>3198.5825651905784</v>
      </c>
      <c r="M366" s="11">
        <v>21.394181985438099</v>
      </c>
      <c r="N366" s="12">
        <v>0</v>
      </c>
    </row>
    <row r="367" spans="1:14" ht="13.5" outlineLevel="1" thickBot="1" x14ac:dyDescent="0.25">
      <c r="A367" s="15" t="s">
        <v>320</v>
      </c>
      <c r="B367" s="16"/>
      <c r="C367" s="16"/>
      <c r="D367" s="16"/>
      <c r="E367" s="16"/>
      <c r="F367" s="17">
        <f t="shared" ref="F367:N367" si="20">SUBTOTAL(9,F361:F366)</f>
        <v>112827.60596</v>
      </c>
      <c r="G367" s="17">
        <f t="shared" si="20"/>
        <v>1726.9744795493075</v>
      </c>
      <c r="H367" s="17">
        <f t="shared" si="20"/>
        <v>30009.293088286016</v>
      </c>
      <c r="I367" s="17">
        <f t="shared" si="20"/>
        <v>9002.2635815211906</v>
      </c>
      <c r="J367" s="17">
        <f t="shared" si="20"/>
        <v>15683.46446567064</v>
      </c>
      <c r="K367" s="17">
        <f t="shared" si="20"/>
        <v>49891.582352746991</v>
      </c>
      <c r="L367" s="17">
        <f t="shared" si="20"/>
        <v>6470.7474621890597</v>
      </c>
      <c r="M367" s="17">
        <f t="shared" si="20"/>
        <v>43.280530036790253</v>
      </c>
      <c r="N367" s="18">
        <f t="shared" si="20"/>
        <v>0</v>
      </c>
    </row>
    <row r="368" spans="1:14" ht="12.75" outlineLevel="2" x14ac:dyDescent="0.2">
      <c r="A368" s="10" t="s">
        <v>321</v>
      </c>
      <c r="B368" s="10" t="s">
        <v>322</v>
      </c>
      <c r="C368" s="10" t="s">
        <v>323</v>
      </c>
      <c r="D368" s="10" t="s">
        <v>324</v>
      </c>
      <c r="E368" s="10" t="s">
        <v>325</v>
      </c>
      <c r="F368" s="11">
        <v>36047.980669999997</v>
      </c>
      <c r="G368" s="11">
        <v>520.56757677877874</v>
      </c>
      <c r="H368" s="11">
        <v>8875.1450590236218</v>
      </c>
      <c r="I368" s="11">
        <v>2745.5454396550235</v>
      </c>
      <c r="J368" s="11">
        <v>5604.2272865864888</v>
      </c>
      <c r="K368" s="11">
        <v>16065.987802410687</v>
      </c>
      <c r="L368" s="11">
        <v>2223.0733497259171</v>
      </c>
      <c r="M368" s="11">
        <v>13.434155819481932</v>
      </c>
      <c r="N368" s="12">
        <v>0</v>
      </c>
    </row>
    <row r="369" spans="1:14" ht="12.75" outlineLevel="2" x14ac:dyDescent="0.2">
      <c r="A369" s="13" t="s">
        <v>321</v>
      </c>
      <c r="B369" s="13" t="s">
        <v>322</v>
      </c>
      <c r="C369" s="13" t="s">
        <v>326</v>
      </c>
      <c r="D369" s="13" t="s">
        <v>327</v>
      </c>
      <c r="E369" s="13" t="s">
        <v>325</v>
      </c>
      <c r="F369" s="14">
        <v>426.08362</v>
      </c>
      <c r="G369" s="11">
        <v>6.1530580478013226</v>
      </c>
      <c r="H369" s="11">
        <v>104.90335004870325</v>
      </c>
      <c r="I369" s="11">
        <v>32.452079646621272</v>
      </c>
      <c r="J369" s="11">
        <v>66.241420606363988</v>
      </c>
      <c r="K369" s="11">
        <v>189.89841079847071</v>
      </c>
      <c r="L369" s="11">
        <v>26.276510438906225</v>
      </c>
      <c r="M369" s="11">
        <v>0.15879041313325604</v>
      </c>
      <c r="N369" s="12">
        <v>0</v>
      </c>
    </row>
    <row r="370" spans="1:14" ht="13.5" outlineLevel="1" thickBot="1" x14ac:dyDescent="0.25">
      <c r="A370" s="15" t="s">
        <v>328</v>
      </c>
      <c r="B370" s="16"/>
      <c r="C370" s="16"/>
      <c r="D370" s="16"/>
      <c r="E370" s="16"/>
      <c r="F370" s="17">
        <f t="shared" ref="F370:N370" si="21">SUBTOTAL(9,F368:F369)</f>
        <v>36474.064289999995</v>
      </c>
      <c r="G370" s="17">
        <f t="shared" si="21"/>
        <v>526.72063482658007</v>
      </c>
      <c r="H370" s="17">
        <f t="shared" si="21"/>
        <v>8980.0484090723257</v>
      </c>
      <c r="I370" s="17">
        <f t="shared" si="21"/>
        <v>2777.9975193016448</v>
      </c>
      <c r="J370" s="17">
        <f t="shared" si="21"/>
        <v>5670.4687071928529</v>
      </c>
      <c r="K370" s="17">
        <f t="shared" si="21"/>
        <v>16255.886213209158</v>
      </c>
      <c r="L370" s="17">
        <f t="shared" si="21"/>
        <v>2249.3498601648234</v>
      </c>
      <c r="M370" s="17">
        <f t="shared" si="21"/>
        <v>13.592946232615187</v>
      </c>
      <c r="N370" s="18">
        <f t="shared" si="21"/>
        <v>0</v>
      </c>
    </row>
    <row r="371" spans="1:14" ht="12.75" outlineLevel="2" x14ac:dyDescent="0.2">
      <c r="A371" s="10" t="s">
        <v>329</v>
      </c>
      <c r="B371" s="10" t="s">
        <v>330</v>
      </c>
      <c r="C371" s="10" t="s">
        <v>331</v>
      </c>
      <c r="D371" s="10" t="s">
        <v>332</v>
      </c>
      <c r="E371" s="10" t="s">
        <v>184</v>
      </c>
      <c r="F371" s="11">
        <v>-1404.76089</v>
      </c>
      <c r="G371" s="11">
        <v>-21.501707727088</v>
      </c>
      <c r="H371" s="11">
        <v>-373.63091158662667</v>
      </c>
      <c r="I371" s="11">
        <v>-112.08274511537188</v>
      </c>
      <c r="J371" s="11">
        <v>-195.26708303010122</v>
      </c>
      <c r="K371" s="11">
        <v>-621.1754918756335</v>
      </c>
      <c r="L371" s="11">
        <v>-80.56408612598328</v>
      </c>
      <c r="M371" s="11">
        <v>-0.53886453919537913</v>
      </c>
      <c r="N371" s="12">
        <v>0</v>
      </c>
    </row>
    <row r="372" spans="1:14" ht="13.5" outlineLevel="1" thickBot="1" x14ac:dyDescent="0.25">
      <c r="A372" s="15" t="s">
        <v>333</v>
      </c>
      <c r="B372" s="16"/>
      <c r="C372" s="16"/>
      <c r="D372" s="16"/>
      <c r="E372" s="16"/>
      <c r="F372" s="17">
        <f t="shared" ref="F372:N372" si="22">SUBTOTAL(9,F371:F371)</f>
        <v>-1404.76089</v>
      </c>
      <c r="G372" s="17">
        <f t="shared" si="22"/>
        <v>-21.501707727088</v>
      </c>
      <c r="H372" s="17">
        <f t="shared" si="22"/>
        <v>-373.63091158662667</v>
      </c>
      <c r="I372" s="17">
        <f t="shared" si="22"/>
        <v>-112.08274511537188</v>
      </c>
      <c r="J372" s="17">
        <f t="shared" si="22"/>
        <v>-195.26708303010122</v>
      </c>
      <c r="K372" s="17">
        <f t="shared" si="22"/>
        <v>-621.1754918756335</v>
      </c>
      <c r="L372" s="17">
        <f t="shared" si="22"/>
        <v>-80.56408612598328</v>
      </c>
      <c r="M372" s="17">
        <f t="shared" si="22"/>
        <v>-0.53886453919537913</v>
      </c>
      <c r="N372" s="18">
        <f t="shared" si="22"/>
        <v>0</v>
      </c>
    </row>
    <row r="373" spans="1:14" ht="12.75" outlineLevel="2" x14ac:dyDescent="0.2">
      <c r="A373" s="10" t="s">
        <v>334</v>
      </c>
      <c r="B373" s="10" t="s">
        <v>335</v>
      </c>
      <c r="C373" s="10" t="s">
        <v>336</v>
      </c>
      <c r="D373" s="10" t="s">
        <v>337</v>
      </c>
      <c r="E373" s="10" t="s">
        <v>184</v>
      </c>
      <c r="F373" s="11">
        <v>11.355</v>
      </c>
      <c r="G373" s="11">
        <v>0.17380316677316113</v>
      </c>
      <c r="H373" s="11">
        <v>3.0201431654793196</v>
      </c>
      <c r="I373" s="11">
        <v>0.90599017942836357</v>
      </c>
      <c r="J373" s="11">
        <v>1.5783879972674919</v>
      </c>
      <c r="K373" s="11">
        <v>5.0211019971148385</v>
      </c>
      <c r="L373" s="11">
        <v>0.65121772998715832</v>
      </c>
      <c r="M373" s="11">
        <v>4.3557639496665732E-3</v>
      </c>
      <c r="N373" s="12">
        <v>0</v>
      </c>
    </row>
    <row r="374" spans="1:14" ht="13.5" outlineLevel="1" thickBot="1" x14ac:dyDescent="0.25">
      <c r="A374" s="15" t="s">
        <v>338</v>
      </c>
      <c r="B374" s="16"/>
      <c r="C374" s="16"/>
      <c r="D374" s="16"/>
      <c r="E374" s="16"/>
      <c r="F374" s="17">
        <f t="shared" ref="F374:N374" si="23">SUBTOTAL(9,F373:F373)</f>
        <v>11.355</v>
      </c>
      <c r="G374" s="17">
        <f t="shared" si="23"/>
        <v>0.17380316677316113</v>
      </c>
      <c r="H374" s="17">
        <f t="shared" si="23"/>
        <v>3.0201431654793196</v>
      </c>
      <c r="I374" s="17">
        <f t="shared" si="23"/>
        <v>0.90599017942836357</v>
      </c>
      <c r="J374" s="17">
        <f t="shared" si="23"/>
        <v>1.5783879972674919</v>
      </c>
      <c r="K374" s="17">
        <f t="shared" si="23"/>
        <v>5.0211019971148385</v>
      </c>
      <c r="L374" s="17">
        <f t="shared" si="23"/>
        <v>0.65121772998715832</v>
      </c>
      <c r="M374" s="17">
        <f t="shared" si="23"/>
        <v>4.3557639496665732E-3</v>
      </c>
      <c r="N374" s="18">
        <f t="shared" si="23"/>
        <v>0</v>
      </c>
    </row>
    <row r="375" spans="1:14" ht="12.75" outlineLevel="2" x14ac:dyDescent="0.2">
      <c r="A375" s="10" t="s">
        <v>339</v>
      </c>
      <c r="B375" s="10" t="s">
        <v>340</v>
      </c>
      <c r="C375" s="10" t="s">
        <v>341</v>
      </c>
      <c r="D375" s="10" t="s">
        <v>342</v>
      </c>
      <c r="E375" s="10" t="s">
        <v>19</v>
      </c>
      <c r="F375" s="11">
        <v>24</v>
      </c>
      <c r="G375" s="11">
        <v>0</v>
      </c>
      <c r="H375" s="11">
        <v>0</v>
      </c>
      <c r="I375" s="11">
        <v>0</v>
      </c>
      <c r="J375" s="11">
        <v>0</v>
      </c>
      <c r="K375" s="11">
        <v>24</v>
      </c>
      <c r="L375" s="11">
        <v>0</v>
      </c>
      <c r="M375" s="11">
        <v>0</v>
      </c>
      <c r="N375" s="12">
        <v>0</v>
      </c>
    </row>
    <row r="376" spans="1:14" ht="12.75" outlineLevel="2" x14ac:dyDescent="0.2">
      <c r="A376" s="13" t="s">
        <v>339</v>
      </c>
      <c r="B376" s="13" t="s">
        <v>340</v>
      </c>
      <c r="C376" s="13" t="s">
        <v>341</v>
      </c>
      <c r="D376" s="13" t="s">
        <v>342</v>
      </c>
      <c r="E376" s="13" t="s">
        <v>22</v>
      </c>
      <c r="F376" s="14">
        <v>5.79E-3</v>
      </c>
      <c r="G376" s="11">
        <v>0</v>
      </c>
      <c r="H376" s="11">
        <v>0</v>
      </c>
      <c r="I376" s="11">
        <v>0</v>
      </c>
      <c r="J376" s="11">
        <v>5.79E-3</v>
      </c>
      <c r="K376" s="11">
        <v>0</v>
      </c>
      <c r="L376" s="11">
        <v>0</v>
      </c>
      <c r="M376" s="11">
        <v>0</v>
      </c>
      <c r="N376" s="12">
        <v>0</v>
      </c>
    </row>
    <row r="377" spans="1:14" ht="12.75" outlineLevel="2" x14ac:dyDescent="0.2">
      <c r="A377" s="13" t="s">
        <v>339</v>
      </c>
      <c r="B377" s="13" t="s">
        <v>340</v>
      </c>
      <c r="C377" s="13" t="s">
        <v>343</v>
      </c>
      <c r="D377" s="13" t="s">
        <v>344</v>
      </c>
      <c r="E377" s="13" t="s">
        <v>17</v>
      </c>
      <c r="F377" s="14">
        <v>31.402000000000001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31.402000000000001</v>
      </c>
      <c r="M377" s="11">
        <v>0</v>
      </c>
      <c r="N377" s="12">
        <v>0</v>
      </c>
    </row>
    <row r="378" spans="1:14" ht="12.75" outlineLevel="2" x14ac:dyDescent="0.2">
      <c r="A378" s="13" t="s">
        <v>339</v>
      </c>
      <c r="B378" s="13" t="s">
        <v>340</v>
      </c>
      <c r="C378" s="13" t="s">
        <v>343</v>
      </c>
      <c r="D378" s="13" t="s">
        <v>344</v>
      </c>
      <c r="E378" s="13" t="s">
        <v>184</v>
      </c>
      <c r="F378" s="14">
        <v>1854.7912699999999</v>
      </c>
      <c r="G378" s="11">
        <v>28.390012895571402</v>
      </c>
      <c r="H378" s="11">
        <v>493.32762461305214</v>
      </c>
      <c r="I378" s="11">
        <v>147.98966759220275</v>
      </c>
      <c r="J378" s="11">
        <v>257.82300995196192</v>
      </c>
      <c r="K378" s="11">
        <v>820.17579480653171</v>
      </c>
      <c r="L378" s="11">
        <v>106.37366450457053</v>
      </c>
      <c r="M378" s="11">
        <v>0.7114956361094037</v>
      </c>
      <c r="N378" s="12">
        <v>0</v>
      </c>
    </row>
    <row r="379" spans="1:14" ht="12.75" outlineLevel="2" x14ac:dyDescent="0.2">
      <c r="A379" s="13" t="s">
        <v>339</v>
      </c>
      <c r="B379" s="13" t="s">
        <v>340</v>
      </c>
      <c r="C379" s="13" t="s">
        <v>345</v>
      </c>
      <c r="D379" s="13" t="s">
        <v>346</v>
      </c>
      <c r="E379" s="13" t="s">
        <v>184</v>
      </c>
      <c r="F379" s="14">
        <v>10.719379999999999</v>
      </c>
      <c r="G379" s="11">
        <v>0.16407416907484698</v>
      </c>
      <c r="H379" s="11">
        <v>2.851084301644712</v>
      </c>
      <c r="I379" s="11">
        <v>0.85527547420174477</v>
      </c>
      <c r="J379" s="11">
        <v>1.4900344104050378</v>
      </c>
      <c r="K379" s="11">
        <v>4.7400352554674461</v>
      </c>
      <c r="L379" s="11">
        <v>0.61476444830204702</v>
      </c>
      <c r="M379" s="11">
        <v>4.1119409041635285E-3</v>
      </c>
      <c r="N379" s="12">
        <v>0</v>
      </c>
    </row>
    <row r="380" spans="1:14" ht="12.75" outlineLevel="2" x14ac:dyDescent="0.2">
      <c r="A380" s="13" t="s">
        <v>339</v>
      </c>
      <c r="B380" s="13" t="s">
        <v>340</v>
      </c>
      <c r="C380" s="13" t="s">
        <v>347</v>
      </c>
      <c r="D380" s="13" t="s">
        <v>348</v>
      </c>
      <c r="E380" s="13" t="s">
        <v>233</v>
      </c>
      <c r="F380" s="14">
        <v>823.17812000000004</v>
      </c>
      <c r="G380" s="11">
        <v>0</v>
      </c>
      <c r="H380" s="11">
        <v>0</v>
      </c>
      <c r="I380" s="11">
        <v>0</v>
      </c>
      <c r="J380" s="11">
        <v>172.5521322681407</v>
      </c>
      <c r="K380" s="11">
        <v>574.90184172728789</v>
      </c>
      <c r="L380" s="11">
        <v>75.243135276888808</v>
      </c>
      <c r="M380" s="11">
        <v>0.48101072768275205</v>
      </c>
      <c r="N380" s="12">
        <v>0</v>
      </c>
    </row>
    <row r="381" spans="1:14" ht="12.75" outlineLevel="2" x14ac:dyDescent="0.2">
      <c r="A381" s="13" t="s">
        <v>339</v>
      </c>
      <c r="B381" s="13" t="s">
        <v>340</v>
      </c>
      <c r="C381" s="13" t="s">
        <v>347</v>
      </c>
      <c r="D381" s="13" t="s">
        <v>348</v>
      </c>
      <c r="E381" s="13" t="s">
        <v>234</v>
      </c>
      <c r="F381" s="14">
        <v>14762.50445</v>
      </c>
      <c r="G381" s="11">
        <v>618.85614456003259</v>
      </c>
      <c r="H381" s="11">
        <v>10871.836965911521</v>
      </c>
      <c r="I381" s="11">
        <v>3271.8113395284486</v>
      </c>
      <c r="J381" s="11">
        <v>0</v>
      </c>
      <c r="K381" s="11">
        <v>0</v>
      </c>
      <c r="L381" s="11">
        <v>0</v>
      </c>
      <c r="M381" s="11">
        <v>0</v>
      </c>
      <c r="N381" s="12">
        <v>0</v>
      </c>
    </row>
    <row r="382" spans="1:14" ht="12.75" outlineLevel="2" x14ac:dyDescent="0.2">
      <c r="A382" s="13" t="s">
        <v>339</v>
      </c>
      <c r="B382" s="13" t="s">
        <v>340</v>
      </c>
      <c r="C382" s="13" t="s">
        <v>349</v>
      </c>
      <c r="D382" s="13" t="s">
        <v>350</v>
      </c>
      <c r="E382" s="13" t="s">
        <v>245</v>
      </c>
      <c r="F382" s="14">
        <v>83.638909999999996</v>
      </c>
      <c r="G382" s="11">
        <v>3.5062108569121242</v>
      </c>
      <c r="H382" s="11">
        <v>61.595821806952728</v>
      </c>
      <c r="I382" s="11">
        <v>18.536877336135152</v>
      </c>
      <c r="J382" s="11">
        <v>0</v>
      </c>
      <c r="K382" s="11">
        <v>0</v>
      </c>
      <c r="L382" s="11">
        <v>0</v>
      </c>
      <c r="M382" s="11">
        <v>0</v>
      </c>
      <c r="N382" s="12">
        <v>0</v>
      </c>
    </row>
    <row r="383" spans="1:14" ht="12.75" outlineLevel="2" x14ac:dyDescent="0.2">
      <c r="A383" s="13" t="s">
        <v>339</v>
      </c>
      <c r="B383" s="13" t="s">
        <v>340</v>
      </c>
      <c r="C383" s="13" t="s">
        <v>349</v>
      </c>
      <c r="D383" s="13" t="s">
        <v>350</v>
      </c>
      <c r="E383" s="13" t="s">
        <v>184</v>
      </c>
      <c r="F383" s="14">
        <v>319.50303000000002</v>
      </c>
      <c r="G383" s="11">
        <v>4.8904128936697759</v>
      </c>
      <c r="H383" s="11">
        <v>84.979735130289214</v>
      </c>
      <c r="I383" s="11">
        <v>25.492435709168284</v>
      </c>
      <c r="J383" s="11">
        <v>44.412131012117605</v>
      </c>
      <c r="K383" s="11">
        <v>141.28201691036921</v>
      </c>
      <c r="L383" s="11">
        <v>18.323737377421306</v>
      </c>
      <c r="M383" s="11">
        <v>0.12256096696461802</v>
      </c>
      <c r="N383" s="12">
        <v>0</v>
      </c>
    </row>
    <row r="384" spans="1:14" ht="12.75" outlineLevel="2" x14ac:dyDescent="0.2">
      <c r="A384" s="13" t="s">
        <v>339</v>
      </c>
      <c r="B384" s="13" t="s">
        <v>340</v>
      </c>
      <c r="C384" s="13" t="s">
        <v>351</v>
      </c>
      <c r="D384" s="13" t="s">
        <v>352</v>
      </c>
      <c r="E384" s="13" t="s">
        <v>184</v>
      </c>
      <c r="F384" s="14">
        <v>259.01735000000002</v>
      </c>
      <c r="G384" s="11">
        <v>3.9646002359482382</v>
      </c>
      <c r="H384" s="11">
        <v>68.892072157029048</v>
      </c>
      <c r="I384" s="11">
        <v>20.666417912951058</v>
      </c>
      <c r="J384" s="11">
        <v>36.004392454780536</v>
      </c>
      <c r="K384" s="11">
        <v>114.53567004600556</v>
      </c>
      <c r="L384" s="11">
        <v>14.854838458325784</v>
      </c>
      <c r="M384" s="11">
        <v>9.9358734959768311E-2</v>
      </c>
      <c r="N384" s="12">
        <v>0</v>
      </c>
    </row>
    <row r="385" spans="1:14" ht="12.75" outlineLevel="2" x14ac:dyDescent="0.2">
      <c r="A385" s="13" t="s">
        <v>339</v>
      </c>
      <c r="B385" s="13" t="s">
        <v>340</v>
      </c>
      <c r="C385" s="13" t="s">
        <v>353</v>
      </c>
      <c r="D385" s="13" t="s">
        <v>354</v>
      </c>
      <c r="E385" s="13" t="s">
        <v>21</v>
      </c>
      <c r="F385" s="14">
        <v>161.36165</v>
      </c>
      <c r="G385" s="11">
        <v>0</v>
      </c>
      <c r="H385" s="11">
        <v>0</v>
      </c>
      <c r="I385" s="11">
        <v>0</v>
      </c>
      <c r="J385" s="11">
        <v>161.36165</v>
      </c>
      <c r="K385" s="11">
        <v>0</v>
      </c>
      <c r="L385" s="11">
        <v>0</v>
      </c>
      <c r="M385" s="11">
        <v>0</v>
      </c>
      <c r="N385" s="12">
        <v>0</v>
      </c>
    </row>
    <row r="386" spans="1:14" ht="12.75" outlineLevel="2" x14ac:dyDescent="0.2">
      <c r="A386" s="13" t="s">
        <v>339</v>
      </c>
      <c r="B386" s="13" t="s">
        <v>340</v>
      </c>
      <c r="C386" s="13" t="s">
        <v>355</v>
      </c>
      <c r="D386" s="13" t="s">
        <v>356</v>
      </c>
      <c r="E386" s="13" t="s">
        <v>184</v>
      </c>
      <c r="F386" s="14">
        <v>-772.19984999999997</v>
      </c>
      <c r="G386" s="11">
        <v>-11.819531423316599</v>
      </c>
      <c r="H386" s="11">
        <v>-205.38565384074465</v>
      </c>
      <c r="I386" s="11">
        <v>-61.612107499432447</v>
      </c>
      <c r="J386" s="11">
        <v>-107.33870319081969</v>
      </c>
      <c r="K386" s="11">
        <v>-341.46140105740011</v>
      </c>
      <c r="L386" s="11">
        <v>-44.286238081323127</v>
      </c>
      <c r="M386" s="11">
        <v>-0.29621490696327035</v>
      </c>
      <c r="N386" s="12">
        <v>0</v>
      </c>
    </row>
    <row r="387" spans="1:14" ht="12.75" outlineLevel="2" x14ac:dyDescent="0.2">
      <c r="A387" s="13" t="s">
        <v>339</v>
      </c>
      <c r="B387" s="13" t="s">
        <v>340</v>
      </c>
      <c r="C387" s="13" t="s">
        <v>357</v>
      </c>
      <c r="D387" s="13" t="s">
        <v>358</v>
      </c>
      <c r="E387" s="13" t="s">
        <v>184</v>
      </c>
      <c r="F387" s="14">
        <v>6114.8011200000001</v>
      </c>
      <c r="G387" s="11">
        <v>93.595050536686244</v>
      </c>
      <c r="H387" s="11">
        <v>1626.3826341552874</v>
      </c>
      <c r="I387" s="11">
        <v>487.88637286460227</v>
      </c>
      <c r="J387" s="11">
        <v>849.98051021451488</v>
      </c>
      <c r="K387" s="11">
        <v>2703.9225112806739</v>
      </c>
      <c r="L387" s="11">
        <v>350.688410804873</v>
      </c>
      <c r="M387" s="11">
        <v>2.3456301433621123</v>
      </c>
      <c r="N387" s="12">
        <v>0</v>
      </c>
    </row>
    <row r="388" spans="1:14" ht="12.75" outlineLevel="2" x14ac:dyDescent="0.2">
      <c r="A388" s="13" t="s">
        <v>339</v>
      </c>
      <c r="B388" s="13" t="s">
        <v>340</v>
      </c>
      <c r="C388" s="13" t="s">
        <v>359</v>
      </c>
      <c r="D388" s="13" t="s">
        <v>360</v>
      </c>
      <c r="E388" s="13" t="s">
        <v>184</v>
      </c>
      <c r="F388" s="14">
        <v>8.1370299999999993</v>
      </c>
      <c r="G388" s="11">
        <v>0.12454791564317173</v>
      </c>
      <c r="H388" s="11">
        <v>2.1642444334478368</v>
      </c>
      <c r="I388" s="11">
        <v>0.6492355147260217</v>
      </c>
      <c r="J388" s="11">
        <v>1.1310779819819901</v>
      </c>
      <c r="K388" s="11">
        <v>3.5981380522750639</v>
      </c>
      <c r="L388" s="11">
        <v>0.46666474728642943</v>
      </c>
      <c r="M388" s="11">
        <v>3.1213546394852831E-3</v>
      </c>
      <c r="N388" s="12">
        <v>0</v>
      </c>
    </row>
    <row r="389" spans="1:14" ht="12.75" outlineLevel="2" x14ac:dyDescent="0.2">
      <c r="A389" s="13" t="s">
        <v>339</v>
      </c>
      <c r="B389" s="13" t="s">
        <v>340</v>
      </c>
      <c r="C389" s="13" t="s">
        <v>361</v>
      </c>
      <c r="D389" s="13" t="s">
        <v>362</v>
      </c>
      <c r="E389" s="13" t="s">
        <v>233</v>
      </c>
      <c r="F389" s="14">
        <v>109.39337999999999</v>
      </c>
      <c r="G389" s="11">
        <v>0</v>
      </c>
      <c r="H389" s="11">
        <v>0</v>
      </c>
      <c r="I389" s="11">
        <v>0</v>
      </c>
      <c r="J389" s="11">
        <v>22.930712705312157</v>
      </c>
      <c r="K389" s="11">
        <v>76.399571498296211</v>
      </c>
      <c r="L389" s="11">
        <v>9.9991735564304136</v>
      </c>
      <c r="M389" s="11">
        <v>6.3922239961231975E-2</v>
      </c>
      <c r="N389" s="12">
        <v>0</v>
      </c>
    </row>
    <row r="390" spans="1:14" ht="12.75" outlineLevel="2" x14ac:dyDescent="0.2">
      <c r="A390" s="13" t="s">
        <v>339</v>
      </c>
      <c r="B390" s="13" t="s">
        <v>340</v>
      </c>
      <c r="C390" s="13" t="s">
        <v>361</v>
      </c>
      <c r="D390" s="13" t="s">
        <v>362</v>
      </c>
      <c r="E390" s="13" t="s">
        <v>245</v>
      </c>
      <c r="F390" s="14">
        <v>671.33226999999999</v>
      </c>
      <c r="G390" s="11">
        <v>28.142792555157182</v>
      </c>
      <c r="H390" s="11">
        <v>494.40222112145028</v>
      </c>
      <c r="I390" s="11">
        <v>148.78725632339263</v>
      </c>
      <c r="J390" s="11">
        <v>0</v>
      </c>
      <c r="K390" s="11">
        <v>0</v>
      </c>
      <c r="L390" s="11">
        <v>0</v>
      </c>
      <c r="M390" s="11">
        <v>0</v>
      </c>
      <c r="N390" s="12">
        <v>0</v>
      </c>
    </row>
    <row r="391" spans="1:14" ht="12.75" outlineLevel="2" x14ac:dyDescent="0.2">
      <c r="A391" s="13" t="s">
        <v>339</v>
      </c>
      <c r="B391" s="13" t="s">
        <v>340</v>
      </c>
      <c r="C391" s="13" t="s">
        <v>363</v>
      </c>
      <c r="D391" s="13" t="s">
        <v>364</v>
      </c>
      <c r="E391" s="13" t="s">
        <v>184</v>
      </c>
      <c r="F391" s="14">
        <v>762.60806000000002</v>
      </c>
      <c r="G391" s="11">
        <v>11.672716497995319</v>
      </c>
      <c r="H391" s="11">
        <v>202.83447999545953</v>
      </c>
      <c r="I391" s="11">
        <v>60.846799921877256</v>
      </c>
      <c r="J391" s="11">
        <v>106.0054080601891</v>
      </c>
      <c r="K391" s="11">
        <v>337.21997825467838</v>
      </c>
      <c r="L391" s="11">
        <v>43.736141761612558</v>
      </c>
      <c r="M391" s="11">
        <v>0.29253550818786112</v>
      </c>
      <c r="N391" s="12">
        <v>0</v>
      </c>
    </row>
    <row r="392" spans="1:14" ht="12.75" outlineLevel="2" x14ac:dyDescent="0.2">
      <c r="A392" s="13" t="s">
        <v>339</v>
      </c>
      <c r="B392" s="13" t="s">
        <v>340</v>
      </c>
      <c r="C392" s="13" t="s">
        <v>365</v>
      </c>
      <c r="D392" s="13" t="s">
        <v>366</v>
      </c>
      <c r="E392" s="13" t="s">
        <v>35</v>
      </c>
      <c r="F392" s="14">
        <v>-0.10388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2">
        <v>-0.10388</v>
      </c>
    </row>
    <row r="393" spans="1:14" ht="12.75" outlineLevel="2" x14ac:dyDescent="0.2">
      <c r="A393" s="13" t="s">
        <v>339</v>
      </c>
      <c r="B393" s="13" t="s">
        <v>340</v>
      </c>
      <c r="C393" s="13" t="s">
        <v>367</v>
      </c>
      <c r="D393" s="13" t="s">
        <v>368</v>
      </c>
      <c r="E393" s="13" t="s">
        <v>35</v>
      </c>
      <c r="F393" s="14">
        <v>0.10388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2">
        <v>0.10388</v>
      </c>
    </row>
    <row r="394" spans="1:14" ht="13.5" outlineLevel="1" thickBot="1" x14ac:dyDescent="0.25">
      <c r="A394" s="15" t="s">
        <v>369</v>
      </c>
      <c r="B394" s="16"/>
      <c r="C394" s="16"/>
      <c r="D394" s="16"/>
      <c r="E394" s="16"/>
      <c r="F394" s="17">
        <f t="shared" ref="F394:N394" si="24">SUBTOTAL(9,F375:F393)</f>
        <v>25224.193959999997</v>
      </c>
      <c r="G394" s="17">
        <f t="shared" si="24"/>
        <v>781.48703169337432</v>
      </c>
      <c r="H394" s="17">
        <f t="shared" si="24"/>
        <v>13703.881229785389</v>
      </c>
      <c r="I394" s="17">
        <f t="shared" si="24"/>
        <v>4121.9095706782737</v>
      </c>
      <c r="J394" s="17">
        <f t="shared" si="24"/>
        <v>1546.358145868584</v>
      </c>
      <c r="K394" s="17">
        <f t="shared" si="24"/>
        <v>4459.3141567741859</v>
      </c>
      <c r="L394" s="17">
        <f t="shared" si="24"/>
        <v>607.41629285438773</v>
      </c>
      <c r="M394" s="17">
        <f t="shared" si="24"/>
        <v>3.8275323458081258</v>
      </c>
      <c r="N394" s="18">
        <f t="shared" si="24"/>
        <v>0</v>
      </c>
    </row>
    <row r="395" spans="1:14" ht="12.75" outlineLevel="2" x14ac:dyDescent="0.2">
      <c r="A395" s="10" t="s">
        <v>370</v>
      </c>
      <c r="B395" s="10" t="s">
        <v>371</v>
      </c>
      <c r="C395" s="10" t="s">
        <v>372</v>
      </c>
      <c r="D395" s="10" t="s">
        <v>373</v>
      </c>
      <c r="E395" s="10" t="s">
        <v>184</v>
      </c>
      <c r="F395" s="11">
        <v>15.349030000000001</v>
      </c>
      <c r="G395" s="11">
        <v>0.23493703398469865</v>
      </c>
      <c r="H395" s="11">
        <v>4.0824542537417035</v>
      </c>
      <c r="I395" s="11">
        <v>1.2246649444078677</v>
      </c>
      <c r="J395" s="11">
        <v>2.1335732912108014</v>
      </c>
      <c r="K395" s="11">
        <v>6.7872342744848586</v>
      </c>
      <c r="L395" s="11">
        <v>0.88027833325449512</v>
      </c>
      <c r="M395" s="11">
        <v>5.8878689155747004E-3</v>
      </c>
      <c r="N395" s="12">
        <v>0</v>
      </c>
    </row>
    <row r="396" spans="1:14" ht="13.5" outlineLevel="1" thickBot="1" x14ac:dyDescent="0.25">
      <c r="A396" s="15" t="s">
        <v>374</v>
      </c>
      <c r="B396" s="16"/>
      <c r="C396" s="16"/>
      <c r="D396" s="16"/>
      <c r="E396" s="16"/>
      <c r="F396" s="17">
        <f t="shared" ref="F396:N396" si="25">SUBTOTAL(9,F395:F395)</f>
        <v>15.349030000000001</v>
      </c>
      <c r="G396" s="17">
        <f t="shared" si="25"/>
        <v>0.23493703398469865</v>
      </c>
      <c r="H396" s="17">
        <f t="shared" si="25"/>
        <v>4.0824542537417035</v>
      </c>
      <c r="I396" s="17">
        <f t="shared" si="25"/>
        <v>1.2246649444078677</v>
      </c>
      <c r="J396" s="17">
        <f t="shared" si="25"/>
        <v>2.1335732912108014</v>
      </c>
      <c r="K396" s="17">
        <f t="shared" si="25"/>
        <v>6.7872342744848586</v>
      </c>
      <c r="L396" s="17">
        <f t="shared" si="25"/>
        <v>0.88027833325449512</v>
      </c>
      <c r="M396" s="17">
        <f t="shared" si="25"/>
        <v>5.8878689155747004E-3</v>
      </c>
      <c r="N396" s="18">
        <f t="shared" si="25"/>
        <v>0</v>
      </c>
    </row>
    <row r="397" spans="1:14" ht="12.75" outlineLevel="2" x14ac:dyDescent="0.2">
      <c r="A397" s="10" t="s">
        <v>375</v>
      </c>
      <c r="B397" s="10" t="s">
        <v>376</v>
      </c>
      <c r="C397" s="10" t="s">
        <v>377</v>
      </c>
      <c r="D397" s="10" t="s">
        <v>376</v>
      </c>
      <c r="E397" s="10" t="s">
        <v>233</v>
      </c>
      <c r="F397" s="11">
        <v>0.60843000000000003</v>
      </c>
      <c r="G397" s="11">
        <v>0</v>
      </c>
      <c r="H397" s="11">
        <v>0</v>
      </c>
      <c r="I397" s="11">
        <v>0</v>
      </c>
      <c r="J397" s="11">
        <v>0.12753727447943447</v>
      </c>
      <c r="K397" s="11">
        <v>0.42492325666058006</v>
      </c>
      <c r="L397" s="11">
        <v>5.5613942698716841E-2</v>
      </c>
      <c r="M397" s="11">
        <v>3.5552616126873832E-4</v>
      </c>
      <c r="N397" s="12">
        <v>0</v>
      </c>
    </row>
    <row r="398" spans="1:14" ht="12.75" outlineLevel="2" x14ac:dyDescent="0.2">
      <c r="A398" s="13" t="s">
        <v>375</v>
      </c>
      <c r="B398" s="13" t="s">
        <v>376</v>
      </c>
      <c r="C398" s="13" t="s">
        <v>377</v>
      </c>
      <c r="D398" s="13" t="s">
        <v>376</v>
      </c>
      <c r="E398" s="13" t="s">
        <v>184</v>
      </c>
      <c r="F398" s="14">
        <v>0.53091999999999995</v>
      </c>
      <c r="G398" s="11">
        <v>8.1264268871163968E-3</v>
      </c>
      <c r="H398" s="11">
        <v>0.14121130862318626</v>
      </c>
      <c r="I398" s="11">
        <v>4.2360925236645246E-2</v>
      </c>
      <c r="J398" s="11">
        <v>7.3799890401519741E-2</v>
      </c>
      <c r="K398" s="11">
        <v>0.23476913010199998</v>
      </c>
      <c r="L398" s="11">
        <v>3.0448658494476619E-2</v>
      </c>
      <c r="M398" s="11">
        <v>2.0366025505565624E-4</v>
      </c>
      <c r="N398" s="12">
        <v>0</v>
      </c>
    </row>
    <row r="399" spans="1:14" ht="12.75" outlineLevel="2" x14ac:dyDescent="0.2">
      <c r="A399" s="13" t="s">
        <v>375</v>
      </c>
      <c r="B399" s="13" t="s">
        <v>376</v>
      </c>
      <c r="C399" s="13" t="s">
        <v>377</v>
      </c>
      <c r="D399" s="13" t="s">
        <v>376</v>
      </c>
      <c r="E399" s="13" t="s">
        <v>217</v>
      </c>
      <c r="F399" s="14">
        <v>2.9492699999999998</v>
      </c>
      <c r="G399" s="11">
        <v>6.0998971819267264E-2</v>
      </c>
      <c r="H399" s="11">
        <v>0.75096571723504502</v>
      </c>
      <c r="I399" s="11">
        <v>0.20894342276816188</v>
      </c>
      <c r="J399" s="11">
        <v>0.39862405774875159</v>
      </c>
      <c r="K399" s="11">
        <v>1.3541514653142084</v>
      </c>
      <c r="L399" s="11">
        <v>0.17475081470861367</v>
      </c>
      <c r="M399" s="11">
        <v>8.3555040595232146E-4</v>
      </c>
      <c r="N399" s="12">
        <v>0</v>
      </c>
    </row>
    <row r="400" spans="1:14" ht="12.75" outlineLevel="2" x14ac:dyDescent="0.2">
      <c r="A400" s="13" t="s">
        <v>375</v>
      </c>
      <c r="B400" s="13" t="s">
        <v>376</v>
      </c>
      <c r="C400" s="13" t="s">
        <v>377</v>
      </c>
      <c r="D400" s="13" t="s">
        <v>376</v>
      </c>
      <c r="E400" s="13" t="s">
        <v>19</v>
      </c>
      <c r="F400" s="14">
        <v>352.18283000000002</v>
      </c>
      <c r="G400" s="11">
        <v>0</v>
      </c>
      <c r="H400" s="11">
        <v>0</v>
      </c>
      <c r="I400" s="11">
        <v>0</v>
      </c>
      <c r="J400" s="11">
        <v>0</v>
      </c>
      <c r="K400" s="11">
        <v>352.18283000000002</v>
      </c>
      <c r="L400" s="11">
        <v>0</v>
      </c>
      <c r="M400" s="11">
        <v>0</v>
      </c>
      <c r="N400" s="12">
        <v>0</v>
      </c>
    </row>
    <row r="401" spans="1:14" ht="12.75" outlineLevel="2" x14ac:dyDescent="0.2">
      <c r="A401" s="13" t="s">
        <v>375</v>
      </c>
      <c r="B401" s="13" t="s">
        <v>376</v>
      </c>
      <c r="C401" s="13" t="s">
        <v>377</v>
      </c>
      <c r="D401" s="13" t="s">
        <v>376</v>
      </c>
      <c r="E401" s="13" t="s">
        <v>21</v>
      </c>
      <c r="F401" s="14">
        <v>0.32800000000000001</v>
      </c>
      <c r="G401" s="11">
        <v>0</v>
      </c>
      <c r="H401" s="11">
        <v>0</v>
      </c>
      <c r="I401" s="11">
        <v>0</v>
      </c>
      <c r="J401" s="11">
        <v>0.32800000000000001</v>
      </c>
      <c r="K401" s="11">
        <v>0</v>
      </c>
      <c r="L401" s="11">
        <v>0</v>
      </c>
      <c r="M401" s="11">
        <v>0</v>
      </c>
      <c r="N401" s="12">
        <v>0</v>
      </c>
    </row>
    <row r="402" spans="1:14" ht="13.5" outlineLevel="1" thickBot="1" x14ac:dyDescent="0.25">
      <c r="A402" s="15" t="s">
        <v>378</v>
      </c>
      <c r="B402" s="16"/>
      <c r="C402" s="16"/>
      <c r="D402" s="16"/>
      <c r="E402" s="16"/>
      <c r="F402" s="17">
        <f t="shared" ref="F402:N402" si="26">SUBTOTAL(9,F397:F401)</f>
        <v>356.59944999999999</v>
      </c>
      <c r="G402" s="17">
        <f t="shared" si="26"/>
        <v>6.9125398706383664E-2</v>
      </c>
      <c r="H402" s="17">
        <f t="shared" si="26"/>
        <v>0.89217702585823133</v>
      </c>
      <c r="I402" s="17">
        <f t="shared" si="26"/>
        <v>0.25130434800480711</v>
      </c>
      <c r="J402" s="17">
        <f t="shared" si="26"/>
        <v>0.92796122262970582</v>
      </c>
      <c r="K402" s="17">
        <f t="shared" si="26"/>
        <v>354.1966738520768</v>
      </c>
      <c r="L402" s="17">
        <f t="shared" si="26"/>
        <v>0.26081341590180712</v>
      </c>
      <c r="M402" s="17">
        <f t="shared" si="26"/>
        <v>1.3947368222767161E-3</v>
      </c>
      <c r="N402" s="18">
        <f t="shared" si="26"/>
        <v>0</v>
      </c>
    </row>
    <row r="403" spans="1:14" ht="12.75" outlineLevel="2" x14ac:dyDescent="0.2">
      <c r="A403" s="10" t="s">
        <v>379</v>
      </c>
      <c r="B403" s="10" t="s">
        <v>380</v>
      </c>
      <c r="C403" s="10" t="s">
        <v>381</v>
      </c>
      <c r="D403" s="10" t="s">
        <v>382</v>
      </c>
      <c r="E403" s="10" t="s">
        <v>19</v>
      </c>
      <c r="F403" s="11">
        <v>-539.19860000000006</v>
      </c>
      <c r="G403" s="11">
        <v>0</v>
      </c>
      <c r="H403" s="11">
        <v>0</v>
      </c>
      <c r="I403" s="11">
        <v>0</v>
      </c>
      <c r="J403" s="11">
        <v>0</v>
      </c>
      <c r="K403" s="11">
        <v>-539.19860000000006</v>
      </c>
      <c r="L403" s="11">
        <v>0</v>
      </c>
      <c r="M403" s="11">
        <v>0</v>
      </c>
      <c r="N403" s="12">
        <v>0</v>
      </c>
    </row>
    <row r="404" spans="1:14" ht="13.5" outlineLevel="1" thickBot="1" x14ac:dyDescent="0.25">
      <c r="A404" s="15" t="s">
        <v>383</v>
      </c>
      <c r="B404" s="16"/>
      <c r="C404" s="16"/>
      <c r="D404" s="16"/>
      <c r="E404" s="16"/>
      <c r="F404" s="17">
        <f t="shared" ref="F404:N404" si="27">SUBTOTAL(9,F403:F403)</f>
        <v>-539.19860000000006</v>
      </c>
      <c r="G404" s="17">
        <f t="shared" si="27"/>
        <v>0</v>
      </c>
      <c r="H404" s="17">
        <f t="shared" si="27"/>
        <v>0</v>
      </c>
      <c r="I404" s="17">
        <f t="shared" si="27"/>
        <v>0</v>
      </c>
      <c r="J404" s="17">
        <f t="shared" si="27"/>
        <v>0</v>
      </c>
      <c r="K404" s="17">
        <f t="shared" si="27"/>
        <v>-539.19860000000006</v>
      </c>
      <c r="L404" s="17">
        <f t="shared" si="27"/>
        <v>0</v>
      </c>
      <c r="M404" s="17">
        <f t="shared" si="27"/>
        <v>0</v>
      </c>
      <c r="N404" s="18">
        <f t="shared" si="27"/>
        <v>0</v>
      </c>
    </row>
    <row r="405" spans="1:14" ht="12.75" outlineLevel="2" x14ac:dyDescent="0.2">
      <c r="A405" s="10" t="s">
        <v>384</v>
      </c>
      <c r="B405" s="10" t="s">
        <v>385</v>
      </c>
      <c r="C405" s="10" t="s">
        <v>386</v>
      </c>
      <c r="D405" s="10" t="s">
        <v>387</v>
      </c>
      <c r="E405" s="10" t="s">
        <v>35</v>
      </c>
      <c r="F405" s="11">
        <v>-1691.5192099999999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  <c r="N405" s="12">
        <v>-1691.5192099999999</v>
      </c>
    </row>
    <row r="406" spans="1:14" ht="12.75" outlineLevel="2" x14ac:dyDescent="0.2">
      <c r="A406" s="13" t="s">
        <v>384</v>
      </c>
      <c r="B406" s="13" t="s">
        <v>385</v>
      </c>
      <c r="C406" s="13" t="s">
        <v>388</v>
      </c>
      <c r="D406" s="13" t="s">
        <v>389</v>
      </c>
      <c r="E406" s="13" t="s">
        <v>35</v>
      </c>
      <c r="F406" s="14">
        <v>191.45312999999999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2">
        <v>191.45312999999999</v>
      </c>
    </row>
    <row r="407" spans="1:14" ht="12.75" outlineLevel="2" x14ac:dyDescent="0.2">
      <c r="A407" s="13" t="s">
        <v>384</v>
      </c>
      <c r="B407" s="13" t="s">
        <v>385</v>
      </c>
      <c r="C407" s="13" t="s">
        <v>390</v>
      </c>
      <c r="D407" s="13" t="s">
        <v>391</v>
      </c>
      <c r="E407" s="13" t="s">
        <v>35</v>
      </c>
      <c r="F407" s="14">
        <v>6939.64815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2">
        <v>6939.64815</v>
      </c>
    </row>
    <row r="408" spans="1:14" ht="12.75" outlineLevel="2" x14ac:dyDescent="0.2">
      <c r="A408" s="13" t="s">
        <v>384</v>
      </c>
      <c r="B408" s="13" t="s">
        <v>385</v>
      </c>
      <c r="C408" s="13" t="s">
        <v>392</v>
      </c>
      <c r="D408" s="13" t="s">
        <v>393</v>
      </c>
      <c r="E408" s="13" t="s">
        <v>35</v>
      </c>
      <c r="F408" s="14">
        <v>1321.1662899999999</v>
      </c>
      <c r="G408" s="11">
        <v>0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1">
        <v>0</v>
      </c>
      <c r="N408" s="12">
        <v>1321.1662899999999</v>
      </c>
    </row>
    <row r="409" spans="1:14" ht="12.75" outlineLevel="2" x14ac:dyDescent="0.2">
      <c r="A409" s="13" t="s">
        <v>384</v>
      </c>
      <c r="B409" s="13" t="s">
        <v>385</v>
      </c>
      <c r="C409" s="13" t="s">
        <v>394</v>
      </c>
      <c r="D409" s="13" t="s">
        <v>395</v>
      </c>
      <c r="E409" s="13" t="s">
        <v>35</v>
      </c>
      <c r="F409" s="14">
        <v>17.230699999999999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2">
        <v>17.230699999999999</v>
      </c>
    </row>
    <row r="410" spans="1:14" ht="12.75" outlineLevel="2" x14ac:dyDescent="0.2">
      <c r="A410" s="13" t="s">
        <v>384</v>
      </c>
      <c r="B410" s="13" t="s">
        <v>385</v>
      </c>
      <c r="C410" s="13" t="s">
        <v>396</v>
      </c>
      <c r="D410" s="13" t="s">
        <v>397</v>
      </c>
      <c r="E410" s="13" t="s">
        <v>35</v>
      </c>
      <c r="F410" s="14">
        <v>380.82112000000001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0</v>
      </c>
      <c r="N410" s="12">
        <v>380.82112000000001</v>
      </c>
    </row>
    <row r="411" spans="1:14" ht="12.75" outlineLevel="2" x14ac:dyDescent="0.2">
      <c r="A411" s="13" t="s">
        <v>384</v>
      </c>
      <c r="B411" s="13" t="s">
        <v>385</v>
      </c>
      <c r="C411" s="13" t="s">
        <v>398</v>
      </c>
      <c r="D411" s="13" t="s">
        <v>399</v>
      </c>
      <c r="E411" s="13" t="s">
        <v>35</v>
      </c>
      <c r="F411" s="14">
        <v>6629.3379299999997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0</v>
      </c>
      <c r="N411" s="12">
        <v>6629.3379299999997</v>
      </c>
    </row>
    <row r="412" spans="1:14" ht="13.5" outlineLevel="1" thickBot="1" x14ac:dyDescent="0.25">
      <c r="A412" s="15" t="s">
        <v>400</v>
      </c>
      <c r="B412" s="16"/>
      <c r="C412" s="16"/>
      <c r="D412" s="16"/>
      <c r="E412" s="16"/>
      <c r="F412" s="17">
        <f t="shared" ref="F412:N412" si="28">SUBTOTAL(9,F405:F411)</f>
        <v>13788.13811</v>
      </c>
      <c r="G412" s="17">
        <f t="shared" si="28"/>
        <v>0</v>
      </c>
      <c r="H412" s="17">
        <f t="shared" si="28"/>
        <v>0</v>
      </c>
      <c r="I412" s="17">
        <f t="shared" si="28"/>
        <v>0</v>
      </c>
      <c r="J412" s="17">
        <f t="shared" si="28"/>
        <v>0</v>
      </c>
      <c r="K412" s="17">
        <f t="shared" si="28"/>
        <v>0</v>
      </c>
      <c r="L412" s="17">
        <f t="shared" si="28"/>
        <v>0</v>
      </c>
      <c r="M412" s="17">
        <f t="shared" si="28"/>
        <v>0</v>
      </c>
      <c r="N412" s="18">
        <f t="shared" si="28"/>
        <v>13788.13811</v>
      </c>
    </row>
    <row r="413" spans="1:14" ht="12.75" outlineLevel="2" x14ac:dyDescent="0.2">
      <c r="A413" s="10" t="s">
        <v>401</v>
      </c>
      <c r="B413" s="10" t="s">
        <v>402</v>
      </c>
      <c r="C413" s="10" t="s">
        <v>403</v>
      </c>
      <c r="D413" s="10" t="s">
        <v>404</v>
      </c>
      <c r="E413" s="10" t="s">
        <v>35</v>
      </c>
      <c r="F413" s="11">
        <v>15290.840340000001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  <c r="N413" s="12">
        <v>15290.840340000001</v>
      </c>
    </row>
    <row r="414" spans="1:14" ht="12.75" outlineLevel="2" x14ac:dyDescent="0.2">
      <c r="A414" s="13" t="s">
        <v>401</v>
      </c>
      <c r="B414" s="13" t="s">
        <v>402</v>
      </c>
      <c r="C414" s="13" t="s">
        <v>405</v>
      </c>
      <c r="D414" s="13" t="s">
        <v>406</v>
      </c>
      <c r="E414" s="13" t="s">
        <v>35</v>
      </c>
      <c r="F414" s="14">
        <v>-15290.840340000001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2">
        <v>-15290.840340000001</v>
      </c>
    </row>
    <row r="415" spans="1:14" ht="12.75" outlineLevel="2" x14ac:dyDescent="0.2">
      <c r="A415" s="13" t="s">
        <v>401</v>
      </c>
      <c r="B415" s="13" t="s">
        <v>402</v>
      </c>
      <c r="C415" s="13" t="s">
        <v>407</v>
      </c>
      <c r="D415" s="13" t="s">
        <v>408</v>
      </c>
      <c r="E415" s="13" t="s">
        <v>35</v>
      </c>
      <c r="F415" s="14">
        <v>9726.6294999999991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2">
        <v>9726.6294999999991</v>
      </c>
    </row>
    <row r="416" spans="1:14" ht="12.75" outlineLevel="2" x14ac:dyDescent="0.2">
      <c r="A416" s="13" t="s">
        <v>401</v>
      </c>
      <c r="B416" s="13" t="s">
        <v>402</v>
      </c>
      <c r="C416" s="13" t="s">
        <v>409</v>
      </c>
      <c r="D416" s="13" t="s">
        <v>410</v>
      </c>
      <c r="E416" s="13" t="s">
        <v>35</v>
      </c>
      <c r="F416" s="14">
        <v>85.111739999999998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  <c r="N416" s="12">
        <v>85.111739999999998</v>
      </c>
    </row>
    <row r="417" spans="1:14" ht="13.5" outlineLevel="1" thickBot="1" x14ac:dyDescent="0.25">
      <c r="A417" s="15" t="s">
        <v>411</v>
      </c>
      <c r="B417" s="16"/>
      <c r="C417" s="16"/>
      <c r="D417" s="16"/>
      <c r="E417" s="16"/>
      <c r="F417" s="17">
        <f t="shared" ref="F417:N417" si="29">SUBTOTAL(9,F413:F416)</f>
        <v>9811.7412399999994</v>
      </c>
      <c r="G417" s="17">
        <f t="shared" si="29"/>
        <v>0</v>
      </c>
      <c r="H417" s="17">
        <f t="shared" si="29"/>
        <v>0</v>
      </c>
      <c r="I417" s="17">
        <f t="shared" si="29"/>
        <v>0</v>
      </c>
      <c r="J417" s="17">
        <f t="shared" si="29"/>
        <v>0</v>
      </c>
      <c r="K417" s="17">
        <f t="shared" si="29"/>
        <v>0</v>
      </c>
      <c r="L417" s="17">
        <f t="shared" si="29"/>
        <v>0</v>
      </c>
      <c r="M417" s="17">
        <f t="shared" si="29"/>
        <v>0</v>
      </c>
      <c r="N417" s="18">
        <f t="shared" si="29"/>
        <v>9811.7412399999994</v>
      </c>
    </row>
    <row r="418" spans="1:14" ht="12.75" outlineLevel="2" x14ac:dyDescent="0.2">
      <c r="A418" s="10" t="s">
        <v>412</v>
      </c>
      <c r="B418" s="10" t="s">
        <v>413</v>
      </c>
      <c r="C418" s="10" t="s">
        <v>414</v>
      </c>
      <c r="D418" s="10" t="s">
        <v>415</v>
      </c>
      <c r="E418" s="10" t="s">
        <v>18</v>
      </c>
      <c r="F418" s="11">
        <v>4075.3882800000001</v>
      </c>
      <c r="G418" s="11">
        <v>0</v>
      </c>
      <c r="H418" s="11">
        <v>4075.3882800000001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2">
        <v>0</v>
      </c>
    </row>
    <row r="419" spans="1:14" ht="13.5" outlineLevel="1" thickBot="1" x14ac:dyDescent="0.25">
      <c r="A419" s="15" t="s">
        <v>416</v>
      </c>
      <c r="B419" s="16"/>
      <c r="C419" s="16"/>
      <c r="D419" s="16"/>
      <c r="E419" s="16"/>
      <c r="F419" s="17">
        <f t="shared" ref="F419:N419" si="30">SUBTOTAL(9,F418:F418)</f>
        <v>4075.3882800000001</v>
      </c>
      <c r="G419" s="17">
        <f t="shared" si="30"/>
        <v>0</v>
      </c>
      <c r="H419" s="17">
        <f t="shared" si="30"/>
        <v>4075.3882800000001</v>
      </c>
      <c r="I419" s="17">
        <f t="shared" si="30"/>
        <v>0</v>
      </c>
      <c r="J419" s="17">
        <f t="shared" si="30"/>
        <v>0</v>
      </c>
      <c r="K419" s="17">
        <f t="shared" si="30"/>
        <v>0</v>
      </c>
      <c r="L419" s="17">
        <f t="shared" si="30"/>
        <v>0</v>
      </c>
      <c r="M419" s="17">
        <f t="shared" si="30"/>
        <v>0</v>
      </c>
      <c r="N419" s="23">
        <f t="shared" si="30"/>
        <v>0</v>
      </c>
    </row>
    <row r="420" spans="1:14" ht="13.5" thickBot="1" x14ac:dyDescent="0.25">
      <c r="A420" s="19" t="s">
        <v>438</v>
      </c>
      <c r="B420" s="20"/>
      <c r="C420" s="20"/>
      <c r="D420" s="20"/>
      <c r="E420" s="21"/>
      <c r="F420" s="22">
        <f t="shared" ref="F420:N420" si="31">SUBTOTAL(9,F11:F418)</f>
        <v>5149940.9939520434</v>
      </c>
      <c r="G420" s="24">
        <f t="shared" si="31"/>
        <v>108850.03430005917</v>
      </c>
      <c r="H420" s="24">
        <f t="shared" si="31"/>
        <v>1316134.3354284065</v>
      </c>
      <c r="I420" s="24">
        <f t="shared" si="31"/>
        <v>394849.36861998902</v>
      </c>
      <c r="J420" s="24">
        <f t="shared" si="31"/>
        <v>622867.09825232299</v>
      </c>
      <c r="K420" s="24">
        <f t="shared" si="31"/>
        <v>2242848.5321880095</v>
      </c>
      <c r="L420" s="24">
        <f t="shared" si="31"/>
        <v>305937.31921221956</v>
      </c>
      <c r="M420" s="24">
        <f t="shared" si="31"/>
        <v>75.359011028531569</v>
      </c>
      <c r="N420" s="23">
        <f t="shared" si="31"/>
        <v>144848.31243999995</v>
      </c>
    </row>
    <row r="422" spans="1:14" ht="12" customHeight="1" outlineLevel="2" x14ac:dyDescent="0.2">
      <c r="A422" s="25" t="s">
        <v>432</v>
      </c>
      <c r="B422" s="25" t="s">
        <v>429</v>
      </c>
      <c r="C422" s="25" t="s">
        <v>430</v>
      </c>
      <c r="D422" s="25" t="s">
        <v>431</v>
      </c>
      <c r="E422" s="25" t="s">
        <v>325</v>
      </c>
      <c r="F422" s="27">
        <v>-9.9970000000000003E-2</v>
      </c>
      <c r="G422" s="14">
        <v>-1.4436631312855872E-3</v>
      </c>
      <c r="H422" s="14">
        <v>-2.4612980673532733E-2</v>
      </c>
      <c r="I422" s="14">
        <v>-7.6140791384393721E-3</v>
      </c>
      <c r="J422" s="14">
        <v>-1.5541913622537774E-2</v>
      </c>
      <c r="K422" s="14">
        <v>-4.4554972865474426E-2</v>
      </c>
      <c r="L422" s="14">
        <v>-6.1651343193560347E-3</v>
      </c>
      <c r="M422" s="14">
        <v>-3.7256249374082037E-5</v>
      </c>
      <c r="N422" s="14">
        <v>0</v>
      </c>
    </row>
    <row r="423" spans="1:14" ht="13.5" outlineLevel="1" thickBot="1" x14ac:dyDescent="0.25">
      <c r="A423" s="15" t="s">
        <v>433</v>
      </c>
      <c r="B423" s="16"/>
      <c r="C423" s="16"/>
      <c r="D423" s="16"/>
      <c r="E423" s="16"/>
      <c r="F423" s="17">
        <f t="shared" ref="F423:N423" si="32">SUBTOTAL(9,F422:F422)</f>
        <v>-9.9970000000000003E-2</v>
      </c>
      <c r="G423" s="17">
        <f t="shared" si="32"/>
        <v>-1.4436631312855872E-3</v>
      </c>
      <c r="H423" s="17">
        <f t="shared" si="32"/>
        <v>-2.4612980673532733E-2</v>
      </c>
      <c r="I423" s="17">
        <f t="shared" si="32"/>
        <v>-7.6140791384393721E-3</v>
      </c>
      <c r="J423" s="17">
        <f t="shared" si="32"/>
        <v>-1.5541913622537774E-2</v>
      </c>
      <c r="K423" s="17">
        <f t="shared" si="32"/>
        <v>-4.4554972865474426E-2</v>
      </c>
      <c r="L423" s="17">
        <f t="shared" si="32"/>
        <v>-6.1651343193560347E-3</v>
      </c>
      <c r="M423" s="17">
        <f t="shared" si="32"/>
        <v>-3.7256249374082037E-5</v>
      </c>
      <c r="N423" s="18">
        <f t="shared" si="32"/>
        <v>0</v>
      </c>
    </row>
    <row r="424" spans="1:14" ht="12" customHeight="1" outlineLevel="2" x14ac:dyDescent="0.2">
      <c r="A424" s="25" t="s">
        <v>417</v>
      </c>
      <c r="B424" s="25" t="s">
        <v>418</v>
      </c>
      <c r="C424" s="25" t="s">
        <v>419</v>
      </c>
      <c r="D424" s="25" t="s">
        <v>420</v>
      </c>
      <c r="E424" s="25" t="s">
        <v>18</v>
      </c>
      <c r="F424" s="27">
        <v>342.06833999999998</v>
      </c>
      <c r="G424" s="14">
        <v>0</v>
      </c>
      <c r="H424" s="11">
        <v>342.06833999999998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</row>
    <row r="425" spans="1:14" ht="12" customHeight="1" outlineLevel="2" x14ac:dyDescent="0.2">
      <c r="A425" s="25" t="s">
        <v>417</v>
      </c>
      <c r="B425" s="25" t="s">
        <v>418</v>
      </c>
      <c r="C425" s="25" t="s">
        <v>419</v>
      </c>
      <c r="D425" s="25" t="s">
        <v>420</v>
      </c>
      <c r="E425" s="25" t="s">
        <v>184</v>
      </c>
      <c r="F425" s="27">
        <v>-16.273510000000002</v>
      </c>
      <c r="G425" s="14">
        <v>-0.24908741281503349</v>
      </c>
      <c r="H425" s="11">
        <v>-4.3283425807890241</v>
      </c>
      <c r="I425" s="11">
        <v>-1.2984271461760697</v>
      </c>
      <c r="J425" s="11">
        <v>-2.2620795118813302</v>
      </c>
      <c r="K425" s="11">
        <v>-7.1960328983767772</v>
      </c>
      <c r="L425" s="11">
        <v>-0.93329795166211549</v>
      </c>
      <c r="M425" s="11">
        <v>-6.2424982996511207E-3</v>
      </c>
      <c r="N425" s="11">
        <v>0</v>
      </c>
    </row>
    <row r="426" spans="1:14" ht="12" customHeight="1" outlineLevel="2" x14ac:dyDescent="0.2">
      <c r="A426" s="25" t="s">
        <v>417</v>
      </c>
      <c r="B426" s="25" t="s">
        <v>418</v>
      </c>
      <c r="C426" s="25" t="s">
        <v>419</v>
      </c>
      <c r="D426" s="25" t="s">
        <v>420</v>
      </c>
      <c r="E426" s="25" t="s">
        <v>217</v>
      </c>
      <c r="F426" s="27">
        <v>-2524.3069500000001</v>
      </c>
      <c r="G426" s="14">
        <v>-52.209573388069082</v>
      </c>
      <c r="H426" s="11">
        <v>-642.75837045375954</v>
      </c>
      <c r="I426" s="11">
        <v>-178.83657116861437</v>
      </c>
      <c r="J426" s="11">
        <v>-341.18594750984994</v>
      </c>
      <c r="K426" s="11">
        <v>-1159.0305245858603</v>
      </c>
      <c r="L426" s="11">
        <v>-149.57080772093292</v>
      </c>
      <c r="M426" s="11">
        <v>-0.71515517291423525</v>
      </c>
      <c r="N426" s="11">
        <v>0</v>
      </c>
    </row>
    <row r="427" spans="1:14" ht="13.5" outlineLevel="1" thickBot="1" x14ac:dyDescent="0.25">
      <c r="A427" s="15" t="s">
        <v>435</v>
      </c>
      <c r="B427" s="16"/>
      <c r="C427" s="16"/>
      <c r="D427" s="16"/>
      <c r="E427" s="16"/>
      <c r="F427" s="17">
        <f>SUBTOTAL(9,F424:F426)</f>
        <v>-2198.5121200000003</v>
      </c>
      <c r="G427" s="17">
        <f t="shared" ref="G427:N427" si="33">SUBTOTAL(9,G424:G426)</f>
        <v>-52.458660800884118</v>
      </c>
      <c r="H427" s="17">
        <f t="shared" si="33"/>
        <v>-305.01837303454857</v>
      </c>
      <c r="I427" s="17">
        <f t="shared" si="33"/>
        <v>-180.13499831479044</v>
      </c>
      <c r="J427" s="17">
        <f t="shared" si="33"/>
        <v>-343.44802702173126</v>
      </c>
      <c r="K427" s="17">
        <f t="shared" si="33"/>
        <v>-1166.2265574842372</v>
      </c>
      <c r="L427" s="17">
        <f t="shared" si="33"/>
        <v>-150.50410567259505</v>
      </c>
      <c r="M427" s="17">
        <f t="shared" si="33"/>
        <v>-0.72139767121388632</v>
      </c>
      <c r="N427" s="17">
        <f t="shared" si="33"/>
        <v>0</v>
      </c>
    </row>
    <row r="428" spans="1:14" ht="12" customHeight="1" outlineLevel="2" x14ac:dyDescent="0.2">
      <c r="A428" s="25" t="s">
        <v>421</v>
      </c>
      <c r="B428" s="25" t="s">
        <v>422</v>
      </c>
      <c r="C428" s="25" t="s">
        <v>423</v>
      </c>
      <c r="D428" s="25" t="s">
        <v>424</v>
      </c>
      <c r="E428" s="25" t="s">
        <v>35</v>
      </c>
      <c r="F428" s="27">
        <v>-2.0000000000000002E-5</v>
      </c>
      <c r="G428" s="14">
        <v>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1">
        <v>0</v>
      </c>
      <c r="N428" s="11">
        <v>-2.0000000000000002E-5</v>
      </c>
    </row>
    <row r="429" spans="1:14" ht="13.5" outlineLevel="1" thickBot="1" x14ac:dyDescent="0.25">
      <c r="A429" s="15" t="s">
        <v>434</v>
      </c>
      <c r="B429" s="16"/>
      <c r="C429" s="16"/>
      <c r="D429" s="16"/>
      <c r="E429" s="16"/>
      <c r="F429" s="17">
        <f t="shared" ref="F429:N429" si="34">SUBTOTAL(9,F428:F428)</f>
        <v>-2.0000000000000002E-5</v>
      </c>
      <c r="G429" s="17">
        <f t="shared" si="34"/>
        <v>0</v>
      </c>
      <c r="H429" s="17">
        <f t="shared" si="34"/>
        <v>0</v>
      </c>
      <c r="I429" s="17">
        <f t="shared" si="34"/>
        <v>0</v>
      </c>
      <c r="J429" s="17">
        <f t="shared" si="34"/>
        <v>0</v>
      </c>
      <c r="K429" s="17">
        <f t="shared" si="34"/>
        <v>0</v>
      </c>
      <c r="L429" s="17">
        <f t="shared" si="34"/>
        <v>0</v>
      </c>
      <c r="M429" s="17">
        <f t="shared" si="34"/>
        <v>0</v>
      </c>
      <c r="N429" s="18">
        <f t="shared" si="34"/>
        <v>-2.0000000000000002E-5</v>
      </c>
    </row>
    <row r="430" spans="1:14" ht="12" customHeight="1" outlineLevel="2" x14ac:dyDescent="0.2">
      <c r="A430" s="25" t="s">
        <v>425</v>
      </c>
      <c r="B430" s="25" t="s">
        <v>426</v>
      </c>
      <c r="C430" s="25" t="s">
        <v>427</v>
      </c>
      <c r="D430" s="25" t="s">
        <v>428</v>
      </c>
      <c r="E430" s="25" t="s">
        <v>18</v>
      </c>
      <c r="F430" s="27">
        <v>1.3533599999999999</v>
      </c>
      <c r="G430" s="14">
        <v>0</v>
      </c>
      <c r="H430" s="11">
        <v>1.3533599999999999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</row>
    <row r="431" spans="1:14" ht="12" customHeight="1" outlineLevel="2" x14ac:dyDescent="0.2">
      <c r="A431" s="25" t="s">
        <v>425</v>
      </c>
      <c r="B431" s="25" t="s">
        <v>426</v>
      </c>
      <c r="C431" s="25" t="s">
        <v>427</v>
      </c>
      <c r="D431" s="25" t="s">
        <v>428</v>
      </c>
      <c r="E431" s="25" t="s">
        <v>217</v>
      </c>
      <c r="F431" s="26">
        <v>0.11867999999999999</v>
      </c>
      <c r="G431" s="14">
        <v>2.4546270689054031E-3</v>
      </c>
      <c r="H431" s="11">
        <v>3.0219210625495513E-2</v>
      </c>
      <c r="I431" s="11">
        <v>8.4079807593490773E-3</v>
      </c>
      <c r="J431" s="11">
        <v>1.604081795617961E-2</v>
      </c>
      <c r="K431" s="11">
        <v>5.4491686384593556E-2</v>
      </c>
      <c r="L431" s="11">
        <v>7.0320542675368046E-3</v>
      </c>
      <c r="M431" s="11">
        <v>3.362293794003991E-5</v>
      </c>
      <c r="N431" s="11">
        <v>0</v>
      </c>
    </row>
    <row r="432" spans="1:14" ht="13.5" outlineLevel="1" thickBot="1" x14ac:dyDescent="0.25">
      <c r="A432" s="15" t="s">
        <v>436</v>
      </c>
      <c r="B432" s="16"/>
      <c r="C432" s="16"/>
      <c r="D432" s="16"/>
      <c r="E432" s="16"/>
      <c r="F432" s="17">
        <f>SUBTOTAL(9,F430:F431)</f>
        <v>1.4720399999999998</v>
      </c>
      <c r="G432" s="17">
        <f t="shared" ref="G432:N432" si="35">SUBTOTAL(9,G430:G431)</f>
        <v>2.4546270689054031E-3</v>
      </c>
      <c r="H432" s="17">
        <f t="shared" si="35"/>
        <v>1.3835792106254954</v>
      </c>
      <c r="I432" s="17">
        <f t="shared" si="35"/>
        <v>8.4079807593490773E-3</v>
      </c>
      <c r="J432" s="17">
        <f t="shared" si="35"/>
        <v>1.604081795617961E-2</v>
      </c>
      <c r="K432" s="17">
        <f t="shared" si="35"/>
        <v>5.4491686384593556E-2</v>
      </c>
      <c r="L432" s="17">
        <f t="shared" si="35"/>
        <v>7.0320542675368046E-3</v>
      </c>
      <c r="M432" s="17">
        <f t="shared" si="35"/>
        <v>3.362293794003991E-5</v>
      </c>
      <c r="N432" s="17">
        <f t="shared" si="35"/>
        <v>0</v>
      </c>
    </row>
    <row r="433" spans="1:14" ht="12" customHeight="1" thickBot="1" x14ac:dyDescent="0.25">
      <c r="A433" s="19" t="s">
        <v>437</v>
      </c>
      <c r="B433" s="20"/>
      <c r="C433" s="20"/>
      <c r="D433" s="20"/>
      <c r="E433" s="21"/>
      <c r="F433" s="22">
        <f>SUBTOTAL(9,F422:F432)</f>
        <v>-2197.1400699999999</v>
      </c>
      <c r="G433" s="22">
        <f t="shared" ref="G433:N433" si="36">SUBTOTAL(9,G422:G432)</f>
        <v>-52.457649836946494</v>
      </c>
      <c r="H433" s="22">
        <f t="shared" si="36"/>
        <v>-303.65940680459659</v>
      </c>
      <c r="I433" s="22">
        <f t="shared" si="36"/>
        <v>-180.13420441316953</v>
      </c>
      <c r="J433" s="22">
        <f t="shared" si="36"/>
        <v>-343.44752811739761</v>
      </c>
      <c r="K433" s="22">
        <f t="shared" si="36"/>
        <v>-1166.216620770718</v>
      </c>
      <c r="L433" s="22">
        <f t="shared" si="36"/>
        <v>-150.50323875264684</v>
      </c>
      <c r="M433" s="22">
        <f t="shared" si="36"/>
        <v>-0.72140130452532036</v>
      </c>
      <c r="N433" s="22">
        <f t="shared" si="36"/>
        <v>-2.0000000000000002E-5</v>
      </c>
    </row>
  </sheetData>
  <printOptions horizontalCentered="1"/>
  <pageMargins left="0.7" right="0.7" top="0.75" bottom="0.75" header="0.3" footer="0.3"/>
  <pageSetup scale="60" fitToHeight="0" orientation="landscape" r:id="rId1"/>
  <headerFooter alignWithMargins="0">
    <oddFooter>&amp;C&amp;P of &amp;N</oddFooter>
  </headerFooter>
  <rowBreaks count="1" manualBreakCount="1">
    <brk id="409" max="13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A18826-1B60-4FF3-BC80-8102FC945AAB}"/>
</file>

<file path=customXml/itemProps2.xml><?xml version="1.0" encoding="utf-8"?>
<ds:datastoreItem xmlns:ds="http://schemas.openxmlformats.org/officeDocument/2006/customXml" ds:itemID="{EB63CE70-80B8-4407-A682-952A89450F78}"/>
</file>

<file path=customXml/itemProps3.xml><?xml version="1.0" encoding="utf-8"?>
<ds:datastoreItem xmlns:ds="http://schemas.openxmlformats.org/officeDocument/2006/customXml" ds:itemID="{381DD94E-4C84-4BC3-BE66-674003ED33D6}"/>
</file>

<file path=customXml/itemProps4.xml><?xml version="1.0" encoding="utf-8"?>
<ds:datastoreItem xmlns:ds="http://schemas.openxmlformats.org/officeDocument/2006/customXml" ds:itemID="{20B4152E-2A5D-4C74-B783-170662EE0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B1</vt:lpstr>
      <vt:lpstr>'B1'!Bottom</vt:lpstr>
      <vt:lpstr>'B1'!Print_Area</vt:lpstr>
      <vt:lpstr>'B1'!Print_Titles</vt:lpstr>
      <vt:lpstr>'B1'!SAPCrosstab2</vt:lpstr>
      <vt:lpstr>'B1'!T1_Print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2023-03-07T20:36:20Z</dcterms:created>
  <dcterms:modified xsi:type="dcterms:W3CDTF">2023-03-10T23:21:33Z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