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27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00" windowWidth="17715" windowHeight="10740"/>
  </bookViews>
  <sheets>
    <sheet name="Exhibit No.__(JRS-10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\0" localSheetId="0">[1]Jan!#REF!</definedName>
    <definedName name="\0">[1]Jan!#REF!</definedName>
    <definedName name="\A" localSheetId="0">#REF!</definedName>
    <definedName name="\A">#REF!</definedName>
    <definedName name="\B" localSheetId="0">#REF!</definedName>
    <definedName name="\B">#REF!</definedName>
    <definedName name="\BACK1" localSheetId="0">#REF!</definedName>
    <definedName name="\BACK1">#REF!</definedName>
    <definedName name="\BLOCK" localSheetId="0">#REF!</definedName>
    <definedName name="\BLOCK">#REF!</definedName>
    <definedName name="\BLOCKT" localSheetId="0">#REF!</definedName>
    <definedName name="\BLOCKT">#REF!</definedName>
    <definedName name="\C" localSheetId="0">#REF!</definedName>
    <definedName name="\C">#REF!</definedName>
    <definedName name="\COMP" localSheetId="0">#REF!</definedName>
    <definedName name="\COMP">#REF!</definedName>
    <definedName name="\COMPT" localSheetId="0">#REF!</definedName>
    <definedName name="\COMPT">#REF!</definedName>
    <definedName name="\G" localSheetId="0">#REF!</definedName>
    <definedName name="\G">#REF!</definedName>
    <definedName name="\I" localSheetId="0">#REF!</definedName>
    <definedName name="\I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P" localSheetId="0">#REF!</definedName>
    <definedName name="\P">#REF!</definedName>
    <definedName name="\Q" localSheetId="0">[3]Actual!#REF!</definedName>
    <definedName name="\Q">[3]Actual!#REF!</definedName>
    <definedName name="\R" localSheetId="0">#REF!</definedName>
    <definedName name="\R">#REF!</definedName>
    <definedName name="\S" localSheetId="0">#REF!</definedName>
    <definedName name="\S">#REF!</definedName>
    <definedName name="\TABLE1" localSheetId="0">#REF!</definedName>
    <definedName name="\TABLE1">#REF!</definedName>
    <definedName name="\TABLE2" localSheetId="0">#REF!</definedName>
    <definedName name="\TABLE2">#REF!</definedName>
    <definedName name="\TABLEA" localSheetId="0">#REF!</definedName>
    <definedName name="\TABLEA">#REF!</definedName>
    <definedName name="\TBL2" localSheetId="0">#REF!</definedName>
    <definedName name="\TBL2">#REF!</definedName>
    <definedName name="\TBL3" localSheetId="0">#REF!</definedName>
    <definedName name="\TBL3">#REF!</definedName>
    <definedName name="\TBL4" localSheetId="0">#REF!</definedName>
    <definedName name="\TBL4">#REF!</definedName>
    <definedName name="\TBL5" localSheetId="0">#REF!</definedName>
    <definedName name="\TBL5">#REF!</definedName>
    <definedName name="\W" localSheetId="0">#REF!</definedName>
    <definedName name="\W">#REF!</definedName>
    <definedName name="\WORK1" localSheetId="0">#REF!</definedName>
    <definedName name="\WORK1">#REF!</definedName>
    <definedName name="\X" localSheetId="0">#REF!</definedName>
    <definedName name="\X">#REF!</definedName>
    <definedName name="\Z" localSheetId="0">#REF!</definedName>
    <definedName name="\Z">#REF!</definedName>
    <definedName name="__123Graph_A" localSheetId="0" hidden="1">[4]Inputs!#REF!</definedName>
    <definedName name="__123Graph_A" hidden="1">[5]Inputs!#REF!</definedName>
    <definedName name="__123Graph_B" localSheetId="0" hidden="1">[4]Inputs!#REF!</definedName>
    <definedName name="__123Graph_B" hidden="1">[5]Inputs!#REF!</definedName>
    <definedName name="__123Graph_D" localSheetId="0" hidden="1">[4]Inputs!#REF!</definedName>
    <definedName name="__123Graph_D" hidden="1">[5]Inputs!#REF!</definedName>
    <definedName name="_1Price_Ta" localSheetId="0">#REF!</definedName>
    <definedName name="_1Price_Ta">#REF!</definedName>
    <definedName name="_2Price_Ta" localSheetId="0">#REF!</definedName>
    <definedName name="_2Price_Ta">#REF!</definedName>
    <definedName name="_B" localSheetId="0">'[6]Rate Design'!#REF!</definedName>
    <definedName name="_B">'[6]Rate Design'!#REF!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EN2" localSheetId="0">[1]Jan!#REF!</definedName>
    <definedName name="_MEN2">[1]Jan!#REF!</definedName>
    <definedName name="_MEN3" localSheetId="0">[1]Jan!#REF!</definedName>
    <definedName name="_MEN3">[1]Jan!#REF!</definedName>
    <definedName name="_Order1" hidden="1">0</definedName>
    <definedName name="_Order2" hidden="1">0</definedName>
    <definedName name="_P" localSheetId="0">#REF!</definedName>
    <definedName name="_P">#REF!</definedName>
    <definedName name="_Sort" localSheetId="0" hidden="1">#REF!</definedName>
    <definedName name="_Sort" hidden="1">#REF!</definedName>
    <definedName name="_TOP1" localSheetId="0">[1]Jan!#REF!</definedName>
    <definedName name="_TOP1">[1]Jan!#REF!</definedName>
    <definedName name="a" localSheetId="0" hidden="1">#REF!</definedName>
    <definedName name="a" hidden="1">'[5]DSM Output'!$J$21:$J$23</definedName>
    <definedName name="Acct108364" localSheetId="0">'[7]Func Study'!#REF!</definedName>
    <definedName name="Acct108364">'[7]Func Study'!#REF!</definedName>
    <definedName name="Acct108364S" localSheetId="0">'[7]Func Study'!#REF!</definedName>
    <definedName name="Acct108364S">'[7]Func Study'!#REF!</definedName>
    <definedName name="Acct228.42TROJD" localSheetId="0">'[8]Func Study'!#REF!</definedName>
    <definedName name="Acct228.42TROJD">'[8]Func Study'!#REF!</definedName>
    <definedName name="Acct2281SO">'[9]Func Study'!$H$2190</definedName>
    <definedName name="Acct2283SO">'[9]Func Study'!$H$2198</definedName>
    <definedName name="Acct22842TROJD" localSheetId="0">'[8]Func Study'!#REF!</definedName>
    <definedName name="Acct22842TROJD">'[8]Func Study'!#REF!</definedName>
    <definedName name="Acct228SO">'[9]Func Study'!$H$2194</definedName>
    <definedName name="Acct350">'[9]Func Study'!$H$1628</definedName>
    <definedName name="Acct352">'[9]Func Study'!$H$1635</definedName>
    <definedName name="Acct353">'[9]Func Study'!$H$1641</definedName>
    <definedName name="Acct354">'[9]Func Study'!$H$1647</definedName>
    <definedName name="Acct355">'[9]Func Study'!$H$1654</definedName>
    <definedName name="Acct356">'[9]Func Study'!$H$1660</definedName>
    <definedName name="Acct357">'[9]Func Study'!$H$1666</definedName>
    <definedName name="Acct358">'[9]Func Study'!$H$1672</definedName>
    <definedName name="Acct359">'[9]Func Study'!$H$1678</definedName>
    <definedName name="Acct360">'[9]Func Study'!$H$1698</definedName>
    <definedName name="Acct361">'[9]Func Study'!$H$1704</definedName>
    <definedName name="Acct362">'[9]Func Study'!$H$1710</definedName>
    <definedName name="Acct364">'[9]Func Study'!$H$1717</definedName>
    <definedName name="Acct365">'[9]Func Study'!$H$1724</definedName>
    <definedName name="Acct366">'[9]Func Study'!$H$1731</definedName>
    <definedName name="Acct367">'[9]Func Study'!$H$1738</definedName>
    <definedName name="Acct368">'[9]Func Study'!$H$1744</definedName>
    <definedName name="Acct369">'[9]Func Study'!$H$1751</definedName>
    <definedName name="Acct370">'[9]Func Study'!$H$1762</definedName>
    <definedName name="Acct371">'[9]Func Study'!$H$1769</definedName>
    <definedName name="Acct372">'[9]Func Study'!$H$1776</definedName>
    <definedName name="Acct372A">'[9]Func Study'!$H$1775</definedName>
    <definedName name="Acct372DP">'[9]Func Study'!$H$1773</definedName>
    <definedName name="Acct372DS">'[9]Func Study'!$H$1774</definedName>
    <definedName name="Acct373">'[9]Func Study'!$H$1782</definedName>
    <definedName name="Acct41011" localSheetId="0">'[10]Functional Study'!#REF!</definedName>
    <definedName name="Acct41011">'[10]Functional Study'!#REF!</definedName>
    <definedName name="Acct41011BADDEBT" localSheetId="0">'[10]Functional Study'!#REF!</definedName>
    <definedName name="Acct41011BADDEBT">'[10]Functional Study'!#REF!</definedName>
    <definedName name="Acct41011DITEXP" localSheetId="0">'[10]Functional Study'!#REF!</definedName>
    <definedName name="Acct41011DITEXP">'[10]Functional Study'!#REF!</definedName>
    <definedName name="Acct41011S" localSheetId="0">'[10]Functional Study'!#REF!</definedName>
    <definedName name="Acct41011S">'[10]Functional Study'!#REF!</definedName>
    <definedName name="Acct41011SE" localSheetId="0">'[10]Functional Study'!#REF!</definedName>
    <definedName name="Acct41011SE">'[10]Functional Study'!#REF!</definedName>
    <definedName name="Acct41011SG1" localSheetId="0">'[10]Functional Study'!#REF!</definedName>
    <definedName name="Acct41011SG1">'[10]Functional Study'!#REF!</definedName>
    <definedName name="Acct41011SG2" localSheetId="0">'[10]Functional Study'!#REF!</definedName>
    <definedName name="Acct41011SG2">'[10]Functional Study'!#REF!</definedName>
    <definedName name="ACCT41011SGCT" localSheetId="0">'[10]Functional Study'!#REF!</definedName>
    <definedName name="ACCT41011SGCT">'[10]Functional Study'!#REF!</definedName>
    <definedName name="Acct41011SGPP" localSheetId="0">'[10]Functional Study'!#REF!</definedName>
    <definedName name="Acct41011SGPP">'[10]Functional Study'!#REF!</definedName>
    <definedName name="Acct41011SNP" localSheetId="0">'[10]Functional Study'!#REF!</definedName>
    <definedName name="Acct41011SNP">'[10]Functional Study'!#REF!</definedName>
    <definedName name="ACCT41011SNPD" localSheetId="0">'[10]Functional Study'!#REF!</definedName>
    <definedName name="ACCT41011SNPD">'[10]Functional Study'!#REF!</definedName>
    <definedName name="Acct41011SO" localSheetId="0">'[10]Functional Study'!#REF!</definedName>
    <definedName name="Acct41011SO">'[10]Functional Study'!#REF!</definedName>
    <definedName name="Acct41011TROJP" localSheetId="0">'[10]Functional Study'!#REF!</definedName>
    <definedName name="Acct41011TROJP">'[10]Functional Study'!#REF!</definedName>
    <definedName name="Acct41111" localSheetId="0">'[10]Functional Study'!#REF!</definedName>
    <definedName name="Acct41111">'[10]Functional Study'!#REF!</definedName>
    <definedName name="Acct41111BADDEBT" localSheetId="0">'[10]Functional Study'!#REF!</definedName>
    <definedName name="Acct41111BADDEBT">'[10]Functional Study'!#REF!</definedName>
    <definedName name="Acct41111DITEXP" localSheetId="0">'[10]Functional Study'!#REF!</definedName>
    <definedName name="Acct41111DITEXP">'[10]Functional Study'!#REF!</definedName>
    <definedName name="Acct41111S" localSheetId="0">'[10]Functional Study'!#REF!</definedName>
    <definedName name="Acct41111S">'[10]Functional Study'!#REF!</definedName>
    <definedName name="Acct41111SE" localSheetId="0">'[10]Functional Study'!#REF!</definedName>
    <definedName name="Acct41111SE">'[10]Functional Study'!#REF!</definedName>
    <definedName name="Acct41111SG1" localSheetId="0">'[10]Functional Study'!#REF!</definedName>
    <definedName name="Acct41111SG1">'[10]Functional Study'!#REF!</definedName>
    <definedName name="Acct41111SG2" localSheetId="0">'[10]Functional Study'!#REF!</definedName>
    <definedName name="Acct41111SG2">'[10]Functional Study'!#REF!</definedName>
    <definedName name="Acct41111SG3" localSheetId="0">'[10]Functional Study'!#REF!</definedName>
    <definedName name="Acct41111SG3">'[10]Functional Study'!#REF!</definedName>
    <definedName name="Acct41111SGPP" localSheetId="0">'[10]Functional Study'!#REF!</definedName>
    <definedName name="Acct41111SGPP">'[10]Functional Study'!#REF!</definedName>
    <definedName name="Acct41111SNP" localSheetId="0">'[10]Functional Study'!#REF!</definedName>
    <definedName name="Acct41111SNP">'[10]Functional Study'!#REF!</definedName>
    <definedName name="Acct41111SNTP" localSheetId="0">'[10]Functional Study'!#REF!</definedName>
    <definedName name="Acct41111SNTP">'[10]Functional Study'!#REF!</definedName>
    <definedName name="Acct41111SO" localSheetId="0">'[10]Functional Study'!#REF!</definedName>
    <definedName name="Acct41111SO">'[10]Functional Study'!#REF!</definedName>
    <definedName name="Acct41111TROJP" localSheetId="0">'[10]Functional Study'!#REF!</definedName>
    <definedName name="Acct41111TROJP">'[10]Functional Study'!#REF!</definedName>
    <definedName name="Acct411BADDEBT" localSheetId="0">'[10]Functional Study'!#REF!</definedName>
    <definedName name="Acct411BADDEBT">'[10]Functional Study'!#REF!</definedName>
    <definedName name="Acct411DGP" localSheetId="0">'[10]Functional Study'!#REF!</definedName>
    <definedName name="Acct411DGP">'[10]Functional Study'!#REF!</definedName>
    <definedName name="Acct411DGU" localSheetId="0">'[10]Functional Study'!#REF!</definedName>
    <definedName name="Acct411DGU">'[10]Functional Study'!#REF!</definedName>
    <definedName name="Acct411DITEXP" localSheetId="0">'[10]Functional Study'!#REF!</definedName>
    <definedName name="Acct411DITEXP">'[10]Functional Study'!#REF!</definedName>
    <definedName name="Acct411DNPP" localSheetId="0">'[10]Functional Study'!#REF!</definedName>
    <definedName name="Acct411DNPP">'[10]Functional Study'!#REF!</definedName>
    <definedName name="Acct411DNPTP" localSheetId="0">'[10]Functional Study'!#REF!</definedName>
    <definedName name="Acct411DNPTP">'[10]Functional Study'!#REF!</definedName>
    <definedName name="Acct411S" localSheetId="0">'[10]Functional Study'!#REF!</definedName>
    <definedName name="Acct411S">'[10]Functional Study'!#REF!</definedName>
    <definedName name="Acct411SE" localSheetId="0">'[10]Functional Study'!#REF!</definedName>
    <definedName name="Acct411SE">'[10]Functional Study'!#REF!</definedName>
    <definedName name="Acct411SG" localSheetId="0">'[10]Functional Study'!#REF!</definedName>
    <definedName name="Acct411SG">'[10]Functional Study'!#REF!</definedName>
    <definedName name="Acct411SGPP" localSheetId="0">'[10]Functional Study'!#REF!</definedName>
    <definedName name="Acct411SGPP">'[10]Functional Study'!#REF!</definedName>
    <definedName name="Acct411SO" localSheetId="0">'[10]Functional Study'!#REF!</definedName>
    <definedName name="Acct411SO">'[10]Functional Study'!#REF!</definedName>
    <definedName name="Acct411TROJP" localSheetId="0">'[10]Functional Study'!#REF!</definedName>
    <definedName name="Acct411TROJP">'[10]Functional Study'!#REF!</definedName>
    <definedName name="Acct447DGU" localSheetId="0">'[8]Func Study'!#REF!</definedName>
    <definedName name="Acct447DGU">'[8]Func Study'!#REF!</definedName>
    <definedName name="Acct448S">'[9]Func Study'!$H$274</definedName>
    <definedName name="Acct450S">'[9]Func Study'!$H$302</definedName>
    <definedName name="Acct451S">'[9]Func Study'!$H$307</definedName>
    <definedName name="Acct454S">'[9]Func Study'!$H$318</definedName>
    <definedName name="Acct456S">'[9]Func Study'!$H$325</definedName>
    <definedName name="Acct510" localSheetId="0">'[9]Func Study'!#REF!</definedName>
    <definedName name="Acct510">'[9]Func Study'!#REF!</definedName>
    <definedName name="Acct510DNPPSU" localSheetId="0">'[9]Func Study'!#REF!</definedName>
    <definedName name="Acct510DNPPSU">'[9]Func Study'!#REF!</definedName>
    <definedName name="ACCT510JBG" localSheetId="0">'[9]Func Study'!#REF!</definedName>
    <definedName name="ACCT510JBG">'[9]Func Study'!#REF!</definedName>
    <definedName name="ACCT510SSGCH" localSheetId="0">'[9]Func Study'!#REF!</definedName>
    <definedName name="ACCT510SSGCH">'[9]Func Study'!#REF!</definedName>
    <definedName name="ACCT557CAGE">'[9]Func Study'!$H$683</definedName>
    <definedName name="Acct557CT">'[9]Func Study'!$H$681</definedName>
    <definedName name="Acct580">'[9]Func Study'!$H$791</definedName>
    <definedName name="Acct581">'[9]Func Study'!$H$796</definedName>
    <definedName name="Acct582">'[9]Func Study'!$H$801</definedName>
    <definedName name="Acct583">'[9]Func Study'!$H$806</definedName>
    <definedName name="Acct584">'[9]Func Study'!$H$811</definedName>
    <definedName name="Acct585">'[9]Func Study'!$H$816</definedName>
    <definedName name="Acct586">'[9]Func Study'!$H$821</definedName>
    <definedName name="Acct587">'[9]Func Study'!$H$826</definedName>
    <definedName name="Acct588">'[9]Func Study'!$H$831</definedName>
    <definedName name="Acct589">'[9]Func Study'!$H$836</definedName>
    <definedName name="Acct590">'[9]Func Study'!$H$841</definedName>
    <definedName name="Acct591">'[9]Func Study'!$H$846</definedName>
    <definedName name="Acct592">'[9]Func Study'!$H$851</definedName>
    <definedName name="Acct593">'[9]Func Study'!$H$856</definedName>
    <definedName name="Acct594">'[9]Func Study'!$H$861</definedName>
    <definedName name="Acct595">'[9]Func Study'!$H$866</definedName>
    <definedName name="Acct596">'[9]Func Study'!$H$876</definedName>
    <definedName name="Acct597">'[9]Func Study'!$H$881</definedName>
    <definedName name="Acct598">'[9]Func Study'!$H$886</definedName>
    <definedName name="ACCT904SG" localSheetId="0">'[11]Functional Study'!#REF!</definedName>
    <definedName name="ACCT904SG">'[11]Functional Study'!#REF!</definedName>
    <definedName name="AcctAGA">'[9]Func Study'!$H$296</definedName>
    <definedName name="AcctDFAD" localSheetId="0">'[9]Func Study'!#REF!</definedName>
    <definedName name="AcctDFAD">'[9]Func Study'!#REF!</definedName>
    <definedName name="AcctDFAP" localSheetId="0">'[9]Func Study'!#REF!</definedName>
    <definedName name="AcctDFAP">'[9]Func Study'!#REF!</definedName>
    <definedName name="AcctDFAT" localSheetId="0">'[9]Func Study'!#REF!</definedName>
    <definedName name="AcctDFAT">'[9]Func Study'!#REF!</definedName>
    <definedName name="AcctTable">[12]Variables!$AK$42:$AK$396</definedName>
    <definedName name="AcctTS0">'[9]Func Study'!$H$1686</definedName>
    <definedName name="ActualROR">'[8]G+T+D+R+M'!$H$61</definedName>
    <definedName name="Adjs2avg">[13]Inputs!$L$255:'[13]Inputs'!$T$505</definedName>
    <definedName name="APR" localSheetId="0">[14]Backup!#REF!</definedName>
    <definedName name="APR">[14]Backup!#REF!</definedName>
    <definedName name="APRT" localSheetId="0">#REF!</definedName>
    <definedName name="APRT">#REF!</definedName>
    <definedName name="AUG" localSheetId="0">[14]Backup!#REF!</definedName>
    <definedName name="AUG">[14]Backup!#REF!</definedName>
    <definedName name="AUGT" localSheetId="0">#REF!</definedName>
    <definedName name="AUGT">#REF!</definedName>
    <definedName name="AvgFactors">[12]Factors!$B$3:$P$99</definedName>
    <definedName name="BACK1" localSheetId="0">#REF!</definedName>
    <definedName name="BACK1">#REF!</definedName>
    <definedName name="BACK2" localSheetId="0">#REF!</definedName>
    <definedName name="BACK2">#REF!</definedName>
    <definedName name="BACK3" localSheetId="0">#REF!</definedName>
    <definedName name="BACK3">#REF!</definedName>
    <definedName name="BACKUP1" localSheetId="0">#REF!</definedName>
    <definedName name="BACKUP1">#REF!</definedName>
    <definedName name="BOOKADJ" localSheetId="0">#REF!</definedName>
    <definedName name="BOOKADJ">#REF!</definedName>
    <definedName name="cap">[15]Readings!$B$2</definedName>
    <definedName name="Check" localSheetId="0">#REF!</definedName>
    <definedName name="Check">#REF!</definedName>
    <definedName name="Classification">'[9]Func Study'!$AB$251</definedName>
    <definedName name="COMADJ" localSheetId="0">#REF!</definedName>
    <definedName name="COMADJ">#REF!</definedName>
    <definedName name="COMP" localSheetId="0">#REF!</definedName>
    <definedName name="COMP">#REF!</definedName>
    <definedName name="COMPACTUAL" localSheetId="0">#REF!</definedName>
    <definedName name="COMPACTUAL">#REF!</definedName>
    <definedName name="COMPT" localSheetId="0">#REF!</definedName>
    <definedName name="COMPT">#REF!</definedName>
    <definedName name="COMPWEATHER" localSheetId="0">#REF!</definedName>
    <definedName name="COMPWEATHER">#REF!</definedName>
    <definedName name="COSFacVal">[9]Inputs!$R$5</definedName>
    <definedName name="_xlnm.Database" localSheetId="0">[16]Invoice!#REF!</definedName>
    <definedName name="_xlnm.Database">[16]Invoice!#REF!</definedName>
    <definedName name="DATE" localSheetId="0">[17]Jan!#REF!</definedName>
    <definedName name="DATE">[17]Jan!#REF!</definedName>
    <definedName name="DEC" localSheetId="0">[14]Backup!#REF!</definedName>
    <definedName name="DEC">[14]Backup!#REF!</definedName>
    <definedName name="DECT" localSheetId="0">#REF!</definedName>
    <definedName name="DECT">#REF!</definedName>
    <definedName name="Demand">[8]Inputs!$D$8</definedName>
    <definedName name="Demand2">[18]Inputs!$D$11</definedName>
    <definedName name="Dis">'[9]Func Study'!$AB$250</definedName>
    <definedName name="DisFac">'[9]Func Dist Factor Table'!$A$11:$G$25</definedName>
    <definedName name="Dist_factor" localSheetId="0">#REF!</definedName>
    <definedName name="Dist_factor">#REF!</definedName>
    <definedName name="DistPeakMethod" localSheetId="0">[11]Inputs!#REF!</definedName>
    <definedName name="DistPeakMethod">[11]Inputs!#REF!</definedName>
    <definedName name="DUDE" localSheetId="0" hidden="1">#REF!</definedName>
    <definedName name="DUDE" hidden="1">#REF!</definedName>
    <definedName name="energy">[15]Readings!$B$3</definedName>
    <definedName name="Engy">[8]Inputs!$D$9</definedName>
    <definedName name="Engy2">[18]Inputs!$D$12</definedName>
    <definedName name="f101top" localSheetId="0">#REF!</definedName>
    <definedName name="f101top">#REF!</definedName>
    <definedName name="f104top" localSheetId="0">#REF!</definedName>
    <definedName name="f104top">#REF!</definedName>
    <definedName name="f138top" localSheetId="0">#REF!</definedName>
    <definedName name="f138top">#REF!</definedName>
    <definedName name="f140top" localSheetId="0">#REF!</definedName>
    <definedName name="f140top">#REF!</definedName>
    <definedName name="Factorck">'[9]COS Factor Table'!$O$15:$O$113</definedName>
    <definedName name="FactorType">[12]Variables!$AK$2:$AL$12</definedName>
    <definedName name="FACTP" localSheetId="0">#REF!</definedName>
    <definedName name="FACTP">#REF!</definedName>
    <definedName name="FactSum">'[9]COS Factor Table'!$A$14:$O$113</definedName>
    <definedName name="FEB" localSheetId="0">[14]Backup!#REF!</definedName>
    <definedName name="FEB">[14]Backup!#REF!</definedName>
    <definedName name="FEBT" localSheetId="0">#REF!</definedName>
    <definedName name="FEBT">#REF!</definedName>
    <definedName name="FranchiseTax">[13]Variables!$D$26</definedName>
    <definedName name="Func">'[9]Func Factor Table'!$A$10:$H$77</definedName>
    <definedName name="Func_Ftrs" localSheetId="0">#REF!</definedName>
    <definedName name="Func_Ftrs">#REF!</definedName>
    <definedName name="Func_GTD_Percents" localSheetId="0">#REF!</definedName>
    <definedName name="Func_GTD_Percents">#REF!</definedName>
    <definedName name="Func_MC" localSheetId="0">#REF!</definedName>
    <definedName name="Func_MC">#REF!</definedName>
    <definedName name="Func_Percents" localSheetId="0">#REF!</definedName>
    <definedName name="Func_Percents">#REF!</definedName>
    <definedName name="Func_Rev_Req1" localSheetId="0">#REF!</definedName>
    <definedName name="Func_Rev_Req1">#REF!</definedName>
    <definedName name="Func_Rev_Req2" localSheetId="0">#REF!</definedName>
    <definedName name="Func_Rev_Req2">#REF!</definedName>
    <definedName name="Func_Revenue" localSheetId="0">#REF!</definedName>
    <definedName name="Func_Revenue">#REF!</definedName>
    <definedName name="Function">'[9]Func Study'!$AB$250</definedName>
    <definedName name="GREATER10MW" localSheetId="0">#REF!</definedName>
    <definedName name="GREATER10MW">#REF!</definedName>
    <definedName name="GTD_Percents" localSheetId="0">#REF!</definedName>
    <definedName name="GTD_Percents">#REF!</definedName>
    <definedName name="HEIGHT" localSheetId="0">#REF!</definedName>
    <definedName name="HEIGHT">#REF!</definedName>
    <definedName name="ID_0303_RVN_data" localSheetId="0">#REF!</definedName>
    <definedName name="ID_0303_RVN_data">#REF!</definedName>
    <definedName name="IDcontractsRVN" localSheetId="0">#REF!</definedName>
    <definedName name="IDcontractsRVN">#REF!</definedName>
    <definedName name="INDADJ" localSheetId="0">#REF!</definedName>
    <definedName name="INDADJ">#REF!</definedName>
    <definedName name="INPUT" localSheetId="0">[19]Summary!#REF!</definedName>
    <definedName name="INPUT">[19]Summary!#REF!</definedName>
    <definedName name="Instructions" localSheetId="0">#REF!</definedName>
    <definedName name="Instructions">#REF!</definedName>
    <definedName name="JAN" localSheetId="0">[14]Backup!#REF!</definedName>
    <definedName name="JAN">[14]Backup!#REF!</definedName>
    <definedName name="JANT" localSheetId="0">#REF!</definedName>
    <definedName name="JANT">#REF!</definedName>
    <definedName name="jjj">[20]Inputs!$N$18</definedName>
    <definedName name="JUL" localSheetId="0">[14]Backup!#REF!</definedName>
    <definedName name="JUL">[14]Backup!#REF!</definedName>
    <definedName name="JULT" localSheetId="0">#REF!</definedName>
    <definedName name="JULT">#REF!</definedName>
    <definedName name="JUN" localSheetId="0">[14]Backup!#REF!</definedName>
    <definedName name="JUN">[14]Backup!#REF!</definedName>
    <definedName name="JUNT" localSheetId="0">#REF!</definedName>
    <definedName name="JUNT">#REF!</definedName>
    <definedName name="Jurisdiction">[12]Variables!$AK$15</definedName>
    <definedName name="JurisNumber">[12]Variables!$AL$15</definedName>
    <definedName name="LABORMOD" localSheetId="0">#REF!</definedName>
    <definedName name="LABORMOD">#REF!</definedName>
    <definedName name="LABORROLL" localSheetId="0">#REF!</definedName>
    <definedName name="LABORROLL">#REF!</definedName>
    <definedName name="limcount" hidden="1">1</definedName>
    <definedName name="Line_Ext_Credit" localSheetId="0">#REF!</definedName>
    <definedName name="Line_Ext_Credit">#REF!</definedName>
    <definedName name="LinkCos">'[9]JAM Download'!$K$4</definedName>
    <definedName name="LOG" localSheetId="0">[14]Backup!#REF!</definedName>
    <definedName name="LOG">[14]Backup!#REF!</definedName>
    <definedName name="LOSS" localSheetId="0">[14]Backup!#REF!</definedName>
    <definedName name="LOSS">[14]Backup!#REF!</definedName>
    <definedName name="MACTIT" localSheetId="0">#REF!</definedName>
    <definedName name="MACTIT">#REF!</definedName>
    <definedName name="MAR" localSheetId="0">[14]Backup!#REF!</definedName>
    <definedName name="MAR">[14]Backup!#REF!</definedName>
    <definedName name="MART" localSheetId="0">#REF!</definedName>
    <definedName name="MART">#REF!</definedName>
    <definedName name="MAY" localSheetId="0">[14]Backup!#REF!</definedName>
    <definedName name="MAY">[14]Backup!#REF!</definedName>
    <definedName name="MAYT" localSheetId="0">#REF!</definedName>
    <definedName name="MAYT">#REF!</definedName>
    <definedName name="MCtoREV" localSheetId="0">#REF!</definedName>
    <definedName name="MCtoREV">#REF!</definedName>
    <definedName name="MEN" localSheetId="0">[1]Jan!#REF!</definedName>
    <definedName name="MEN">[1]Jan!#REF!</definedName>
    <definedName name="Menu_Begin" localSheetId="0">#REF!</definedName>
    <definedName name="Menu_Begin">#REF!</definedName>
    <definedName name="Menu_Caption" localSheetId="0">#REF!</definedName>
    <definedName name="Menu_Caption">#REF!</definedName>
    <definedName name="Menu_Large" localSheetId="0">#REF!</definedName>
    <definedName name="Menu_Large">#REF!</definedName>
    <definedName name="Menu_Name" localSheetId="0">#REF!</definedName>
    <definedName name="Menu_Name">#REF!</definedName>
    <definedName name="Menu_OnAction" localSheetId="0">#REF!</definedName>
    <definedName name="Menu_OnAction">#REF!</definedName>
    <definedName name="Menu_Parent" localSheetId="0">#REF!</definedName>
    <definedName name="Menu_Parent">#REF!</definedName>
    <definedName name="Menu_Small" localSheetId="0">#REF!</definedName>
    <definedName name="Menu_Small">#REF!</definedName>
    <definedName name="Method">[8]Inputs!$C$6</definedName>
    <definedName name="MONTH" localSheetId="0">[14]Backup!#REF!</definedName>
    <definedName name="MONTH">[14]Backup!#REF!</definedName>
    <definedName name="monthlist">[21]Table!$R$2:$S$13</definedName>
    <definedName name="monthtotals">'[21]WA SBC'!$D$40:$O$40</definedName>
    <definedName name="MTKWH" localSheetId="0">#REF!</definedName>
    <definedName name="MTKWH">#REF!</definedName>
    <definedName name="MTR_YR3">[22]Variables!$E$14</definedName>
    <definedName name="MTREV" localSheetId="0">#REF!</definedName>
    <definedName name="MTREV">#REF!</definedName>
    <definedName name="MULT" localSheetId="0">#REF!</definedName>
    <definedName name="MULT">#REF!</definedName>
    <definedName name="Net_to_Gross_Factor">[9]Inputs!$G$8</definedName>
    <definedName name="NetToGross">[13]Variables!$D$23</definedName>
    <definedName name="NEWMO1" localSheetId="0">[1]Jan!#REF!</definedName>
    <definedName name="NEWMO1">[1]Jan!#REF!</definedName>
    <definedName name="NEWMO2" localSheetId="0">[1]Jan!#REF!</definedName>
    <definedName name="NEWMO2">[1]Jan!#REF!</definedName>
    <definedName name="NEWMONTH" localSheetId="0">[1]Jan!#REF!</definedName>
    <definedName name="NEWMONTH">[1]Jan!#REF!</definedName>
    <definedName name="NORMALIZE" localSheetId="0">#REF!</definedName>
    <definedName name="NORMALIZE">#REF!</definedName>
    <definedName name="NOV" localSheetId="0">[14]Backup!#REF!</definedName>
    <definedName name="NOV">[14]Backup!#REF!</definedName>
    <definedName name="NOVT" localSheetId="0">#REF!</definedName>
    <definedName name="NOVT">#REF!</definedName>
    <definedName name="NPC">[11]Inputs!$N$18</definedName>
    <definedName name="NUM" localSheetId="0">#REF!</definedName>
    <definedName name="NUM">#REF!</definedName>
    <definedName name="OCT" localSheetId="0">[14]Backup!#REF!</definedName>
    <definedName name="OCT">[14]Backup!#REF!</definedName>
    <definedName name="OCTT" localSheetId="0">#REF!</definedName>
    <definedName name="OCTT">#REF!</definedName>
    <definedName name="ONE" localSheetId="0">[1]Jan!#REF!</definedName>
    <definedName name="ONE">[1]Jan!#REF!</definedName>
    <definedName name="option">'[23]Dist Misc'!$F$120</definedName>
    <definedName name="Page1" localSheetId="0">#REF!</definedName>
    <definedName name="Page1">#REF!</definedName>
    <definedName name="Page110" localSheetId="0">#REF!</definedName>
    <definedName name="Page110">#REF!</definedName>
    <definedName name="Page120" localSheetId="0">#REF!</definedName>
    <definedName name="Page120">#REF!</definedName>
    <definedName name="Page2" localSheetId="0">#REF!</definedName>
    <definedName name="Page2">#REF!</definedName>
    <definedName name="PAGE3" localSheetId="0">#REF!</definedName>
    <definedName name="PAGE3">#REF!</definedName>
    <definedName name="Page4" localSheetId="0">#REF!</definedName>
    <definedName name="Page4">#REF!</definedName>
    <definedName name="Page5" localSheetId="0">#REF!</definedName>
    <definedName name="Page5">#REF!</definedName>
    <definedName name="Page6" localSheetId="0">#REF!</definedName>
    <definedName name="Page6">#REF!</definedName>
    <definedName name="Page62" localSheetId="0">[24]TransInvest!#REF!</definedName>
    <definedName name="Page62">[24]TransInvest!#REF!</definedName>
    <definedName name="page65" localSheetId="0">#REF!</definedName>
    <definedName name="page65">#REF!</definedName>
    <definedName name="page66" localSheetId="0">#REF!</definedName>
    <definedName name="page66">#REF!</definedName>
    <definedName name="page67" localSheetId="0">#REF!</definedName>
    <definedName name="page67">#REF!</definedName>
    <definedName name="page68" localSheetId="0">#REF!</definedName>
    <definedName name="page68">#REF!</definedName>
    <definedName name="page69" localSheetId="0">#REF!</definedName>
    <definedName name="page69">#REF!</definedName>
    <definedName name="Page7" localSheetId="0">#REF!</definedName>
    <definedName name="Page7">#REF!</definedName>
    <definedName name="page8" localSheetId="0">#REF!</definedName>
    <definedName name="page8">#REF!</definedName>
    <definedName name="PALL" localSheetId="0">#REF!</definedName>
    <definedName name="PALL">#REF!</definedName>
    <definedName name="PBLOCK" localSheetId="0">#REF!</definedName>
    <definedName name="PBLOCK">#REF!</definedName>
    <definedName name="PBLOCKWZ" localSheetId="0">#REF!</definedName>
    <definedName name="PBLOCKWZ">#REF!</definedName>
    <definedName name="PCOMP" localSheetId="0">#REF!</definedName>
    <definedName name="PCOMP">#REF!</definedName>
    <definedName name="PCOMPOSITES" localSheetId="0">#REF!</definedName>
    <definedName name="PCOMPOSITES">#REF!</definedName>
    <definedName name="PCOMPWZ" localSheetId="0">#REF!</definedName>
    <definedName name="PCOMPWZ">#REF!</definedName>
    <definedName name="PeakMethod">[8]Inputs!$T$5</definedName>
    <definedName name="PMAC" localSheetId="0">[14]Backup!#REF!</definedName>
    <definedName name="PMAC">[14]Backup!#REF!</definedName>
    <definedName name="PRESENT" localSheetId="0">#REF!</definedName>
    <definedName name="PRESENT">#REF!</definedName>
    <definedName name="PRICCHNG" localSheetId="0">#REF!</definedName>
    <definedName name="PRICCHNG">#REF!</definedName>
    <definedName name="_xlnm.Print_Area" localSheetId="0">'Exhibit No.__(JRS-10)'!$B$1:$BE$37</definedName>
    <definedName name="PTABLES" localSheetId="0">#REF!</definedName>
    <definedName name="PTABLES">#REF!</definedName>
    <definedName name="PTDMOD" localSheetId="0">#REF!</definedName>
    <definedName name="PTDMOD">#REF!</definedName>
    <definedName name="PTDROLL" localSheetId="0">#REF!</definedName>
    <definedName name="PTDROLL">#REF!</definedName>
    <definedName name="PTMOD" localSheetId="0">#REF!</definedName>
    <definedName name="PTMOD">#REF!</definedName>
    <definedName name="PTROLL" localSheetId="0">#REF!</definedName>
    <definedName name="PTROLL">#REF!</definedName>
    <definedName name="PWORKBACK" localSheetId="0">#REF!</definedName>
    <definedName name="PWORKBACK">#REF!</definedName>
    <definedName name="Query1" localSheetId="0">#REF!</definedName>
    <definedName name="Query1">#REF!</definedName>
    <definedName name="Rates">[25]Codes!$A$1:$C$500</definedName>
    <definedName name="RC_ADJ" localSheetId="0">#REF!</definedName>
    <definedName name="RC_ADJ">#REF!</definedName>
    <definedName name="RESADJ" localSheetId="0">#REF!</definedName>
    <definedName name="RESADJ">#REF!</definedName>
    <definedName name="ResourceSupplier">[13]Variables!$D$28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_SCHD" localSheetId="0">#REF!</definedName>
    <definedName name="REV_SCHD">#REF!</definedName>
    <definedName name="RevClass">[25]Codes!$F$2:$G$10</definedName>
    <definedName name="Revenue_by_month_take_2" localSheetId="0">#REF!</definedName>
    <definedName name="Revenue_by_month_take_2">#REF!</definedName>
    <definedName name="RevenueCheck" localSheetId="0">#REF!</definedName>
    <definedName name="RevenueCheck">#REF!</definedName>
    <definedName name="RevReqSettle" localSheetId="0">#REF!</definedName>
    <definedName name="RevReqSettle">#REF!</definedName>
    <definedName name="REVVSTRS" localSheetId="0">#REF!</definedName>
    <definedName name="REVVSTRS">#REF!</definedName>
    <definedName name="RISFORM" localSheetId="0">#REF!</definedName>
    <definedName name="RISFORM">#REF!</definedName>
    <definedName name="SCH33CUSTS" localSheetId="0">#REF!</definedName>
    <definedName name="SCH33CUSTS">#REF!</definedName>
    <definedName name="SCH48ADJ" localSheetId="0">#REF!</definedName>
    <definedName name="SCH48ADJ">#REF!</definedName>
    <definedName name="SCH98NOR" localSheetId="0">#REF!</definedName>
    <definedName name="SCH98NOR">#REF!</definedName>
    <definedName name="SCHED47" localSheetId="0">#REF!</definedName>
    <definedName name="SCHED47">#REF!</definedName>
    <definedName name="Schedule">[11]Inputs!$N$14</definedName>
    <definedName name="se" localSheetId="0">#REF!</definedName>
    <definedName name="se">#REF!</definedName>
    <definedName name="SECOND" localSheetId="0">[1]Jan!#REF!</definedName>
    <definedName name="SECOND">[1]Jan!#REF!</definedName>
    <definedName name="SEP" localSheetId="0">[14]Backup!#REF!</definedName>
    <definedName name="SEP">[14]Backup!#REF!</definedName>
    <definedName name="SEPT" localSheetId="0">#REF!</definedName>
    <definedName name="SEPT">#REF!</definedName>
    <definedName name="SERVICES_3" localSheetId="0">#REF!</definedName>
    <definedName name="SERVICES_3">#REF!</definedName>
    <definedName name="sg" localSheetId="0">#REF!</definedName>
    <definedName name="sg">#REF!</definedName>
    <definedName name="START" localSheetId="0">[1]Jan!#REF!</definedName>
    <definedName name="START">[1]Jan!#REF!</definedName>
    <definedName name="SUM_TAB1" localSheetId="0">#REF!</definedName>
    <definedName name="SUM_TAB1">#REF!</definedName>
    <definedName name="SUM_TAB2" localSheetId="0">#REF!</definedName>
    <definedName name="SUM_TAB2">#REF!</definedName>
    <definedName name="SUM_TAB3" localSheetId="0">#REF!</definedName>
    <definedName name="SUM_TAB3">#REF!</definedName>
    <definedName name="TABLE_1" localSheetId="0">#REF!</definedName>
    <definedName name="TABLE_1">#REF!</definedName>
    <definedName name="TABLE_2" localSheetId="0">#REF!</definedName>
    <definedName name="TABLE_2">#REF!</definedName>
    <definedName name="TABLE_3" localSheetId="0">#REF!</definedName>
    <definedName name="TABLE_3">#REF!</definedName>
    <definedName name="TABLE_4" localSheetId="0">#REF!</definedName>
    <definedName name="TABLE_4">#REF!</definedName>
    <definedName name="TABLE_4_A" localSheetId="0">#REF!</definedName>
    <definedName name="TABLE_4_A">#REF!</definedName>
    <definedName name="TABLE_5" localSheetId="0">#REF!</definedName>
    <definedName name="TABLE_5">#REF!</definedName>
    <definedName name="TABLE_6" localSheetId="0">#REF!</definedName>
    <definedName name="TABLE_6">#REF!</definedName>
    <definedName name="TABLE_7" localSheetId="0">#REF!</definedName>
    <definedName name="TABLE_7">#REF!</definedName>
    <definedName name="TABLE1" localSheetId="0">#REF!</definedName>
    <definedName name="TABLE1">#REF!</definedName>
    <definedName name="TABLE2" localSheetId="0">#REF!</definedName>
    <definedName name="TABLE2">#REF!</definedName>
    <definedName name="TABLEA" localSheetId="0">#REF!</definedName>
    <definedName name="TABLEA">#REF!</definedName>
    <definedName name="TABLEONE" localSheetId="0">#REF!</definedName>
    <definedName name="TABLEONE">#REF!</definedName>
    <definedName name="TargetROR">[8]Inputs!$G$29</definedName>
    <definedName name="TDMOD" localSheetId="0">#REF!</definedName>
    <definedName name="TDMOD">#REF!</definedName>
    <definedName name="TDROLL" localSheetId="0">#REF!</definedName>
    <definedName name="TDROLL">#REF!</definedName>
    <definedName name="TEMPADJ" localSheetId="0">#REF!</definedName>
    <definedName name="TEMPADJ">#REF!</definedName>
    <definedName name="Test" localSheetId="0">#REF!</definedName>
    <definedName name="Test">#REF!</definedName>
    <definedName name="Test1" localSheetId="0">#REF!</definedName>
    <definedName name="Test1">#REF!</definedName>
    <definedName name="Test2" localSheetId="0">#REF!</definedName>
    <definedName name="Test2">#REF!</definedName>
    <definedName name="Test3" localSheetId="0">#REF!</definedName>
    <definedName name="Test3">#REF!</definedName>
    <definedName name="Test4" localSheetId="0">#REF!</definedName>
    <definedName name="Test4">#REF!</definedName>
    <definedName name="Test5" localSheetId="0">#REF!</definedName>
    <definedName name="Test5">#REF!</definedName>
    <definedName name="TestPeriod">[9]Inputs!$C$5</definedName>
    <definedName name="TotalRateBase">'[9]G+T+D+R+M'!$H$58</definedName>
    <definedName name="TRANSM_2">[26]Transm2!$A$1:$M$461:'[26]10 Yr FC'!$M$47</definedName>
    <definedName name="UAACT115S" localSheetId="0">'[11]Functional Study'!#REF!</definedName>
    <definedName name="UAACT115S">'[11]Functional Study'!#REF!</definedName>
    <definedName name="UAcct103">'[9]Func Study'!$AB$1613</definedName>
    <definedName name="UAcct105Dnpg">'[9]Func Study'!$AB$2010</definedName>
    <definedName name="UAcct105S">'[9]Func Study'!$AB$2005</definedName>
    <definedName name="UAcct105Seu">'[9]Func Study'!$AB$2009</definedName>
    <definedName name="UAcct105Snppo">'[9]Func Study'!$AB$2008</definedName>
    <definedName name="UAcct105Snpps">'[9]Func Study'!$AB$2006</definedName>
    <definedName name="UAcct105Snpt">'[9]Func Study'!$AB$2007</definedName>
    <definedName name="UAcct1081390">'[9]Func Study'!$AB$2451</definedName>
    <definedName name="UAcct1081390Rcl">'[9]Func Study'!$AB$2450</definedName>
    <definedName name="UAcct1081399">'[9]Func Study'!$AB$2459</definedName>
    <definedName name="UAcct1081399Rcl">'[9]Func Study'!$AB$2458</definedName>
    <definedName name="UAcct108360">'[9]Func Study'!$AB$2355</definedName>
    <definedName name="UAcct108361">'[9]Func Study'!$AB$2359</definedName>
    <definedName name="UAcct108362">'[9]Func Study'!$AB$2363</definedName>
    <definedName name="UAcct108364">'[9]Func Study'!$AB$2367</definedName>
    <definedName name="UAcct108365">'[9]Func Study'!$AB$2371</definedName>
    <definedName name="UAcct108366">'[9]Func Study'!$AB$2375</definedName>
    <definedName name="UAcct108367">'[9]Func Study'!$AB$2379</definedName>
    <definedName name="UAcct108368">'[9]Func Study'!$AB$2383</definedName>
    <definedName name="UAcct108369">'[9]Func Study'!$AB$2387</definedName>
    <definedName name="UAcct108370">'[9]Func Study'!$AB$2391</definedName>
    <definedName name="UAcct108371">'[9]Func Study'!$AB$2395</definedName>
    <definedName name="UAcct108372">'[9]Func Study'!$AB$2399</definedName>
    <definedName name="UAcct108373">'[9]Func Study'!$AB$2403</definedName>
    <definedName name="UAcct108D">'[9]Func Study'!$AB$2415</definedName>
    <definedName name="UAcct108D00">'[9]Func Study'!$AB$2407</definedName>
    <definedName name="UAcct108Ds">'[9]Func Study'!$AB$2411</definedName>
    <definedName name="UAcct108Ep">'[9]Func Study'!$AB$2327</definedName>
    <definedName name="UAcct108Gpcn">'[9]Func Study'!$AB$2429</definedName>
    <definedName name="UAcct108Gps">'[9]Func Study'!$AB$2425</definedName>
    <definedName name="UAcct108Gpse">'[9]Func Study'!$AB$2431</definedName>
    <definedName name="UAcct108Gpsg">'[9]Func Study'!$AB$2428</definedName>
    <definedName name="UAcct108Gpsgp">'[9]Func Study'!$AB$2426</definedName>
    <definedName name="UAcct108Gpsgu">'[9]Func Study'!$AB$2427</definedName>
    <definedName name="UAcct108Gpso">'[9]Func Study'!$AB$2430</definedName>
    <definedName name="UACCT108GPSSGCH">'[9]Func Study'!$AB$2434</definedName>
    <definedName name="UACCT108GPSSGCT">'[9]Func Study'!$AB$2433</definedName>
    <definedName name="UAcct108Hp">'[9]Func Study'!$AB$2313</definedName>
    <definedName name="UAcct108Mp">'[9]Func Study'!$AB$2444</definedName>
    <definedName name="UAcct108Np">'[9]Func Study'!$AB$2305</definedName>
    <definedName name="UAcct108Op">'[9]Func Study'!$AB$2322</definedName>
    <definedName name="UACCT108OPSSCCT">'[9]Func Study'!$AB$2321</definedName>
    <definedName name="UAcct108Sp">'[9]Func Study'!$AB$2299</definedName>
    <definedName name="UACCT108SPSSGCH">'[9]Func Study'!$AB$2298</definedName>
    <definedName name="UAcct108Tp">'[9]Func Study'!$AB$2346</definedName>
    <definedName name="UAcct111Clg">'[9]Func Study'!$AB$2487</definedName>
    <definedName name="UAcct111Clgsou">'[9]Func Study'!$AB$2485</definedName>
    <definedName name="UAcct111Clh">'[9]Func Study'!$AB$2493</definedName>
    <definedName name="UAcct111Cls">'[9]Func Study'!$AB$2478</definedName>
    <definedName name="UAcct111Ipcn">'[9]Func Study'!$AB$2502</definedName>
    <definedName name="UAcct111Ips">'[9]Func Study'!$AB$2497</definedName>
    <definedName name="UAcct111Ipse">'[9]Func Study'!$AB$2500</definedName>
    <definedName name="UAcct111Ipsg">'[9]Func Study'!$AB$2501</definedName>
    <definedName name="UAcct111Ipsgp">'[9]Func Study'!$AB$2498</definedName>
    <definedName name="UAcct111Ipsgu">'[9]Func Study'!$AB$2499</definedName>
    <definedName name="UAcct111Ipso">'[9]Func Study'!$AB$2506</definedName>
    <definedName name="UACCT111IPSSGCH">'[9]Func Study'!$AB$2505</definedName>
    <definedName name="UACCT111IPSSGCT">'[9]Func Study'!$AB$2504</definedName>
    <definedName name="UAcct114">'[9]Func Study'!$AB$2017</definedName>
    <definedName name="UACCT115" localSheetId="0">'[11]Functional Study'!#REF!</definedName>
    <definedName name="UACCT115">'[11]Functional Study'!#REF!</definedName>
    <definedName name="UACCT115DGP" localSheetId="0">'[11]Functional Study'!#REF!</definedName>
    <definedName name="UACCT115DGP">'[11]Functional Study'!#REF!</definedName>
    <definedName name="UACCT115SG" localSheetId="0">'[11]Functional Study'!#REF!</definedName>
    <definedName name="UACCT115SG">'[11]Functional Study'!#REF!</definedName>
    <definedName name="UAcct120">'[9]Func Study'!$AB$2021</definedName>
    <definedName name="UAcct124">'[9]Func Study'!$AB$2026</definedName>
    <definedName name="UAcct141">'[9]Func Study'!$AB$2173</definedName>
    <definedName name="UAcct151">'[9]Func Study'!$AB$2049</definedName>
    <definedName name="Uacct151SSECT">'[9]Func Study'!$AB$2047</definedName>
    <definedName name="UAcct154">'[9]Func Study'!$AB$2083</definedName>
    <definedName name="Uacct154SSGCT">'[9]Func Study'!$AB$2080</definedName>
    <definedName name="UAcct163">'[9]Func Study'!$AB$2093</definedName>
    <definedName name="UAcct165">'[9]Func Study'!$AB$2108</definedName>
    <definedName name="UAcct165Gps">'[9]Func Study'!$AB$2104</definedName>
    <definedName name="UAcct182">'[9]Func Study'!$AB$2033</definedName>
    <definedName name="UAcct18222">'[9]Func Study'!$AB$2163</definedName>
    <definedName name="UAcct182M">'[9]Func Study'!$AB$2118</definedName>
    <definedName name="UAcct182MSSGCH">'[9]Func Study'!$AB$2113</definedName>
    <definedName name="UAcct186">'[9]Func Study'!$AB$2041</definedName>
    <definedName name="UAcct1869">'[9]Func Study'!$AB$2168</definedName>
    <definedName name="UAcct186M">'[9]Func Study'!$AB$2129</definedName>
    <definedName name="UAcct190">'[9]Func Study'!$AB$2243</definedName>
    <definedName name="UAcct190Baddebt">'[9]Func Study'!$AB$2237</definedName>
    <definedName name="UAcct190Dop">'[9]Func Study'!$AB$2235</definedName>
    <definedName name="UAcct2281">'[9]Func Study'!$AB$2191</definedName>
    <definedName name="UAcct2282">'[9]Func Study'!$AB$2195</definedName>
    <definedName name="UAcct2283">'[9]Func Study'!$AB$2200</definedName>
    <definedName name="UACCT22841SG">'[9]Func Study'!$AB$2205</definedName>
    <definedName name="UAcct22842">'[9]Func Study'!$AB$2211</definedName>
    <definedName name="UAcct22842Trojd" localSheetId="0">'[8]Func Study'!#REF!</definedName>
    <definedName name="UAcct22842Trojd">'[8]Func Study'!#REF!</definedName>
    <definedName name="UAcct235">'[9]Func Study'!$AB$2187</definedName>
    <definedName name="UACCT235CN">'[9]Func Study'!$AB$2186</definedName>
    <definedName name="UAcct252">'[9]Func Study'!$AB$2219</definedName>
    <definedName name="UAcct25316">'[9]Func Study'!$AB$2057</definedName>
    <definedName name="UAcct25317">'[9]Func Study'!$AB$2061</definedName>
    <definedName name="UAcct25318">'[9]Func Study'!$AB$2098</definedName>
    <definedName name="UAcct25319">'[9]Func Study'!$AB$2065</definedName>
    <definedName name="uacct25398">'[9]Func Study'!$AB$2222</definedName>
    <definedName name="UAcct25399">'[9]Func Study'!$AB$2230</definedName>
    <definedName name="UACCT254SO">'[9]Func Study'!$AB$2202</definedName>
    <definedName name="UAcct255">'[9]Func Study'!$AB$2284</definedName>
    <definedName name="UAcct281">'[9]Func Study'!$AB$2249</definedName>
    <definedName name="UAcct282">'[9]Func Study'!$AB$2259</definedName>
    <definedName name="UAcct282Cn">'[9]Func Study'!$AB$2256</definedName>
    <definedName name="UAcct282So">'[9]Func Study'!$AB$2255</definedName>
    <definedName name="UAcct283">'[9]Func Study'!$AB$2271</definedName>
    <definedName name="UAcct283So">'[9]Func Study'!$AB$2265</definedName>
    <definedName name="UAcct301S">'[9]Func Study'!$AB$1964</definedName>
    <definedName name="UAcct301Sg">'[9]Func Study'!$AB$1966</definedName>
    <definedName name="UAcct301So">'[9]Func Study'!$AB$1965</definedName>
    <definedName name="UAcct302S">'[9]Func Study'!$AB$1969</definedName>
    <definedName name="UAcct302Sg">'[9]Func Study'!$AB$1970</definedName>
    <definedName name="UAcct302Sgp">'[9]Func Study'!$AB$1971</definedName>
    <definedName name="UAcct302Sgu">'[9]Func Study'!$AB$1972</definedName>
    <definedName name="UAcct303Cn">'[9]Func Study'!$AB$1980</definedName>
    <definedName name="UAcct303S">'[9]Func Study'!$AB$1976</definedName>
    <definedName name="UAcct303Se">'[9]Func Study'!$AB$1979</definedName>
    <definedName name="UAcct303Sg">'[9]Func Study'!$AB$1977</definedName>
    <definedName name="UAcct303Sgu">'[9]Func Study'!$AB$1981</definedName>
    <definedName name="UAcct303So">'[9]Func Study'!$AB$1978</definedName>
    <definedName name="UACCT303SSGCH">'[9]Func Study'!$AB$1983</definedName>
    <definedName name="UAcct310">'[9]Func Study'!$AB$1414</definedName>
    <definedName name="UAcct310JBG">'[9]Func Study'!$AB$1413</definedName>
    <definedName name="UAcct311">'[9]Func Study'!$AB$1421</definedName>
    <definedName name="UAcct311JBG">'[9]Func Study'!$AB$1420</definedName>
    <definedName name="UAcct312">'[9]Func Study'!$AB$1428</definedName>
    <definedName name="UAcct312JBG">'[9]Func Study'!$AB$1427</definedName>
    <definedName name="UAcct314">'[9]Func Study'!$AB$1435</definedName>
    <definedName name="UAcct314JBG">'[9]Func Study'!$AB$1434</definedName>
    <definedName name="UAcct315">'[9]Func Study'!$AB$1442</definedName>
    <definedName name="UAcct315JBG">'[9]Func Study'!$AB$1441</definedName>
    <definedName name="UAcct316">'[9]Func Study'!$AB$1450</definedName>
    <definedName name="UAcct316JBG">'[9]Func Study'!$AB$1449</definedName>
    <definedName name="UAcct320">'[9]Func Study'!$AB$1466</definedName>
    <definedName name="UAcct321">'[9]Func Study'!$AB$1471</definedName>
    <definedName name="UAcct322">'[9]Func Study'!$AB$1476</definedName>
    <definedName name="UAcct323">'[9]Func Study'!$AB$1481</definedName>
    <definedName name="UAcct324">'[9]Func Study'!$AB$1486</definedName>
    <definedName name="UAcct325">'[9]Func Study'!$AB$1491</definedName>
    <definedName name="UAcct33">'[9]Func Study'!$AB$295</definedName>
    <definedName name="UAcct330">'[9]Func Study'!$AB$1508</definedName>
    <definedName name="UAcct331">'[9]Func Study'!$AB$1513</definedName>
    <definedName name="UAcct332">'[9]Func Study'!$AB$1518</definedName>
    <definedName name="UAcct333">'[9]Func Study'!$AB$1523</definedName>
    <definedName name="UAcct334">'[9]Func Study'!$AB$1528</definedName>
    <definedName name="UAcct335">'[9]Func Study'!$AB$1533</definedName>
    <definedName name="UAcct336">'[9]Func Study'!$AB$1539</definedName>
    <definedName name="UAcct340Dgu">'[9]Func Study'!$AB$1564</definedName>
    <definedName name="UAcct340Sgu">'[9]Func Study'!$AB$1565</definedName>
    <definedName name="UAcct341Dgu">'[9]Func Study'!$AB$1569</definedName>
    <definedName name="UAcct341Sgu">'[9]Func Study'!$AB$1570</definedName>
    <definedName name="UAcct342Dgu">'[9]Func Study'!$AB$1574</definedName>
    <definedName name="UAcct342Sgu">'[9]Func Study'!$AB$1575</definedName>
    <definedName name="UAcct343">'[9]Func Study'!$AB$1584</definedName>
    <definedName name="UAcct344S">'[9]Func Study'!$AB$1587</definedName>
    <definedName name="UAcct344Sgp">'[9]Func Study'!$AB$1588</definedName>
    <definedName name="UAcct345Dgu">'[9]Func Study'!$AB$1594</definedName>
    <definedName name="UAcct345Sgu">'[9]Func Study'!$AB$1595</definedName>
    <definedName name="UAcct346">'[9]Func Study'!$AB$1601</definedName>
    <definedName name="UAcct350">'[9]Func Study'!$AB$1628</definedName>
    <definedName name="UAcct352">'[9]Func Study'!$AB$1635</definedName>
    <definedName name="UAcct353">'[9]Func Study'!$AB$1641</definedName>
    <definedName name="UAcct354">'[9]Func Study'!$AB$1647</definedName>
    <definedName name="UAcct355">'[9]Func Study'!$AB$1654</definedName>
    <definedName name="UAcct356">'[9]Func Study'!$AB$1660</definedName>
    <definedName name="UAcct357">'[9]Func Study'!$AB$1666</definedName>
    <definedName name="UAcct358">'[9]Func Study'!$AB$1672</definedName>
    <definedName name="UAcct359">'[9]Func Study'!$AB$1678</definedName>
    <definedName name="UAcct360">'[9]Func Study'!$AB$1698</definedName>
    <definedName name="UAcct361">'[9]Func Study'!$AB$1704</definedName>
    <definedName name="UAcct362">'[9]Func Study'!$AB$1710</definedName>
    <definedName name="UAcct368">'[9]Func Study'!$AB$1744</definedName>
    <definedName name="UAcct369">'[9]Func Study'!$AB$1751</definedName>
    <definedName name="UAcct370">'[9]Func Study'!$AB$1762</definedName>
    <definedName name="UAcct372A">'[9]Func Study'!$AB$1775</definedName>
    <definedName name="UAcct372Dp">'[9]Func Study'!$AB$1773</definedName>
    <definedName name="UAcct372Ds">'[9]Func Study'!$AB$1774</definedName>
    <definedName name="UAcct373">'[9]Func Study'!$AB$1782</definedName>
    <definedName name="UAcct389Cn">'[9]Func Study'!$AB$1800</definedName>
    <definedName name="UAcct389S">'[9]Func Study'!$AB$1799</definedName>
    <definedName name="UAcct389Sg">'[9]Func Study'!$AB$1802</definedName>
    <definedName name="UAcct389Sgu">'[9]Func Study'!$AB$1801</definedName>
    <definedName name="UAcct389So">'[9]Func Study'!$AB$1803</definedName>
    <definedName name="UAcct390Cn">'[9]Func Study'!$AB$1810</definedName>
    <definedName name="UAcct390JBG">'[9]Func Study'!$AB$1812</definedName>
    <definedName name="UAcct390L">'[9]Func Study'!$AB$1927</definedName>
    <definedName name="UACCT390LRCL">'[9]Func Study'!$AB$1929</definedName>
    <definedName name="UAcct390S">'[9]Func Study'!$AB$1807</definedName>
    <definedName name="UAcct390Sgp">'[9]Func Study'!$AB$1808</definedName>
    <definedName name="UAcct390Sgu">'[9]Func Study'!$AB$1809</definedName>
    <definedName name="UAcct390Sop">'[9]Func Study'!$AB$1811</definedName>
    <definedName name="UAcct390Sou">'[9]Func Study'!$AB$1813</definedName>
    <definedName name="UAcct391Cn">'[9]Func Study'!$AB$1820</definedName>
    <definedName name="UACCT391JBE">'[9]Func Study'!$AB$1825</definedName>
    <definedName name="UAcct391S">'[9]Func Study'!$AB$1817</definedName>
    <definedName name="UAcct391Sg">'[9]Func Study'!$AB$1821</definedName>
    <definedName name="UAcct391Sgp">'[9]Func Study'!$AB$1818</definedName>
    <definedName name="UAcct391Sgu">'[9]Func Study'!$AB$1819</definedName>
    <definedName name="UAcct391So">'[9]Func Study'!$AB$1823</definedName>
    <definedName name="UACCT391SSGCH">'[9]Func Study'!$AB$1824</definedName>
    <definedName name="UAcct392Cn">'[9]Func Study'!$AB$1832</definedName>
    <definedName name="UAcct392L">'[9]Func Study'!$AB$1935</definedName>
    <definedName name="UAcct392Lrcl">'[9]Func Study'!$AB$1937</definedName>
    <definedName name="UAcct392S">'[9]Func Study'!$AB$1829</definedName>
    <definedName name="UAcct392Se">'[9]Func Study'!$AB$1834</definedName>
    <definedName name="UAcct392Sg">'[9]Func Study'!$AB$1831</definedName>
    <definedName name="UAcct392Sgp">'[9]Func Study'!$AB$1835</definedName>
    <definedName name="UAcct392Sgu">'[9]Func Study'!$AB$1833</definedName>
    <definedName name="UAcct392So">'[9]Func Study'!$AB$1830</definedName>
    <definedName name="UACCT392SSGCH">'[9]Func Study'!$AB$1836</definedName>
    <definedName name="UAcct393S">'[9]Func Study'!$AB$1841</definedName>
    <definedName name="UAcct393Sg">'[9]Func Study'!$AB$1845</definedName>
    <definedName name="UAcct393Sgp">'[9]Func Study'!$AB$1842</definedName>
    <definedName name="UAcct393Sgu">'[9]Func Study'!$AB$1843</definedName>
    <definedName name="UAcct393So">'[9]Func Study'!$AB$1844</definedName>
    <definedName name="UACCT393SSGCT">'[9]Func Study'!$AB$1846</definedName>
    <definedName name="UAcct394S">'[9]Func Study'!$AB$1850</definedName>
    <definedName name="UAcct394Se">'[9]Func Study'!$AB$1854</definedName>
    <definedName name="UAcct394Sg">'[9]Func Study'!$AB$1855</definedName>
    <definedName name="UAcct394Sgp">'[9]Func Study'!$AB$1851</definedName>
    <definedName name="UAcct394Sgu">'[9]Func Study'!$AB$1852</definedName>
    <definedName name="UAcct394So">'[9]Func Study'!$AB$1853</definedName>
    <definedName name="UACCT394SSGCH">'[9]Func Study'!$AB$1856</definedName>
    <definedName name="UAcct395S">'[9]Func Study'!$AB$1861</definedName>
    <definedName name="UAcct395Se">'[9]Func Study'!$AB$1865</definedName>
    <definedName name="UAcct395Sg">'[9]Func Study'!$AB$1866</definedName>
    <definedName name="UAcct395Sgp">'[9]Func Study'!$AB$1862</definedName>
    <definedName name="UAcct395Sgu">'[9]Func Study'!$AB$1863</definedName>
    <definedName name="UAcct395So">'[9]Func Study'!$AB$1864</definedName>
    <definedName name="UACCT395SSGCH">'[9]Func Study'!$AB$1867</definedName>
    <definedName name="UAcct396S">'[9]Func Study'!$AB$1872</definedName>
    <definedName name="UAcct396Se">'[9]Func Study'!$AB$1877</definedName>
    <definedName name="UAcct396Sg">'[9]Func Study'!$AB$1874</definedName>
    <definedName name="UAcct396Sgp">'[9]Func Study'!$AB$1873</definedName>
    <definedName name="UAcct396Sgu">'[9]Func Study'!$AB$1876</definedName>
    <definedName name="UAcct396So">'[9]Func Study'!$AB$1875</definedName>
    <definedName name="UACCT396SSGCH">'[9]Func Study'!$AB$1879</definedName>
    <definedName name="UACCT396SSGCT">'[9]Func Study'!$AB$1878</definedName>
    <definedName name="UAcct397Cn">'[9]Func Study'!$AB$1890</definedName>
    <definedName name="UAcct397JBG">'[9]Func Study'!$AB$1893</definedName>
    <definedName name="UAcct397S">'[9]Func Study'!$AB$1886</definedName>
    <definedName name="UAcct397Se">'[9]Func Study'!$AB$1892</definedName>
    <definedName name="UAcct397Sg">'[9]Func Study'!$AB$1891</definedName>
    <definedName name="UAcct397Sgp">'[9]Func Study'!$AB$1887</definedName>
    <definedName name="UAcct397Sgu">'[9]Func Study'!$AB$1888</definedName>
    <definedName name="UAcct397So">'[9]Func Study'!$AB$1889</definedName>
    <definedName name="UAcct398Cn">'[9]Func Study'!$AB$1902</definedName>
    <definedName name="UAcct398S">'[9]Func Study'!$AB$1899</definedName>
    <definedName name="UAcct398Se">'[9]Func Study'!$AB$1904</definedName>
    <definedName name="UAcct398Sg">'[9]Func Study'!$AB$1905</definedName>
    <definedName name="UAcct398Sgp">'[9]Func Study'!$AB$1900</definedName>
    <definedName name="UAcct398Sgu">'[9]Func Study'!$AB$1901</definedName>
    <definedName name="UAcct398So">'[9]Func Study'!$AB$1903</definedName>
    <definedName name="UACCT398SSGCT">'[9]Func Study'!$AB$1906</definedName>
    <definedName name="UAcct399">'[9]Func Study'!$AB$1913</definedName>
    <definedName name="UAcct399G">'[9]Func Study'!$AB$1955</definedName>
    <definedName name="UAcct399L">'[9]Func Study'!$AB$1917</definedName>
    <definedName name="UAcct399Lrcl">'[9]Func Study'!$AB$1919</definedName>
    <definedName name="UAcct403360">'[9]Func Study'!$AB$1090</definedName>
    <definedName name="UAcct403361">'[9]Func Study'!$AB$1091</definedName>
    <definedName name="UAcct403362">'[9]Func Study'!$AB$1092</definedName>
    <definedName name="UAcct403364">'[9]Func Study'!$AB$1094</definedName>
    <definedName name="UAcct403365">'[9]Func Study'!$AB$1095</definedName>
    <definedName name="UAcct403366">'[9]Func Study'!$AB$1096</definedName>
    <definedName name="UAcct403367">'[9]Func Study'!$AB$1097</definedName>
    <definedName name="UAcct403368">'[9]Func Study'!$AB$1098</definedName>
    <definedName name="UAcct403369">'[9]Func Study'!$AB$1099</definedName>
    <definedName name="UAcct403370">'[9]Func Study'!$AB$1100</definedName>
    <definedName name="UAcct403371">'[9]Func Study'!$AB$1101</definedName>
    <definedName name="UAcct403372">'[9]Func Study'!$AB$1102</definedName>
    <definedName name="UAcct403373">'[9]Func Study'!$AB$1103</definedName>
    <definedName name="UAcct403Ep">'[9]Func Study'!$AB$1130</definedName>
    <definedName name="UAcct403Gpcn">'[9]Func Study'!$AB$1111</definedName>
    <definedName name="UAcct403GPDGP">'[9]Func Study'!$AB$1108</definedName>
    <definedName name="UAcct403GPDGU">'[9]Func Study'!$AB$1109</definedName>
    <definedName name="UAcct403GPJBG">'[9]Func Study'!$AB$1115</definedName>
    <definedName name="UAcct403Gps">'[9]Func Study'!$AB$1107</definedName>
    <definedName name="UAcct403Gpsg">'[9]Func Study'!$AB$1112</definedName>
    <definedName name="UAcct403Gpso">'[9]Func Study'!$AB$1113</definedName>
    <definedName name="UAcct403Gv0">'[9]Func Study'!$AB$1121</definedName>
    <definedName name="UAcct403Hp">'[9]Func Study'!$AB$1072</definedName>
    <definedName name="UACCT403JBE">'[9]Func Study'!$AB$1116</definedName>
    <definedName name="UAcct403Mp">'[9]Func Study'!$AB$1125</definedName>
    <definedName name="UAcct403Np">'[9]Func Study'!$AB$1065</definedName>
    <definedName name="UAcct403Op">'[9]Func Study'!$AB$1080</definedName>
    <definedName name="UAcct403OPCAGE">'[9]Func Study'!$AB$1078</definedName>
    <definedName name="UAcct403Sp">'[9]Func Study'!$AB$1061</definedName>
    <definedName name="UAcct403SPJBG">'[9]Func Study'!$AB$1058</definedName>
    <definedName name="UAcct403Tp">'[9]Func Study'!$AB$1087</definedName>
    <definedName name="UAcct404330">'[9]Func Study'!$AB$1177</definedName>
    <definedName name="UACCT404GP">'[9]Func Study'!$AB$1146</definedName>
    <definedName name="UACCT404GPCN">'[9]Func Study'!$AB$1143</definedName>
    <definedName name="UACCT404GPSO">'[9]Func Study'!$AB$1141</definedName>
    <definedName name="UAcct404Ipcn">'[9]Func Study'!$AB$1158</definedName>
    <definedName name="UAcct404IPJBG">'[9]Func Study'!$AB$1163</definedName>
    <definedName name="UAcct404Ips">'[9]Func Study'!$AB$1154</definedName>
    <definedName name="UAcct404Ipse">'[9]Func Study'!$AB$1155</definedName>
    <definedName name="UAcct404Ipsg">'[9]Func Study'!$AB$1156</definedName>
    <definedName name="UAcct404Ipsg1">'[9]Func Study'!$AB$1159</definedName>
    <definedName name="UAcct404Ipsg2">'[9]Func Study'!$AB$1160</definedName>
    <definedName name="UAcct404Ipso">'[9]Func Study'!$AB$1157</definedName>
    <definedName name="UAcct404M">'[9]Func Study'!$AB$1168</definedName>
    <definedName name="UACCT404OP">'[9]Func Study'!$AB$1172</definedName>
    <definedName name="UACCT404SP">'[9]Func Study'!$AB$1151</definedName>
    <definedName name="UAcct405">'[9]Func Study'!$AB$1185</definedName>
    <definedName name="UAcct406">'[9]Func Study'!$AB$1193</definedName>
    <definedName name="UAcct407">'[9]Func Study'!$AB$1202</definedName>
    <definedName name="UAcct408">'[9]Func Study'!$AB$1221</definedName>
    <definedName name="UAcct408S">'[9]Func Study'!$AB$1213</definedName>
    <definedName name="UAcct41010">'[9]Func Study'!$AB$1294</definedName>
    <definedName name="UAcct41011">'[9]Func Study'!$AB$1309</definedName>
    <definedName name="UACCT41020" localSheetId="0">'[10]Functional Study'!#REF!</definedName>
    <definedName name="UACCT41020">'[10]Functional Study'!#REF!</definedName>
    <definedName name="UACCT41020BADDEBT" localSheetId="0">'[10]Functional Study'!#REF!</definedName>
    <definedName name="UACCT41020BADDEBT">'[10]Functional Study'!#REF!</definedName>
    <definedName name="UACCT41020DITEXP" localSheetId="0">'[10]Functional Study'!#REF!</definedName>
    <definedName name="UACCT41020DITEXP">'[10]Functional Study'!#REF!</definedName>
    <definedName name="UACCT41020DNPU" localSheetId="0">'[10]Functional Study'!#REF!</definedName>
    <definedName name="UACCT41020DNPU">'[10]Functional Study'!#REF!</definedName>
    <definedName name="UACCT41020S" localSheetId="0">'[10]Functional Study'!#REF!</definedName>
    <definedName name="UACCT41020S">'[10]Functional Study'!#REF!</definedName>
    <definedName name="UACCT41020SE" localSheetId="0">'[10]Functional Study'!#REF!</definedName>
    <definedName name="UACCT41020SE">'[10]Functional Study'!#REF!</definedName>
    <definedName name="UACCT41020SG" localSheetId="0">'[10]Functional Study'!#REF!</definedName>
    <definedName name="UACCT41020SG">'[10]Functional Study'!#REF!</definedName>
    <definedName name="UACCT41020SGCT" localSheetId="0">'[10]Functional Study'!#REF!</definedName>
    <definedName name="UACCT41020SGCT">'[10]Functional Study'!#REF!</definedName>
    <definedName name="UACCT41020SGPP" localSheetId="0">'[10]Functional Study'!#REF!</definedName>
    <definedName name="UACCT41020SGPP">'[10]Functional Study'!#REF!</definedName>
    <definedName name="UACCT41020SO" localSheetId="0">'[10]Functional Study'!#REF!</definedName>
    <definedName name="UACCT41020SO">'[10]Functional Study'!#REF!</definedName>
    <definedName name="UACCT41020TROJP" localSheetId="0">'[10]Functional Study'!#REF!</definedName>
    <definedName name="UACCT41020TROJP">'[10]Functional Study'!#REF!</definedName>
    <definedName name="UACCT4102SNPD" localSheetId="0">'[10]Functional Study'!#REF!</definedName>
    <definedName name="UACCT4102SNPD">'[10]Functional Study'!#REF!</definedName>
    <definedName name="UAcct41110">'[9]Func Study'!$AB$1325</definedName>
    <definedName name="UAcct41111" localSheetId="0">'[10]Functional Study'!#REF!</definedName>
    <definedName name="UAcct41111">'[10]Functional Study'!#REF!</definedName>
    <definedName name="UAcct41111Baddebt" localSheetId="0">'[10]Functional Study'!#REF!</definedName>
    <definedName name="UAcct41111Baddebt">'[10]Functional Study'!#REF!</definedName>
    <definedName name="UAcct41111Dgp" localSheetId="0">'[10]Functional Study'!#REF!</definedName>
    <definedName name="UAcct41111Dgp">'[10]Functional Study'!#REF!</definedName>
    <definedName name="UAcct41111Dgu" localSheetId="0">'[10]Functional Study'!#REF!</definedName>
    <definedName name="UAcct41111Dgu">'[10]Functional Study'!#REF!</definedName>
    <definedName name="UAcct41111Ditexp" localSheetId="0">'[10]Functional Study'!#REF!</definedName>
    <definedName name="UAcct41111Ditexp">'[10]Functional Study'!#REF!</definedName>
    <definedName name="UAcct41111Dnpp" localSheetId="0">'[10]Functional Study'!#REF!</definedName>
    <definedName name="UAcct41111Dnpp">'[10]Functional Study'!#REF!</definedName>
    <definedName name="UAcct41111Dnptp" localSheetId="0">'[10]Functional Study'!#REF!</definedName>
    <definedName name="UAcct41111Dnptp">'[10]Functional Study'!#REF!</definedName>
    <definedName name="UAcct41111S" localSheetId="0">'[10]Functional Study'!#REF!</definedName>
    <definedName name="UAcct41111S">'[10]Functional Study'!#REF!</definedName>
    <definedName name="UAcct41111Se" localSheetId="0">'[10]Functional Study'!#REF!</definedName>
    <definedName name="UAcct41111Se">'[10]Functional Study'!#REF!</definedName>
    <definedName name="UAcct41111Sg" localSheetId="0">'[10]Functional Study'!#REF!</definedName>
    <definedName name="UAcct41111Sg">'[10]Functional Study'!#REF!</definedName>
    <definedName name="UAcct41111Sgpp" localSheetId="0">'[10]Functional Study'!#REF!</definedName>
    <definedName name="UAcct41111Sgpp">'[10]Functional Study'!#REF!</definedName>
    <definedName name="UAcct41111So" localSheetId="0">'[10]Functional Study'!#REF!</definedName>
    <definedName name="UAcct41111So">'[10]Functional Study'!#REF!</definedName>
    <definedName name="UAcct41111Trojp" localSheetId="0">'[10]Functional Study'!#REF!</definedName>
    <definedName name="UAcct41111Trojp">'[10]Functional Study'!#REF!</definedName>
    <definedName name="UAcct41140">'[9]Func Study'!$AB$1232</definedName>
    <definedName name="UAcct41141">'[9]Func Study'!$AB$1237</definedName>
    <definedName name="UAcct41160">'[9]Func Study'!$AB$369</definedName>
    <definedName name="UAcct41170">'[9]Func Study'!$AB$374</definedName>
    <definedName name="UAcct4118">'[9]Func Study'!$AB$378</definedName>
    <definedName name="UAcct41181">'[9]Func Study'!$AB$381</definedName>
    <definedName name="UAcct4194">'[9]Func Study'!$AB$385</definedName>
    <definedName name="UAcct421">'[9]Func Study'!$AB$394</definedName>
    <definedName name="UAcct4311">'[9]Func Study'!$AB$401</definedName>
    <definedName name="UAcct442Se">'[9]Func Study'!$AB$259</definedName>
    <definedName name="UAcct442Sg">'[9]Func Study'!$AB$260</definedName>
    <definedName name="UAcct447">'[9]Func Study'!$AB$281</definedName>
    <definedName name="UAcct447CAEE" localSheetId="0">'[7]Func Study'!#REF!</definedName>
    <definedName name="UAcct447CAEE">'[7]Func Study'!#REF!</definedName>
    <definedName name="UAcct447CAGE" localSheetId="0">'[7]Func Study'!#REF!</definedName>
    <definedName name="UAcct447CAGE">'[7]Func Study'!#REF!</definedName>
    <definedName name="UAcct447Dgu" localSheetId="0">'[8]Func Study'!#REF!</definedName>
    <definedName name="UAcct447Dgu">'[8]Func Study'!#REF!</definedName>
    <definedName name="UACCT447NPC">'[9]Func Study'!$AB$289</definedName>
    <definedName name="UACCT447NPCCAEW">'[9]Func Study'!$AB$286</definedName>
    <definedName name="UACCT447NPCCAGW">'[9]Func Study'!$AB$287</definedName>
    <definedName name="UACCT447NPCDGP">'[9]Func Study'!$AB$288</definedName>
    <definedName name="UAcct447S">'[9]Func Study'!$AB$280</definedName>
    <definedName name="UAcct448S">'[9]Func Study'!$AB$274</definedName>
    <definedName name="UAcct448So">'[9]Func Study'!$AB$275</definedName>
    <definedName name="UAcct449">'[9]Func Study'!$AB$294</definedName>
    <definedName name="UAcct450">'[9]Func Study'!$AB$304</definedName>
    <definedName name="UAcct450S">'[9]Func Study'!$AB$302</definedName>
    <definedName name="UAcct450So">'[9]Func Study'!$AB$303</definedName>
    <definedName name="UAcct451S">'[9]Func Study'!$AB$307</definedName>
    <definedName name="UAcct451Sg">'[9]Func Study'!$AB$308</definedName>
    <definedName name="UAcct451So">'[9]Func Study'!$AB$309</definedName>
    <definedName name="UAcct453">'[9]Func Study'!$AB$315</definedName>
    <definedName name="UAcct453CAGE" localSheetId="0">'[7]Func Study'!#REF!</definedName>
    <definedName name="UAcct453CAGE">'[7]Func Study'!#REF!</definedName>
    <definedName name="UAcct453CAGW" localSheetId="0">'[7]Func Study'!#REF!</definedName>
    <definedName name="UAcct453CAGW">'[7]Func Study'!#REF!</definedName>
    <definedName name="UAcct454">'[9]Func Study'!$AB$322</definedName>
    <definedName name="UAcct454JBG">'[9]Func Study'!$AB$319</definedName>
    <definedName name="UAcct454S">'[9]Func Study'!$AB$318</definedName>
    <definedName name="UAcct454Sg">'[9]Func Study'!$AB$320</definedName>
    <definedName name="UAcct454So">'[9]Func Study'!$AB$321</definedName>
    <definedName name="UAcct456">'[9]Func Study'!$AB$332</definedName>
    <definedName name="UAcct456CAEW">'[9]Func Study'!$AB$331</definedName>
    <definedName name="UAcct456S">'[9]Func Study'!$AB$325</definedName>
    <definedName name="UAcct456So">'[9]Func Study'!$AB$329</definedName>
    <definedName name="UAcct500">'[9]Func Study'!$AB$416</definedName>
    <definedName name="UAcct500JBG">'[9]Func Study'!$AB$414</definedName>
    <definedName name="UAcct501">'[9]Func Study'!$AB$423</definedName>
    <definedName name="UAcct501CAEW">'[9]Func Study'!$AB$420</definedName>
    <definedName name="UAcct501JBE">'[9]Func Study'!$AB$421</definedName>
    <definedName name="UACCT501NPCCAEW">'[9]Func Study'!$AB$426</definedName>
    <definedName name="UAcct502">'[9]Func Study'!$AB$433</definedName>
    <definedName name="UAcct502CAGE">'[9]Func Study'!$AB$431</definedName>
    <definedName name="UAcct502JBG" localSheetId="0">'[7]Func Study'!#REF!</definedName>
    <definedName name="UAcct502JBG">'[7]Func Study'!#REF!</definedName>
    <definedName name="UAcct503">'[9]Func Study'!$AB$437</definedName>
    <definedName name="UACCT503NPC">'[9]Func Study'!$AB$443</definedName>
    <definedName name="UAcct505">'[9]Func Study'!$AB$449</definedName>
    <definedName name="UAcct505CAGE">'[9]Func Study'!$AB$447</definedName>
    <definedName name="UAcct505JBG" localSheetId="0">'[7]Func Study'!#REF!</definedName>
    <definedName name="UAcct505JBG">'[7]Func Study'!#REF!</definedName>
    <definedName name="UAcct506">'[9]Func Study'!$AB$455</definedName>
    <definedName name="UAcct506CAGE">'[9]Func Study'!$AB$452</definedName>
    <definedName name="UAcct506JBG" localSheetId="0">'[7]Func Study'!#REF!</definedName>
    <definedName name="UAcct506JBG">'[7]Func Study'!#REF!</definedName>
    <definedName name="UAcct507">'[9]Func Study'!$AB$464</definedName>
    <definedName name="UAcct507CAGE">'[9]Func Study'!$AB$462</definedName>
    <definedName name="UAcct507JBG" localSheetId="0">'[7]Func Study'!#REF!</definedName>
    <definedName name="UAcct507JBG">'[7]Func Study'!#REF!</definedName>
    <definedName name="UAcct510">'[9]Func Study'!$AB$469</definedName>
    <definedName name="UAcct510CAGE">'[9]Func Study'!$AB$467</definedName>
    <definedName name="UAcct510JBG" localSheetId="0">'[7]Func Study'!#REF!</definedName>
    <definedName name="UAcct510JBG">'[7]Func Study'!#REF!</definedName>
    <definedName name="UAcct511">'[9]Func Study'!$AB$474</definedName>
    <definedName name="UAcct511CAGE">'[9]Func Study'!$AB$472</definedName>
    <definedName name="UAcct511JBG" localSheetId="0">'[7]Func Study'!#REF!</definedName>
    <definedName name="UAcct511JBG">'[7]Func Study'!#REF!</definedName>
    <definedName name="UAcct512">'[9]Func Study'!$AB$479</definedName>
    <definedName name="UAcct512CAGE">'[9]Func Study'!$AB$477</definedName>
    <definedName name="UAcct512JBG" localSheetId="0">'[7]Func Study'!#REF!</definedName>
    <definedName name="UAcct512JBG">'[7]Func Study'!#REF!</definedName>
    <definedName name="UAcct513">'[9]Func Study'!$AB$484</definedName>
    <definedName name="UAcct513CAGE">'[9]Func Study'!$AB$482</definedName>
    <definedName name="UAcct513JBG" localSheetId="0">'[7]Func Study'!#REF!</definedName>
    <definedName name="UAcct513JBG">'[7]Func Study'!#REF!</definedName>
    <definedName name="UAcct514">'[9]Func Study'!$AB$489</definedName>
    <definedName name="UAcct514CAGE">'[9]Func Study'!$AB$487</definedName>
    <definedName name="UAcct514JBG" localSheetId="0">'[7]Func Study'!#REF!</definedName>
    <definedName name="UAcct514JBG">'[7]Func Study'!#REF!</definedName>
    <definedName name="UAcct517">'[9]Func Study'!$AB$498</definedName>
    <definedName name="UAcct518">'[9]Func Study'!$AB$502</definedName>
    <definedName name="UAcct519">'[9]Func Study'!$AB$507</definedName>
    <definedName name="UAcct520">'[9]Func Study'!$AB$511</definedName>
    <definedName name="UAcct523">'[9]Func Study'!$AB$515</definedName>
    <definedName name="UAcct524">'[9]Func Study'!$AB$519</definedName>
    <definedName name="UAcct528">'[9]Func Study'!$AB$523</definedName>
    <definedName name="UAcct529">'[9]Func Study'!$AB$527</definedName>
    <definedName name="UAcct530">'[9]Func Study'!$AB$531</definedName>
    <definedName name="UAcct531">'[9]Func Study'!$AB$535</definedName>
    <definedName name="UAcct532">'[9]Func Study'!$AB$539</definedName>
    <definedName name="UAcct535">'[9]Func Study'!$AB$551</definedName>
    <definedName name="UAcct536">'[9]Func Study'!$AB$555</definedName>
    <definedName name="UAcct537">'[9]Func Study'!$AB$559</definedName>
    <definedName name="UAcct538">'[9]Func Study'!$AB$563</definedName>
    <definedName name="UAcct539">'[9]Func Study'!$AB$568</definedName>
    <definedName name="UAcct540">'[9]Func Study'!$AB$572</definedName>
    <definedName name="UAcct541">'[9]Func Study'!$AB$576</definedName>
    <definedName name="UAcct542">'[9]Func Study'!$AB$580</definedName>
    <definedName name="UAcct543">'[9]Func Study'!$AB$584</definedName>
    <definedName name="UAcct544">'[9]Func Study'!$AB$588</definedName>
    <definedName name="UAcct545">'[9]Func Study'!$AB$592</definedName>
    <definedName name="UAcct546">'[9]Func Study'!$AB$606</definedName>
    <definedName name="UAcct546CAGE">'[9]Func Study'!$AB$605</definedName>
    <definedName name="UAcct547CAEW">'[9]Func Study'!$AB$610</definedName>
    <definedName name="UACCT547NPCCAEW">'[9]Func Study'!$AB$613</definedName>
    <definedName name="UAcct547Se">'[9]Func Study'!$AB$609</definedName>
    <definedName name="UAcct548">'[9]Func Study'!$AB$621</definedName>
    <definedName name="UACCT548CAGE">'[9]Func Study'!$AB$620</definedName>
    <definedName name="UAcct549">'[9]Func Study'!$AB$626</definedName>
    <definedName name="Uacct549CAGE">'[9]Func Study'!$AB$625</definedName>
    <definedName name="UAcct5506SE" localSheetId="0">'[7]Func Study'!#REF!</definedName>
    <definedName name="UAcct5506SE">'[7]Func Study'!#REF!</definedName>
    <definedName name="UAcct551CAGE">'[9]Func Study'!$AB$634</definedName>
    <definedName name="UACCT551SG">'[9]Func Study'!$AB$635</definedName>
    <definedName name="UACCT552CAGE">'[9]Func Study'!$AB$640</definedName>
    <definedName name="UAcct552SG">'[9]Func Study'!$AB$639</definedName>
    <definedName name="UACCT553CAGE">'[9]Func Study'!$AB$646</definedName>
    <definedName name="UAcct553SG">'[9]Func Study'!$AB$645</definedName>
    <definedName name="UACCT554CAGE">'[9]Func Study'!$AB$651</definedName>
    <definedName name="UAcct554SG">'[9]Func Study'!$AB$650</definedName>
    <definedName name="UAcct555CAEE" localSheetId="0">'[7]Func Study'!#REF!</definedName>
    <definedName name="UAcct555CAEE">'[7]Func Study'!#REF!</definedName>
    <definedName name="UAcct555CAEW">'[9]Func Study'!$AB$665</definedName>
    <definedName name="UAcct555CAGE" localSheetId="0">'[7]Func Study'!#REF!</definedName>
    <definedName name="UAcct555CAGE">'[7]Func Study'!#REF!</definedName>
    <definedName name="UAcct555CAGW">'[9]Func Study'!$AB$664</definedName>
    <definedName name="UACCT555DGP">'[9]Func Study'!$AB$670</definedName>
    <definedName name="UACCT555NPCCAEW">'[9]Func Study'!$AB$669</definedName>
    <definedName name="UACCT555NPCCAGW">'[9]Func Study'!$AB$668</definedName>
    <definedName name="UAcct555S">'[9]Func Study'!$AB$663</definedName>
    <definedName name="UAcct555Se">'[9]Func Study'!$AB$665</definedName>
    <definedName name="UACCT555SG">'[9]Func Study'!$AB$664</definedName>
    <definedName name="UAcct556">'[9]Func Study'!$AB$676</definedName>
    <definedName name="UAcct557">'[9]Func Study'!$AB$685</definedName>
    <definedName name="UAcct560">'[9]Func Study'!$AB$715</definedName>
    <definedName name="UAcct561">'[9]Func Study'!$AB$720</definedName>
    <definedName name="UAcct562">'[9]Func Study'!$AB$726</definedName>
    <definedName name="UAcct563">'[9]Func Study'!$AB$731</definedName>
    <definedName name="UAcct564">'[9]Func Study'!$AB$735</definedName>
    <definedName name="UAcct565">'[9]Func Study'!$AB$739</definedName>
    <definedName name="UACCT565NPC">'[9]Func Study'!$AB$744</definedName>
    <definedName name="UACCT565NPCCAGW">'[9]Func Study'!$AB$742</definedName>
    <definedName name="UAcct566">'[9]Func Study'!$AB$748</definedName>
    <definedName name="UAcct567">'[9]Func Study'!$AB$752</definedName>
    <definedName name="UAcct568">'[9]Func Study'!$AB$756</definedName>
    <definedName name="UAcct569">'[9]Func Study'!$AB$760</definedName>
    <definedName name="UAcct570">'[9]Func Study'!$AB$765</definedName>
    <definedName name="UAcct571">'[9]Func Study'!$AB$770</definedName>
    <definedName name="UAcct572">'[9]Func Study'!$AB$774</definedName>
    <definedName name="UAcct573">'[9]Func Study'!$AB$778</definedName>
    <definedName name="UAcct580">'[9]Func Study'!$AB$791</definedName>
    <definedName name="UAcct581">'[9]Func Study'!$AB$796</definedName>
    <definedName name="UAcct582">'[9]Func Study'!$AB$801</definedName>
    <definedName name="UAcct583">'[9]Func Study'!$AB$806</definedName>
    <definedName name="UAcct584">'[9]Func Study'!$AB$811</definedName>
    <definedName name="UAcct585">'[9]Func Study'!$AB$816</definedName>
    <definedName name="UAcct586">'[9]Func Study'!$AB$821</definedName>
    <definedName name="UAcct587">'[9]Func Study'!$AB$826</definedName>
    <definedName name="UAcct588">'[9]Func Study'!$AB$831</definedName>
    <definedName name="UAcct589">'[9]Func Study'!$AB$836</definedName>
    <definedName name="UAcct590">'[9]Func Study'!$AB$841</definedName>
    <definedName name="UAcct591">'[9]Func Study'!$AB$846</definedName>
    <definedName name="UAcct592">'[9]Func Study'!$AB$851</definedName>
    <definedName name="UAcct593">'[9]Func Study'!$AB$856</definedName>
    <definedName name="UAcct594">'[9]Func Study'!$AB$861</definedName>
    <definedName name="UAcct595">'[9]Func Study'!$AB$866</definedName>
    <definedName name="UAcct596">'[9]Func Study'!$AB$876</definedName>
    <definedName name="UAcct597">'[9]Func Study'!$AB$881</definedName>
    <definedName name="UAcct598">'[9]Func Study'!$AB$886</definedName>
    <definedName name="UAcct901">'[9]Func Study'!$AB$898</definedName>
    <definedName name="UAcct902">'[9]Func Study'!$AB$903</definedName>
    <definedName name="UAcct903">'[9]Func Study'!$AB$908</definedName>
    <definedName name="UAcct904">'[9]Func Study'!$AB$914</definedName>
    <definedName name="Uacct904SG" localSheetId="0">'[11]Functional Study'!#REF!</definedName>
    <definedName name="Uacct904SG">'[11]Functional Study'!#REF!</definedName>
    <definedName name="UAcct905">'[9]Func Study'!$AB$919</definedName>
    <definedName name="UAcct907">'[9]Func Study'!$AB$933</definedName>
    <definedName name="UAcct908">'[9]Func Study'!$AB$938</definedName>
    <definedName name="UAcct909">'[9]Func Study'!$AB$943</definedName>
    <definedName name="UAcct910">'[9]Func Study'!$AB$948</definedName>
    <definedName name="UAcct911">'[9]Func Study'!$AB$959</definedName>
    <definedName name="UAcct912">'[9]Func Study'!$AB$964</definedName>
    <definedName name="UAcct913">'[9]Func Study'!$AB$969</definedName>
    <definedName name="UAcct916">'[9]Func Study'!$AB$974</definedName>
    <definedName name="UAcct920">'[9]Func Study'!$AB$985</definedName>
    <definedName name="UAcct920Cn">'[9]Func Study'!$AB$983</definedName>
    <definedName name="UAcct921">'[9]Func Study'!$AB$991</definedName>
    <definedName name="UAcct921Cn">'[9]Func Study'!$AB$989</definedName>
    <definedName name="UAcct923">'[9]Func Study'!$AB$997</definedName>
    <definedName name="UAcct923CAGW">'[9]Func Study'!$AB$995</definedName>
    <definedName name="UAcct924">'[9]Func Study'!$AB$1001</definedName>
    <definedName name="UAcct925">'[9]Func Study'!$AB$1005</definedName>
    <definedName name="UAcct926">'[9]Func Study'!$AB$1011</definedName>
    <definedName name="UAcct927">'[9]Func Study'!$AB$1016</definedName>
    <definedName name="UAcct928">'[9]Func Study'!$AB$1023</definedName>
    <definedName name="UAcct929">'[9]Func Study'!$AB$1028</definedName>
    <definedName name="UAcct930">'[9]Func Study'!$AB$1034</definedName>
    <definedName name="UAcct931">'[9]Func Study'!$AB$1039</definedName>
    <definedName name="UAcct935">'[9]Func Study'!$AB$1045</definedName>
    <definedName name="UAcctAGA">'[9]Func Study'!$AB$296</definedName>
    <definedName name="UAcctcwc">'[9]Func Study'!$AB$2136</definedName>
    <definedName name="UAcctd00">'[9]Func Study'!$AB$1786</definedName>
    <definedName name="UAcctdfa" localSheetId="0">'[9]Func Study'!#REF!</definedName>
    <definedName name="UAcctdfa">'[9]Func Study'!#REF!</definedName>
    <definedName name="UAcctdfad" localSheetId="0">'[9]Func Study'!#REF!</definedName>
    <definedName name="UAcctdfad">'[9]Func Study'!#REF!</definedName>
    <definedName name="UAcctdfap" localSheetId="0">'[9]Func Study'!#REF!</definedName>
    <definedName name="UAcctdfap">'[9]Func Study'!#REF!</definedName>
    <definedName name="UAcctdfat" localSheetId="0">'[9]Func Study'!#REF!</definedName>
    <definedName name="UAcctdfat">'[9]Func Study'!#REF!</definedName>
    <definedName name="UAcctds0">'[9]Func Study'!$AB$1790</definedName>
    <definedName name="UACCTECDDGP">'[9]Func Study'!$AB$687</definedName>
    <definedName name="UACCTECDMC">'[9]Func Study'!$AB$689</definedName>
    <definedName name="UACCTECDS">'[9]Func Study'!$AB$691</definedName>
    <definedName name="UACCTECDSG1">'[9]Func Study'!$AB$688</definedName>
    <definedName name="UACCTECDSG2">'[9]Func Study'!$AB$690</definedName>
    <definedName name="UACCTECDSG3">'[9]Func Study'!$AB$692</definedName>
    <definedName name="UAcctfit">'[9]Func Study'!$AB$1395</definedName>
    <definedName name="UAcctg00">'[9]Func Study'!$AB$1947</definedName>
    <definedName name="UAccth00">'[9]Func Study'!$AB$1545</definedName>
    <definedName name="UAccti00">'[9]Func Study'!$AB$1993</definedName>
    <definedName name="UAcctn00">'[9]Func Study'!$AB$1496</definedName>
    <definedName name="UAccto00">'[9]Func Study'!$AB$1606</definedName>
    <definedName name="UAcctowc">'[9]Func Study'!$AB$2149</definedName>
    <definedName name="UACCTOWCSSECH">'[9]Func Study'!$AB$2148</definedName>
    <definedName name="UAccts00">'[9]Func Study'!$AB$1455</definedName>
    <definedName name="UAcctsttax">'[9]Func Study'!$AB$1377</definedName>
    <definedName name="UAcctt00">'[9]Func Study'!$AB$1682</definedName>
    <definedName name="UNBILREV" localSheetId="0">#REF!</definedName>
    <definedName name="UNBILREV">#REF!</definedName>
    <definedName name="UncollectibleAccounts">[13]Variables!$D$25</definedName>
    <definedName name="UtGrossReceipts">[13]Variables!$D$29</definedName>
    <definedName name="ValidAccount">[12]Variables!$AK$43:$AK$369</definedName>
    <definedName name="VAR" localSheetId="0">[14]Backup!#REF!</definedName>
    <definedName name="VAR">[14]Backup!#REF!</definedName>
    <definedName name="VARIABLE" localSheetId="0">[19]Summary!#REF!</definedName>
    <definedName name="VARIABLE">[19]Summary!#REF!</definedName>
    <definedName name="VOUCHER" localSheetId="0">#REF!</definedName>
    <definedName name="VOUCHER">#REF!</definedName>
    <definedName name="WaRevenueTax">[13]Variables!$D$27</definedName>
    <definedName name="WEATHER" localSheetId="0">#REF!</definedName>
    <definedName name="WEATHER">#REF!</definedName>
    <definedName name="WEATHRNORM" localSheetId="0">#REF!</definedName>
    <definedName name="WEATHRNORM">#REF!</definedName>
    <definedName name="WIDTH" localSheetId="0">#REF!</definedName>
    <definedName name="WIDTH">#REF!</definedName>
    <definedName name="WinterPeak">'[27]Load Data'!$D$9:$H$12,'[27]Load Data'!$D$20:$H$22</definedName>
    <definedName name="WORK1" localSheetId="0">#REF!</definedName>
    <definedName name="WORK1">#REF!</definedName>
    <definedName name="WORK2" localSheetId="0">#REF!</definedName>
    <definedName name="WORK2">#REF!</definedName>
    <definedName name="WORK3" localSheetId="0">#REF!</definedName>
    <definedName name="WORK3">#REF!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x">'[28]Weather Present'!$K$7</definedName>
    <definedName name="y" localSheetId="0" hidden="1">#REF!</definedName>
    <definedName name="y" hidden="1">'[5]DSM Output'!$B$21:$B$23</definedName>
    <definedName name="Year" localSheetId="0">#REF!</definedName>
    <definedName name="Year">#REF!</definedName>
    <definedName name="YEFactors">[12]Factors!$S$3:$AG$99</definedName>
    <definedName name="z" localSheetId="0" hidden="1">#REF!</definedName>
    <definedName name="z" hidden="1">'[5]DSM Output'!$G$21:$G$23</definedName>
    <definedName name="ZA" localSheetId="0">'[29] annual balance '!#REF!</definedName>
    <definedName name="ZA">'[29] annual balance '!#REF!</definedName>
  </definedNames>
  <calcPr calcId="145621" iterate="1"/>
</workbook>
</file>

<file path=xl/calcChain.xml><?xml version="1.0" encoding="utf-8"?>
<calcChain xmlns="http://schemas.openxmlformats.org/spreadsheetml/2006/main">
  <c r="F27" i="1" l="1"/>
  <c r="F25" i="1"/>
  <c r="F23" i="1"/>
  <c r="F21" i="1"/>
  <c r="F19" i="1"/>
  <c r="F16" i="1"/>
  <c r="F15" i="1"/>
  <c r="L14" i="1"/>
  <c r="D14" i="1"/>
  <c r="F12" i="1"/>
  <c r="F11" i="1"/>
  <c r="L32" i="1"/>
  <c r="L10" i="1"/>
  <c r="J33" i="1"/>
  <c r="D31" i="1" l="1"/>
  <c r="D25" i="1"/>
  <c r="D23" i="1"/>
  <c r="D19" i="1"/>
  <c r="T19" i="1" s="1"/>
  <c r="D33" i="1"/>
  <c r="T33" i="1" s="1"/>
  <c r="D27" i="1"/>
  <c r="D21" i="1"/>
  <c r="D16" i="1"/>
  <c r="D28" i="1"/>
  <c r="D26" i="1"/>
  <c r="T26" i="1" s="1"/>
  <c r="D22" i="1"/>
  <c r="D20" i="1"/>
  <c r="D17" i="1"/>
  <c r="D15" i="1"/>
  <c r="T15" i="1" s="1"/>
  <c r="AQ15" i="1" s="1"/>
  <c r="AS15" i="1" s="1"/>
  <c r="D12" i="1"/>
  <c r="D11" i="1"/>
  <c r="H11" i="1" s="1"/>
  <c r="D32" i="1"/>
  <c r="D29" i="1"/>
  <c r="D10" i="1"/>
  <c r="J11" i="1"/>
  <c r="J12" i="1"/>
  <c r="N14" i="1"/>
  <c r="J15" i="1"/>
  <c r="H16" i="1"/>
  <c r="H19" i="1"/>
  <c r="H21" i="1"/>
  <c r="H23" i="1"/>
  <c r="L29" i="1"/>
  <c r="J31" i="1"/>
  <c r="J29" i="1"/>
  <c r="J28" i="1"/>
  <c r="J22" i="1"/>
  <c r="J17" i="1"/>
  <c r="J32" i="1"/>
  <c r="N32" i="1" s="1"/>
  <c r="J26" i="1"/>
  <c r="J20" i="1"/>
  <c r="J14" i="1"/>
  <c r="P14" i="1" s="1"/>
  <c r="J10" i="1"/>
  <c r="N10" i="1" s="1"/>
  <c r="J27" i="1"/>
  <c r="J25" i="1"/>
  <c r="J23" i="1"/>
  <c r="J21" i="1"/>
  <c r="R21" i="1" s="1"/>
  <c r="J19" i="1"/>
  <c r="J16" i="1"/>
  <c r="AW15" i="1"/>
  <c r="AY15" i="1" s="1"/>
  <c r="X19" i="1"/>
  <c r="Z19" i="1" s="1"/>
  <c r="L28" i="1"/>
  <c r="P10" i="1"/>
  <c r="AB11" i="1"/>
  <c r="H12" i="1"/>
  <c r="H15" i="1"/>
  <c r="BC15" i="1"/>
  <c r="BE15" i="1" s="1"/>
  <c r="BC26" i="1"/>
  <c r="BE26" i="1" s="1"/>
  <c r="AK33" i="1"/>
  <c r="AM33" i="1" s="1"/>
  <c r="AW33" i="1"/>
  <c r="AY33" i="1" s="1"/>
  <c r="F32" i="1"/>
  <c r="F26" i="1"/>
  <c r="F20" i="1"/>
  <c r="F29" i="1"/>
  <c r="F28" i="1"/>
  <c r="F22" i="1"/>
  <c r="F17" i="1"/>
  <c r="F10" i="1"/>
  <c r="L11" i="1"/>
  <c r="L12" i="1"/>
  <c r="F14" i="1"/>
  <c r="L17" i="1"/>
  <c r="L20" i="1"/>
  <c r="L22" i="1"/>
  <c r="L26" i="1"/>
  <c r="F31" i="1"/>
  <c r="F33" i="1"/>
  <c r="X33" i="1"/>
  <c r="Z33" i="1" s="1"/>
  <c r="L31" i="1"/>
  <c r="L25" i="1"/>
  <c r="R25" i="1" s="1"/>
  <c r="L23" i="1"/>
  <c r="L19" i="1"/>
  <c r="L33" i="1"/>
  <c r="L27" i="1"/>
  <c r="R27" i="1" s="1"/>
  <c r="L21" i="1"/>
  <c r="L16" i="1"/>
  <c r="AB16" i="1" s="1"/>
  <c r="L15" i="1"/>
  <c r="AK19" i="1"/>
  <c r="AM19" i="1" s="1"/>
  <c r="P19" i="1" l="1"/>
  <c r="N19" i="1"/>
  <c r="N26" i="1"/>
  <c r="P26" i="1"/>
  <c r="R14" i="1"/>
  <c r="H14" i="1"/>
  <c r="AB14" i="1"/>
  <c r="AD14" i="1" s="1"/>
  <c r="AG14" i="1" s="1"/>
  <c r="R17" i="1"/>
  <c r="AB17" i="1"/>
  <c r="H17" i="1"/>
  <c r="R20" i="1"/>
  <c r="AB20" i="1"/>
  <c r="H20" i="1"/>
  <c r="N29" i="1"/>
  <c r="P29" i="1"/>
  <c r="R16" i="1"/>
  <c r="T29" i="1"/>
  <c r="AW26" i="1"/>
  <c r="AY26" i="1" s="1"/>
  <c r="AK26" i="1"/>
  <c r="AM26" i="1" s="1"/>
  <c r="X26" i="1"/>
  <c r="Z26" i="1" s="1"/>
  <c r="BG28" i="1"/>
  <c r="T27" i="1"/>
  <c r="T25" i="1"/>
  <c r="P21" i="1"/>
  <c r="N21" i="1"/>
  <c r="P23" i="1"/>
  <c r="N23" i="1"/>
  <c r="H33" i="1"/>
  <c r="AB33" i="1"/>
  <c r="AD33" i="1" s="1"/>
  <c r="AG33" i="1" s="1"/>
  <c r="R33" i="1"/>
  <c r="N22" i="1"/>
  <c r="P22" i="1"/>
  <c r="P12" i="1"/>
  <c r="R12" i="1"/>
  <c r="N12" i="1"/>
  <c r="R22" i="1"/>
  <c r="AB22" i="1"/>
  <c r="H22" i="1"/>
  <c r="R26" i="1"/>
  <c r="AB26" i="1"/>
  <c r="AD26" i="1" s="1"/>
  <c r="AG26" i="1" s="1"/>
  <c r="H26" i="1"/>
  <c r="X15" i="1"/>
  <c r="Z15" i="1" s="1"/>
  <c r="AB12" i="1"/>
  <c r="N28" i="1"/>
  <c r="P28" i="1"/>
  <c r="AK15" i="1"/>
  <c r="AM15" i="1" s="1"/>
  <c r="AQ26" i="1"/>
  <c r="AS26" i="1" s="1"/>
  <c r="H25" i="1"/>
  <c r="AB23" i="1"/>
  <c r="R19" i="1"/>
  <c r="T32" i="1"/>
  <c r="T17" i="1"/>
  <c r="T28" i="1"/>
  <c r="BC33" i="1"/>
  <c r="BE33" i="1" s="1"/>
  <c r="AQ33" i="1"/>
  <c r="AS33" i="1" s="1"/>
  <c r="T31" i="1"/>
  <c r="T14" i="1"/>
  <c r="P16" i="1"/>
  <c r="N16" i="1"/>
  <c r="P27" i="1"/>
  <c r="N27" i="1"/>
  <c r="P25" i="1"/>
  <c r="N25" i="1"/>
  <c r="N20" i="1"/>
  <c r="P20" i="1"/>
  <c r="P11" i="1"/>
  <c r="N11" i="1"/>
  <c r="R11" i="1"/>
  <c r="R28" i="1"/>
  <c r="AB28" i="1"/>
  <c r="AD28" i="1" s="1"/>
  <c r="AG28" i="1" s="1"/>
  <c r="H28" i="1"/>
  <c r="R32" i="1"/>
  <c r="AB32" i="1"/>
  <c r="AD32" i="1" s="1"/>
  <c r="AG32" i="1" s="1"/>
  <c r="H32" i="1"/>
  <c r="AB27" i="1"/>
  <c r="AB25" i="1"/>
  <c r="AD25" i="1" s="1"/>
  <c r="AG25" i="1" s="1"/>
  <c r="T11" i="1"/>
  <c r="T20" i="1"/>
  <c r="T16" i="1"/>
  <c r="BC19" i="1"/>
  <c r="BE19" i="1" s="1"/>
  <c r="AQ19" i="1"/>
  <c r="AS19" i="1" s="1"/>
  <c r="P32" i="1"/>
  <c r="AW19" i="1"/>
  <c r="AY19" i="1" s="1"/>
  <c r="P15" i="1"/>
  <c r="R15" i="1"/>
  <c r="N15" i="1"/>
  <c r="P33" i="1"/>
  <c r="N33" i="1"/>
  <c r="P31" i="1"/>
  <c r="N31" i="1"/>
  <c r="AB31" i="1"/>
  <c r="H31" i="1"/>
  <c r="R31" i="1"/>
  <c r="N17" i="1"/>
  <c r="P17" i="1"/>
  <c r="R10" i="1"/>
  <c r="AB10" i="1"/>
  <c r="H10" i="1"/>
  <c r="R29" i="1"/>
  <c r="AB29" i="1"/>
  <c r="AD29" i="1" s="1"/>
  <c r="AG29" i="1" s="1"/>
  <c r="H29" i="1"/>
  <c r="AB15" i="1"/>
  <c r="AD15" i="1" s="1"/>
  <c r="AG15" i="1" s="1"/>
  <c r="H27" i="1"/>
  <c r="R23" i="1"/>
  <c r="AB21" i="1"/>
  <c r="AB19" i="1"/>
  <c r="AD19" i="1" s="1"/>
  <c r="AG19" i="1" s="1"/>
  <c r="T10" i="1"/>
  <c r="T12" i="1"/>
  <c r="T22" i="1"/>
  <c r="T21" i="1"/>
  <c r="T23" i="1"/>
  <c r="BC21" i="1" l="1"/>
  <c r="BE21" i="1" s="1"/>
  <c r="AQ21" i="1"/>
  <c r="AS21" i="1" s="1"/>
  <c r="AK21" i="1"/>
  <c r="AM21" i="1" s="1"/>
  <c r="X21" i="1"/>
  <c r="Z21" i="1" s="1"/>
  <c r="AW21" i="1"/>
  <c r="AY21" i="1" s="1"/>
  <c r="AW20" i="1"/>
  <c r="AY20" i="1" s="1"/>
  <c r="AK20" i="1"/>
  <c r="AM20" i="1" s="1"/>
  <c r="X20" i="1"/>
  <c r="Z20" i="1" s="1"/>
  <c r="AQ20" i="1"/>
  <c r="AS20" i="1" s="1"/>
  <c r="BC20" i="1"/>
  <c r="BE20" i="1" s="1"/>
  <c r="BC27" i="1"/>
  <c r="BE27" i="1" s="1"/>
  <c r="AQ27" i="1"/>
  <c r="AS27" i="1" s="1"/>
  <c r="AW27" i="1"/>
  <c r="AY27" i="1" s="1"/>
  <c r="X27" i="1"/>
  <c r="Z27" i="1" s="1"/>
  <c r="AK27" i="1"/>
  <c r="AM27" i="1" s="1"/>
  <c r="AW22" i="1"/>
  <c r="AY22" i="1" s="1"/>
  <c r="AK22" i="1"/>
  <c r="AM22" i="1" s="1"/>
  <c r="X22" i="1"/>
  <c r="Z22" i="1" s="1"/>
  <c r="AQ22" i="1"/>
  <c r="AS22" i="1" s="1"/>
  <c r="BC22" i="1"/>
  <c r="BE22" i="1" s="1"/>
  <c r="AD21" i="1"/>
  <c r="AG21" i="1" s="1"/>
  <c r="AD10" i="1"/>
  <c r="AG10" i="1" s="1"/>
  <c r="BC11" i="1"/>
  <c r="BE11" i="1" s="1"/>
  <c r="AQ11" i="1"/>
  <c r="AS11" i="1" s="1"/>
  <c r="AW11" i="1"/>
  <c r="AY11" i="1" s="1"/>
  <c r="AK11" i="1"/>
  <c r="AM11" i="1" s="1"/>
  <c r="X11" i="1"/>
  <c r="Z11" i="1" s="1"/>
  <c r="AW14" i="1"/>
  <c r="AY14" i="1" s="1"/>
  <c r="AK14" i="1"/>
  <c r="AM14" i="1" s="1"/>
  <c r="X14" i="1"/>
  <c r="Z14" i="1" s="1"/>
  <c r="AQ14" i="1"/>
  <c r="AS14" i="1" s="1"/>
  <c r="BC14" i="1"/>
  <c r="BE14" i="1" s="1"/>
  <c r="AW28" i="1"/>
  <c r="AY28" i="1" s="1"/>
  <c r="AK28" i="1"/>
  <c r="AM28" i="1" s="1"/>
  <c r="X28" i="1"/>
  <c r="Z28" i="1" s="1"/>
  <c r="BC28" i="1"/>
  <c r="BE28" i="1" s="1"/>
  <c r="AQ28" i="1"/>
  <c r="AS28" i="1" s="1"/>
  <c r="AD23" i="1"/>
  <c r="AG23" i="1" s="1"/>
  <c r="AD22" i="1"/>
  <c r="AG22" i="1" s="1"/>
  <c r="AW29" i="1"/>
  <c r="AY29" i="1" s="1"/>
  <c r="X29" i="1"/>
  <c r="Z29" i="1" s="1"/>
  <c r="AK29" i="1"/>
  <c r="AM29" i="1" s="1"/>
  <c r="AQ29" i="1"/>
  <c r="AS29" i="1" s="1"/>
  <c r="BC29" i="1"/>
  <c r="BE29" i="1" s="1"/>
  <c r="AD11" i="1"/>
  <c r="AG11" i="1" s="1"/>
  <c r="BC12" i="1"/>
  <c r="BE12" i="1" s="1"/>
  <c r="AQ12" i="1"/>
  <c r="AS12" i="1" s="1"/>
  <c r="AK12" i="1"/>
  <c r="AM12" i="1" s="1"/>
  <c r="AW12" i="1"/>
  <c r="AY12" i="1" s="1"/>
  <c r="X12" i="1"/>
  <c r="Z12" i="1" s="1"/>
  <c r="BC31" i="1"/>
  <c r="BE31" i="1" s="1"/>
  <c r="AQ31" i="1"/>
  <c r="AS31" i="1" s="1"/>
  <c r="AK31" i="1"/>
  <c r="AM31" i="1" s="1"/>
  <c r="X31" i="1"/>
  <c r="Z31" i="1" s="1"/>
  <c r="AW31" i="1"/>
  <c r="AY31" i="1" s="1"/>
  <c r="AW17" i="1"/>
  <c r="AY17" i="1" s="1"/>
  <c r="AK17" i="1"/>
  <c r="AM17" i="1" s="1"/>
  <c r="X17" i="1"/>
  <c r="Z17" i="1" s="1"/>
  <c r="BC17" i="1"/>
  <c r="BE17" i="1" s="1"/>
  <c r="AQ17" i="1"/>
  <c r="AS17" i="1" s="1"/>
  <c r="AD17" i="1"/>
  <c r="AG17" i="1" s="1"/>
  <c r="BC23" i="1"/>
  <c r="BE23" i="1" s="1"/>
  <c r="AQ23" i="1"/>
  <c r="AS23" i="1" s="1"/>
  <c r="AW23" i="1"/>
  <c r="AY23" i="1" s="1"/>
  <c r="X23" i="1"/>
  <c r="Z23" i="1" s="1"/>
  <c r="AK23" i="1"/>
  <c r="AM23" i="1" s="1"/>
  <c r="AW10" i="1"/>
  <c r="AY10" i="1" s="1"/>
  <c r="AK10" i="1"/>
  <c r="AM10" i="1" s="1"/>
  <c r="X10" i="1"/>
  <c r="Z10" i="1" s="1"/>
  <c r="AQ10" i="1"/>
  <c r="AS10" i="1" s="1"/>
  <c r="BC10" i="1"/>
  <c r="BE10" i="1" s="1"/>
  <c r="AD31" i="1"/>
  <c r="AG31" i="1" s="1"/>
  <c r="BC16" i="1"/>
  <c r="BE16" i="1" s="1"/>
  <c r="AQ16" i="1"/>
  <c r="AS16" i="1" s="1"/>
  <c r="X16" i="1"/>
  <c r="Z16" i="1" s="1"/>
  <c r="AK16" i="1"/>
  <c r="AM16" i="1" s="1"/>
  <c r="AW16" i="1"/>
  <c r="AY16" i="1" s="1"/>
  <c r="AD27" i="1"/>
  <c r="AG27" i="1" s="1"/>
  <c r="AW32" i="1"/>
  <c r="AY32" i="1" s="1"/>
  <c r="X32" i="1"/>
  <c r="Z32" i="1" s="1"/>
  <c r="AK32" i="1"/>
  <c r="AM32" i="1" s="1"/>
  <c r="BC32" i="1"/>
  <c r="BE32" i="1" s="1"/>
  <c r="AQ32" i="1"/>
  <c r="AS32" i="1" s="1"/>
  <c r="AD12" i="1"/>
  <c r="AG12" i="1" s="1"/>
  <c r="BC25" i="1"/>
  <c r="BE25" i="1" s="1"/>
  <c r="AQ25" i="1"/>
  <c r="AS25" i="1" s="1"/>
  <c r="X25" i="1"/>
  <c r="Z25" i="1" s="1"/>
  <c r="AK25" i="1"/>
  <c r="AM25" i="1" s="1"/>
  <c r="AW25" i="1"/>
  <c r="AY25" i="1" s="1"/>
  <c r="AD20" i="1"/>
  <c r="AG20" i="1" s="1"/>
  <c r="AD16" i="1"/>
  <c r="AG16" i="1" s="1"/>
</calcChain>
</file>

<file path=xl/sharedStrings.xml><?xml version="1.0" encoding="utf-8"?>
<sst xmlns="http://schemas.openxmlformats.org/spreadsheetml/2006/main" count="70" uniqueCount="35">
  <si>
    <t>Pacific Power &amp; Light Company</t>
  </si>
  <si>
    <t>Residential Rate Design Scenarios</t>
  </si>
  <si>
    <t>Schedule 16 - Residential Service</t>
  </si>
  <si>
    <t xml:space="preserve"> </t>
  </si>
  <si>
    <r>
      <t xml:space="preserve">Monthly Energy Charge </t>
    </r>
    <r>
      <rPr>
        <vertAlign val="superscript"/>
        <sz val="11"/>
        <rFont val="Times New Roman"/>
        <family val="1"/>
      </rPr>
      <t>1</t>
    </r>
  </si>
  <si>
    <t>Scenarios</t>
  </si>
  <si>
    <t>Monthly Basic Charge</t>
  </si>
  <si>
    <t>Change</t>
  </si>
  <si>
    <t>Total</t>
  </si>
  <si>
    <t>0-800 1st</t>
  </si>
  <si>
    <t>0-600 1st</t>
  </si>
  <si>
    <t>Flat</t>
  </si>
  <si>
    <t>Present Price</t>
  </si>
  <si>
    <t>Proposed Price</t>
  </si>
  <si>
    <t>kWh</t>
  </si>
  <si>
    <t>Present</t>
  </si>
  <si>
    <t>Proposed</t>
  </si>
  <si>
    <t>$</t>
  </si>
  <si>
    <t>%</t>
  </si>
  <si>
    <t>3 Tier</t>
  </si>
  <si>
    <t>BSC $14</t>
  </si>
  <si>
    <t>BSC $28</t>
  </si>
  <si>
    <t>Basic</t>
  </si>
  <si>
    <t>Energy - 1st 600</t>
  </si>
  <si>
    <t>Energy 1st 600</t>
  </si>
  <si>
    <t>Energy all add'l kWh</t>
  </si>
  <si>
    <t>Energy Next 700</t>
  </si>
  <si>
    <t>SBC</t>
  </si>
  <si>
    <t>BPA Credit</t>
  </si>
  <si>
    <t>Low Income-Current</t>
  </si>
  <si>
    <t>Low Income-Proposed</t>
  </si>
  <si>
    <t>Overall:</t>
  </si>
  <si>
    <t>*</t>
  </si>
  <si>
    <t>* Average Washington Customer</t>
  </si>
  <si>
    <r>
      <t xml:space="preserve">       </t>
    </r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Includes SBC Charge, Low Income Charge and BPA Credit.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</si>
</sst>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%"/>
    <numFmt numFmtId="166" formatCode="0.00_)"/>
    <numFmt numFmtId="167" formatCode="########\-###\-###"/>
    <numFmt numFmtId="168" formatCode="_(* #,##0_);_(* \(#,##0\);_(* &quot;-&quot;??_);_(@_)"/>
    <numFmt numFmtId="169" formatCode="General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4"/>
      <name val="Times New Roman"/>
      <family val="1"/>
    </font>
    <font>
      <vertAlign val="superscript"/>
      <sz val="11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1"/>
      <color indexed="12"/>
      <name val="Times New Roman"/>
      <family val="1"/>
    </font>
    <font>
      <u/>
      <sz val="1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vertAlign val="superscript"/>
      <sz val="10"/>
      <name val="Times New Roman"/>
      <family val="1"/>
    </font>
    <font>
      <sz val="12"/>
      <name val="Arial"/>
      <family val="2"/>
    </font>
    <font>
      <sz val="7"/>
      <name val="Arial"/>
      <family val="2"/>
    </font>
    <font>
      <sz val="12"/>
      <color indexed="12"/>
      <name val="Times New Roman"/>
      <family val="1"/>
    </font>
    <font>
      <sz val="12"/>
      <name val="Arial MT"/>
    </font>
    <font>
      <sz val="12"/>
      <name val="Times New Roman"/>
      <family val="1"/>
    </font>
    <font>
      <sz val="10"/>
      <name val="SWISS"/>
    </font>
    <font>
      <sz val="10"/>
      <name val="LinePrinte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3">
    <xf numFmtId="0" fontId="0" fillId="0" borderId="0"/>
    <xf numFmtId="9" fontId="9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3" fillId="0" borderId="0" applyFont="0" applyFill="0" applyBorder="0" applyAlignment="0" applyProtection="0">
      <alignment horizontal="left"/>
    </xf>
    <xf numFmtId="167" fontId="9" fillId="0" borderId="0"/>
    <xf numFmtId="168" fontId="14" fillId="0" borderId="0" applyFont="0" applyAlignment="0" applyProtection="0"/>
    <xf numFmtId="0" fontId="9" fillId="0" borderId="0">
      <alignment wrapText="1"/>
    </xf>
    <xf numFmtId="0" fontId="12" fillId="0" borderId="0"/>
    <xf numFmtId="0" fontId="9" fillId="0" borderId="0"/>
    <xf numFmtId="0" fontId="15" fillId="0" borderId="0"/>
    <xf numFmtId="0" fontId="16" fillId="0" borderId="0"/>
    <xf numFmtId="0" fontId="9" fillId="0" borderId="0"/>
    <xf numFmtId="0" fontId="9" fillId="0" borderId="0">
      <alignment wrapText="1"/>
    </xf>
    <xf numFmtId="41" fontId="1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>
      <alignment wrapText="1"/>
    </xf>
    <xf numFmtId="0" fontId="9" fillId="0" borderId="0"/>
    <xf numFmtId="0" fontId="9" fillId="0" borderId="0"/>
    <xf numFmtId="0" fontId="16" fillId="0" borderId="0"/>
    <xf numFmtId="0" fontId="9" fillId="0" borderId="0">
      <alignment wrapText="1"/>
    </xf>
    <xf numFmtId="0" fontId="1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169" fontId="18" fillId="0" borderId="0">
      <alignment horizontal="left"/>
    </xf>
  </cellStyleXfs>
  <cellXfs count="47">
    <xf numFmtId="0" fontId="0" fillId="0" borderId="0" xfId="0"/>
    <xf numFmtId="0" fontId="2" fillId="0" borderId="0" xfId="2" applyFont="1" applyFill="1"/>
    <xf numFmtId="0" fontId="3" fillId="0" borderId="0" xfId="2" applyFont="1" applyFill="1" applyAlignment="1">
      <alignment horizontal="center"/>
    </xf>
    <xf numFmtId="0" fontId="2" fillId="0" borderId="0" xfId="2" applyFont="1" applyFill="1" applyAlignment="1">
      <alignment horizontal="centerContinuous"/>
    </xf>
    <xf numFmtId="0" fontId="3" fillId="0" borderId="0" xfId="2" applyFont="1" applyFill="1" applyAlignment="1">
      <alignment horizontal="centerContinuous"/>
    </xf>
    <xf numFmtId="0" fontId="2" fillId="0" borderId="1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2" fillId="0" borderId="0" xfId="2" applyFill="1"/>
    <xf numFmtId="0" fontId="2" fillId="0" borderId="0" xfId="2" applyFont="1" applyFill="1" applyBorder="1" applyAlignment="1"/>
    <xf numFmtId="0" fontId="2" fillId="0" borderId="1" xfId="2" applyFont="1" applyFill="1" applyBorder="1" applyAlignment="1"/>
    <xf numFmtId="0" fontId="5" fillId="0" borderId="1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Continuous"/>
    </xf>
    <xf numFmtId="0" fontId="2" fillId="0" borderId="1" xfId="2" applyFont="1" applyFill="1" applyBorder="1" applyAlignment="1">
      <alignment horizontal="center"/>
    </xf>
    <xf numFmtId="0" fontId="2" fillId="0" borderId="0" xfId="2" applyFont="1" applyFill="1" applyAlignment="1">
      <alignment horizontal="center"/>
    </xf>
    <xf numFmtId="0" fontId="6" fillId="0" borderId="2" xfId="2" applyFont="1" applyFill="1" applyBorder="1"/>
    <xf numFmtId="0" fontId="6" fillId="0" borderId="3" xfId="2" applyFont="1" applyFill="1" applyBorder="1"/>
    <xf numFmtId="0" fontId="2" fillId="0" borderId="4" xfId="2" applyFont="1" applyFill="1" applyBorder="1" applyAlignment="1">
      <alignment horizontal="centerContinuous"/>
    </xf>
    <xf numFmtId="0" fontId="4" fillId="0" borderId="0" xfId="2" applyFont="1" applyFill="1"/>
    <xf numFmtId="0" fontId="2" fillId="0" borderId="5" xfId="2" applyFont="1" applyFill="1" applyBorder="1" applyAlignment="1">
      <alignment horizontal="center"/>
    </xf>
    <xf numFmtId="0" fontId="6" fillId="0" borderId="6" xfId="2" applyFont="1" applyFill="1" applyBorder="1"/>
    <xf numFmtId="7" fontId="7" fillId="0" borderId="7" xfId="2" applyNumberFormat="1" applyFont="1" applyFill="1" applyBorder="1"/>
    <xf numFmtId="0" fontId="8" fillId="0" borderId="0" xfId="2" applyFont="1" applyFill="1"/>
    <xf numFmtId="164" fontId="7" fillId="0" borderId="7" xfId="2" applyNumberFormat="1" applyFont="1" applyFill="1" applyBorder="1"/>
    <xf numFmtId="43" fontId="2" fillId="0" borderId="0" xfId="2" applyNumberFormat="1" applyFont="1" applyFill="1"/>
    <xf numFmtId="165" fontId="2" fillId="0" borderId="0" xfId="1" applyNumberFormat="1" applyFont="1" applyFill="1"/>
    <xf numFmtId="37" fontId="2" fillId="0" borderId="0" xfId="2" applyNumberFormat="1" applyFont="1" applyFill="1" applyProtection="1"/>
    <xf numFmtId="7" fontId="2" fillId="0" borderId="0" xfId="2" applyNumberFormat="1" applyFill="1"/>
    <xf numFmtId="7" fontId="2" fillId="0" borderId="0" xfId="2" applyNumberFormat="1" applyFont="1" applyFill="1"/>
    <xf numFmtId="10" fontId="2" fillId="0" borderId="0" xfId="2" applyNumberFormat="1" applyFont="1" applyFill="1" applyProtection="1"/>
    <xf numFmtId="0" fontId="6" fillId="0" borderId="8" xfId="2" applyFont="1" applyFill="1" applyBorder="1"/>
    <xf numFmtId="164" fontId="7" fillId="0" borderId="9" xfId="2" applyNumberFormat="1" applyFont="1" applyFill="1" applyBorder="1"/>
    <xf numFmtId="0" fontId="6" fillId="0" borderId="10" xfId="2" applyFont="1" applyFill="1" applyBorder="1"/>
    <xf numFmtId="0" fontId="6" fillId="0" borderId="0" xfId="2" applyFont="1" applyFill="1"/>
    <xf numFmtId="164" fontId="6" fillId="0" borderId="0" xfId="2" applyNumberFormat="1" applyFont="1" applyFill="1"/>
    <xf numFmtId="0" fontId="2" fillId="0" borderId="0" xfId="2" applyFont="1" applyFill="1" applyBorder="1"/>
    <xf numFmtId="7" fontId="2" fillId="0" borderId="0" xfId="2" applyNumberFormat="1" applyFont="1" applyFill="1" applyProtection="1"/>
    <xf numFmtId="165" fontId="6" fillId="0" borderId="0" xfId="2" applyNumberFormat="1" applyFont="1" applyFill="1"/>
    <xf numFmtId="0" fontId="2" fillId="0" borderId="0" xfId="2" applyFont="1" applyFill="1" applyAlignment="1">
      <alignment horizontal="right"/>
    </xf>
    <xf numFmtId="10" fontId="2" fillId="0" borderId="0" xfId="1" applyNumberFormat="1" applyFont="1" applyFill="1" applyAlignment="1">
      <alignment horizontal="center"/>
    </xf>
    <xf numFmtId="166" fontId="2" fillId="0" borderId="0" xfId="2" applyNumberFormat="1" applyFont="1" applyFill="1" applyProtection="1"/>
    <xf numFmtId="37" fontId="2" fillId="0" borderId="1" xfId="2" applyNumberFormat="1" applyFont="1" applyFill="1" applyBorder="1" applyProtection="1"/>
    <xf numFmtId="0" fontId="2" fillId="0" borderId="1" xfId="2" applyFont="1" applyFill="1" applyBorder="1"/>
    <xf numFmtId="7" fontId="2" fillId="0" borderId="1" xfId="2" applyNumberFormat="1" applyFont="1" applyFill="1" applyBorder="1" applyProtection="1"/>
    <xf numFmtId="166" fontId="2" fillId="0" borderId="1" xfId="2" applyNumberFormat="1" applyFont="1" applyFill="1" applyBorder="1" applyProtection="1"/>
    <xf numFmtId="0" fontId="10" fillId="0" borderId="0" xfId="2" applyFont="1" applyFill="1"/>
    <xf numFmtId="0" fontId="10" fillId="0" borderId="0" xfId="2" quotePrefix="1" applyFont="1" applyFill="1" applyBorder="1" applyAlignment="1">
      <alignment horizontal="left"/>
    </xf>
    <xf numFmtId="5" fontId="2" fillId="0" borderId="0" xfId="2" applyNumberFormat="1" applyFont="1" applyFill="1"/>
  </cellXfs>
  <cellStyles count="33">
    <cellStyle name="Comma 2" xfId="3"/>
    <cellStyle name="Comma 2 2" xfId="4"/>
    <cellStyle name="Comma 3" xfId="5"/>
    <cellStyle name="Comma 4" xfId="6"/>
    <cellStyle name="Currency 2" xfId="7"/>
    <cellStyle name="Currency 3" xfId="8"/>
    <cellStyle name="General" xfId="9"/>
    <cellStyle name="Marathon" xfId="10"/>
    <cellStyle name="nONE" xfId="11"/>
    <cellStyle name="Normal" xfId="0" builtinId="0"/>
    <cellStyle name="Normal 10" xfId="12"/>
    <cellStyle name="Normal 11" xfId="13"/>
    <cellStyle name="Normal 12" xfId="14"/>
    <cellStyle name="Normal 13" xfId="15"/>
    <cellStyle name="Normal 14" xfId="16"/>
    <cellStyle name="Normal 15" xfId="17"/>
    <cellStyle name="Normal 2" xfId="18"/>
    <cellStyle name="Normal 2 2" xfId="19"/>
    <cellStyle name="Normal 3" xfId="20"/>
    <cellStyle name="Normal 3 2" xfId="21"/>
    <cellStyle name="Normal 4" xfId="22"/>
    <cellStyle name="Normal 4 2" xfId="23"/>
    <cellStyle name="Normal 5" xfId="24"/>
    <cellStyle name="Normal 6" xfId="25"/>
    <cellStyle name="Normal 7" xfId="26"/>
    <cellStyle name="Normal 8" xfId="27"/>
    <cellStyle name="Normal 9" xfId="28"/>
    <cellStyle name="Normal_OR Blocking 98 No Forecast" xfId="2"/>
    <cellStyle name="Percent" xfId="1" builtinId="5"/>
    <cellStyle name="Percent 2" xfId="29"/>
    <cellStyle name="Percent 3" xfId="30"/>
    <cellStyle name="Percent 3 2" xfId="31"/>
    <cellStyle name="TRANSMISSION RELIABILITY PORTION OF PROJECT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sharedStrings" Target="sharedStrings.xml"/><Relationship Id="rId38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customXml" Target="../customXml/item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customXml" Target="../customXml/item1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2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22-05%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Large%20Qf's\Qf03\FALLS\Falls20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Idaho%2003\305FRevenue%20by%20Rate%20Schedule_ID200303_v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189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2013%20GRC%20(Docket%20UE-xxxxxx)\Filed\Direct\Exhibit%20No_(CCP-5)\Tab%204%20&amp;%205\COS%20WA%20June%202012%20(TempAdj-chg%20to%20St%20Lgts%20only)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%20West%20Rate%20Migra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xhibit%20No.__(JRS-10)%20workpaper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9-2001%20Test%20Period\Embedded%20Study\COS_WyoComb%20Sep-2001-%20(facilities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12\RECOV12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05A\Book4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ACCTNG\GENERAL\JAN%20LEWIS\DSM\DSM%20-%20OR\SBC2001%20updated%20July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97%20B.xlw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ash01\Year%202%20of%20stipulation%201-1-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FOR%207-1-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GRC%2007\COS\COS%20WA%20GRC%20June%20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2013%20GRC%20(Docket%20UE-xxxxxx)\COS\Direct\COS%20WA%20June%202012%20-%20N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</sheetData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1">
          <cell r="H61">
            <v>6.6953569481140951E-2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/>
      <sheetData sheetId="5"/>
      <sheetData sheetId="6"/>
      <sheetData sheetId="7"/>
      <sheetData sheetId="8">
        <row r="23">
          <cell r="D23">
            <v>0.59916000000000003</v>
          </cell>
        </row>
      </sheetData>
      <sheetData sheetId="9"/>
      <sheetData sheetId="10">
        <row r="23">
          <cell r="D23">
            <v>0.59916000000000003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SAPCHKREQ"/>
      <sheetName val="Macros"/>
      <sheetName val="E220"/>
      <sheetName val="E220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st=West"/>
      <sheetName val="East=West (5 yr)"/>
      <sheetName val="EstFT"/>
      <sheetName val="Est"/>
      <sheetName val="Summary"/>
      <sheetName val="Summary (II)"/>
      <sheetName val="Consolidated"/>
      <sheetName val="Table A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No.__(JRS-10)"/>
      <sheetName val="Company Proposal"/>
      <sheetName val="Scenario 1 - 3 Tier Rate"/>
      <sheetName val="Scenario 2 0-800 $14"/>
      <sheetName val="Scenario 3 0-600 $28"/>
      <sheetName val="Scenario 4 Flat $28"/>
      <sheetName val="Scenario 5 Flat $14"/>
      <sheetName val="Summary bill comp"/>
      <sheetName val="Rate Design work 3 tier"/>
      <sheetName val="Rate Design work 0-800 14"/>
      <sheetName val="Rate Design work 0-600 28"/>
      <sheetName val="Rate Design work 28 flat"/>
      <sheetName val="Rate Design work 14 flat"/>
      <sheetName val="Rate Design work"/>
      <sheetName val="Temperature"/>
      <sheetName val="Temperature 800"/>
      <sheetName val="Schedules 16&amp; 17 tiers"/>
      <sheetName val="Schedule 135 tiers"/>
      <sheetName val="Schedule 18 ti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/>
      <sheetData sheetId="1"/>
      <sheetData sheetId="2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0</v>
          </cell>
        </row>
      </sheetData>
      <sheetData sheetId="6"/>
      <sheetData sheetId="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120">
          <cell r="F120" t="str">
            <v>BaseCase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/>
      <sheetData sheetId="43"/>
      <sheetData sheetId="4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Unit Costs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Variables Table"/>
      <sheetName val="Download JAM"/>
      <sheetName val="Functional Allocation Factors"/>
      <sheetName val="Functional  Factor Table"/>
      <sheetName val="Functional Dist Factor Table"/>
      <sheetName val="Functional Study"/>
      <sheetName val="COS Allocation Factors"/>
      <sheetName val="COS Factor Table"/>
      <sheetName val="COS WorkArea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Error Check"/>
      <sheetName val="Message"/>
      <sheetName val="Dialog"/>
      <sheetName val="MacroBuilder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</sheetData>
      <sheetData sheetId="3">
        <row r="2">
          <cell r="H2">
            <v>0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8">
          <cell r="C8">
            <v>154235.67832380001</v>
          </cell>
        </row>
      </sheetData>
      <sheetData sheetId="37">
        <row r="8">
          <cell r="C8">
            <v>17757.490316223812</v>
          </cell>
        </row>
      </sheetData>
      <sheetData sheetId="38">
        <row r="8">
          <cell r="C8">
            <v>0.422222222222217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 mthly bal acct - Oct 04 new"/>
      <sheetName val=" mthly bal acct - adjust 11-03"/>
      <sheetName val=" sch 191 &amp; 192 "/>
      <sheetName val="OPUC memo "/>
      <sheetName val=" summary by type &amp; year "/>
      <sheetName val=" annual balance "/>
      <sheetName val="GLSU UPLD"/>
      <sheetName val=" mthly bal acct "/>
      <sheetName val=" deferred costs "/>
      <sheetName val="  NLR  "/>
      <sheetName val=" deferrsl &amp; amort "/>
      <sheetName val=" measures "/>
      <sheetName val="Loans"/>
      <sheetName val=" project costs "/>
      <sheetName val=" sch 191 &amp; 192  with adj"/>
      <sheetName val=" mthly bal acct - adjusted Oct"/>
      <sheetName val=" mthly bal acct - adjusted Nov"/>
      <sheetName val=" mthly bal acct - adjusted"/>
      <sheetName val=" fy04 accrual post 7-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hart1"/>
      <sheetName val="Tab A Yr 2002 Change revised"/>
      <sheetName val="Tab A Yr 2002 Change"/>
      <sheetName val="Tab A Yr 2002 All Filings cr=-"/>
      <sheetName val="Stip Table A w defer separate"/>
      <sheetName val="Blocking Yr 2002"/>
      <sheetName val="BPA qualifying kWh summary"/>
      <sheetName val="BPA qualifying kWh detail sent"/>
      <sheetName val="Sch16 Yr 2002 BPA"/>
      <sheetName val="Sch24 Yr 2002 (2)"/>
      <sheetName val="Sch36 Yr 2002 (2)"/>
      <sheetName val="Sch40 Yr 2002 (2)"/>
      <sheetName val="Sch48 Yr 2002 (2)"/>
      <sheetName val="BPA qualifying kWh detail"/>
      <sheetName val="merger credit 2001"/>
      <sheetName val="Tab A Yr 2001 All Filings cr=-"/>
      <sheetName val="RevReq"/>
      <sheetName val="Inputs"/>
      <sheetName val="Actual"/>
      <sheetName val="Blocking Yr 2003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Summary"/>
      <sheetName val="Combined"/>
      <sheetName val="BillSPRD"/>
      <sheetName val="Rate Design"/>
      <sheetName val="DSM-Combined"/>
      <sheetName val="DSM-191"/>
      <sheetName val="DSM-192"/>
      <sheetName val="Decoupling"/>
      <sheetName val="D-R"/>
      <sheetName val="D-C"/>
      <sheetName val="D-I"/>
      <sheetName val="D-T"/>
      <sheetName val="FullSPRD"/>
      <sheetName val="AllowSPD"/>
      <sheetName val="DSM2"/>
      <sheetName val="Decoupling S"/>
      <sheetName val="Table 1"/>
      <sheetName val="Sch 4"/>
      <sheetName val="Sch 25"/>
      <sheetName val="Sch 27"/>
      <sheetName val="Sch 48T"/>
      <sheetName val="Sch 41"/>
      <sheetName val="Sch 47T"/>
      <sheetName val="Sch 6"/>
      <sheetName val="Sch 15"/>
      <sheetName val="Sch 50"/>
      <sheetName val="Sch 51"/>
      <sheetName val="Sch 52"/>
      <sheetName val="Sch 53"/>
      <sheetName val="Sch 5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3">
          <cell r="C3" t="str">
            <v>PacifiCorp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0">
          <cell r="H10" t="str">
            <v>Washington</v>
          </cell>
        </row>
      </sheetData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/>
      <sheetData sheetId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1">
          <cell r="H61">
            <v>6.9188435929027195E-2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8">
          <cell r="H58">
            <v>828428746.40643871</v>
          </cell>
        </row>
      </sheetData>
      <sheetData sheetId="12"/>
      <sheetData sheetId="13"/>
      <sheetData sheetId="14"/>
      <sheetData sheetId="15"/>
      <sheetData sheetId="16"/>
      <sheetData sheetId="17"/>
      <sheetData sheetId="18">
        <row r="4">
          <cell r="K4">
            <v>0.79018896309372733</v>
          </cell>
        </row>
      </sheetData>
      <sheetData sheetId="19">
        <row r="250">
          <cell r="AB250" t="str">
            <v>DIS</v>
          </cell>
        </row>
        <row r="251">
          <cell r="AB251" t="str">
            <v>METER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/>
      <sheetData sheetId="2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/>
      <sheetData sheetId="24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47"/>
  <sheetViews>
    <sheetView tabSelected="1" view="pageBreakPreview" zoomScale="75" zoomScaleNormal="100" workbookViewId="0">
      <selection activeCell="B1" sqref="B1:BE1"/>
    </sheetView>
  </sheetViews>
  <sheetFormatPr defaultColWidth="9.7109375" defaultRowHeight="15"/>
  <cols>
    <col min="1" max="1" width="5.28515625" style="1" customWidth="1"/>
    <col min="2" max="2" width="9.7109375" style="1"/>
    <col min="3" max="3" width="3.140625" style="1" customWidth="1"/>
    <col min="4" max="4" width="8" style="1" hidden="1" customWidth="1"/>
    <col min="5" max="5" width="3.28515625" style="1" hidden="1" customWidth="1"/>
    <col min="6" max="6" width="9.42578125" style="1" hidden="1" customWidth="1"/>
    <col min="7" max="7" width="3.28515625" style="1" hidden="1" customWidth="1"/>
    <col min="8" max="8" width="7.7109375" style="1" hidden="1" customWidth="1"/>
    <col min="9" max="9" width="3.28515625" style="1" hidden="1" customWidth="1"/>
    <col min="10" max="10" width="9.42578125" style="1" hidden="1" customWidth="1"/>
    <col min="11" max="11" width="3" style="1" hidden="1" customWidth="1"/>
    <col min="12" max="12" width="9.42578125" style="1" hidden="1" customWidth="1"/>
    <col min="13" max="13" width="3" style="1" hidden="1" customWidth="1"/>
    <col min="14" max="14" width="10.28515625" style="1" hidden="1" customWidth="1"/>
    <col min="15" max="15" width="3.28515625" style="1" hidden="1" customWidth="1"/>
    <col min="16" max="16" width="8.85546875" style="1" hidden="1" customWidth="1"/>
    <col min="17" max="17" width="3.5703125" style="1" hidden="1" customWidth="1"/>
    <col min="18" max="18" width="8.28515625" style="1" hidden="1" customWidth="1"/>
    <col min="19" max="19" width="3.140625" style="1" hidden="1" customWidth="1"/>
    <col min="20" max="20" width="9.42578125" style="1" hidden="1" customWidth="1"/>
    <col min="21" max="21" width="3" style="1" hidden="1" customWidth="1"/>
    <col min="22" max="22" width="9.42578125" style="1" hidden="1" customWidth="1"/>
    <col min="23" max="23" width="3" style="1" hidden="1" customWidth="1"/>
    <col min="24" max="24" width="10.28515625" style="1" hidden="1" customWidth="1"/>
    <col min="25" max="25" width="3.28515625" style="1" hidden="1" customWidth="1"/>
    <col min="26" max="26" width="8.85546875" style="1" bestFit="1" customWidth="1"/>
    <col min="27" max="27" width="3.5703125" style="1" hidden="1" customWidth="1"/>
    <col min="28" max="28" width="9.42578125" style="1" hidden="1" customWidth="1"/>
    <col min="29" max="29" width="3" style="1" hidden="1" customWidth="1"/>
    <col min="30" max="30" width="10.28515625" style="1" hidden="1" customWidth="1"/>
    <col min="31" max="31" width="3.28515625" style="1" hidden="1" customWidth="1"/>
    <col min="32" max="32" width="3.28515625" style="1" customWidth="1"/>
    <col min="33" max="33" width="8.85546875" style="1" bestFit="1" customWidth="1"/>
    <col min="34" max="34" width="3.5703125" style="1" customWidth="1"/>
    <col min="35" max="35" width="9.42578125" style="1" hidden="1" customWidth="1"/>
    <col min="36" max="36" width="3" style="1" hidden="1" customWidth="1"/>
    <col min="37" max="37" width="10.28515625" style="1" hidden="1" customWidth="1"/>
    <col min="38" max="38" width="3.28515625" style="1" hidden="1" customWidth="1"/>
    <col min="39" max="39" width="8.85546875" style="1" bestFit="1" customWidth="1"/>
    <col min="40" max="40" width="2.5703125" style="1" customWidth="1"/>
    <col min="41" max="41" width="9.42578125" style="1" hidden="1" customWidth="1"/>
    <col min="42" max="42" width="3" style="1" hidden="1" customWidth="1"/>
    <col min="43" max="43" width="10.28515625" style="1" hidden="1" customWidth="1"/>
    <col min="44" max="44" width="3.28515625" style="1" hidden="1" customWidth="1"/>
    <col min="45" max="45" width="8.85546875" style="1" bestFit="1" customWidth="1"/>
    <col min="46" max="46" width="2.7109375" style="1" customWidth="1"/>
    <col min="47" max="47" width="9.42578125" style="1" hidden="1" customWidth="1"/>
    <col min="48" max="48" width="3" style="1" hidden="1" customWidth="1"/>
    <col min="49" max="49" width="10.28515625" style="1" hidden="1" customWidth="1"/>
    <col min="50" max="50" width="3.28515625" style="1" hidden="1" customWidth="1"/>
    <col min="51" max="51" width="8.85546875" style="1" bestFit="1" customWidth="1"/>
    <col min="52" max="52" width="2.5703125" style="1" customWidth="1"/>
    <col min="53" max="53" width="9.42578125" style="1" hidden="1" customWidth="1"/>
    <col min="54" max="54" width="3" style="1" hidden="1" customWidth="1"/>
    <col min="55" max="55" width="10.28515625" style="1" hidden="1" customWidth="1"/>
    <col min="56" max="56" width="3.28515625" style="1" hidden="1" customWidth="1"/>
    <col min="57" max="57" width="8.85546875" style="1" bestFit="1" customWidth="1"/>
    <col min="58" max="58" width="2.5703125" style="1" customWidth="1"/>
    <col min="59" max="59" width="17.28515625" style="1" customWidth="1"/>
    <col min="60" max="60" width="17.42578125" style="1" customWidth="1"/>
    <col min="61" max="61" width="17.7109375" style="1" customWidth="1"/>
    <col min="62" max="62" width="9.42578125" style="1" customWidth="1"/>
    <col min="63" max="63" width="1.85546875" style="1" customWidth="1"/>
    <col min="64" max="16384" width="9.7109375" style="1"/>
  </cols>
  <sheetData>
    <row r="1" spans="1:66" ht="18.7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</row>
    <row r="2" spans="1:66" ht="18.75">
      <c r="A2" s="3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</row>
    <row r="3" spans="1:66" ht="18.75">
      <c r="A3" s="3"/>
      <c r="B3" s="2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</row>
    <row r="4" spans="1:66" ht="18.75">
      <c r="B4" s="4" t="s">
        <v>3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</row>
    <row r="6" spans="1:66" ht="18.75" thickBot="1">
      <c r="J6" s="5" t="s">
        <v>4</v>
      </c>
      <c r="K6" s="5"/>
      <c r="L6" s="5"/>
      <c r="M6" s="5"/>
      <c r="N6" s="5"/>
      <c r="O6" s="5"/>
      <c r="P6" s="5"/>
      <c r="Q6" s="6"/>
      <c r="R6" s="7"/>
      <c r="S6" s="7"/>
      <c r="T6" s="8" t="s">
        <v>3</v>
      </c>
      <c r="U6" s="8"/>
      <c r="W6" s="9"/>
      <c r="X6" s="9"/>
      <c r="Y6" s="9"/>
      <c r="AG6" s="10" t="s">
        <v>5</v>
      </c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3"/>
      <c r="BG6" s="7"/>
    </row>
    <row r="7" spans="1:66">
      <c r="D7" s="5" t="s">
        <v>6</v>
      </c>
      <c r="E7" s="5"/>
      <c r="F7" s="5"/>
      <c r="G7" s="5"/>
      <c r="H7" s="5"/>
      <c r="I7" s="6"/>
      <c r="J7" s="6" t="s">
        <v>3</v>
      </c>
      <c r="K7" s="11"/>
      <c r="L7" s="11" t="s">
        <v>3</v>
      </c>
      <c r="N7" s="5" t="s">
        <v>7</v>
      </c>
      <c r="O7" s="5"/>
      <c r="P7" s="5"/>
      <c r="Q7" s="6"/>
      <c r="R7" s="12" t="s">
        <v>8</v>
      </c>
      <c r="S7" s="6"/>
      <c r="T7" s="6" t="s">
        <v>3</v>
      </c>
      <c r="U7" s="11"/>
      <c r="V7" s="11" t="s">
        <v>3</v>
      </c>
      <c r="X7" s="12" t="s">
        <v>7</v>
      </c>
      <c r="Y7" s="12"/>
      <c r="AM7" s="13" t="s">
        <v>9</v>
      </c>
      <c r="AS7" s="13" t="s">
        <v>10</v>
      </c>
      <c r="AY7" s="13" t="s">
        <v>11</v>
      </c>
      <c r="BE7" s="13" t="s">
        <v>11</v>
      </c>
      <c r="BF7" s="11"/>
      <c r="BG7" s="14" t="s">
        <v>12</v>
      </c>
      <c r="BH7" s="15"/>
      <c r="BI7" s="14" t="s">
        <v>13</v>
      </c>
      <c r="BJ7" s="15"/>
    </row>
    <row r="8" spans="1:66" ht="18">
      <c r="B8" s="12" t="s">
        <v>14</v>
      </c>
      <c r="D8" s="16" t="s">
        <v>15</v>
      </c>
      <c r="E8" s="17" t="s">
        <v>3</v>
      </c>
      <c r="F8" s="16" t="s">
        <v>16</v>
      </c>
      <c r="G8" s="17" t="s">
        <v>3</v>
      </c>
      <c r="H8" s="12" t="s">
        <v>7</v>
      </c>
      <c r="I8" s="6"/>
      <c r="J8" s="16" t="s">
        <v>15</v>
      </c>
      <c r="K8" s="17" t="s">
        <v>3</v>
      </c>
      <c r="L8" s="16" t="s">
        <v>16</v>
      </c>
      <c r="M8" s="17" t="s">
        <v>3</v>
      </c>
      <c r="N8" s="12" t="s">
        <v>17</v>
      </c>
      <c r="P8" s="16" t="s">
        <v>18</v>
      </c>
      <c r="Q8" s="11"/>
      <c r="R8" s="18" t="s">
        <v>18</v>
      </c>
      <c r="S8" s="6"/>
      <c r="T8" s="16" t="s">
        <v>15</v>
      </c>
      <c r="U8" s="17" t="s">
        <v>3</v>
      </c>
      <c r="V8" s="16" t="s">
        <v>16</v>
      </c>
      <c r="W8" s="17" t="s">
        <v>3</v>
      </c>
      <c r="X8" s="12" t="s">
        <v>17</v>
      </c>
      <c r="Z8" s="12" t="s">
        <v>16</v>
      </c>
      <c r="AA8" s="6"/>
      <c r="AC8" s="9"/>
      <c r="AD8" s="9"/>
      <c r="AE8" s="9"/>
      <c r="AF8" s="8"/>
      <c r="AG8" s="12" t="s">
        <v>19</v>
      </c>
      <c r="AH8" s="6"/>
      <c r="AI8" s="9" t="s">
        <v>3</v>
      </c>
      <c r="AJ8" s="9"/>
      <c r="AK8" s="9"/>
      <c r="AL8" s="9"/>
      <c r="AM8" s="12" t="s">
        <v>20</v>
      </c>
      <c r="AN8" s="7"/>
      <c r="AO8" s="9" t="s">
        <v>3</v>
      </c>
      <c r="AP8" s="9"/>
      <c r="AQ8" s="9"/>
      <c r="AR8" s="9"/>
      <c r="AS8" s="12" t="s">
        <v>21</v>
      </c>
      <c r="AT8" s="7"/>
      <c r="AU8" s="9" t="s">
        <v>3</v>
      </c>
      <c r="AV8" s="9"/>
      <c r="AW8" s="9"/>
      <c r="AX8" s="9"/>
      <c r="AY8" s="12" t="s">
        <v>21</v>
      </c>
      <c r="AZ8" s="7"/>
      <c r="BA8" s="9" t="s">
        <v>3</v>
      </c>
      <c r="BB8" s="9"/>
      <c r="BC8" s="9"/>
      <c r="BD8" s="9"/>
      <c r="BE8" s="12" t="s">
        <v>20</v>
      </c>
      <c r="BG8" s="19" t="s">
        <v>22</v>
      </c>
      <c r="BH8" s="20">
        <v>7.75</v>
      </c>
      <c r="BI8" s="19"/>
      <c r="BJ8" s="20">
        <v>14</v>
      </c>
    </row>
    <row r="9" spans="1:66">
      <c r="B9" s="21"/>
      <c r="D9" s="21"/>
      <c r="E9" s="21"/>
      <c r="F9" s="21"/>
      <c r="J9" s="21"/>
      <c r="K9" s="21"/>
      <c r="L9" s="21"/>
      <c r="T9" s="21"/>
      <c r="U9" s="21"/>
      <c r="V9" s="21"/>
      <c r="AB9" s="21"/>
      <c r="AI9" s="21"/>
      <c r="AO9" s="21"/>
      <c r="AU9" s="21"/>
      <c r="BA9" s="21"/>
      <c r="BG9" s="19" t="s">
        <v>23</v>
      </c>
      <c r="BH9" s="22">
        <v>6.4820000000000002</v>
      </c>
      <c r="BI9" s="19" t="s">
        <v>24</v>
      </c>
      <c r="BJ9" s="22">
        <v>7.0990000000000011</v>
      </c>
      <c r="BK9" s="23"/>
      <c r="BL9" s="24" t="s">
        <v>3</v>
      </c>
    </row>
    <row r="10" spans="1:66">
      <c r="B10" s="25">
        <v>50</v>
      </c>
      <c r="D10" s="26">
        <f>$BH$8</f>
        <v>7.75</v>
      </c>
      <c r="F10" s="26">
        <f>$BJ$8</f>
        <v>14</v>
      </c>
      <c r="H10" s="26">
        <f>F10-D10</f>
        <v>6.25</v>
      </c>
      <c r="I10" s="26"/>
      <c r="J10" s="26">
        <f>ROUND((($B10*BH$9/100))+((B10*$BJ$15)/100),2)+BJ17</f>
        <v>3.7699999999999996</v>
      </c>
      <c r="L10" s="26">
        <f>ROUND((($B10*BJ$9/100))+((B10*$BJ$16)/100),2)+BJ18</f>
        <v>4.08</v>
      </c>
      <c r="N10" s="27">
        <f>L10-J10</f>
        <v>0.3100000000000005</v>
      </c>
      <c r="P10" s="28">
        <f>(L10-J10)/J10</f>
        <v>8.2228116710875473E-2</v>
      </c>
      <c r="Q10" s="28"/>
      <c r="R10" s="28">
        <f>(F10+L10-D10-J10)/(D10+J10)</f>
        <v>0.56944444444444431</v>
      </c>
      <c r="S10" s="28"/>
      <c r="T10" s="26">
        <f>D10+J10</f>
        <v>11.52</v>
      </c>
      <c r="V10" s="26">
        <v>17.920000000000002</v>
      </c>
      <c r="X10" s="27">
        <f>V10-T10</f>
        <v>6.4000000000000021</v>
      </c>
      <c r="Z10" s="28">
        <f>X10/T10</f>
        <v>0.5555555555555558</v>
      </c>
      <c r="AA10" s="28"/>
      <c r="AB10" s="26">
        <f>F10+L10</f>
        <v>18.079999999999998</v>
      </c>
      <c r="AD10" s="27">
        <f>AB10-T10</f>
        <v>6.5599999999999987</v>
      </c>
      <c r="AG10" s="28">
        <f>AD10/T10</f>
        <v>0.56944444444444431</v>
      </c>
      <c r="AH10" s="28"/>
      <c r="AI10" s="26">
        <v>18.07</v>
      </c>
      <c r="AK10" s="27">
        <f>AI10-T10</f>
        <v>6.5500000000000007</v>
      </c>
      <c r="AM10" s="28">
        <f>AK10/T10</f>
        <v>0.56857638888888895</v>
      </c>
      <c r="AN10" s="28"/>
      <c r="AO10" s="26">
        <v>31.48</v>
      </c>
      <c r="AQ10" s="27">
        <f>AO10-T10</f>
        <v>19.96</v>
      </c>
      <c r="AS10" s="28">
        <f>AQ10/T10</f>
        <v>1.7326388888888891</v>
      </c>
      <c r="AT10" s="28"/>
      <c r="AU10" s="26">
        <v>32.42</v>
      </c>
      <c r="AW10" s="27">
        <f>AU10-T10</f>
        <v>20.900000000000002</v>
      </c>
      <c r="AY10" s="28">
        <f>AW10/T10</f>
        <v>1.8142361111111114</v>
      </c>
      <c r="AZ10" s="28"/>
      <c r="BA10" s="26">
        <v>18.98</v>
      </c>
      <c r="BC10" s="27">
        <f>BA10-T10</f>
        <v>7.4600000000000009</v>
      </c>
      <c r="BE10" s="28">
        <f>BC10/T10</f>
        <v>0.64756944444444453</v>
      </c>
      <c r="BG10" s="19" t="s">
        <v>25</v>
      </c>
      <c r="BH10" s="22">
        <v>10.1</v>
      </c>
      <c r="BI10" s="19" t="s">
        <v>26</v>
      </c>
      <c r="BJ10" s="22">
        <v>9.5438683584456765</v>
      </c>
      <c r="BL10" s="24" t="s">
        <v>3</v>
      </c>
    </row>
    <row r="11" spans="1:66" ht="15.75" thickBot="1">
      <c r="B11" s="25">
        <v>100</v>
      </c>
      <c r="D11" s="26">
        <f>$BH$8</f>
        <v>7.75</v>
      </c>
      <c r="F11" s="26">
        <f>$BJ$8</f>
        <v>14</v>
      </c>
      <c r="H11" s="26">
        <f t="shared" ref="H11:H33" si="0">F11-D11</f>
        <v>6.25</v>
      </c>
      <c r="I11" s="26"/>
      <c r="J11" s="26">
        <f>ROUND((($B11*BH$9/100))+((B11*$BJ$15)/100),2)+BJ17</f>
        <v>6.8</v>
      </c>
      <c r="L11" s="26">
        <f>ROUND((($B11*BJ$9/100))+((B11*$BJ$16)/100),2)+BJ18</f>
        <v>7.42</v>
      </c>
      <c r="N11" s="27">
        <f>L11-J11</f>
        <v>0.62000000000000011</v>
      </c>
      <c r="P11" s="28">
        <f>(L11-J11)/J11</f>
        <v>9.1176470588235317E-2</v>
      </c>
      <c r="Q11" s="28"/>
      <c r="R11" s="28">
        <f t="shared" ref="R11:R33" si="1">(F11+L11-D11-J11)/(D11+J11)</f>
        <v>0.47216494845360835</v>
      </c>
      <c r="S11" s="28"/>
      <c r="T11" s="26">
        <f t="shared" ref="T11:T33" si="2">D11+J11</f>
        <v>14.55</v>
      </c>
      <c r="V11" s="26">
        <v>21.1</v>
      </c>
      <c r="X11" s="27">
        <f t="shared" ref="X11:X33" si="3">V11-T11</f>
        <v>6.5500000000000007</v>
      </c>
      <c r="Z11" s="28">
        <f t="shared" ref="Z11:Z33" si="4">X11/T11</f>
        <v>0.45017182130584193</v>
      </c>
      <c r="AA11" s="28"/>
      <c r="AB11" s="26">
        <f>F11+L11</f>
        <v>21.42</v>
      </c>
      <c r="AD11" s="27">
        <f>AB11-T11</f>
        <v>6.870000000000001</v>
      </c>
      <c r="AG11" s="28">
        <f>AD11/T11</f>
        <v>0.47216494845360829</v>
      </c>
      <c r="AH11" s="28"/>
      <c r="AI11" s="26">
        <v>21.4</v>
      </c>
      <c r="AK11" s="27">
        <f>AI11-T11</f>
        <v>6.8499999999999979</v>
      </c>
      <c r="AM11" s="28">
        <f>AK11/T11</f>
        <v>0.47079037800687268</v>
      </c>
      <c r="AN11" s="28"/>
      <c r="AO11" s="26">
        <v>34.22</v>
      </c>
      <c r="AQ11" s="27">
        <f>AO11-T11</f>
        <v>19.669999999999998</v>
      </c>
      <c r="AS11" s="28">
        <f>AQ11/T11</f>
        <v>1.351890034364261</v>
      </c>
      <c r="AT11" s="28"/>
      <c r="AU11" s="26">
        <v>36.11</v>
      </c>
      <c r="AW11" s="27">
        <f>AU11-T11</f>
        <v>21.56</v>
      </c>
      <c r="AY11" s="28">
        <f>AW11/T11</f>
        <v>1.4817869415807559</v>
      </c>
      <c r="AZ11" s="28"/>
      <c r="BA11" s="26">
        <v>23.22</v>
      </c>
      <c r="BC11" s="27">
        <f>BA11-T11</f>
        <v>8.6699999999999982</v>
      </c>
      <c r="BE11" s="28">
        <f>BC11/T11</f>
        <v>0.5958762886597937</v>
      </c>
      <c r="BG11" s="29"/>
      <c r="BH11" s="30"/>
      <c r="BI11" s="31" t="s">
        <v>25</v>
      </c>
      <c r="BJ11" s="30">
        <v>11.075000000000001</v>
      </c>
      <c r="BN11" s="27"/>
    </row>
    <row r="12" spans="1:66">
      <c r="B12" s="25">
        <v>150</v>
      </c>
      <c r="D12" s="26">
        <f>$BH$8</f>
        <v>7.75</v>
      </c>
      <c r="F12" s="26">
        <f>$BJ$8</f>
        <v>14</v>
      </c>
      <c r="H12" s="26">
        <f t="shared" si="0"/>
        <v>6.25</v>
      </c>
      <c r="I12" s="26"/>
      <c r="J12" s="26">
        <f>ROUND((($B12*BH$9/100))+((B12*$BJ$15)/100),2)+BJ17</f>
        <v>9.83</v>
      </c>
      <c r="L12" s="26">
        <f>ROUND((($B12*BJ$9/100))+((B12*$BJ$16)/100),2)+BJ18</f>
        <v>10.76</v>
      </c>
      <c r="N12" s="27">
        <f>L12-J12</f>
        <v>0.92999999999999972</v>
      </c>
      <c r="P12" s="28">
        <f>(L12-J12)/J12</f>
        <v>9.4608341810783286E-2</v>
      </c>
      <c r="Q12" s="28"/>
      <c r="R12" s="28">
        <f t="shared" si="1"/>
        <v>0.40841865756541518</v>
      </c>
      <c r="S12" s="28"/>
      <c r="T12" s="26">
        <f t="shared" si="2"/>
        <v>17.579999999999998</v>
      </c>
      <c r="V12" s="26">
        <v>24.29</v>
      </c>
      <c r="X12" s="27">
        <f t="shared" si="3"/>
        <v>6.7100000000000009</v>
      </c>
      <c r="Z12" s="28">
        <f t="shared" si="4"/>
        <v>0.38168373151308316</v>
      </c>
      <c r="AA12" s="28"/>
      <c r="AB12" s="26">
        <f>F12+L12</f>
        <v>24.759999999999998</v>
      </c>
      <c r="AD12" s="27">
        <f>AB12-T12</f>
        <v>7.18</v>
      </c>
      <c r="AG12" s="28">
        <f>AD12/T12</f>
        <v>0.40841865756541529</v>
      </c>
      <c r="AH12" s="28"/>
      <c r="AI12" s="26">
        <v>24.72</v>
      </c>
      <c r="AK12" s="27">
        <f>AI12-T12</f>
        <v>7.1400000000000006</v>
      </c>
      <c r="AM12" s="28">
        <f>AK12/T12</f>
        <v>0.40614334470989766</v>
      </c>
      <c r="AN12" s="28"/>
      <c r="AO12" s="26">
        <v>36.96</v>
      </c>
      <c r="AQ12" s="27">
        <f>AO12-T12</f>
        <v>19.380000000000003</v>
      </c>
      <c r="AS12" s="28">
        <f>AQ12/T12</f>
        <v>1.1023890784982937</v>
      </c>
      <c r="AT12" s="28"/>
      <c r="AU12" s="26">
        <v>39.79</v>
      </c>
      <c r="AW12" s="27">
        <f>AU12-T12</f>
        <v>22.21</v>
      </c>
      <c r="AY12" s="28">
        <f>AW12/T12</f>
        <v>1.2633674630261662</v>
      </c>
      <c r="AZ12" s="28"/>
      <c r="BA12" s="26">
        <v>27.46</v>
      </c>
      <c r="BC12" s="27">
        <f>BA12-T12</f>
        <v>9.8800000000000026</v>
      </c>
      <c r="BE12" s="28">
        <f>BC12/T12</f>
        <v>0.56200227531285574</v>
      </c>
      <c r="BG12" s="32"/>
      <c r="BH12" s="32" t="s">
        <v>27</v>
      </c>
      <c r="BI12" s="32"/>
      <c r="BJ12" s="33">
        <v>0.28299999999999997</v>
      </c>
      <c r="BK12" s="34"/>
      <c r="BN12" s="27"/>
    </row>
    <row r="13" spans="1:66">
      <c r="D13" s="35"/>
      <c r="F13" s="35"/>
      <c r="J13" s="35"/>
      <c r="L13" s="35"/>
      <c r="T13" s="35"/>
      <c r="V13" s="35"/>
      <c r="AB13" s="35"/>
      <c r="AI13" s="35"/>
      <c r="AO13" s="35"/>
      <c r="AU13" s="35"/>
      <c r="BA13" s="35"/>
      <c r="BG13" s="32"/>
      <c r="BH13" s="32"/>
      <c r="BI13" s="32"/>
      <c r="BJ13" s="33">
        <v>0.28299999999999997</v>
      </c>
      <c r="BN13" s="27"/>
    </row>
    <row r="14" spans="1:66">
      <c r="B14" s="25">
        <v>200</v>
      </c>
      <c r="D14" s="26">
        <f>$BH$8</f>
        <v>7.75</v>
      </c>
      <c r="F14" s="26">
        <f>$BJ$8</f>
        <v>14</v>
      </c>
      <c r="H14" s="26">
        <f t="shared" si="0"/>
        <v>6.25</v>
      </c>
      <c r="I14" s="26"/>
      <c r="J14" s="26">
        <f>ROUND((($B14*BH$9/100))+((B14*$BJ$15)/100),2)+BJ17</f>
        <v>12.86</v>
      </c>
      <c r="L14" s="26">
        <f>ROUND((($B14*BJ$9/100))+((B14*$BJ$16)/100),2)+BJ18</f>
        <v>14.09</v>
      </c>
      <c r="N14" s="27">
        <f>L14-J14</f>
        <v>1.2300000000000004</v>
      </c>
      <c r="P14" s="28">
        <f>(L14-J14)/J14</f>
        <v>9.564541213063768E-2</v>
      </c>
      <c r="Q14" s="28"/>
      <c r="R14" s="28">
        <f t="shared" si="1"/>
        <v>0.36293061620572542</v>
      </c>
      <c r="S14" s="28"/>
      <c r="T14" s="26">
        <f t="shared" si="2"/>
        <v>20.61</v>
      </c>
      <c r="V14" s="26">
        <v>27.47</v>
      </c>
      <c r="X14" s="27">
        <f t="shared" si="3"/>
        <v>6.8599999999999994</v>
      </c>
      <c r="Z14" s="28">
        <f t="shared" si="4"/>
        <v>0.33284813197476953</v>
      </c>
      <c r="AA14" s="28"/>
      <c r="AB14" s="26">
        <f>F14+L14</f>
        <v>28.09</v>
      </c>
      <c r="AD14" s="27">
        <f>AB14-T14</f>
        <v>7.48</v>
      </c>
      <c r="AG14" s="28">
        <f>AD14/T14</f>
        <v>0.36293061620572542</v>
      </c>
      <c r="AH14" s="28"/>
      <c r="AI14" s="26">
        <v>28.05</v>
      </c>
      <c r="AK14" s="27">
        <f>AI14-T14</f>
        <v>7.4400000000000013</v>
      </c>
      <c r="AM14" s="28">
        <f>AK14/T14</f>
        <v>0.36098981077147024</v>
      </c>
      <c r="AN14" s="28"/>
      <c r="AO14" s="26">
        <v>39.700000000000003</v>
      </c>
      <c r="AQ14" s="27">
        <f>AO14-T14</f>
        <v>19.090000000000003</v>
      </c>
      <c r="AS14" s="28">
        <f>AQ14/T14</f>
        <v>0.92624939349830193</v>
      </c>
      <c r="AT14" s="28"/>
      <c r="AU14" s="26">
        <v>43.480000000000004</v>
      </c>
      <c r="AW14" s="27">
        <f>AU14-T14</f>
        <v>22.870000000000005</v>
      </c>
      <c r="AY14" s="28">
        <f>AW14/T14</f>
        <v>1.1096555070354199</v>
      </c>
      <c r="AZ14" s="28"/>
      <c r="BA14" s="26">
        <v>31.7</v>
      </c>
      <c r="BC14" s="27">
        <f>BA14-T14</f>
        <v>11.09</v>
      </c>
      <c r="BE14" s="28">
        <f>BC14/T14</f>
        <v>0.5380883066472586</v>
      </c>
      <c r="BG14" s="32"/>
      <c r="BH14" s="32"/>
      <c r="BI14" s="32"/>
      <c r="BJ14" s="36"/>
      <c r="BL14" s="1" t="s">
        <v>3</v>
      </c>
      <c r="BN14" s="27"/>
    </row>
    <row r="15" spans="1:66">
      <c r="B15" s="25">
        <v>300</v>
      </c>
      <c r="D15" s="26">
        <f>$BH$8</f>
        <v>7.75</v>
      </c>
      <c r="F15" s="26">
        <f>$BJ$8</f>
        <v>14</v>
      </c>
      <c r="H15" s="26">
        <f t="shared" si="0"/>
        <v>6.25</v>
      </c>
      <c r="I15" s="26"/>
      <c r="J15" s="26">
        <f>ROUND((($B15*BH$9/100))+((B15*$BJ$15)/100),2)+BJ17</f>
        <v>18.919999999999998</v>
      </c>
      <c r="L15" s="26">
        <f>ROUND((($B15*BJ$9/100))+((B15*$BJ$16)/100),2)+BJ18</f>
        <v>20.77</v>
      </c>
      <c r="N15" s="27">
        <f>L15-J15</f>
        <v>1.8500000000000014</v>
      </c>
      <c r="P15" s="28">
        <f>(L15-J15)/J15</f>
        <v>9.7780126849894372E-2</v>
      </c>
      <c r="Q15" s="28"/>
      <c r="R15" s="28">
        <f t="shared" si="1"/>
        <v>0.30371203599550051</v>
      </c>
      <c r="S15" s="28"/>
      <c r="T15" s="26">
        <f t="shared" si="2"/>
        <v>26.669999999999998</v>
      </c>
      <c r="V15" s="26">
        <v>33.83</v>
      </c>
      <c r="X15" s="27">
        <f t="shared" si="3"/>
        <v>7.16</v>
      </c>
      <c r="Z15" s="28">
        <f t="shared" si="4"/>
        <v>0.26846644169478817</v>
      </c>
      <c r="AA15" s="28"/>
      <c r="AB15" s="26">
        <f>F15+L15</f>
        <v>34.769999999999996</v>
      </c>
      <c r="AD15" s="27">
        <f>AB15-T15</f>
        <v>8.0999999999999979</v>
      </c>
      <c r="AG15" s="28">
        <f>AD15/T15</f>
        <v>0.30371203599550051</v>
      </c>
      <c r="AH15" s="28"/>
      <c r="AI15" s="26">
        <v>34.709999999999994</v>
      </c>
      <c r="AK15" s="27">
        <f>AI15-T15</f>
        <v>8.0399999999999956</v>
      </c>
      <c r="AM15" s="28">
        <f>AK15/T15</f>
        <v>0.30146231721034855</v>
      </c>
      <c r="AN15" s="28"/>
      <c r="AO15" s="26">
        <v>45.18</v>
      </c>
      <c r="AQ15" s="27">
        <f>AO15-T15</f>
        <v>18.510000000000002</v>
      </c>
      <c r="AS15" s="28">
        <f>AQ15/T15</f>
        <v>0.69403824521934765</v>
      </c>
      <c r="AT15" s="28"/>
      <c r="AU15" s="26">
        <v>50.84</v>
      </c>
      <c r="AW15" s="27">
        <f>AU15-T15</f>
        <v>24.170000000000005</v>
      </c>
      <c r="AY15" s="28">
        <f>AW15/T15</f>
        <v>0.90626171728533955</v>
      </c>
      <c r="AZ15" s="28"/>
      <c r="BA15" s="26">
        <v>40.19</v>
      </c>
      <c r="BC15" s="27">
        <f>BA15-T15</f>
        <v>13.52</v>
      </c>
      <c r="BE15" s="28">
        <f>BC15/T15</f>
        <v>0.50693663292088487</v>
      </c>
      <c r="BG15" s="32"/>
      <c r="BH15" s="32" t="s">
        <v>28</v>
      </c>
      <c r="BI15" s="32"/>
      <c r="BJ15" s="33">
        <v>-0.42199999999999999</v>
      </c>
      <c r="BN15" s="27"/>
    </row>
    <row r="16" spans="1:66">
      <c r="B16" s="25">
        <v>400</v>
      </c>
      <c r="D16" s="26">
        <f>$BH$8</f>
        <v>7.75</v>
      </c>
      <c r="F16" s="26">
        <f>$BJ$8</f>
        <v>14</v>
      </c>
      <c r="H16" s="26">
        <f t="shared" si="0"/>
        <v>6.25</v>
      </c>
      <c r="I16" s="26"/>
      <c r="J16" s="26">
        <f>ROUND((($B16*BH$9/100))+((B16*$BJ$15)/100),2)+BJ17</f>
        <v>24.979999999999997</v>
      </c>
      <c r="L16" s="26">
        <f>ROUND((($B16*BJ$9/100))+((B16*$BJ$16)/100),2)+BJ18</f>
        <v>27.45</v>
      </c>
      <c r="N16" s="27">
        <f>L16-J16</f>
        <v>2.4700000000000024</v>
      </c>
      <c r="P16" s="28">
        <f>(L16-J16)/J16</f>
        <v>9.887910328262621E-2</v>
      </c>
      <c r="Q16" s="28"/>
      <c r="R16" s="28">
        <f t="shared" si="1"/>
        <v>0.26642224259089542</v>
      </c>
      <c r="S16" s="28"/>
      <c r="T16" s="26">
        <f t="shared" si="2"/>
        <v>32.729999999999997</v>
      </c>
      <c r="V16" s="26">
        <v>40.200000000000003</v>
      </c>
      <c r="X16" s="27">
        <f t="shared" si="3"/>
        <v>7.470000000000006</v>
      </c>
      <c r="Z16" s="28">
        <f t="shared" si="4"/>
        <v>0.22823098075160425</v>
      </c>
      <c r="AA16" s="28"/>
      <c r="AB16" s="26">
        <f>F16+L16</f>
        <v>41.45</v>
      </c>
      <c r="AD16" s="27">
        <f>AB16-T16</f>
        <v>8.720000000000006</v>
      </c>
      <c r="AG16" s="28">
        <f>AD16/T16</f>
        <v>0.26642224259089542</v>
      </c>
      <c r="AH16" s="28"/>
      <c r="AI16" s="26">
        <v>41.36</v>
      </c>
      <c r="AK16" s="27">
        <f>AI16-T16</f>
        <v>8.6300000000000026</v>
      </c>
      <c r="AM16" s="28">
        <f>AK16/T16</f>
        <v>0.26367247173846636</v>
      </c>
      <c r="AN16" s="28"/>
      <c r="AO16" s="26">
        <v>50.66</v>
      </c>
      <c r="AQ16" s="27">
        <f>AO16-T16</f>
        <v>17.93</v>
      </c>
      <c r="AS16" s="28">
        <f>AQ16/T16</f>
        <v>0.54781545982279256</v>
      </c>
      <c r="AT16" s="28"/>
      <c r="AU16" s="26">
        <v>58.209999999999994</v>
      </c>
      <c r="AW16" s="27">
        <f>AU16-T16</f>
        <v>25.479999999999997</v>
      </c>
      <c r="AY16" s="28">
        <f>AW16/T16</f>
        <v>0.77849068133211119</v>
      </c>
      <c r="AZ16" s="28"/>
      <c r="BA16" s="26">
        <v>48.67</v>
      </c>
      <c r="BC16" s="27">
        <f>BA16-T16</f>
        <v>15.940000000000005</v>
      </c>
      <c r="BE16" s="28">
        <f>BC16/T16</f>
        <v>0.48701497097464119</v>
      </c>
      <c r="BG16" s="32"/>
      <c r="BH16" s="1" t="s">
        <v>3</v>
      </c>
      <c r="BI16" s="1" t="s">
        <v>3</v>
      </c>
      <c r="BJ16" s="33">
        <v>-0.42199999999999999</v>
      </c>
      <c r="BK16" s="1" t="s">
        <v>3</v>
      </c>
      <c r="BN16" s="27"/>
    </row>
    <row r="17" spans="2:66">
      <c r="B17" s="25">
        <v>500</v>
      </c>
      <c r="D17" s="26">
        <f>$BH$8</f>
        <v>7.75</v>
      </c>
      <c r="F17" s="26">
        <f>$BJ$8</f>
        <v>14</v>
      </c>
      <c r="H17" s="26">
        <f t="shared" si="0"/>
        <v>6.25</v>
      </c>
      <c r="I17" s="26"/>
      <c r="J17" s="26">
        <f>ROUND((($B17*BH$9/100))+((B17*$BJ$15)/100),2)+BJ17</f>
        <v>31.04</v>
      </c>
      <c r="L17" s="26">
        <f>ROUND((($B17*BJ$9/100))+((B17*$BJ$16)/100),2)+BJ18</f>
        <v>34.130000000000003</v>
      </c>
      <c r="N17" s="27">
        <f>L17-J17</f>
        <v>3.0900000000000034</v>
      </c>
      <c r="P17" s="28">
        <f>(L17-J17)/J17</f>
        <v>9.9548969072165067E-2</v>
      </c>
      <c r="Q17" s="28"/>
      <c r="R17" s="28">
        <f t="shared" si="1"/>
        <v>0.24078370714101582</v>
      </c>
      <c r="S17" s="28"/>
      <c r="T17" s="26">
        <f t="shared" si="2"/>
        <v>38.79</v>
      </c>
      <c r="V17" s="26">
        <v>46.56</v>
      </c>
      <c r="X17" s="27">
        <f t="shared" si="3"/>
        <v>7.7700000000000031</v>
      </c>
      <c r="Z17" s="28">
        <f t="shared" si="4"/>
        <v>0.20030935808197997</v>
      </c>
      <c r="AA17" s="28"/>
      <c r="AB17" s="26">
        <f>F17+L17</f>
        <v>48.13</v>
      </c>
      <c r="AD17" s="27">
        <f>AB17-T17</f>
        <v>9.3400000000000034</v>
      </c>
      <c r="AG17" s="28">
        <f>AD17/T17</f>
        <v>0.24078370714101582</v>
      </c>
      <c r="AH17" s="28"/>
      <c r="AI17" s="26">
        <v>48.02</v>
      </c>
      <c r="AK17" s="27">
        <f>AI17-T17</f>
        <v>9.230000000000004</v>
      </c>
      <c r="AM17" s="28">
        <f>AK17/T17</f>
        <v>0.23794792472286683</v>
      </c>
      <c r="AN17" s="28"/>
      <c r="AO17" s="26">
        <v>56.15</v>
      </c>
      <c r="AQ17" s="27">
        <f>AO17-T17</f>
        <v>17.36</v>
      </c>
      <c r="AS17" s="28">
        <f>AQ17/T17</f>
        <v>0.44753802526424336</v>
      </c>
      <c r="AT17" s="28"/>
      <c r="AU17" s="26">
        <v>65.580000000000013</v>
      </c>
      <c r="AW17" s="27">
        <f>AU17-T17</f>
        <v>26.790000000000013</v>
      </c>
      <c r="AY17" s="28">
        <f>AW17/T17</f>
        <v>0.69064191802010866</v>
      </c>
      <c r="AZ17" s="28"/>
      <c r="BA17" s="26">
        <v>57.15</v>
      </c>
      <c r="BC17" s="27">
        <f>BA17-T17</f>
        <v>18.36</v>
      </c>
      <c r="BE17" s="28">
        <f>BC17/T17</f>
        <v>0.47331786542923432</v>
      </c>
      <c r="BH17" s="1" t="s">
        <v>29</v>
      </c>
      <c r="BJ17" s="27">
        <v>0.74</v>
      </c>
      <c r="BN17" s="27"/>
    </row>
    <row r="18" spans="2:66">
      <c r="D18" s="35"/>
      <c r="F18" s="35"/>
      <c r="J18" s="35"/>
      <c r="L18" s="35"/>
      <c r="T18" s="35"/>
      <c r="V18" s="35"/>
      <c r="AB18" s="35"/>
      <c r="AI18" s="35"/>
      <c r="AO18" s="35"/>
      <c r="AU18" s="35"/>
      <c r="BA18" s="35"/>
      <c r="BH18" s="1" t="s">
        <v>30</v>
      </c>
      <c r="BJ18" s="27">
        <v>0.74</v>
      </c>
      <c r="BN18" s="27"/>
    </row>
    <row r="19" spans="2:66">
      <c r="B19" s="25">
        <v>600</v>
      </c>
      <c r="D19" s="26">
        <f>$BH$8</f>
        <v>7.75</v>
      </c>
      <c r="F19" s="26">
        <f>$BJ$8</f>
        <v>14</v>
      </c>
      <c r="H19" s="26">
        <f t="shared" si="0"/>
        <v>6.25</v>
      </c>
      <c r="I19" s="26"/>
      <c r="J19" s="26">
        <f>ROUND((($B19*BH$9/100))+((B19*$BJ$15)/100),2)+BJ17</f>
        <v>37.1</v>
      </c>
      <c r="L19" s="26">
        <f>ROUND((($B19*BJ$9/100))+((B19*$BJ$16)/100),2)+BJ18</f>
        <v>40.800000000000004</v>
      </c>
      <c r="N19" s="27">
        <f>L19-J19</f>
        <v>3.7000000000000028</v>
      </c>
      <c r="P19" s="28">
        <f>(L19-J19)/J19</f>
        <v>9.9730458221024332E-2</v>
      </c>
      <c r="Q19" s="28"/>
      <c r="R19" s="28">
        <f t="shared" si="1"/>
        <v>0.22185061315496105</v>
      </c>
      <c r="S19" s="28"/>
      <c r="T19" s="26">
        <f t="shared" si="2"/>
        <v>44.85</v>
      </c>
      <c r="V19" s="26">
        <v>52.92</v>
      </c>
      <c r="X19" s="27">
        <f t="shared" si="3"/>
        <v>8.07</v>
      </c>
      <c r="Z19" s="28">
        <f t="shared" si="4"/>
        <v>0.17993311036789297</v>
      </c>
      <c r="AA19" s="28"/>
      <c r="AB19" s="26">
        <f>F19+L19</f>
        <v>54.800000000000004</v>
      </c>
      <c r="AD19" s="27">
        <f>AB19-T19</f>
        <v>9.9500000000000028</v>
      </c>
      <c r="AG19" s="28">
        <f>AD19/T19</f>
        <v>0.22185061315496105</v>
      </c>
      <c r="AH19" s="28"/>
      <c r="AI19" s="26">
        <v>54.68</v>
      </c>
      <c r="AK19" s="27">
        <f>AI19-T19</f>
        <v>9.8299999999999983</v>
      </c>
      <c r="AM19" s="28">
        <f>AK19/T19</f>
        <v>0.21917502787067999</v>
      </c>
      <c r="AN19" s="28"/>
      <c r="AO19" s="26">
        <v>61.63</v>
      </c>
      <c r="AQ19" s="27">
        <f>AO19-T19</f>
        <v>16.78</v>
      </c>
      <c r="AS19" s="28">
        <f>AQ19/T19</f>
        <v>0.37413600891861765</v>
      </c>
      <c r="AT19" s="28"/>
      <c r="AU19" s="26">
        <v>72.95</v>
      </c>
      <c r="AW19" s="27">
        <f>AU19-T19</f>
        <v>28.1</v>
      </c>
      <c r="AY19" s="28">
        <f>AW19/T19</f>
        <v>0.62653288740245261</v>
      </c>
      <c r="AZ19" s="28"/>
      <c r="BA19" s="26">
        <v>65.63</v>
      </c>
      <c r="BC19" s="27">
        <f>BA19-T19</f>
        <v>20.779999999999994</v>
      </c>
      <c r="BE19" s="28">
        <f>BC19/T19</f>
        <v>0.46332218506131534</v>
      </c>
      <c r="BN19" s="27"/>
    </row>
    <row r="20" spans="2:66">
      <c r="B20" s="25">
        <v>700</v>
      </c>
      <c r="D20" s="26">
        <f>$BH$8</f>
        <v>7.75</v>
      </c>
      <c r="F20" s="26">
        <f>$BJ$8</f>
        <v>14</v>
      </c>
      <c r="H20" s="26">
        <f t="shared" si="0"/>
        <v>6.25</v>
      </c>
      <c r="I20" s="26"/>
      <c r="J20" s="26">
        <f>ROUND((((600*BH$9/100)+(($B20-600)*BH$10/100)))+((B20*$BJ$15)/100),2)+BJ17</f>
        <v>46.78</v>
      </c>
      <c r="L20" s="26">
        <f>ROUND((((600*BJ$9/100)+(($B20-600)*BJ$10/100)))+((B20*$BJ$16)/100),2)+BJ18</f>
        <v>49.92</v>
      </c>
      <c r="N20" s="27">
        <f>L20-J20</f>
        <v>3.1400000000000006</v>
      </c>
      <c r="P20" s="28">
        <f>(L20-J20)/J20</f>
        <v>6.7122702009405746E-2</v>
      </c>
      <c r="Q20" s="28"/>
      <c r="R20" s="28">
        <f t="shared" si="1"/>
        <v>0.1721987896570695</v>
      </c>
      <c r="S20" s="28"/>
      <c r="T20" s="26">
        <f t="shared" si="2"/>
        <v>54.53</v>
      </c>
      <c r="V20" s="26">
        <v>63.010000000000005</v>
      </c>
      <c r="X20" s="27">
        <f t="shared" si="3"/>
        <v>8.480000000000004</v>
      </c>
      <c r="Z20" s="28">
        <f t="shared" si="4"/>
        <v>0.1555107280396113</v>
      </c>
      <c r="AA20" s="28"/>
      <c r="AB20" s="26">
        <f>F20+L20</f>
        <v>63.92</v>
      </c>
      <c r="AD20" s="27">
        <f>AB20-T20</f>
        <v>9.39</v>
      </c>
      <c r="AG20" s="28">
        <f>AD20/T20</f>
        <v>0.1721987896570695</v>
      </c>
      <c r="AH20" s="28"/>
      <c r="AI20" s="26">
        <v>61.330000000000005</v>
      </c>
      <c r="AK20" s="27">
        <f>AI20-T20</f>
        <v>6.8000000000000043</v>
      </c>
      <c r="AM20" s="28">
        <f>AK20/T20</f>
        <v>0.12470199889968832</v>
      </c>
      <c r="AN20" s="28"/>
      <c r="AO20" s="26">
        <v>70.400000000000006</v>
      </c>
      <c r="AQ20" s="27">
        <f>AO20-T20</f>
        <v>15.870000000000005</v>
      </c>
      <c r="AS20" s="28">
        <f>AQ20/T20</f>
        <v>0.29103245919677251</v>
      </c>
      <c r="AT20" s="28"/>
      <c r="AU20" s="26">
        <v>80.319999999999993</v>
      </c>
      <c r="AW20" s="27">
        <f>AU20-T20</f>
        <v>25.789999999999992</v>
      </c>
      <c r="AY20" s="28">
        <f>AW20/T20</f>
        <v>0.47295066935631747</v>
      </c>
      <c r="AZ20" s="28"/>
      <c r="BA20" s="26">
        <v>74.11</v>
      </c>
      <c r="BC20" s="27">
        <f>BA20-T20</f>
        <v>19.579999999999998</v>
      </c>
      <c r="BE20" s="28">
        <f>BC20/T20</f>
        <v>0.35906840271410229</v>
      </c>
      <c r="BN20" s="27"/>
    </row>
    <row r="21" spans="2:66">
      <c r="B21" s="25">
        <v>800</v>
      </c>
      <c r="D21" s="26">
        <f>$BH$8</f>
        <v>7.75</v>
      </c>
      <c r="F21" s="26">
        <f>$BJ$8</f>
        <v>14</v>
      </c>
      <c r="H21" s="26">
        <f t="shared" si="0"/>
        <v>6.25</v>
      </c>
      <c r="I21" s="26"/>
      <c r="J21" s="26">
        <f>ROUND((((600*BH$9/100)+(($B21-600)*BH$10/100)))+((B21*$BJ$15)/100),2)+BJ17</f>
        <v>56.46</v>
      </c>
      <c r="L21" s="26">
        <f>ROUND((((600*BJ$9/100)+(($B21-600)*BJ$10/100)))+((B21*$BJ$16)/100),2)+BJ18</f>
        <v>59.050000000000004</v>
      </c>
      <c r="N21" s="27">
        <f>L21-J21</f>
        <v>2.5900000000000034</v>
      </c>
      <c r="P21" s="28">
        <f>(L21-J21)/J21</f>
        <v>4.5873184555437541E-2</v>
      </c>
      <c r="Q21" s="28"/>
      <c r="R21" s="28">
        <f t="shared" si="1"/>
        <v>0.13767325961688226</v>
      </c>
      <c r="S21" s="28"/>
      <c r="T21" s="26">
        <f t="shared" si="2"/>
        <v>64.210000000000008</v>
      </c>
      <c r="V21" s="26">
        <v>73.09</v>
      </c>
      <c r="X21" s="27">
        <f t="shared" si="3"/>
        <v>8.8799999999999955</v>
      </c>
      <c r="Z21" s="28">
        <f t="shared" si="4"/>
        <v>0.13829621554275026</v>
      </c>
      <c r="AA21" s="28"/>
      <c r="AB21" s="26">
        <f>F21+L21</f>
        <v>73.050000000000011</v>
      </c>
      <c r="AD21" s="27">
        <f>AB21-T21</f>
        <v>8.8400000000000034</v>
      </c>
      <c r="AG21" s="28">
        <f>AD21/T21</f>
        <v>0.13767325961688215</v>
      </c>
      <c r="AH21" s="28"/>
      <c r="AI21" s="26">
        <v>67.990000000000009</v>
      </c>
      <c r="AK21" s="27">
        <f>AI21-T21</f>
        <v>3.7800000000000011</v>
      </c>
      <c r="AM21" s="28">
        <f>AK21/T21</f>
        <v>5.8869334994549147E-2</v>
      </c>
      <c r="AN21" s="28"/>
      <c r="AO21" s="26">
        <v>79.17</v>
      </c>
      <c r="AQ21" s="27">
        <f>AO21-T21</f>
        <v>14.959999999999994</v>
      </c>
      <c r="AS21" s="28">
        <f>AQ21/T21</f>
        <v>0.23298551627472344</v>
      </c>
      <c r="AT21" s="28"/>
      <c r="AU21" s="26">
        <v>87.68</v>
      </c>
      <c r="AW21" s="27">
        <f>AU21-T21</f>
        <v>23.47</v>
      </c>
      <c r="AY21" s="28">
        <f>AW21/T21</f>
        <v>0.36551938950319257</v>
      </c>
      <c r="AZ21" s="28"/>
      <c r="BA21" s="26">
        <v>82.6</v>
      </c>
      <c r="BC21" s="27">
        <f>BA21-T21</f>
        <v>18.389999999999986</v>
      </c>
      <c r="BE21" s="28">
        <f>BC21/T21</f>
        <v>0.28640398691792529</v>
      </c>
      <c r="BN21" s="27"/>
    </row>
    <row r="22" spans="2:66">
      <c r="B22" s="25">
        <v>900</v>
      </c>
      <c r="D22" s="26">
        <f>$BH$8</f>
        <v>7.75</v>
      </c>
      <c r="F22" s="26">
        <f>$BJ$8</f>
        <v>14</v>
      </c>
      <c r="H22" s="26">
        <f t="shared" si="0"/>
        <v>6.25</v>
      </c>
      <c r="I22" s="26"/>
      <c r="J22" s="26">
        <f>ROUND((((600*BH$9/100)+(($B22-600)*BH$10/100)))+((B22*$BJ$15)/100),2)+BJ17</f>
        <v>66.13</v>
      </c>
      <c r="L22" s="26">
        <f>ROUND((((600*BJ$9/100)+(($B22-600)*BJ$10/100)))+((B22*$BJ$16)/100),2)+BJ18</f>
        <v>68.17</v>
      </c>
      <c r="N22" s="27">
        <f>L22-J22</f>
        <v>2.0400000000000063</v>
      </c>
      <c r="P22" s="28">
        <f>(L22-J22)/J22</f>
        <v>3.0848329048843284E-2</v>
      </c>
      <c r="Q22" s="28"/>
      <c r="R22" s="28">
        <f t="shared" si="1"/>
        <v>0.11220898754737421</v>
      </c>
      <c r="S22" s="28"/>
      <c r="T22" s="26">
        <f t="shared" si="2"/>
        <v>73.88</v>
      </c>
      <c r="V22" s="26">
        <v>83.179999999999993</v>
      </c>
      <c r="X22" s="27">
        <f t="shared" si="3"/>
        <v>9.2999999999999972</v>
      </c>
      <c r="Z22" s="28">
        <f t="shared" si="4"/>
        <v>0.12587980508933402</v>
      </c>
      <c r="AA22" s="28"/>
      <c r="AB22" s="26">
        <f>F22+L22</f>
        <v>82.17</v>
      </c>
      <c r="AD22" s="27">
        <f>AB22-T22</f>
        <v>8.2900000000000063</v>
      </c>
      <c r="AG22" s="28">
        <f>AD22/T22</f>
        <v>0.11220898754737421</v>
      </c>
      <c r="AH22" s="28"/>
      <c r="AI22" s="26">
        <v>78.599999999999994</v>
      </c>
      <c r="AK22" s="27">
        <f>AI22-T22</f>
        <v>4.7199999999999989</v>
      </c>
      <c r="AM22" s="28">
        <f>AK22/T22</f>
        <v>6.3887384948565232E-2</v>
      </c>
      <c r="AN22" s="28"/>
      <c r="AO22" s="26">
        <v>87.94</v>
      </c>
      <c r="AQ22" s="27">
        <f>AO22-T22</f>
        <v>14.060000000000002</v>
      </c>
      <c r="AS22" s="28">
        <f>AQ22/T22</f>
        <v>0.19030860855441262</v>
      </c>
      <c r="AT22" s="28"/>
      <c r="AU22" s="26">
        <v>95.05</v>
      </c>
      <c r="AW22" s="27">
        <f>AU22-T22</f>
        <v>21.17</v>
      </c>
      <c r="AY22" s="28">
        <f>AW22/T22</f>
        <v>0.28654574986464543</v>
      </c>
      <c r="AZ22" s="28"/>
      <c r="BA22" s="26">
        <v>91.08</v>
      </c>
      <c r="BC22" s="27">
        <f>BA22-T22</f>
        <v>17.200000000000003</v>
      </c>
      <c r="BE22" s="28">
        <f>BC22/T22</f>
        <v>0.2328099621007039</v>
      </c>
      <c r="BN22" s="27"/>
    </row>
    <row r="23" spans="2:66">
      <c r="B23" s="25">
        <v>1000</v>
      </c>
      <c r="D23" s="26">
        <f>$BH$8</f>
        <v>7.75</v>
      </c>
      <c r="F23" s="26">
        <f>$BJ$8</f>
        <v>14</v>
      </c>
      <c r="H23" s="26">
        <f t="shared" si="0"/>
        <v>6.25</v>
      </c>
      <c r="I23" s="26"/>
      <c r="J23" s="26">
        <f>ROUND((((600*BH$9/100)+(($B23-600)*BH$10/100)))+((B23*$BJ$15)/100),2)+BJ17</f>
        <v>75.809999999999988</v>
      </c>
      <c r="L23" s="26">
        <f>ROUND((((600*BJ$9/100)+(($B23-600)*BJ$10/100)))+((B23*$BJ$16)/100),2)+BJ18</f>
        <v>77.289999999999992</v>
      </c>
      <c r="N23" s="27">
        <f>L23-J23</f>
        <v>1.480000000000004</v>
      </c>
      <c r="P23" s="28">
        <f>(L23-J23)/J23</f>
        <v>1.9522490436617915E-2</v>
      </c>
      <c r="Q23" s="28"/>
      <c r="R23" s="28">
        <f t="shared" si="1"/>
        <v>9.2508377213978046E-2</v>
      </c>
      <c r="S23" s="28"/>
      <c r="T23" s="26">
        <f t="shared" si="2"/>
        <v>83.559999999999988</v>
      </c>
      <c r="V23" s="26">
        <v>93.259999999999991</v>
      </c>
      <c r="X23" s="27">
        <f t="shared" si="3"/>
        <v>9.7000000000000028</v>
      </c>
      <c r="Z23" s="28">
        <f t="shared" si="4"/>
        <v>0.11608425083772145</v>
      </c>
      <c r="AA23" s="28"/>
      <c r="AB23" s="26">
        <f>F23+L23</f>
        <v>91.289999999999992</v>
      </c>
      <c r="AD23" s="27">
        <f>AB23-T23</f>
        <v>7.730000000000004</v>
      </c>
      <c r="AG23" s="28">
        <f>AD23/T23</f>
        <v>9.2508377213978046E-2</v>
      </c>
      <c r="AH23" s="28"/>
      <c r="AI23" s="26">
        <v>89.22</v>
      </c>
      <c r="AK23" s="27">
        <f>AI23-T23</f>
        <v>5.6600000000000108</v>
      </c>
      <c r="AM23" s="28">
        <f>AK23/T23</f>
        <v>6.7735758736237578E-2</v>
      </c>
      <c r="AN23" s="28"/>
      <c r="AO23" s="26">
        <v>96.71</v>
      </c>
      <c r="AQ23" s="27">
        <f>AO23-T23</f>
        <v>13.150000000000006</v>
      </c>
      <c r="AS23" s="28">
        <f>AQ23/T23</f>
        <v>0.1573719483006224</v>
      </c>
      <c r="AT23" s="28"/>
      <c r="AU23" s="26">
        <v>102.42</v>
      </c>
      <c r="AW23" s="27">
        <f>AU23-T23</f>
        <v>18.860000000000014</v>
      </c>
      <c r="AY23" s="28">
        <f>AW23/T23</f>
        <v>0.22570607946385851</v>
      </c>
      <c r="AZ23" s="28"/>
      <c r="BA23" s="26">
        <v>99.559999999999988</v>
      </c>
      <c r="BC23" s="27">
        <f>BA23-T23</f>
        <v>16</v>
      </c>
      <c r="BE23" s="28">
        <f>BC23/T23</f>
        <v>0.19147917663954048</v>
      </c>
      <c r="BG23" s="37" t="s">
        <v>31</v>
      </c>
      <c r="BH23" s="38">
        <v>9.5054297885378336E-2</v>
      </c>
      <c r="BN23" s="27"/>
    </row>
    <row r="24" spans="2:66">
      <c r="D24" s="35"/>
      <c r="F24" s="35"/>
      <c r="J24" s="35"/>
      <c r="L24" s="35"/>
      <c r="P24" s="39"/>
      <c r="Q24" s="39"/>
      <c r="R24" s="39"/>
      <c r="S24" s="39"/>
      <c r="T24" s="35"/>
      <c r="V24" s="35"/>
      <c r="Z24" s="39"/>
      <c r="AA24" s="39"/>
      <c r="AB24" s="35"/>
      <c r="AG24" s="39"/>
      <c r="AH24" s="39"/>
      <c r="AI24" s="35"/>
      <c r="AM24" s="39"/>
      <c r="AN24" s="39"/>
      <c r="AO24" s="35"/>
      <c r="AS24" s="39"/>
      <c r="AT24" s="39"/>
      <c r="AU24" s="35"/>
      <c r="AY24" s="39"/>
      <c r="AZ24" s="39"/>
      <c r="BA24" s="35"/>
      <c r="BE24" s="39"/>
      <c r="BN24" s="27"/>
    </row>
    <row r="25" spans="2:66">
      <c r="B25" s="25">
        <v>1100</v>
      </c>
      <c r="D25" s="26">
        <f>$BH$8</f>
        <v>7.75</v>
      </c>
      <c r="F25" s="26">
        <f>$BJ$8</f>
        <v>14</v>
      </c>
      <c r="H25" s="26">
        <f t="shared" si="0"/>
        <v>6.25</v>
      </c>
      <c r="I25" s="26"/>
      <c r="J25" s="26">
        <f>ROUND((((600*BH$9/100)+(($B25-600)*BH$10/100)))+((B25*$BJ$15)/100),2)+BJ17</f>
        <v>85.49</v>
      </c>
      <c r="L25" s="26">
        <f>ROUND((((600*BJ$9/100)+(($B25-600)*BJ$10/100)))+((B25*$BJ$16)/100),2)+BJ18</f>
        <v>86.41</v>
      </c>
      <c r="N25" s="27">
        <f>L25-J25</f>
        <v>0.92000000000000171</v>
      </c>
      <c r="P25" s="28">
        <f>(L25-J25)/J25</f>
        <v>1.0761492572230691E-2</v>
      </c>
      <c r="Q25" s="28"/>
      <c r="R25" s="28">
        <f t="shared" si="1"/>
        <v>7.6898326898326916E-2</v>
      </c>
      <c r="S25" s="28"/>
      <c r="T25" s="26">
        <f t="shared" si="2"/>
        <v>93.24</v>
      </c>
      <c r="V25" s="26">
        <v>103.35</v>
      </c>
      <c r="X25" s="27">
        <f t="shared" si="3"/>
        <v>10.11</v>
      </c>
      <c r="Z25" s="28">
        <f t="shared" si="4"/>
        <v>0.10842985842985843</v>
      </c>
      <c r="AA25" s="28"/>
      <c r="AB25" s="26">
        <f>F25+L25</f>
        <v>100.41</v>
      </c>
      <c r="AD25" s="27">
        <f>AB25-T25</f>
        <v>7.1700000000000017</v>
      </c>
      <c r="AG25" s="28">
        <f>AD25/T25</f>
        <v>7.6898326898326916E-2</v>
      </c>
      <c r="AH25" s="28"/>
      <c r="AI25" s="26">
        <v>99.83</v>
      </c>
      <c r="AK25" s="27">
        <f>AI25-T25</f>
        <v>6.5900000000000034</v>
      </c>
      <c r="AM25" s="28">
        <f>AK25/T25</f>
        <v>7.0677820677820719E-2</v>
      </c>
      <c r="AN25" s="28"/>
      <c r="AO25" s="26">
        <v>105.47999999999999</v>
      </c>
      <c r="AQ25" s="27">
        <f>AO25-T25</f>
        <v>12.239999999999995</v>
      </c>
      <c r="AS25" s="28">
        <f>AQ25/T25</f>
        <v>0.13127413127413123</v>
      </c>
      <c r="AT25" s="28"/>
      <c r="AU25" s="26">
        <v>109.78999999999999</v>
      </c>
      <c r="AW25" s="27">
        <f>AU25-T25</f>
        <v>16.549999999999997</v>
      </c>
      <c r="AY25" s="28">
        <f>AW25/T25</f>
        <v>0.17749892749892748</v>
      </c>
      <c r="AZ25" s="28"/>
      <c r="BA25" s="26">
        <v>108.03999999999999</v>
      </c>
      <c r="BC25" s="27">
        <f>BA25-T25</f>
        <v>14.799999999999997</v>
      </c>
      <c r="BE25" s="28">
        <f>BC25/T25</f>
        <v>0.15873015873015872</v>
      </c>
      <c r="BN25" s="27"/>
    </row>
    <row r="26" spans="2:66">
      <c r="B26" s="25">
        <v>1200</v>
      </c>
      <c r="D26" s="26">
        <f>$BH$8</f>
        <v>7.75</v>
      </c>
      <c r="F26" s="26">
        <f>$BJ$8</f>
        <v>14</v>
      </c>
      <c r="H26" s="26">
        <f t="shared" si="0"/>
        <v>6.25</v>
      </c>
      <c r="I26" s="26"/>
      <c r="J26" s="26">
        <f>ROUND((((600*BH$9/100)+(($B26-600)*BH$10/100)))+((B26*$BJ$15)/100),2)+BJ17</f>
        <v>95.17</v>
      </c>
      <c r="L26" s="26">
        <f>ROUND((((600*BJ$9/100)+(($B26-600)*BJ$10/100)))+((B26*$BJ$16)/100),2)+BJ18</f>
        <v>95.53</v>
      </c>
      <c r="N26" s="27">
        <f>L26-J26</f>
        <v>0.35999999999999943</v>
      </c>
      <c r="P26" s="28">
        <f>(L26-J26)/J26</f>
        <v>3.7827046338131704E-3</v>
      </c>
      <c r="Q26" s="28"/>
      <c r="R26" s="28">
        <f t="shared" si="1"/>
        <v>6.4224640497473756E-2</v>
      </c>
      <c r="S26" s="28"/>
      <c r="T26" s="26">
        <f t="shared" si="2"/>
        <v>102.92</v>
      </c>
      <c r="V26" s="26">
        <v>113.42999999999999</v>
      </c>
      <c r="X26" s="27">
        <f t="shared" si="3"/>
        <v>10.509999999999991</v>
      </c>
      <c r="Z26" s="28">
        <f t="shared" si="4"/>
        <v>0.10211815001943247</v>
      </c>
      <c r="AA26" s="28"/>
      <c r="AB26" s="26">
        <f>F26+L26</f>
        <v>109.53</v>
      </c>
      <c r="AD26" s="27">
        <f>AB26-T26</f>
        <v>6.6099999999999994</v>
      </c>
      <c r="AG26" s="28">
        <f>AD26/T26</f>
        <v>6.4224640497473756E-2</v>
      </c>
      <c r="AH26" s="28"/>
      <c r="AI26" s="26">
        <v>110.44999999999999</v>
      </c>
      <c r="AK26" s="27">
        <f>AI26-T26</f>
        <v>7.5299999999999869</v>
      </c>
      <c r="AM26" s="28">
        <f>AK26/T26</f>
        <v>7.3163622230858788E-2</v>
      </c>
      <c r="AN26" s="28"/>
      <c r="AO26" s="26">
        <v>114.25</v>
      </c>
      <c r="AQ26" s="27">
        <f>AO26-T26</f>
        <v>11.329999999999998</v>
      </c>
      <c r="AS26" s="28">
        <f>AQ26/T26</f>
        <v>0.11008550330353671</v>
      </c>
      <c r="AT26" s="28"/>
      <c r="AU26" s="26">
        <v>117.16</v>
      </c>
      <c r="AW26" s="27">
        <f>AU26-T26</f>
        <v>14.239999999999995</v>
      </c>
      <c r="AY26" s="28">
        <f>AW26/T26</f>
        <v>0.13835989117761363</v>
      </c>
      <c r="AZ26" s="28"/>
      <c r="BA26" s="26">
        <v>116.52</v>
      </c>
      <c r="BC26" s="27">
        <f>BA26-T26</f>
        <v>13.599999999999994</v>
      </c>
      <c r="BE26" s="28">
        <f>BC26/T26</f>
        <v>0.13214146910221525</v>
      </c>
      <c r="BN26" s="27"/>
    </row>
    <row r="27" spans="2:66">
      <c r="B27" s="25">
        <v>1300</v>
      </c>
      <c r="C27" s="1" t="s">
        <v>32</v>
      </c>
      <c r="D27" s="26">
        <f>$BH$8</f>
        <v>7.75</v>
      </c>
      <c r="F27" s="26">
        <f>$BJ$8</f>
        <v>14</v>
      </c>
      <c r="H27" s="26">
        <f t="shared" si="0"/>
        <v>6.25</v>
      </c>
      <c r="I27" s="26"/>
      <c r="J27" s="26">
        <f>ROUND((((600*BH$9/100)+(($B27-600)*BH$10/100)))+((B27*$BJ$15)/100),2)+BJ17</f>
        <v>104.85</v>
      </c>
      <c r="L27" s="26">
        <f>ROUND((((600*BJ$9/100)+(($B27-600)*BJ$10/100)))+((B27*$BJ$16)/100),2)+BJ18</f>
        <v>104.66</v>
      </c>
      <c r="N27" s="27">
        <f>L27-J27</f>
        <v>-0.18999999999999773</v>
      </c>
      <c r="P27" s="28">
        <f>(L27-J27)/J27</f>
        <v>-1.812112541726254E-3</v>
      </c>
      <c r="Q27" s="28"/>
      <c r="R27" s="28">
        <f t="shared" si="1"/>
        <v>5.3818827708703401E-2</v>
      </c>
      <c r="S27" s="28"/>
      <c r="T27" s="26">
        <f t="shared" si="2"/>
        <v>112.6</v>
      </c>
      <c r="V27" s="26">
        <v>123.52</v>
      </c>
      <c r="X27" s="27">
        <f t="shared" si="3"/>
        <v>10.920000000000002</v>
      </c>
      <c r="Z27" s="28">
        <f t="shared" si="4"/>
        <v>9.6980461811722929E-2</v>
      </c>
      <c r="AA27" s="28"/>
      <c r="AB27" s="26">
        <f>F27+L27</f>
        <v>118.66</v>
      </c>
      <c r="AD27" s="27">
        <f>AB27-T27</f>
        <v>6.0600000000000023</v>
      </c>
      <c r="AG27" s="28">
        <f>AD27/T27</f>
        <v>5.3818827708703401E-2</v>
      </c>
      <c r="AH27" s="28"/>
      <c r="AI27" s="26">
        <v>121.05999999999999</v>
      </c>
      <c r="AK27" s="27">
        <f>AI27-T27</f>
        <v>8.4599999999999937</v>
      </c>
      <c r="AM27" s="28">
        <f>AK27/T27</f>
        <v>7.5133214920070995E-2</v>
      </c>
      <c r="AN27" s="28"/>
      <c r="AO27" s="26">
        <v>123.02</v>
      </c>
      <c r="AQ27" s="27">
        <f>AO27-T27</f>
        <v>10.420000000000002</v>
      </c>
      <c r="AS27" s="28">
        <f>AQ27/T27</f>
        <v>9.2539964476021336E-2</v>
      </c>
      <c r="AT27" s="28"/>
      <c r="AU27" s="26">
        <v>124.52</v>
      </c>
      <c r="AW27" s="27">
        <f>AU27-T27</f>
        <v>11.920000000000002</v>
      </c>
      <c r="AY27" s="28">
        <f>AW27/T27</f>
        <v>0.10586145648312613</v>
      </c>
      <c r="AZ27" s="28"/>
      <c r="BA27" s="26">
        <v>125.00999999999999</v>
      </c>
      <c r="BC27" s="27">
        <f>BA27-T27</f>
        <v>12.409999999999997</v>
      </c>
      <c r="BE27" s="28">
        <f>BC27/T27</f>
        <v>0.11021314387211366</v>
      </c>
      <c r="BN27" s="27"/>
    </row>
    <row r="28" spans="2:66">
      <c r="B28" s="25">
        <v>1400</v>
      </c>
      <c r="D28" s="26">
        <f>$BH$8</f>
        <v>7.75</v>
      </c>
      <c r="F28" s="26">
        <f>$BJ$8</f>
        <v>14</v>
      </c>
      <c r="H28" s="26">
        <f t="shared" si="0"/>
        <v>6.25</v>
      </c>
      <c r="I28" s="26"/>
      <c r="J28" s="26">
        <f>ROUND((((600*BH$9/100)+(($B28-600)*BH$10/100)))+((B28*$BJ$15)/100),2)+BJ17</f>
        <v>114.52</v>
      </c>
      <c r="L28" s="26">
        <f>ROUND((((600*BJ$9/100)+(700*$BJ$10/100)+(($B28-1300)*BJ$11/100)))+((B28*$BJ$16)/100),2)+BJ18</f>
        <v>115.30999999999999</v>
      </c>
      <c r="N28" s="27">
        <f>L28-J28</f>
        <v>0.78999999999999204</v>
      </c>
      <c r="P28" s="28">
        <f>(L28-J28)/J28</f>
        <v>6.8983583653509616E-3</v>
      </c>
      <c r="Q28" s="28"/>
      <c r="R28" s="28">
        <f t="shared" si="1"/>
        <v>5.757749243477555E-2</v>
      </c>
      <c r="S28" s="28"/>
      <c r="T28" s="26">
        <f t="shared" si="2"/>
        <v>122.27</v>
      </c>
      <c r="V28" s="26">
        <v>133.6</v>
      </c>
      <c r="X28" s="27">
        <f t="shared" si="3"/>
        <v>11.329999999999998</v>
      </c>
      <c r="Z28" s="28">
        <f t="shared" si="4"/>
        <v>9.2663776887216803E-2</v>
      </c>
      <c r="AA28" s="28"/>
      <c r="AB28" s="26">
        <f>F28+L28</f>
        <v>129.31</v>
      </c>
      <c r="AD28" s="27">
        <f>AB28-T28</f>
        <v>7.0400000000000063</v>
      </c>
      <c r="AG28" s="28">
        <f>AD28/T28</f>
        <v>5.757749243477555E-2</v>
      </c>
      <c r="AH28" s="28"/>
      <c r="AI28" s="26">
        <v>131.68</v>
      </c>
      <c r="AK28" s="27">
        <f>AI28-T28</f>
        <v>9.4100000000000108</v>
      </c>
      <c r="AM28" s="28">
        <f>AK28/T28</f>
        <v>7.6960824405005401E-2</v>
      </c>
      <c r="AN28" s="28"/>
      <c r="AO28" s="26">
        <v>131.79</v>
      </c>
      <c r="AQ28" s="27">
        <f>AO28-T28</f>
        <v>9.519999999999996</v>
      </c>
      <c r="AS28" s="28">
        <f>AQ28/T28</f>
        <v>7.7860472724298649E-2</v>
      </c>
      <c r="AT28" s="28"/>
      <c r="AU28" s="26">
        <v>131.88999999999999</v>
      </c>
      <c r="AW28" s="27">
        <f>AU28-T28</f>
        <v>9.6199999999999903</v>
      </c>
      <c r="AY28" s="28">
        <f>AW28/T28</f>
        <v>7.8678334832747124E-2</v>
      </c>
      <c r="AZ28" s="28"/>
      <c r="BA28" s="26">
        <v>133.49</v>
      </c>
      <c r="BC28" s="27">
        <f>BA28-T28</f>
        <v>11.220000000000013</v>
      </c>
      <c r="BE28" s="28">
        <f>BC28/T28</f>
        <v>9.1764128567923556E-2</v>
      </c>
      <c r="BG28" s="27">
        <f>(D27+J27)*0.093</f>
        <v>10.4718</v>
      </c>
      <c r="BN28" s="27"/>
    </row>
    <row r="29" spans="2:66">
      <c r="B29" s="25">
        <v>1500</v>
      </c>
      <c r="D29" s="26">
        <f>$BH$8</f>
        <v>7.75</v>
      </c>
      <c r="F29" s="26">
        <f>$BJ$8</f>
        <v>14</v>
      </c>
      <c r="H29" s="26">
        <f t="shared" si="0"/>
        <v>6.25</v>
      </c>
      <c r="I29" s="26"/>
      <c r="J29" s="26">
        <f>ROUND((((600*BH$9/100)+(($B29-600)*BH$10/100)))+((B29*$BJ$15)/100),2)+BJ17</f>
        <v>124.19999999999999</v>
      </c>
      <c r="L29" s="26">
        <f>ROUND((((600*BJ$9/100)+(700*$BJ$10/100)+(($B29-1300)*BJ$11/100)))+((B29*$BJ$16)/100),2)+BJ19</f>
        <v>125.22</v>
      </c>
      <c r="N29" s="27">
        <f>L29-J29</f>
        <v>1.0200000000000102</v>
      </c>
      <c r="P29" s="28">
        <f>(L29-J29)/J29</f>
        <v>8.2125603864735136E-3</v>
      </c>
      <c r="Q29" s="28"/>
      <c r="R29" s="28">
        <f t="shared" si="1"/>
        <v>5.5096627510420694E-2</v>
      </c>
      <c r="S29" s="28"/>
      <c r="T29" s="26">
        <f t="shared" si="2"/>
        <v>131.94999999999999</v>
      </c>
      <c r="V29" s="26">
        <v>143.69</v>
      </c>
      <c r="X29" s="27">
        <f t="shared" si="3"/>
        <v>11.740000000000009</v>
      </c>
      <c r="Z29" s="28">
        <f t="shared" si="4"/>
        <v>8.8973095869647675E-2</v>
      </c>
      <c r="AA29" s="28"/>
      <c r="AB29" s="26">
        <f>F29+L29</f>
        <v>139.22</v>
      </c>
      <c r="AD29" s="27">
        <f>AB29-T29</f>
        <v>7.2700000000000102</v>
      </c>
      <c r="AG29" s="28">
        <f>AD29/T29</f>
        <v>5.5096627510420694E-2</v>
      </c>
      <c r="AH29" s="28"/>
      <c r="AI29" s="26">
        <v>142.29</v>
      </c>
      <c r="AK29" s="27">
        <f>AI29-T29</f>
        <v>10.340000000000003</v>
      </c>
      <c r="AM29" s="28">
        <f>AK29/T29</f>
        <v>7.8363016294050805E-2</v>
      </c>
      <c r="AN29" s="28"/>
      <c r="AO29" s="26">
        <v>140.57</v>
      </c>
      <c r="AQ29" s="27">
        <f>AO29-T29</f>
        <v>8.6200000000000045</v>
      </c>
      <c r="AS29" s="28">
        <f>AQ29/T29</f>
        <v>6.5327775672603297E-2</v>
      </c>
      <c r="AT29" s="28"/>
      <c r="AU29" s="26">
        <v>139.26</v>
      </c>
      <c r="AW29" s="27">
        <f>AU29-T29</f>
        <v>7.3100000000000023</v>
      </c>
      <c r="AY29" s="28">
        <f>AW29/T29</f>
        <v>5.5399772641151972E-2</v>
      </c>
      <c r="AZ29" s="28"/>
      <c r="BA29" s="26">
        <v>141.97</v>
      </c>
      <c r="BC29" s="27">
        <f>BA29-T29</f>
        <v>10.02000000000001</v>
      </c>
      <c r="BE29" s="28">
        <f>BC29/T29</f>
        <v>7.5937855248200153E-2</v>
      </c>
      <c r="BN29" s="27"/>
    </row>
    <row r="30" spans="2:66">
      <c r="D30" s="35"/>
      <c r="F30" s="35"/>
      <c r="J30" s="35"/>
      <c r="L30" s="35"/>
      <c r="T30" s="35"/>
      <c r="V30" s="35"/>
      <c r="AB30" s="35"/>
      <c r="AI30" s="35"/>
      <c r="AO30" s="35"/>
      <c r="AU30" s="35"/>
      <c r="BA30" s="35"/>
      <c r="BN30" s="27"/>
    </row>
    <row r="31" spans="2:66">
      <c r="B31" s="25">
        <v>1600</v>
      </c>
      <c r="D31" s="26">
        <f>$BH$8</f>
        <v>7.75</v>
      </c>
      <c r="F31" s="26">
        <f>$BJ$8</f>
        <v>14</v>
      </c>
      <c r="H31" s="26">
        <f t="shared" si="0"/>
        <v>6.25</v>
      </c>
      <c r="I31" s="26"/>
      <c r="J31" s="26">
        <f>ROUND((((600*BH$9/100)+(($B31-600)*BH$10/100)))+((B31*$BJ$15)/100),2)+BJ17</f>
        <v>133.88</v>
      </c>
      <c r="L31" s="26">
        <f>ROUND((((600*BJ$9/100)+(700*$BJ$10/100)+(($B31-1300)*BJ$11/100)))+((B31*$BJ$16)/100),2)+BJ21</f>
        <v>135.87</v>
      </c>
      <c r="N31" s="27">
        <f>L31-J31</f>
        <v>1.9900000000000091</v>
      </c>
      <c r="P31" s="28">
        <f>(L31-J31)/J31</f>
        <v>1.4864057364804371E-2</v>
      </c>
      <c r="Q31" s="28"/>
      <c r="R31" s="28">
        <f t="shared" si="1"/>
        <v>5.817976417425693E-2</v>
      </c>
      <c r="S31" s="28"/>
      <c r="T31" s="26">
        <f t="shared" si="2"/>
        <v>141.63</v>
      </c>
      <c r="V31" s="26">
        <v>153.77000000000001</v>
      </c>
      <c r="X31" s="27">
        <f t="shared" si="3"/>
        <v>12.140000000000015</v>
      </c>
      <c r="Z31" s="28">
        <f t="shared" si="4"/>
        <v>8.5716303043140679E-2</v>
      </c>
      <c r="AA31" s="28"/>
      <c r="AB31" s="26">
        <f>F31+L31</f>
        <v>149.87</v>
      </c>
      <c r="AD31" s="27">
        <f>AB31-T31</f>
        <v>8.2400000000000091</v>
      </c>
      <c r="AG31" s="28">
        <f>AD31/T31</f>
        <v>5.817976417425693E-2</v>
      </c>
      <c r="AH31" s="28"/>
      <c r="AI31" s="26">
        <v>152.91</v>
      </c>
      <c r="AK31" s="27">
        <f>AI31-T31</f>
        <v>11.280000000000001</v>
      </c>
      <c r="AM31" s="28">
        <f>AK31/T31</f>
        <v>7.9644143190002126E-2</v>
      </c>
      <c r="AN31" s="28"/>
      <c r="AO31" s="26">
        <v>149.33999999999997</v>
      </c>
      <c r="AQ31" s="27">
        <f>AO31-T31</f>
        <v>7.7099999999999795</v>
      </c>
      <c r="AS31" s="28">
        <f>AQ31/T31</f>
        <v>5.4437619148485349E-2</v>
      </c>
      <c r="AT31" s="28"/>
      <c r="AU31" s="26">
        <v>146.63</v>
      </c>
      <c r="AW31" s="27">
        <f>AU31-T31</f>
        <v>5</v>
      </c>
      <c r="AY31" s="28">
        <f>AW31/T31</f>
        <v>3.5303254960107326E-2</v>
      </c>
      <c r="AZ31" s="28"/>
      <c r="BA31" s="26">
        <v>150.45000000000002</v>
      </c>
      <c r="BC31" s="27">
        <f>BA31-T31</f>
        <v>8.8200000000000216</v>
      </c>
      <c r="BE31" s="28">
        <f>BC31/T31</f>
        <v>6.227494174962947E-2</v>
      </c>
      <c r="BN31" s="27"/>
    </row>
    <row r="32" spans="2:66">
      <c r="B32" s="25">
        <v>2000</v>
      </c>
      <c r="D32" s="26">
        <f>$BH$8</f>
        <v>7.75</v>
      </c>
      <c r="F32" s="26">
        <f>$BJ$8</f>
        <v>14</v>
      </c>
      <c r="H32" s="26">
        <f t="shared" si="0"/>
        <v>6.25</v>
      </c>
      <c r="I32" s="26"/>
      <c r="J32" s="26">
        <f>ROUND((((600*BH$9/100)+(($B32-600)*BH$10/100)))+((B32*$BJ$15)/100),2)+BJ17</f>
        <v>172.59</v>
      </c>
      <c r="L32" s="26">
        <f>ROUND((((600*BJ$9/100)+(700*$BJ$10/100)+(($B32-1300)*BJ$11/100)))+((B32*$BJ$16)/100),2)+BJ22</f>
        <v>178.49</v>
      </c>
      <c r="N32" s="27">
        <f>L32-J32</f>
        <v>5.9000000000000057</v>
      </c>
      <c r="P32" s="28">
        <f>(L32-J32)/J32</f>
        <v>3.4185062865751237E-2</v>
      </c>
      <c r="Q32" s="28"/>
      <c r="R32" s="28">
        <f t="shared" si="1"/>
        <v>6.7372740379283605E-2</v>
      </c>
      <c r="S32" s="28"/>
      <c r="T32" s="26">
        <f t="shared" si="2"/>
        <v>180.34</v>
      </c>
      <c r="V32" s="26">
        <v>194.11</v>
      </c>
      <c r="X32" s="27">
        <f t="shared" si="3"/>
        <v>13.77000000000001</v>
      </c>
      <c r="Z32" s="28">
        <f t="shared" si="4"/>
        <v>7.6355772429854779E-2</v>
      </c>
      <c r="AA32" s="28"/>
      <c r="AB32" s="26">
        <f>F32+L32</f>
        <v>192.49</v>
      </c>
      <c r="AD32" s="27">
        <f>AB32-T32</f>
        <v>12.150000000000006</v>
      </c>
      <c r="AG32" s="28">
        <f>AD32/T32</f>
        <v>6.7372740379283605E-2</v>
      </c>
      <c r="AH32" s="28"/>
      <c r="AI32" s="26">
        <v>195.37</v>
      </c>
      <c r="AK32" s="27">
        <f>AI32-T32</f>
        <v>15.030000000000001</v>
      </c>
      <c r="AM32" s="28">
        <f>AK32/T32</f>
        <v>8.3342575135854496E-2</v>
      </c>
      <c r="AN32" s="28"/>
      <c r="AO32" s="26">
        <v>184.42000000000002</v>
      </c>
      <c r="AQ32" s="27">
        <f>AO32-T32</f>
        <v>4.0800000000000125</v>
      </c>
      <c r="AS32" s="28">
        <f>AQ32/T32</f>
        <v>2.2623932571808874E-2</v>
      </c>
      <c r="AT32" s="28"/>
      <c r="AU32" s="26">
        <v>176.10000000000002</v>
      </c>
      <c r="AW32" s="27">
        <f>AU32-T32</f>
        <v>-4.2399999999999807</v>
      </c>
      <c r="AY32" s="28">
        <f>AW32/T32</f>
        <v>-2.3511145613840417E-2</v>
      </c>
      <c r="AZ32" s="28"/>
      <c r="BA32" s="26">
        <v>184.38</v>
      </c>
      <c r="BC32" s="27">
        <f>BA32-T32</f>
        <v>4.039999999999992</v>
      </c>
      <c r="BE32" s="28">
        <f>BC32/T32</f>
        <v>2.2402129311300832E-2</v>
      </c>
      <c r="BN32" s="27"/>
    </row>
    <row r="33" spans="2:66">
      <c r="B33" s="25">
        <v>3000</v>
      </c>
      <c r="D33" s="26">
        <f>$BH$8</f>
        <v>7.75</v>
      </c>
      <c r="F33" s="26">
        <f>$BJ$8</f>
        <v>14</v>
      </c>
      <c r="H33" s="26">
        <f t="shared" si="0"/>
        <v>6.25</v>
      </c>
      <c r="I33" s="26"/>
      <c r="J33" s="26">
        <f>ROUND((((600*BH$9/100)+(($B33-600)*BH$10/100)))+((B33*$BJ$15)/100),2)+BJ17</f>
        <v>269.37</v>
      </c>
      <c r="L33" s="26">
        <f>ROUND((((600*BJ$9/100)+(700*$BJ$10/100)+(($B33-1300)*BJ$11/100)))+((B33*$BJ$16)/100),2)+BJ23</f>
        <v>285.02</v>
      </c>
      <c r="N33" s="27">
        <f>L33-J33</f>
        <v>15.649999999999977</v>
      </c>
      <c r="P33" s="28">
        <f>(L33-J33)/J33</f>
        <v>5.8098526190741274E-2</v>
      </c>
      <c r="Q33" s="28"/>
      <c r="R33" s="28">
        <f t="shared" si="1"/>
        <v>7.9027136258660424E-2</v>
      </c>
      <c r="S33" s="28"/>
      <c r="T33" s="26">
        <f t="shared" si="2"/>
        <v>277.12</v>
      </c>
      <c r="V33" s="26">
        <v>294.96000000000004</v>
      </c>
      <c r="X33" s="27">
        <f t="shared" si="3"/>
        <v>17.840000000000032</v>
      </c>
      <c r="Z33" s="28">
        <f t="shared" si="4"/>
        <v>6.4376443418013976E-2</v>
      </c>
      <c r="AA33" s="28"/>
      <c r="AB33" s="26">
        <f>F33+L33</f>
        <v>299.02</v>
      </c>
      <c r="AD33" s="27">
        <f>AB33-T33</f>
        <v>21.899999999999977</v>
      </c>
      <c r="AG33" s="28">
        <f>AD33/T33</f>
        <v>7.9027136258660424E-2</v>
      </c>
      <c r="AH33" s="28"/>
      <c r="AI33" s="26">
        <v>301.52</v>
      </c>
      <c r="AK33" s="27">
        <f>AI33-T33</f>
        <v>24.399999999999977</v>
      </c>
      <c r="AM33" s="28">
        <f>AK33/T33</f>
        <v>8.8048498845265499E-2</v>
      </c>
      <c r="AN33" s="28"/>
      <c r="AO33" s="26">
        <v>272.13</v>
      </c>
      <c r="AQ33" s="27">
        <f>AO33-T33</f>
        <v>-4.9900000000000091</v>
      </c>
      <c r="AS33" s="28">
        <f>AQ33/T33</f>
        <v>-1.8006639722863774E-2</v>
      </c>
      <c r="AT33" s="28"/>
      <c r="AU33" s="26">
        <v>249.78</v>
      </c>
      <c r="AW33" s="27">
        <f>AU33-T33</f>
        <v>-27.340000000000003</v>
      </c>
      <c r="AY33" s="28">
        <f>AW33/T33</f>
        <v>-9.8657621247113178E-2</v>
      </c>
      <c r="AZ33" s="28"/>
      <c r="BA33" s="26">
        <v>269.20000000000005</v>
      </c>
      <c r="BC33" s="27">
        <f>BA33-T33</f>
        <v>-7.9199999999999591</v>
      </c>
      <c r="BE33" s="28">
        <f>BC33/T33</f>
        <v>-2.8579676674364746E-2</v>
      </c>
      <c r="BN33" s="27"/>
    </row>
    <row r="34" spans="2:66">
      <c r="B34" s="40"/>
      <c r="C34" s="41"/>
      <c r="D34" s="42"/>
      <c r="E34" s="41"/>
      <c r="F34" s="42"/>
      <c r="G34" s="41"/>
      <c r="H34" s="41"/>
      <c r="I34" s="41"/>
      <c r="J34" s="42"/>
      <c r="K34" s="41"/>
      <c r="L34" s="42"/>
      <c r="M34" s="41"/>
      <c r="N34" s="41"/>
      <c r="O34" s="41"/>
      <c r="P34" s="43"/>
      <c r="Q34" s="43"/>
      <c r="R34" s="41"/>
      <c r="S34" s="41"/>
      <c r="T34" s="42"/>
      <c r="U34" s="41"/>
      <c r="V34" s="42"/>
      <c r="W34" s="41"/>
      <c r="X34" s="41"/>
      <c r="Y34" s="41"/>
      <c r="Z34" s="43"/>
      <c r="AA34" s="43"/>
      <c r="AB34" s="42"/>
      <c r="AC34" s="41"/>
      <c r="AD34" s="41"/>
      <c r="AE34" s="41"/>
      <c r="AF34" s="41"/>
      <c r="AG34" s="43"/>
      <c r="AH34" s="43"/>
      <c r="AI34" s="42"/>
      <c r="AJ34" s="41"/>
      <c r="AK34" s="41"/>
      <c r="AL34" s="41"/>
      <c r="AM34" s="43"/>
      <c r="AN34" s="34"/>
      <c r="AO34" s="42"/>
      <c r="AP34" s="41"/>
      <c r="AQ34" s="41"/>
      <c r="AR34" s="41"/>
      <c r="AS34" s="43"/>
      <c r="AT34" s="34"/>
      <c r="AU34" s="42"/>
      <c r="AV34" s="41"/>
      <c r="AW34" s="41"/>
      <c r="AX34" s="41"/>
      <c r="AY34" s="43"/>
      <c r="AZ34" s="34"/>
      <c r="BA34" s="42"/>
      <c r="BB34" s="41"/>
      <c r="BC34" s="41"/>
      <c r="BD34" s="41"/>
      <c r="BE34" s="43"/>
      <c r="BN34" s="27"/>
    </row>
    <row r="35" spans="2:66">
      <c r="B35" s="44"/>
      <c r="R35" s="34"/>
      <c r="S35" s="34"/>
      <c r="AN35" s="34"/>
      <c r="AT35" s="34"/>
      <c r="AZ35" s="34"/>
    </row>
    <row r="36" spans="2:66">
      <c r="B36" s="1" t="s">
        <v>33</v>
      </c>
    </row>
    <row r="37" spans="2:66" ht="16.5">
      <c r="B37" s="45" t="s">
        <v>34</v>
      </c>
    </row>
    <row r="38" spans="2:66">
      <c r="B38" s="45" t="s">
        <v>3</v>
      </c>
    </row>
    <row r="47" spans="2:66">
      <c r="BJ47" s="46"/>
    </row>
  </sheetData>
  <mergeCells count="7">
    <mergeCell ref="B1:BE1"/>
    <mergeCell ref="B2:BE2"/>
    <mergeCell ref="B3:BE3"/>
    <mergeCell ref="J6:P6"/>
    <mergeCell ref="AG6:BE6"/>
    <mergeCell ref="D7:H7"/>
    <mergeCell ref="N7:P7"/>
  </mergeCells>
  <printOptions horizontalCentered="1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32BF0E43BA441AC308742D5F08A91" ma:contentTypeVersion="175" ma:contentTypeDescription="" ma:contentTypeScope="" ma:versionID="48cf33efac28346d280b5c0ff7062d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Appealed</CaseStatus>
    <OpenedDate xmlns="dc463f71-b30c-4ab2-9473-d307f9d35888">2014-05-01T07:00:00+00:00</OpenedDate>
    <Date1 xmlns="dc463f71-b30c-4ab2-9473-d307f9d35888">2014-05-01T07:00:00+00:00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140762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D9209D31-2FCD-454D-A09A-56DEE09284C6}"/>
</file>

<file path=customXml/itemProps2.xml><?xml version="1.0" encoding="utf-8"?>
<ds:datastoreItem xmlns:ds="http://schemas.openxmlformats.org/officeDocument/2006/customXml" ds:itemID="{561CCB58-6A50-46B6-9ECA-08B031DA98D6}"/>
</file>

<file path=customXml/itemProps3.xml><?xml version="1.0" encoding="utf-8"?>
<ds:datastoreItem xmlns:ds="http://schemas.openxmlformats.org/officeDocument/2006/customXml" ds:itemID="{28852425-4FD5-4A13-A4B1-093C5206DAA2}"/>
</file>

<file path=customXml/itemProps4.xml><?xml version="1.0" encoding="utf-8"?>
<ds:datastoreItem xmlns:ds="http://schemas.openxmlformats.org/officeDocument/2006/customXml" ds:itemID="{D15B84F7-4331-4442-B9A7-2C4DEDEBA8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No.__(JRS-10)</vt:lpstr>
      <vt:lpstr>'Exhibit No.__(JRS-10)'!Print_Area</vt:lpstr>
    </vt:vector>
  </TitlesOfParts>
  <Company>PacifiCorp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Zimmerman, Michael</dc:creator>
  <cp:lastModifiedBy>Zimmerman, Michael</cp:lastModifiedBy>
  <dcterms:created xsi:type="dcterms:W3CDTF">2014-04-28T23:29:24Z</dcterms:created>
  <dcterms:modified xsi:type="dcterms:W3CDTF">2014-04-28T23:29:55Z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0x0101006E56B4D1795A2E4DB2F0B01679ED314A00F7932BF0E43BA441AC308742D5F08A91</vt:lpwstr>
  </property>
  <property fmtid="{D5CDD505-2E9C-101B-9397-08002B2CF9AE}" pid="3" name="_docset_NoMedatataSyncRequired">
    <vt:lpwstr>False</vt:lpwstr>
  </property>
</Properties>
</file>