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89E5FA3-C4FF-4C46-8134-53070269D92E}" xr6:coauthVersionLast="47" xr6:coauthVersionMax="47" xr10:uidLastSave="{00000000-0000-0000-0000-000000000000}"/>
  <bookViews>
    <workbookView xWindow="29190" yWindow="795" windowWidth="16875" windowHeight="12360" xr2:uid="{7D3B26C3-1FCA-46FB-8063-551DAE5F6DD0}"/>
  </bookViews>
  <sheets>
    <sheet name="8.9" sheetId="1" r:id="rId1"/>
    <sheet name="8.9.1" sheetId="2" r:id="rId2"/>
  </sheets>
  <externalReferences>
    <externalReference r:id="rId3"/>
    <externalReference r:id="rId4"/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'8.9'!$A$1:$J$61</definedName>
    <definedName name="_xlnm.Print_Area" localSheetId="1">'8.9.1'!$A$1:$D$23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22" i="2"/>
  <c r="F17" i="1" s="1"/>
  <c r="B21" i="2"/>
  <c r="I34" i="1"/>
  <c r="F19" i="1"/>
  <c r="I19" i="1" s="1"/>
  <c r="H17" i="1"/>
  <c r="F13" i="1"/>
  <c r="I13" i="1" s="1"/>
  <c r="F12" i="1"/>
  <c r="I12" i="1" s="1"/>
  <c r="A3" i="2"/>
  <c r="A2" i="2"/>
  <c r="A1" i="2"/>
  <c r="B23" i="2" l="1"/>
  <c r="F11" i="1"/>
  <c r="F36" i="1"/>
  <c r="I17" i="1"/>
  <c r="I33" i="1"/>
  <c r="B9" i="2"/>
  <c r="F18" i="1"/>
  <c r="I18" i="1" s="1"/>
  <c r="I35" i="1"/>
  <c r="I36" i="1" l="1"/>
  <c r="I20" i="1"/>
  <c r="F20" i="1"/>
  <c r="F14" i="1"/>
  <c r="I11" i="1"/>
  <c r="I14" i="1" s="1"/>
</calcChain>
</file>

<file path=xl/sharedStrings.xml><?xml version="1.0" encoding="utf-8"?>
<sst xmlns="http://schemas.openxmlformats.org/spreadsheetml/2006/main" count="77" uniqueCount="39">
  <si>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</si>
  <si>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</si>
  <si>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</si>
  <si>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</si>
  <si>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</si>
  <si>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</si>
  <si>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</si>
  <si>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</si>
  <si>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</si>
  <si>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</si>
  <si>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Transmission  - System</t>
  </si>
  <si>
    <t>SG</t>
  </si>
  <si>
    <t>CAGW</t>
  </si>
  <si>
    <t>CAGE</t>
  </si>
  <si>
    <t>Adjustment to Depreciation Reserve:</t>
  </si>
  <si>
    <t>108TP</t>
  </si>
  <si>
    <t>Adjustment to Tax:</t>
  </si>
  <si>
    <t>Description of Adjustment:</t>
  </si>
  <si>
    <t>Asset Balances as of June 30, 2022</t>
  </si>
  <si>
    <t>Assets Associated with WEST Side Generating Plants:</t>
  </si>
  <si>
    <t>Gross Plant EPIS</t>
  </si>
  <si>
    <t>Depreciation Reserve</t>
  </si>
  <si>
    <t>Net Plant</t>
  </si>
  <si>
    <t>Assets Associated with EAST Side Generating Plants:</t>
  </si>
  <si>
    <t>TOTAL:</t>
  </si>
  <si>
    <t>PacifiCorp</t>
  </si>
  <si>
    <t>Washington 2023 General Rate Case</t>
  </si>
  <si>
    <t>WIJAM Transmission Reallocation</t>
  </si>
  <si>
    <t>Trans  - Control Area Generation - West</t>
  </si>
  <si>
    <t>8.9.1</t>
  </si>
  <si>
    <t>ADIT - Trans - System - Historical Period</t>
  </si>
  <si>
    <t>ADIT - Trans - West - Historical Period</t>
  </si>
  <si>
    <t>ADIT - Trans - East - Historical Period</t>
  </si>
  <si>
    <t>Page 8.9.1</t>
  </si>
  <si>
    <t>RES</t>
  </si>
  <si>
    <t>WASHINGTON</t>
  </si>
  <si>
    <t>Trans  - Control Area Generation - East</t>
  </si>
  <si>
    <t xml:space="preserve">This adjustment removes the system allocation of transmission assets associated with select generation resources and reallocates those transmission assets using control-area specific CAGE &amp; CAGW factor in accordance with the WIJAM. </t>
  </si>
  <si>
    <t>Ref 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</si>
</sst>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/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horizontal="left"/>
    </xf>
    <xf numFmtId="164" fontId="5" fillId="0" borderId="0" xfId="4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41" fontId="7" fillId="0" borderId="0" xfId="2" applyNumberFormat="1" applyFont="1"/>
    <xf numFmtId="41" fontId="5" fillId="0" borderId="1" xfId="7" applyNumberFormat="1" applyFont="1" applyFill="1" applyBorder="1" applyAlignment="1">
      <alignment horizontal="center"/>
    </xf>
    <xf numFmtId="164" fontId="2" fillId="0" borderId="1" xfId="1" applyNumberFormat="1" applyFont="1" applyBorder="1"/>
    <xf numFmtId="164" fontId="2" fillId="0" borderId="0" xfId="1" applyNumberFormat="1" applyFont="1"/>
    <xf numFmtId="164" fontId="5" fillId="0" borderId="0" xfId="4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left"/>
    </xf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6" applyFont="1" applyAlignment="1">
      <alignment horizontal="center"/>
    </xf>
    <xf numFmtId="0" fontId="2" fillId="0" borderId="0" xfId="2" applyFont="1" applyAlignment="1">
      <alignment horizontal="center"/>
    </xf>
    <xf numFmtId="41" fontId="2" fillId="0" borderId="0" xfId="2" applyNumberFormat="1" applyFont="1"/>
    <xf numFmtId="0" fontId="2" fillId="0" borderId="2" xfId="2" applyFont="1" applyBorder="1"/>
    <xf numFmtId="0" fontId="2" fillId="0" borderId="5" xfId="2" applyFont="1" applyBorder="1"/>
    <xf numFmtId="0" fontId="2" fillId="0" borderId="7" xfId="2" applyFont="1" applyBorder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5" fillId="0" borderId="0" xfId="0" applyFont="1" applyFill="1"/>
    <xf numFmtId="0" fontId="5" fillId="0" borderId="0" xfId="6" applyFont="1" applyFill="1" applyAlignment="1">
      <alignment horizontal="center"/>
    </xf>
    <xf numFmtId="165" fontId="5" fillId="0" borderId="0" xfId="8" applyNumberFormat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6" fontId="2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164" fontId="2" fillId="0" borderId="0" xfId="9" applyNumberFormat="1" applyFont="1"/>
  </cellXfs>
  <cellStyles count="10">
    <cellStyle name="Comma" xfId="1" builtinId="3"/>
    <cellStyle name="Comma 10 6" xfId="4" xr:uid="{70269643-259C-484F-AD41-DAE911273F6A}"/>
    <cellStyle name="Comma 2 2" xfId="7" xr:uid="{D039A159-4546-4BED-9082-3BEFD6AB845F}"/>
    <cellStyle name="Normal" xfId="0" builtinId="0"/>
    <cellStyle name="Normal 15" xfId="2" xr:uid="{48BF4B08-8915-405C-9241-9CB479188BFF}"/>
    <cellStyle name="Normal 2 3" xfId="6" xr:uid="{309567F6-5F9B-42A8-938C-B7A7E6A78B65}"/>
    <cellStyle name="Normal 4" xfId="9" xr:uid="{DDE39547-7E00-42BD-A7DB-F65683E8F526}"/>
    <cellStyle name="Normal_Adjustment Template" xfId="5" xr:uid="{786EACB8-B0F6-4860-9864-B8F16DB47430}"/>
    <cellStyle name="Normal_Copy of File50007" xfId="3" xr:uid="{BFE4042F-1EC5-42C2-A47E-B2D9A0EB966F}"/>
    <cellStyle name="Percent 10 3" xfId="8" xr:uid="{65FCDFA0-F841-4CA9-8B3C-42D7E2651373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A5B2-1F31-462D-AF57-5D2DB9EBA7A0}">
  <sheetPr>
    <pageSetUpPr fitToPage="1"/>
  </sheetPr>
  <dimension ref="A2:M61"/>
  <sheetViews>
    <sheetView tabSelected="1" view="pageBreakPreview" zoomScale="85" zoomScaleNormal="80" zoomScaleSheetLayoutView="85" workbookViewId="0">
      <selection activeCell="N27" sqref="N27"/>
    </sheetView>
  </sheetViews>
  <sheetFormatPr defaultColWidth="9.140625" defaultRowHeight="12" customHeight="1" x14ac:dyDescent="0.2"/>
  <cols>
    <col min="1" max="1" width="2.5703125" style="22" customWidth="1"/>
    <col min="2" max="2" width="3.7109375" style="22" customWidth="1"/>
    <col min="3" max="3" width="32.85546875" style="22" customWidth="1"/>
    <col min="4" max="4" width="9.85546875" style="22" bestFit="1" customWidth="1"/>
    <col min="5" max="5" width="5.140625" style="22" bestFit="1" customWidth="1"/>
    <col min="6" max="6" width="13.42578125" style="22" bestFit="1" customWidth="1"/>
    <col min="7" max="7" width="8.42578125" style="22" bestFit="1" customWidth="1"/>
    <col min="8" max="8" width="10.7109375" style="22" bestFit="1" customWidth="1"/>
    <col min="9" max="9" width="13.7109375" style="22" bestFit="1" customWidth="1"/>
    <col min="10" max="10" width="5.7109375" style="22" bestFit="1" customWidth="1"/>
    <col min="11" max="11" width="9.140625" style="22"/>
    <col min="12" max="12" width="11.42578125" style="22" bestFit="1" customWidth="1"/>
    <col min="13" max="13" width="10.5703125" style="22" bestFit="1" customWidth="1"/>
    <col min="14" max="16384" width="9.140625" style="22"/>
  </cols>
  <sheetData>
    <row r="2" spans="2:13" ht="12" customHeight="1" x14ac:dyDescent="0.2">
      <c r="B2" s="1" t="s">
        <v>25</v>
      </c>
      <c r="I2" s="23" t="s">
        <v>0</v>
      </c>
      <c r="J2" s="37">
        <v>8.9</v>
      </c>
    </row>
    <row r="3" spans="2:13" ht="12" customHeight="1" x14ac:dyDescent="0.2">
      <c r="B3" s="1" t="s">
        <v>26</v>
      </c>
    </row>
    <row r="4" spans="2:13" ht="12" customHeight="1" x14ac:dyDescent="0.2">
      <c r="B4" s="1" t="s">
        <v>27</v>
      </c>
    </row>
    <row r="7" spans="2:13" ht="12" customHeight="1" x14ac:dyDescent="0.2">
      <c r="B7" s="2"/>
      <c r="C7" s="2"/>
      <c r="D7" s="3"/>
      <c r="E7" s="3"/>
      <c r="F7" s="3" t="s">
        <v>1</v>
      </c>
      <c r="G7" s="3"/>
      <c r="H7" s="3"/>
      <c r="I7" s="3" t="s">
        <v>35</v>
      </c>
      <c r="J7" s="3"/>
    </row>
    <row r="8" spans="2:13" ht="12" customHeight="1" x14ac:dyDescent="0.2">
      <c r="B8" s="2"/>
      <c r="C8" s="2"/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L8" s="5"/>
      <c r="M8" s="5"/>
    </row>
    <row r="9" spans="2:13" ht="12" customHeight="1" x14ac:dyDescent="0.2">
      <c r="B9" s="6"/>
      <c r="C9" s="2"/>
      <c r="D9" s="4"/>
      <c r="E9" s="4"/>
      <c r="F9" s="4"/>
      <c r="G9" s="4"/>
      <c r="H9" s="4"/>
      <c r="I9" s="4"/>
      <c r="J9" s="4"/>
      <c r="L9" s="5"/>
      <c r="M9" s="5"/>
    </row>
    <row r="10" spans="2:13" ht="12" customHeight="1" x14ac:dyDescent="0.2">
      <c r="B10" s="7" t="s">
        <v>9</v>
      </c>
      <c r="C10" s="2"/>
      <c r="D10" s="3"/>
      <c r="E10" s="3"/>
      <c r="F10" s="3"/>
      <c r="G10" s="3"/>
      <c r="H10" s="3"/>
      <c r="I10" s="8"/>
      <c r="J10" s="3"/>
      <c r="L10" s="5"/>
      <c r="M10" s="5"/>
    </row>
    <row r="11" spans="2:13" ht="12" customHeight="1" x14ac:dyDescent="0.2">
      <c r="B11" s="22" t="s">
        <v>10</v>
      </c>
      <c r="D11" s="9">
        <v>353</v>
      </c>
      <c r="E11" s="24" t="s">
        <v>34</v>
      </c>
      <c r="F11" s="10">
        <f>-'8.9.1'!B21</f>
        <v>-186667339.91999999</v>
      </c>
      <c r="G11" s="24" t="s">
        <v>11</v>
      </c>
      <c r="H11" s="11">
        <v>7.9787774498314715E-2</v>
      </c>
      <c r="I11" s="10">
        <f>F11*H11</f>
        <v>-14893771.62373722</v>
      </c>
      <c r="J11" s="3" t="s">
        <v>29</v>
      </c>
      <c r="L11" s="5"/>
      <c r="M11" s="12"/>
    </row>
    <row r="12" spans="2:13" ht="12" customHeight="1" x14ac:dyDescent="0.2">
      <c r="B12" s="22" t="s">
        <v>28</v>
      </c>
      <c r="D12" s="9">
        <v>353</v>
      </c>
      <c r="E12" s="24" t="s">
        <v>34</v>
      </c>
      <c r="F12" s="10">
        <f>'8.9.1'!B7</f>
        <v>17801179.050000004</v>
      </c>
      <c r="G12" s="24" t="s">
        <v>12</v>
      </c>
      <c r="H12" s="11">
        <v>0.22162982918040364</v>
      </c>
      <c r="I12" s="10">
        <f t="shared" ref="I12:I13" si="0">F12*H12</f>
        <v>3945272.2720612809</v>
      </c>
      <c r="J12" s="3" t="s">
        <v>29</v>
      </c>
      <c r="L12" s="5"/>
      <c r="M12" s="12"/>
    </row>
    <row r="13" spans="2:13" ht="12" customHeight="1" x14ac:dyDescent="0.2">
      <c r="B13" s="22" t="s">
        <v>36</v>
      </c>
      <c r="D13" s="9">
        <v>353</v>
      </c>
      <c r="E13" s="24" t="s">
        <v>34</v>
      </c>
      <c r="F13" s="13">
        <f>'8.9.1'!B14</f>
        <v>168866160.86999997</v>
      </c>
      <c r="G13" s="24" t="s">
        <v>13</v>
      </c>
      <c r="H13" s="11">
        <v>0</v>
      </c>
      <c r="I13" s="13">
        <f t="shared" si="0"/>
        <v>0</v>
      </c>
      <c r="J13" s="3" t="s">
        <v>29</v>
      </c>
      <c r="L13" s="5"/>
      <c r="M13" s="12"/>
    </row>
    <row r="14" spans="2:13" ht="12" customHeight="1" x14ac:dyDescent="0.2">
      <c r="D14" s="9"/>
      <c r="E14" s="24"/>
      <c r="F14" s="10">
        <f>SUM(F11:F13)</f>
        <v>0</v>
      </c>
      <c r="G14" s="24"/>
      <c r="H14" s="11"/>
      <c r="I14" s="10">
        <f>SUM(I11:I13)</f>
        <v>-10948499.351675939</v>
      </c>
      <c r="J14" s="3"/>
      <c r="L14" s="5"/>
      <c r="M14" s="12"/>
    </row>
    <row r="15" spans="2:13" ht="12" customHeight="1" x14ac:dyDescent="0.2">
      <c r="D15" s="9"/>
      <c r="E15" s="24"/>
      <c r="F15" s="10"/>
      <c r="G15" s="24"/>
      <c r="H15" s="11"/>
      <c r="I15" s="10"/>
      <c r="J15" s="3"/>
      <c r="L15" s="5"/>
      <c r="M15" s="12"/>
    </row>
    <row r="16" spans="2:13" ht="12" customHeight="1" x14ac:dyDescent="0.2">
      <c r="B16" s="7" t="s">
        <v>14</v>
      </c>
      <c r="H16" s="25"/>
      <c r="L16" s="5"/>
      <c r="M16" s="5"/>
    </row>
    <row r="17" spans="2:13" ht="12" customHeight="1" x14ac:dyDescent="0.2">
      <c r="B17" s="22" t="s">
        <v>10</v>
      </c>
      <c r="D17" s="9" t="s">
        <v>15</v>
      </c>
      <c r="E17" s="24" t="s">
        <v>34</v>
      </c>
      <c r="F17" s="10">
        <f>-'8.9.1'!B22</f>
        <v>51814393.839999996</v>
      </c>
      <c r="G17" s="24" t="s">
        <v>11</v>
      </c>
      <c r="H17" s="11">
        <f t="shared" ref="H17" si="1">$H$11</f>
        <v>7.9787774498314715E-2</v>
      </c>
      <c r="I17" s="10">
        <f t="shared" ref="I17:I19" si="2">F17*H17</f>
        <v>4134155.1714727869</v>
      </c>
      <c r="J17" s="3" t="s">
        <v>29</v>
      </c>
      <c r="L17" s="5"/>
      <c r="M17" s="12"/>
    </row>
    <row r="18" spans="2:13" ht="12" customHeight="1" x14ac:dyDescent="0.2">
      <c r="B18" s="22" t="s">
        <v>28</v>
      </c>
      <c r="D18" s="9" t="s">
        <v>15</v>
      </c>
      <c r="E18" s="24" t="s">
        <v>34</v>
      </c>
      <c r="F18" s="10">
        <f>'8.9.1'!B8</f>
        <v>-3821119.9400000004</v>
      </c>
      <c r="G18" s="24" t="s">
        <v>12</v>
      </c>
      <c r="H18" s="11">
        <v>0.22162982918040364</v>
      </c>
      <c r="I18" s="10">
        <f t="shared" si="2"/>
        <v>-846874.15958003432</v>
      </c>
      <c r="J18" s="3" t="s">
        <v>29</v>
      </c>
      <c r="L18" s="5"/>
      <c r="M18" s="12"/>
    </row>
    <row r="19" spans="2:13" ht="12" customHeight="1" x14ac:dyDescent="0.2">
      <c r="B19" s="22" t="s">
        <v>36</v>
      </c>
      <c r="D19" s="9" t="s">
        <v>15</v>
      </c>
      <c r="E19" s="24" t="s">
        <v>34</v>
      </c>
      <c r="F19" s="14">
        <f>'8.9.1'!B15</f>
        <v>-47993273.899999999</v>
      </c>
      <c r="G19" s="24" t="s">
        <v>13</v>
      </c>
      <c r="H19" s="11">
        <v>0</v>
      </c>
      <c r="I19" s="13">
        <f t="shared" si="2"/>
        <v>0</v>
      </c>
      <c r="J19" s="3" t="s">
        <v>29</v>
      </c>
      <c r="L19" s="5"/>
      <c r="M19" s="5"/>
    </row>
    <row r="20" spans="2:13" ht="12" customHeight="1" x14ac:dyDescent="0.2">
      <c r="D20" s="9"/>
      <c r="E20" s="24"/>
      <c r="F20" s="15">
        <f>SUM(F17:F19)</f>
        <v>0</v>
      </c>
      <c r="G20" s="24"/>
      <c r="H20" s="11"/>
      <c r="I20" s="15">
        <f>SUM(I17:I19)</f>
        <v>3287281.0118927527</v>
      </c>
      <c r="J20" s="3"/>
      <c r="L20" s="5"/>
      <c r="M20" s="5"/>
    </row>
    <row r="21" spans="2:13" ht="12" customHeight="1" x14ac:dyDescent="0.2">
      <c r="H21" s="25"/>
      <c r="L21" s="5"/>
      <c r="M21" s="5"/>
    </row>
    <row r="22" spans="2:13" ht="12" customHeight="1" x14ac:dyDescent="0.2">
      <c r="B22" s="7"/>
      <c r="D22" s="9"/>
      <c r="E22" s="24"/>
      <c r="F22" s="10"/>
      <c r="G22" s="24"/>
      <c r="H22" s="11"/>
      <c r="I22" s="10"/>
      <c r="J22" s="3"/>
      <c r="L22" s="5"/>
      <c r="M22" s="12"/>
    </row>
    <row r="23" spans="2:13" ht="12" customHeight="1" x14ac:dyDescent="0.2">
      <c r="D23" s="9"/>
      <c r="E23" s="24"/>
      <c r="F23" s="10"/>
      <c r="G23" s="24"/>
      <c r="H23" s="11"/>
      <c r="I23" s="10"/>
      <c r="J23" s="3"/>
      <c r="L23" s="5"/>
      <c r="M23" s="12"/>
    </row>
    <row r="24" spans="2:13" ht="12" customHeight="1" x14ac:dyDescent="0.2">
      <c r="D24" s="9"/>
      <c r="E24" s="24"/>
      <c r="F24" s="10"/>
      <c r="G24" s="24"/>
      <c r="H24" s="11"/>
      <c r="I24" s="10"/>
      <c r="J24" s="3"/>
      <c r="L24" s="5"/>
      <c r="M24" s="12"/>
    </row>
    <row r="25" spans="2:13" ht="12" customHeight="1" x14ac:dyDescent="0.2">
      <c r="F25" s="26"/>
      <c r="H25" s="25"/>
      <c r="I25" s="26"/>
      <c r="L25" s="5"/>
      <c r="M25" s="5"/>
    </row>
    <row r="26" spans="2:13" ht="12" customHeight="1" x14ac:dyDescent="0.2">
      <c r="F26" s="26"/>
      <c r="H26" s="25"/>
      <c r="I26" s="26"/>
      <c r="L26" s="5"/>
      <c r="M26" s="5"/>
    </row>
    <row r="27" spans="2:13" ht="12" customHeight="1" x14ac:dyDescent="0.2">
      <c r="F27" s="26"/>
      <c r="H27" s="25"/>
      <c r="I27" s="26"/>
      <c r="L27" s="5"/>
      <c r="M27" s="5"/>
    </row>
    <row r="28" spans="2:13" ht="12" customHeight="1" x14ac:dyDescent="0.2">
      <c r="F28" s="26"/>
      <c r="H28" s="25"/>
      <c r="I28" s="26"/>
      <c r="L28" s="5"/>
      <c r="M28" s="5"/>
    </row>
    <row r="29" spans="2:13" ht="12" customHeight="1" x14ac:dyDescent="0.2">
      <c r="H29" s="25"/>
      <c r="J29" s="3"/>
      <c r="L29" s="5"/>
      <c r="M29" s="5"/>
    </row>
    <row r="30" spans="2:13" ht="12" customHeight="1" x14ac:dyDescent="0.2">
      <c r="J30" s="3"/>
      <c r="M30" s="12"/>
    </row>
    <row r="31" spans="2:13" ht="12" customHeight="1" x14ac:dyDescent="0.2">
      <c r="C31" s="2"/>
      <c r="D31" s="3"/>
      <c r="E31" s="3"/>
      <c r="F31" s="3"/>
      <c r="G31" s="3"/>
      <c r="H31" s="3"/>
      <c r="I31" s="16"/>
      <c r="J31" s="3"/>
    </row>
    <row r="32" spans="2:13" ht="12" customHeight="1" x14ac:dyDescent="0.2">
      <c r="B32" s="7" t="s">
        <v>16</v>
      </c>
      <c r="C32" s="30"/>
      <c r="D32" s="31"/>
      <c r="E32" s="30"/>
      <c r="F32" s="10"/>
      <c r="G32" s="31"/>
      <c r="H32" s="17"/>
      <c r="I32" s="10"/>
    </row>
    <row r="33" spans="2:10" ht="12" customHeight="1" x14ac:dyDescent="0.2">
      <c r="B33" s="32" t="s">
        <v>30</v>
      </c>
      <c r="C33" s="30"/>
      <c r="D33" s="31">
        <v>282</v>
      </c>
      <c r="E33" s="24" t="s">
        <v>34</v>
      </c>
      <c r="F33" s="10">
        <v>24616237.464576565</v>
      </c>
      <c r="G33" s="31" t="s">
        <v>11</v>
      </c>
      <c r="H33" s="34">
        <v>7.9787774498314715E-2</v>
      </c>
      <c r="I33" s="35">
        <f t="shared" ref="I33:I35" si="3">H33*F33</f>
        <v>1964074.8038206012</v>
      </c>
      <c r="J33" s="3"/>
    </row>
    <row r="34" spans="2:10" ht="12" customHeight="1" x14ac:dyDescent="0.2">
      <c r="B34" s="32" t="s">
        <v>31</v>
      </c>
      <c r="C34" s="30"/>
      <c r="D34" s="31">
        <v>282</v>
      </c>
      <c r="E34" s="24" t="s">
        <v>34</v>
      </c>
      <c r="F34" s="10">
        <v>-2391218.2333539599</v>
      </c>
      <c r="G34" s="31" t="s">
        <v>12</v>
      </c>
      <c r="H34" s="34">
        <v>0.22162982918040364</v>
      </c>
      <c r="I34" s="35">
        <f t="shared" si="3"/>
        <v>-529965.28859130468</v>
      </c>
      <c r="J34" s="3"/>
    </row>
    <row r="35" spans="2:10" ht="12" customHeight="1" x14ac:dyDescent="0.2">
      <c r="B35" s="30" t="s">
        <v>32</v>
      </c>
      <c r="C35" s="30"/>
      <c r="D35" s="31">
        <v>282</v>
      </c>
      <c r="E35" s="24" t="s">
        <v>34</v>
      </c>
      <c r="F35" s="13">
        <v>-22225019.231222603</v>
      </c>
      <c r="G35" s="31" t="s">
        <v>13</v>
      </c>
      <c r="H35" s="34">
        <v>0</v>
      </c>
      <c r="I35" s="36">
        <f t="shared" si="3"/>
        <v>0</v>
      </c>
      <c r="J35" s="3"/>
    </row>
    <row r="36" spans="2:10" ht="12" customHeight="1" x14ac:dyDescent="0.2">
      <c r="B36" s="30"/>
      <c r="C36" s="30"/>
      <c r="D36" s="31"/>
      <c r="E36" s="30"/>
      <c r="F36" s="10">
        <f>SUM(F33:F35)</f>
        <v>0</v>
      </c>
      <c r="G36" s="31"/>
      <c r="H36" s="17"/>
      <c r="I36" s="10">
        <f>SUM(I33:I35)</f>
        <v>1434109.5152292964</v>
      </c>
    </row>
    <row r="37" spans="2:10" ht="12" customHeight="1" x14ac:dyDescent="0.2">
      <c r="B37" s="30"/>
      <c r="C37" s="30"/>
      <c r="D37" s="31"/>
      <c r="E37" s="30"/>
      <c r="F37" s="10"/>
      <c r="G37" s="31"/>
      <c r="H37" s="17"/>
      <c r="I37" s="10"/>
    </row>
    <row r="38" spans="2:10" ht="12" customHeight="1" x14ac:dyDescent="0.2">
      <c r="B38" s="30"/>
      <c r="C38" s="30"/>
      <c r="D38" s="31"/>
      <c r="E38" s="33"/>
      <c r="F38" s="10"/>
      <c r="G38" s="31"/>
      <c r="H38" s="34"/>
      <c r="I38" s="35"/>
    </row>
    <row r="39" spans="2:10" ht="12" customHeight="1" x14ac:dyDescent="0.2">
      <c r="B39" s="30"/>
      <c r="C39" s="30"/>
      <c r="D39" s="31"/>
      <c r="E39" s="33"/>
      <c r="F39" s="10"/>
      <c r="G39" s="31"/>
      <c r="H39" s="34"/>
      <c r="I39" s="35"/>
    </row>
    <row r="40" spans="2:10" ht="12" customHeight="1" x14ac:dyDescent="0.2">
      <c r="B40" s="30"/>
      <c r="C40" s="30"/>
      <c r="D40" s="31"/>
      <c r="E40" s="33"/>
      <c r="F40" s="10"/>
      <c r="G40" s="31"/>
      <c r="H40" s="34"/>
      <c r="I40" s="35"/>
    </row>
    <row r="41" spans="2:10" ht="12" customHeight="1" x14ac:dyDescent="0.2">
      <c r="B41" s="30"/>
      <c r="C41" s="30"/>
      <c r="D41" s="31"/>
      <c r="E41" s="30"/>
      <c r="F41" s="10"/>
      <c r="G41" s="31"/>
      <c r="H41" s="17"/>
      <c r="I41" s="10"/>
    </row>
    <row r="42" spans="2:10" ht="12" customHeight="1" x14ac:dyDescent="0.2">
      <c r="B42" s="30"/>
      <c r="C42" s="30"/>
      <c r="D42" s="31"/>
      <c r="E42" s="33"/>
      <c r="F42" s="10"/>
      <c r="G42" s="31"/>
      <c r="H42" s="11"/>
      <c r="I42" s="35"/>
    </row>
    <row r="43" spans="2:10" ht="12" customHeight="1" x14ac:dyDescent="0.2">
      <c r="B43" s="30"/>
      <c r="C43" s="30"/>
      <c r="D43" s="31"/>
      <c r="E43" s="33"/>
      <c r="F43" s="10"/>
      <c r="G43" s="31"/>
      <c r="H43" s="11"/>
      <c r="I43" s="35"/>
    </row>
    <row r="44" spans="2:10" ht="12" customHeight="1" x14ac:dyDescent="0.2">
      <c r="B44" s="30"/>
      <c r="C44" s="30"/>
      <c r="D44" s="31"/>
      <c r="E44" s="33"/>
      <c r="F44" s="10"/>
      <c r="G44" s="31"/>
      <c r="H44" s="11"/>
      <c r="I44" s="35"/>
    </row>
    <row r="45" spans="2:10" ht="12" customHeight="1" x14ac:dyDescent="0.2">
      <c r="B45" s="30"/>
      <c r="C45" s="30"/>
      <c r="D45" s="31"/>
      <c r="E45" s="30"/>
      <c r="F45" s="10"/>
      <c r="G45" s="31"/>
      <c r="H45" s="17"/>
      <c r="I45" s="10"/>
    </row>
    <row r="46" spans="2:10" ht="12" customHeight="1" x14ac:dyDescent="0.2">
      <c r="B46" s="30"/>
      <c r="C46" s="30"/>
      <c r="D46" s="31"/>
      <c r="E46" s="33"/>
      <c r="F46" s="10"/>
      <c r="G46" s="31"/>
      <c r="H46" s="11"/>
      <c r="I46" s="35"/>
    </row>
    <row r="47" spans="2:10" ht="12" customHeight="1" x14ac:dyDescent="0.2">
      <c r="D47" s="25"/>
      <c r="F47" s="10"/>
      <c r="G47" s="25"/>
      <c r="H47" s="17"/>
      <c r="I47" s="10"/>
    </row>
    <row r="48" spans="2:10" ht="12" customHeight="1" x14ac:dyDescent="0.2">
      <c r="D48" s="25"/>
      <c r="F48" s="10"/>
      <c r="G48" s="25"/>
      <c r="H48" s="17"/>
      <c r="I48" s="10"/>
    </row>
    <row r="50" spans="1:10" ht="13.5" customHeight="1" thickBot="1" x14ac:dyDescent="0.25">
      <c r="B50" s="6" t="s">
        <v>17</v>
      </c>
    </row>
    <row r="51" spans="1:10" ht="12" customHeight="1" x14ac:dyDescent="0.2">
      <c r="A51" s="27"/>
      <c r="B51" s="39" t="s">
        <v>37</v>
      </c>
      <c r="C51" s="39"/>
      <c r="D51" s="39"/>
      <c r="E51" s="39"/>
      <c r="F51" s="39"/>
      <c r="G51" s="39"/>
      <c r="H51" s="39"/>
      <c r="I51" s="39"/>
      <c r="J51" s="40"/>
    </row>
    <row r="52" spans="1:10" ht="12" customHeight="1" x14ac:dyDescent="0.2">
      <c r="A52" s="28"/>
      <c r="B52" s="41"/>
      <c r="C52" s="41"/>
      <c r="D52" s="41"/>
      <c r="E52" s="41"/>
      <c r="F52" s="41"/>
      <c r="G52" s="41"/>
      <c r="H52" s="41"/>
      <c r="I52" s="41"/>
      <c r="J52" s="42"/>
    </row>
    <row r="53" spans="1:10" ht="12" customHeight="1" x14ac:dyDescent="0.2">
      <c r="A53" s="28"/>
      <c r="B53" s="41"/>
      <c r="C53" s="41"/>
      <c r="D53" s="41"/>
      <c r="E53" s="41"/>
      <c r="F53" s="41"/>
      <c r="G53" s="41"/>
      <c r="H53" s="41"/>
      <c r="I53" s="41"/>
      <c r="J53" s="42"/>
    </row>
    <row r="54" spans="1:10" ht="12" customHeight="1" x14ac:dyDescent="0.2">
      <c r="A54" s="28"/>
      <c r="B54" s="41"/>
      <c r="C54" s="41"/>
      <c r="D54" s="41"/>
      <c r="E54" s="41"/>
      <c r="F54" s="41"/>
      <c r="G54" s="41"/>
      <c r="H54" s="41"/>
      <c r="I54" s="41"/>
      <c r="J54" s="42"/>
    </row>
    <row r="55" spans="1:10" ht="12" customHeight="1" x14ac:dyDescent="0.2">
      <c r="A55" s="28"/>
      <c r="B55" s="41"/>
      <c r="C55" s="41"/>
      <c r="D55" s="41"/>
      <c r="E55" s="41"/>
      <c r="F55" s="41"/>
      <c r="G55" s="41"/>
      <c r="H55" s="41"/>
      <c r="I55" s="41"/>
      <c r="J55" s="42"/>
    </row>
    <row r="56" spans="1:10" ht="12" customHeight="1" x14ac:dyDescent="0.2">
      <c r="A56" s="28"/>
      <c r="B56" s="41"/>
      <c r="C56" s="41"/>
      <c r="D56" s="41"/>
      <c r="E56" s="41"/>
      <c r="F56" s="41"/>
      <c r="G56" s="41"/>
      <c r="H56" s="41"/>
      <c r="I56" s="41"/>
      <c r="J56" s="42"/>
    </row>
    <row r="57" spans="1:10" ht="12" customHeight="1" x14ac:dyDescent="0.2">
      <c r="A57" s="28"/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2" customHeight="1" x14ac:dyDescent="0.2">
      <c r="A58" s="28"/>
      <c r="B58" s="41"/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28"/>
      <c r="B59" s="41"/>
      <c r="C59" s="41"/>
      <c r="D59" s="41"/>
      <c r="E59" s="41"/>
      <c r="F59" s="41"/>
      <c r="G59" s="41"/>
      <c r="H59" s="41"/>
      <c r="I59" s="41"/>
      <c r="J59" s="42"/>
    </row>
    <row r="60" spans="1:10" ht="12" customHeight="1" x14ac:dyDescent="0.2">
      <c r="A60" s="28"/>
      <c r="B60" s="41"/>
      <c r="C60" s="41"/>
      <c r="D60" s="41"/>
      <c r="E60" s="41"/>
      <c r="F60" s="41"/>
      <c r="G60" s="41"/>
      <c r="H60" s="41"/>
      <c r="I60" s="41"/>
      <c r="J60" s="42"/>
    </row>
    <row r="61" spans="1:10" ht="12" customHeight="1" thickBot="1" x14ac:dyDescent="0.25">
      <c r="A61" s="29"/>
      <c r="B61" s="43"/>
      <c r="C61" s="43"/>
      <c r="D61" s="43"/>
      <c r="E61" s="43"/>
      <c r="F61" s="43"/>
      <c r="G61" s="43"/>
      <c r="H61" s="43"/>
      <c r="I61" s="43"/>
      <c r="J61" s="44"/>
    </row>
  </sheetData>
  <mergeCells count="1">
    <mergeCell ref="B51:J61"/>
  </mergeCells>
  <conditionalFormatting sqref="B10">
    <cfRule type="cellIs" dxfId="3" priority="4" stopIfTrue="1" operator="equal">
      <formula>"Adjustment to Income/Expense/Rate Base:"</formula>
    </cfRule>
  </conditionalFormatting>
  <conditionalFormatting sqref="B22">
    <cfRule type="cellIs" dxfId="2" priority="3" stopIfTrue="1" operator="equal">
      <formula>"Adjustment to Income/Expense/Rate Base:"</formula>
    </cfRule>
  </conditionalFormatting>
  <conditionalFormatting sqref="B16">
    <cfRule type="cellIs" dxfId="1" priority="2" stopIfTrue="1" operator="equal">
      <formula>"Adjustment to Income/Expense/Rate Base:"</formula>
    </cfRule>
  </conditionalFormatting>
  <conditionalFormatting sqref="B32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85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D6C4-7D8E-4845-A650-EDE760374F09}">
  <dimension ref="A1:D23"/>
  <sheetViews>
    <sheetView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19.140625" style="19" customWidth="1"/>
    <col min="2" max="2" width="15.5703125" style="19" bestFit="1" customWidth="1"/>
    <col min="3" max="3" width="15.28515625" style="19" bestFit="1" customWidth="1"/>
    <col min="4" max="4" width="18.85546875" style="19" bestFit="1" customWidth="1"/>
    <col min="5" max="5" width="16.85546875" style="19" bestFit="1" customWidth="1"/>
    <col min="6" max="6" width="6.140625" style="19" bestFit="1" customWidth="1"/>
    <col min="7" max="16384" width="9.140625" style="19"/>
  </cols>
  <sheetData>
    <row r="1" spans="1:4" x14ac:dyDescent="0.2">
      <c r="A1" s="18" t="str">
        <f>'8.9'!B2</f>
        <v>PacifiCorp</v>
      </c>
      <c r="D1" s="38" t="s">
        <v>33</v>
      </c>
    </row>
    <row r="2" spans="1:4" x14ac:dyDescent="0.2">
      <c r="A2" s="18" t="str">
        <f>'8.9'!B3</f>
        <v>Washington 2023 General Rate Case</v>
      </c>
    </row>
    <row r="3" spans="1:4" x14ac:dyDescent="0.2">
      <c r="A3" s="18" t="str">
        <f>'8.9'!B4</f>
        <v>WIJAM Transmission Reallocation</v>
      </c>
    </row>
    <row r="4" spans="1:4" x14ac:dyDescent="0.2">
      <c r="A4" s="18" t="s">
        <v>18</v>
      </c>
    </row>
    <row r="5" spans="1:4" x14ac:dyDescent="0.2">
      <c r="A5" s="18"/>
    </row>
    <row r="6" spans="1:4" x14ac:dyDescent="0.2">
      <c r="A6" s="18" t="s">
        <v>19</v>
      </c>
    </row>
    <row r="7" spans="1:4" x14ac:dyDescent="0.2">
      <c r="A7" s="19" t="s">
        <v>20</v>
      </c>
      <c r="B7" s="15">
        <v>17801179.050000004</v>
      </c>
      <c r="C7" s="45" t="s">
        <v>38</v>
      </c>
    </row>
    <row r="8" spans="1:4" x14ac:dyDescent="0.2">
      <c r="A8" s="19" t="s">
        <v>21</v>
      </c>
      <c r="B8" s="14">
        <v>-3821119.9400000004</v>
      </c>
      <c r="C8" s="45" t="s">
        <v>38</v>
      </c>
    </row>
    <row r="9" spans="1:4" x14ac:dyDescent="0.2">
      <c r="A9" s="19" t="s">
        <v>22</v>
      </c>
      <c r="B9" s="15">
        <f>SUM(B7:B8)</f>
        <v>13980059.110000003</v>
      </c>
      <c r="C9" s="45" t="s">
        <v>38</v>
      </c>
    </row>
    <row r="13" spans="1:4" x14ac:dyDescent="0.2">
      <c r="A13" s="18" t="s">
        <v>23</v>
      </c>
    </row>
    <row r="14" spans="1:4" x14ac:dyDescent="0.2">
      <c r="A14" s="19" t="s">
        <v>20</v>
      </c>
      <c r="B14" s="15">
        <v>168866160.86999997</v>
      </c>
      <c r="C14" s="45" t="s">
        <v>38</v>
      </c>
    </row>
    <row r="15" spans="1:4" x14ac:dyDescent="0.2">
      <c r="A15" s="19" t="s">
        <v>21</v>
      </c>
      <c r="B15" s="14">
        <v>-47993273.899999999</v>
      </c>
      <c r="C15" s="45" t="s">
        <v>38</v>
      </c>
    </row>
    <row r="16" spans="1:4" x14ac:dyDescent="0.2">
      <c r="A16" s="19" t="s">
        <v>22</v>
      </c>
      <c r="B16" s="15">
        <f>SUM(B14:B15)</f>
        <v>120872886.96999997</v>
      </c>
      <c r="C16" s="45" t="s">
        <v>38</v>
      </c>
    </row>
    <row r="20" spans="1:3" x14ac:dyDescent="0.2">
      <c r="A20" s="18" t="s">
        <v>24</v>
      </c>
    </row>
    <row r="21" spans="1:3" x14ac:dyDescent="0.2">
      <c r="A21" s="19" t="s">
        <v>20</v>
      </c>
      <c r="B21" s="20">
        <f>B7+B14</f>
        <v>186667339.91999999</v>
      </c>
      <c r="C21" s="45" t="s">
        <v>38</v>
      </c>
    </row>
    <row r="22" spans="1:3" x14ac:dyDescent="0.2">
      <c r="A22" s="19" t="s">
        <v>21</v>
      </c>
      <c r="B22" s="21">
        <f>B8+B15</f>
        <v>-51814393.839999996</v>
      </c>
      <c r="C22" s="45" t="s">
        <v>38</v>
      </c>
    </row>
    <row r="23" spans="1:3" x14ac:dyDescent="0.2">
      <c r="A23" s="19" t="s">
        <v>22</v>
      </c>
      <c r="B23" s="20">
        <f>SUM(B21:B22)</f>
        <v>134852946.07999998</v>
      </c>
      <c r="C23" s="45" t="s">
        <v>38</v>
      </c>
    </row>
  </sheetData>
  <pageMargins left="0.7" right="0.7" top="0.75" bottom="0.75" header="0.3" footer="0.3"/>
  <pageSetup scale="12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7925AA-E95B-4C1E-AC8A-657B030E76B1}"/>
</file>

<file path=customXml/itemProps2.xml><?xml version="1.0" encoding="utf-8"?>
<ds:datastoreItem xmlns:ds="http://schemas.openxmlformats.org/officeDocument/2006/customXml" ds:itemID="{A469BB3E-75FC-42AF-917A-03573A985181}"/>
</file>

<file path=customXml/itemProps3.xml><?xml version="1.0" encoding="utf-8"?>
<ds:datastoreItem xmlns:ds="http://schemas.openxmlformats.org/officeDocument/2006/customXml" ds:itemID="{BDA0773D-EE21-46A5-981B-87F443BF5955}"/>
</file>

<file path=customXml/itemProps4.xml><?xml version="1.0" encoding="utf-8"?>
<ds:datastoreItem xmlns:ds="http://schemas.openxmlformats.org/officeDocument/2006/customXml" ds:itemID="{D64EF53A-97D3-4AFF-99EC-286D55991B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8.9</vt:lpstr>
      <vt:lpstr>8.9.1</vt:lpstr>
      <vt:lpstr>'8.9'!Print_Area</vt:lpstr>
      <vt:lpstr>'8.9.1'!Print_Area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2023-03-02T18:08:13Z</dcterms:created>
  <dcterms:modified xsi:type="dcterms:W3CDTF">2023-03-07T22:17:00Z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