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zmj\Desktop\CU4\"/>
    </mc:Choice>
  </mc:AlternateContent>
  <xr:revisionPtr revIDLastSave="0" documentId="13_ncr:1_{B5FC1C4A-1D19-4EDF-AB1C-D54A4E4BA675}" xr6:coauthVersionLast="41" xr6:coauthVersionMax="41" xr10:uidLastSave="{00000000-0000-0000-0000-000000000000}"/>
  <bookViews>
    <workbookView xWindow="-108" yWindow="-108" windowWidth="23256" windowHeight="12576" activeTab="1" xr2:uid="{00000000-000D-0000-FFFF-FFFF00000000}"/>
  </bookViews>
  <sheets>
    <sheet name="Schedule_B" sheetId="1" r:id="rId1"/>
    <sheet name="SEF 7.01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#N/A</definedName>
    <definedName name="\P">#REF!</definedName>
    <definedName name="\S">#REF!</definedName>
    <definedName name="\z">#REF!</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Apr04">[2]BS!$U$7:$U$3582</definedName>
    <definedName name="__Apr05">#REF!</definedName>
    <definedName name="__Aug04">[2]BS!$Y$7:$Y$3582</definedName>
    <definedName name="__Aug05">#REF!</definedName>
    <definedName name="__DAT1">#REF!</definedName>
    <definedName name="__DAT2">#REF!</definedName>
    <definedName name="__DAT3">#REF!</definedName>
    <definedName name="__DAT4">#REF!</definedName>
    <definedName name="__DAT5">#REF!</definedName>
    <definedName name="__Dec03">[3]BS!$T$7:$T$3582</definedName>
    <definedName name="__Dec04">[2]BS!$AC$7:$AC$3580</definedName>
    <definedName name="__ex1" hidden="1">{#N/A,#N/A,FALSE,"Summ";#N/A,#N/A,FALSE,"General"}</definedName>
    <definedName name="__Feb04">[2]BS!$S$7:$S$3582</definedName>
    <definedName name="__Feb05">#REF!</definedName>
    <definedName name="__Jan04">[2]BS!$R$7:$R$3582</definedName>
    <definedName name="__Jan05">#REF!</definedName>
    <definedName name="__Jul04">[2]BS!$X$7:$X$3582</definedName>
    <definedName name="__Jul05">#REF!</definedName>
    <definedName name="__Jun04">[2]BS!$W$7:$W$3582</definedName>
    <definedName name="__Jun05">#REF!</definedName>
    <definedName name="__Mar04">[2]BS!$T$7:$T$3582</definedName>
    <definedName name="__Mar05">#REF!</definedName>
    <definedName name="__May04">[2]BS!$V$7:$V$3582</definedName>
    <definedName name="__May05">#REF!</definedName>
    <definedName name="__new1" hidden="1">{#N/A,#N/A,FALSE,"Summ";#N/A,#N/A,FALSE,"General"}</definedName>
    <definedName name="__Nov03">[3]BS!$S$7:$S$3582</definedName>
    <definedName name="__Nov04">[2]BS!$AB$7:$AB$3582</definedName>
    <definedName name="__Oct03">[3]BS!$R$7:$R$3582</definedName>
    <definedName name="__Oct04">[2]BS!$AA$7:$AA$3582</definedName>
    <definedName name="__Query_Edit___Customize">#REF!</definedName>
    <definedName name="__Sep03">[3]BS!$Q$7:$Q$3582</definedName>
    <definedName name="__Sep04">[2]BS!$Z$7:$Z$3582</definedName>
    <definedName name="__Sep05">#REF!</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1_94_12_94">[4]DT_A_DOL93!#REF!</definedName>
    <definedName name="_1_95_12_95">[4]DT_A_DOL93!#REF!</definedName>
    <definedName name="_1_96_12_96">[4]DT_A_DOL93!#REF!</definedName>
    <definedName name="_1_97_12_97">[4]DT_A_DOL93!#REF!</definedName>
    <definedName name="_1_98_12_98">[4]DT_A_DOL93!#REF!</definedName>
    <definedName name="_Adj01">#REF!</definedName>
    <definedName name="_Adj02">#REF!</definedName>
    <definedName name="_Adj03">#REF!</definedName>
    <definedName name="_Adj04">#REF!</definedName>
    <definedName name="_Adj05">#REF!</definedName>
    <definedName name="_Adj06">#REF!</definedName>
    <definedName name="_Adj07">#REF!</definedName>
    <definedName name="_Adj08">#REF!</definedName>
    <definedName name="_Adj09">#REF!</definedName>
    <definedName name="_Adj10">#REF!</definedName>
    <definedName name="_Adj11">#REF!</definedName>
    <definedName name="_Adj12">#REF!</definedName>
    <definedName name="_Adj13">#REF!</definedName>
    <definedName name="_Adj14">#REF!</definedName>
    <definedName name="_Adj15">#REF!</definedName>
    <definedName name="_Apr04">#REF!</definedName>
    <definedName name="_Apr05">#REF!</definedName>
    <definedName name="_Aug04">#REF!</definedName>
    <definedName name="_Aug05">#REF!</definedName>
    <definedName name="_CSA2007">SUM('[5]Run-Cost Data'!$J$5:$N$5)</definedName>
    <definedName name="_CSA2008">SUM('[5]Run-Cost Data'!$J$6:$N$17)</definedName>
    <definedName name="_CSA2009">SUM('[5]Run-Cost Data'!$J$18:$N$29)</definedName>
    <definedName name="_CSA2010">SUM('[5]Run-Cost Data'!$J$30:$N$41)</definedName>
    <definedName name="_CSA2011">SUM('[5]Run-Cost Data'!$J$42:$N$53)</definedName>
    <definedName name="_CSA2012">SUM('[5]Run-Cost Data'!$J$54:$N$65)</definedName>
    <definedName name="_CSA2013">SUM('[5]Run-Cost Data'!$J$66:$N$77)</definedName>
    <definedName name="_CSA2014">SUM('[5]Run-Cost Data'!$J$78:$N$89)</definedName>
    <definedName name="_CSA2015">SUM('[5]Run-Cost Data'!$J$90:$N$101)</definedName>
    <definedName name="_CSA2016">SUM('[5]Run-Cost Data'!$J$102:$N$113)</definedName>
    <definedName name="_CSA2017">SUM('[5]Run-Cost Data'!$J$114:$N$125)</definedName>
    <definedName name="_CSA2018">SUM('[5]Run-Cost Data'!$J$126:$N$137)</definedName>
    <definedName name="_CSA2019">SUM('[5]Run-Cost Data'!$J$138:$N$149)</definedName>
    <definedName name="_CSA2020">SUM('[5]Run-Cost Data'!$J$150:$N$161)</definedName>
    <definedName name="_CSA2021">SUM('[5]Run-Cost Data'!$J$162:$N$173)</definedName>
    <definedName name="_CSA2022">SUM('[5]Run-Cost Data'!$J$174:$N$185)</definedName>
    <definedName name="_CSA2023">SUM('[5]Run-Cost Data'!$J$186:$N$197)</definedName>
    <definedName name="_CSA2024">SUM('[5]Run-Cost Data'!$J$198:$N$209)</definedName>
    <definedName name="_CSA2025">SUM('[5]Run-Cost Data'!$J$210:$N$221)</definedName>
    <definedName name="_CSA2026">SUM('[5]Run-Cost Data'!$J$222:$N$233)</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3">#REF!</definedName>
    <definedName name="_Dec04">#REF!</definedName>
    <definedName name="_Dec05">#REF!</definedName>
    <definedName name="_DST2">#REF!</definedName>
    <definedName name="_End">#REF!</definedName>
    <definedName name="_ex1" localSheetId="0" hidden="1">{#N/A,#N/A,FALSE,"Summ";#N/A,#N/A,FALSE,"General"}</definedName>
    <definedName name="_ex1" hidden="1">{#N/A,#N/A,FALSE,"Summ";#N/A,#N/A,FALSE,"General"}</definedName>
    <definedName name="_Feb04">#REF!</definedName>
    <definedName name="_Feb05">#REF!</definedName>
    <definedName name="_Fill" localSheetId="1" hidden="1">#REF!</definedName>
    <definedName name="_Fill">#REF!</definedName>
    <definedName name="_Filter">#REF!</definedName>
    <definedName name="_xlnm._FilterDatabase" localSheetId="0" hidden="1">Schedule_B!$F$28:$T$29</definedName>
    <definedName name="_inv1">[6]PartsFlow!$D$42:$R$43</definedName>
    <definedName name="_inv10">[6]PartsFlow!$D$213:$R$214</definedName>
    <definedName name="_inv11">[6]PartsFlow!$D$232:$R$233</definedName>
    <definedName name="_inv12">[6]PartsFlow!$D$251:$R$252</definedName>
    <definedName name="_inv13">[6]PartsFlow!$D$270:$R$271</definedName>
    <definedName name="_inv14">[6]PartsFlow!$D$289:$R$290</definedName>
    <definedName name="_inv15">[6]PartsFlow!#REF!</definedName>
    <definedName name="_inv16">[6]PartsFlow!#REF!</definedName>
    <definedName name="_inv17">[6]PartsFlow!#REF!</definedName>
    <definedName name="_inv18">[6]PartsFlow!#REF!</definedName>
    <definedName name="_inv2">[6]PartsFlow!$D$61:$R$62</definedName>
    <definedName name="_inv3">[6]PartsFlow!$D$80:$R$81</definedName>
    <definedName name="_inv4">[6]PartsFlow!$D$99:$R$100</definedName>
    <definedName name="_inv5">[6]PartsFlow!$D$118:$R$119</definedName>
    <definedName name="_inv6">[6]PartsFlow!$D$137:$R$138</definedName>
    <definedName name="_inv7">[6]PartsFlow!$D$156:$R$157</definedName>
    <definedName name="_inv8">[6]PartsFlow!$D$175:$R$176</definedName>
    <definedName name="_inv9">[6]PartsFlow!$D$194:$R$195</definedName>
    <definedName name="_Jan04">#REF!</definedName>
    <definedName name="_Jan05">#REF!</definedName>
    <definedName name="_Jan06">[7]BS!#REF!</definedName>
    <definedName name="_Jul04">#REF!</definedName>
    <definedName name="_Jul05">#REF!</definedName>
    <definedName name="_Jun04">#REF!</definedName>
    <definedName name="_Jun05">#REF!</definedName>
    <definedName name="_Key1" hidden="1">#REF!</definedName>
    <definedName name="_Key2" hidden="1">#REF!</definedName>
    <definedName name="_Mar04">#REF!</definedName>
    <definedName name="_Mar05">#REF!</definedName>
    <definedName name="_May04">#REF!</definedName>
    <definedName name="_May05">#REF!</definedName>
    <definedName name="_MMP2007">SUM('[5]Run-Cost Data'!$O$5:$S$5)</definedName>
    <definedName name="_MMP2008">SUM('[5]Run-Cost Data'!$O$6:$S$17)</definedName>
    <definedName name="_MMP2009">SUM('[5]Run-Cost Data'!$O$18:$S$29)</definedName>
    <definedName name="_MMP2010">SUM('[5]Run-Cost Data'!$O$30:$S$41)</definedName>
    <definedName name="_MMP2011">SUM('[5]Run-Cost Data'!$O$42:$S$53)</definedName>
    <definedName name="_MMP2012">SUM('[5]Run-Cost Data'!$O$54:$S$65)</definedName>
    <definedName name="_MMP2013">SUM('[5]Run-Cost Data'!$O$66:$S$77)</definedName>
    <definedName name="_MMP2014">SUM('[5]Run-Cost Data'!$O$78:$S$89)</definedName>
    <definedName name="_MMP2015">SUM('[5]Run-Cost Data'!$O$90:$S$101)</definedName>
    <definedName name="_MMP2016">SUM('[5]Run-Cost Data'!$O$102:$S$113)</definedName>
    <definedName name="_MMP2017">SUM('[5]Run-Cost Data'!$O$114:$S$125)</definedName>
    <definedName name="_MMP2018">SUM('[5]Run-Cost Data'!$O$126:$S$137)</definedName>
    <definedName name="_MMP2019">SUM('[5]Run-Cost Data'!$O$138:$S$149)</definedName>
    <definedName name="_MMP2020">SUM('[5]Run-Cost Data'!$O$150:$S$161)</definedName>
    <definedName name="_MMP2021">SUM('[5]Run-Cost Data'!$O$162:$S$173)</definedName>
    <definedName name="_MMP2022">SUM('[5]Run-Cost Data'!$O$174:$S$185)</definedName>
    <definedName name="_MMP2023">SUM('[5]Run-Cost Data'!$O$186:$S$197)</definedName>
    <definedName name="_MMP2024">SUM('[5]Run-Cost Data'!$O$198:$S$209)</definedName>
    <definedName name="_MMP2025">SUM('[5]Run-Cost Data'!$O$210:$S$221)</definedName>
    <definedName name="_MMP2026">SUM('[5]Run-Cost Data'!$O$222:$S$233)</definedName>
    <definedName name="_mwh2">#REF!</definedName>
    <definedName name="_new1" localSheetId="0" hidden="1">{#N/A,#N/A,FALSE,"Summ";#N/A,#N/A,FALSE,"General"}</definedName>
    <definedName name="_new1" hidden="1">{#N/A,#N/A,FALSE,"Summ";#N/A,#N/A,FALSE,"General"}</definedName>
    <definedName name="_Nov03">#REF!</definedName>
    <definedName name="_Nov04">#REF!</definedName>
    <definedName name="_Nov05">#REF!</definedName>
    <definedName name="_Oct03">#REF!</definedName>
    <definedName name="_Oct04">#REF!</definedName>
    <definedName name="_Oct05">#REF!</definedName>
    <definedName name="_Order1" hidden="1">255</definedName>
    <definedName name="_Order2" hidden="1">255</definedName>
    <definedName name="_pa1">[8]Sheet1!$T$1:$AC$75</definedName>
    <definedName name="_PG1">#REF!</definedName>
    <definedName name="_Regression_Int" hidden="1">1</definedName>
    <definedName name="_RES2005">#REF!</definedName>
    <definedName name="_RI2">'[9]Rock Island 1'!#REF!</definedName>
    <definedName name="_Sep03">#REF!</definedName>
    <definedName name="_Sep04">#REF!</definedName>
    <definedName name="_Sep05">#REF!</definedName>
    <definedName name="_six6" localSheetId="0" hidden="1">{#N/A,#N/A,FALSE,"CRPT";#N/A,#N/A,FALSE,"TREND";#N/A,#N/A,FALSE,"%Curve"}</definedName>
    <definedName name="_six6" hidden="1">{#N/A,#N/A,FALSE,"CRPT";#N/A,#N/A,FALSE,"TREND";#N/A,#N/A,FALSE,"%Curve"}</definedName>
    <definedName name="_Sort" hidden="1">#REF!</definedName>
    <definedName name="_www1" localSheetId="0" hidden="1">{#N/A,#N/A,FALSE,"schA"}</definedName>
    <definedName name="_www1" hidden="1">{#N/A,#N/A,FALSE,"schA"}</definedName>
    <definedName name="a" localSheetId="0" hidden="1">{#N/A,#N/A,FALSE,"Coversheet";#N/A,#N/A,FALSE,"QA"}</definedName>
    <definedName name="a" localSheetId="1" hidden="1">{#N/A,#N/A,FALSE,"Coversheet";#N/A,#N/A,FALSE,"QA"}</definedName>
    <definedName name="a" hidden="1">{#N/A,#N/A,FALSE,"Coversheet";#N/A,#N/A,FALSE,"QA"}</definedName>
    <definedName name="AccessDatabase" hidden="1">"I:\COMTREL\FINICLE\TradeSummary.mdb"</definedName>
    <definedName name="accrual">[10]Sheet2!#REF!</definedName>
    <definedName name="accrual2">[10]Sheet2!#REF!</definedName>
    <definedName name="accrual3">[10]Sheet2!#REF!</definedName>
    <definedName name="accrued">#REF!</definedName>
    <definedName name="Acq1Plant">'[11]Acquisition Inputs'!$C$8</definedName>
    <definedName name="Acq2Plant">'[11]Acquisition Inputs'!$C$70</definedName>
    <definedName name="ActCurve">#REF!</definedName>
    <definedName name="Adj_AC_8">[12]Cover!#REF!</definedName>
    <definedName name="Adj_Amt_8">[12]Cover!#REF!</definedName>
    <definedName name="Adj_Typ_8">[12]Cover!#REF!</definedName>
    <definedName name="AFUDC">[13]Assumptions!$C$81</definedName>
    <definedName name="afudcrate">#REF!</definedName>
    <definedName name="AFUDCswitch">#REF!</definedName>
    <definedName name="afudctaxbasis">#REF!</definedName>
    <definedName name="AlphaTest">[14]Resources!$M$69:$M$73</definedName>
    <definedName name="Amort">[15]DATA!$AA$5:$AB$173,[15]DATA!$D$5:$D$173,[15]DATA!$A$5:$A$38,[15]DATA!$A$39:$A$124,[15]DATA!$A$125:$A$151,[15]DATA!$A$152:$A$173</definedName>
    <definedName name="AnnualGen">#REF!</definedName>
    <definedName name="AnvilPlan">#REF!</definedName>
    <definedName name="apeek">#REF!</definedName>
    <definedName name="Apr03AMA">'[16]BS C&amp;L'!#REF!</definedName>
    <definedName name="Apr04AMA">[2]BS!$AG$7:$AG$3582</definedName>
    <definedName name="Apr05AMA">#REF!</definedName>
    <definedName name="apRIL05">[17]BS!#REF!</definedName>
    <definedName name="Aprl05">[17]BS!#REF!</definedName>
    <definedName name="AprNCF">[18]Assumptions!$C$38</definedName>
    <definedName name="aquila_lookup">'[19]Cabot Gas Replacement'!$B$8:$F$16</definedName>
    <definedName name="arb">#REF!</definedName>
    <definedName name="arb_yield">#REF!</definedName>
    <definedName name="AS2DocOpenMode" hidden="1">"AS2DocumentEdit"</definedName>
    <definedName name="Asset_Class_Switch">[20]Assumptions!$D$5</definedName>
    <definedName name="Assume_Percent_Change">#REF!</definedName>
    <definedName name="ATWACC">'[21]Revenue Calculation'!$F$8</definedName>
    <definedName name="Aug03AMA">'[16]BS C&amp;L'!#REF!</definedName>
    <definedName name="Aug04AMA">[2]BS!$AK$7:$AK$3582</definedName>
    <definedName name="Aug05AMA">#REF!</definedName>
    <definedName name="augcf">#REF!</definedName>
    <definedName name="augcost">#REF!</definedName>
    <definedName name="AugNCF">[13]Assumptions!$C$42</definedName>
    <definedName name="Aurora_Prices">"Monthly Price Summary'!$C$4:$H$63"</definedName>
    <definedName name="b" localSheetId="0" hidden="1">{#N/A,#N/A,FALSE,"Coversheet";#N/A,#N/A,FALSE,"QA"}</definedName>
    <definedName name="b" hidden="1">{#N/A,#N/A,FALSE,"Coversheet";#N/A,#N/A,FALSE,"QA"}</definedName>
    <definedName name="BADDEBT">#REF!</definedName>
    <definedName name="bal">[10]Sheet2!#REF!</definedName>
    <definedName name="balance">[10]Sheet2!#REF!</definedName>
    <definedName name="BD">#REF!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dPrice">'[22]General Inputs'!$I$8</definedName>
    <definedName name="BIS_Table">#REF!</definedName>
    <definedName name="BLAccumAmort">#REF!</definedName>
    <definedName name="BLAmortExp">#REF!</definedName>
    <definedName name="BLDFIT">#REF!</definedName>
    <definedName name="BLGrossPlant">#REF!</definedName>
    <definedName name="boo">#REF!</definedName>
    <definedName name="Book20Yr">[13]Assumptions!$C$190</definedName>
    <definedName name="Book25Yr">[13]Assumptions!$C$191</definedName>
    <definedName name="Book45Yr">[13]Assumptions!$C$192</definedName>
    <definedName name="BOP_unit_cost">'[23]Budget- EMC Approved'!$D$60</definedName>
    <definedName name="BOPCosts">'[24]Assumptions Project XYZ'!$C$5</definedName>
    <definedName name="BOPSalesTxProp">[13]Assumptions!$C$60</definedName>
    <definedName name="BottomRight">#REF!</definedName>
    <definedName name="BPAIntRate">[13]Assumptions!$C$216</definedName>
    <definedName name="BPARedirect">'[22]General Inputs'!$I$5</definedName>
    <definedName name="bpatoggle">#REF!</definedName>
    <definedName name="BRI">#REF!</definedName>
    <definedName name="BS_Accounts">#REF!</definedName>
    <definedName name="Button_1">"TradeSummary_Ken_Finicle_List"</definedName>
    <definedName name="Capacity">#REF!</definedName>
    <definedName name="Capacity_Factor">#REF!</definedName>
    <definedName name="CapEx_AFUDC">#REF!</definedName>
    <definedName name="CapEx_Contingency">[22]CapEx!#REF!</definedName>
    <definedName name="CapEx_Facility">#REF!</definedName>
    <definedName name="CapEx_Improvements">[22]CapEx!$B$8</definedName>
    <definedName name="Capex_ins">#REF!</definedName>
    <definedName name="CapEx_Land">[22]CapEx!#REF!</definedName>
    <definedName name="CapEx_NetWorkCap">[21]CapEx!$B$31</definedName>
    <definedName name="CapEx_PropertyTax">#REF!</definedName>
    <definedName name="CapEx_REET">[22]CapEx!$B$7</definedName>
    <definedName name="Capex_salestax">#REF!</definedName>
    <definedName name="CapEx_Sensitivity">[22]CapEx!$B$25</definedName>
    <definedName name="CapEx_SnoPUD">[22]CapEx!$B$24</definedName>
    <definedName name="CapEx_Spares">[22]CapEx!#REF!</definedName>
    <definedName name="CapEx_Total">[22]CapEx!$B$27</definedName>
    <definedName name="CapEx_TransAndDD">#REF!</definedName>
    <definedName name="capfact">#REF!</definedName>
    <definedName name="CapI">#REF!</definedName>
    <definedName name="Capital_Factor_Table">#REF!</definedName>
    <definedName name="CaseDescription">'[11]Dispatch Cases'!$C$11</definedName>
    <definedName name="CashFlowBackup">#REF!</definedName>
    <definedName name="catalog">[6]PartsDataTable!$A$15</definedName>
    <definedName name="Category">#REF!</definedName>
    <definedName name="CBWorkbookPriority" hidden="1">-2060790043</definedName>
    <definedName name="CCGT_HeatRate">[11]Assumptions!$H$23</definedName>
    <definedName name="CCGTPrice">[11]Assumptions!$H$22</definedName>
    <definedName name="CERAArray">'[22]General Inputs'!#REF!</definedName>
    <definedName name="cerarvm">#REF!</definedName>
    <definedName name="cfstart_date">#REF!</definedName>
    <definedName name="change_made">[6]PartsFlow!$A$318</definedName>
    <definedName name="change_schedule">[6]PartsFlow!$A$319</definedName>
    <definedName name="ChartData">#REF!</definedName>
    <definedName name="CIPrice">'[6]Customer Data'!$F$243</definedName>
    <definedName name="CL_RT">#REF!</definedName>
    <definedName name="CL_RT2">'[25]Transp Data'!$A$6:$C$81</definedName>
    <definedName name="Classification">#REF!</definedName>
    <definedName name="clawback">#REF!</definedName>
    <definedName name="close">#REF!</definedName>
    <definedName name="ClosingDate">'[26]General Inputs'!$E$4</definedName>
    <definedName name="cod">#REF!</definedName>
    <definedName name="cofa">'[27]Acct Codes'!$A$1:$B$186</definedName>
    <definedName name="COLHOUSE">#REF!</definedName>
    <definedName name="COLXFER">#REF!</definedName>
    <definedName name="CombWC_LineItem">#REF!</definedName>
    <definedName name="COMMON_ADMIN_ALLOCATED">#REF!</definedName>
    <definedName name="COMPINSR">#REF!</definedName>
    <definedName name="CON">#REF!</definedName>
    <definedName name="CONSERV">#REF!</definedName>
    <definedName name="ConsFinRate">[13]Assumptions!$C$214</definedName>
    <definedName name="ConStDate">[13]Assumptions!$C$8</definedName>
    <definedName name="constructcont">#REF!</definedName>
    <definedName name="ConsummableCost">'[6]Customer Data'!$I$88</definedName>
    <definedName name="Consv_Rdr_Rt">[28]Sch_120!#REF!</definedName>
    <definedName name="cont">[10]Sheet2!#REF!</definedName>
    <definedName name="ContingRate">[13]Assumptions!$C$55</definedName>
    <definedName name="ContingStart">[13]Assumptions!$C$56</definedName>
    <definedName name="ContractDate">'[29]Dispatch Cases'!#REF!</definedName>
    <definedName name="Conv_Factor">[28]Sch_120!#REF!</definedName>
    <definedName name="ConversionFactor">[11]Assumptions!$I$65</definedName>
    <definedName name="CONVFACT">#REF!</definedName>
    <definedName name="CopyPaste_Formula_for_Power">#REF!</definedName>
    <definedName name="CopyPaste_Value_Gas">#REF!</definedName>
    <definedName name="COST">#REF!</definedName>
    <definedName name="costofequit">#REF!</definedName>
    <definedName name="Coverage">#REF!</definedName>
    <definedName name="CPI">#REF!</definedName>
    <definedName name="Credit_Toggle">#REF!</definedName>
    <definedName name="CRIT">#REF!</definedName>
    <definedName name="_xlnm.Criteria">#REF!</definedName>
    <definedName name="cspe_wkly_vect_input">#REF!</definedName>
    <definedName name="CSTAGE">#REF!</definedName>
    <definedName name="cstart_date">#REF!</definedName>
    <definedName name="ctypedropdown">[6]PartsDataTable!$F$2:$F$9</definedName>
    <definedName name="ctypeselect">[6]PartsDataTable!$H$1</definedName>
    <definedName name="ctypestart">[6]PartsDataTable!$G$1</definedName>
    <definedName name="CurrentOutlook">#REF!</definedName>
    <definedName name="CurrentvsPrior">'[30]2004 Actual'!$BQ$3:$CE$266</definedName>
    <definedName name="CurrPlan">[31]Graph!#REF!</definedName>
    <definedName name="CurrQtr">'[32]Inc Stmt'!$AJ$222</definedName>
    <definedName name="CurtCap">[13]Assumptions!$C$136</definedName>
    <definedName name="CurtDate">[13]Assumptions!$C$138</definedName>
    <definedName name="CurtHrs">[13]Assumptions!$C$137</definedName>
    <definedName name="cust">#REF!</definedName>
    <definedName name="CUSTDEP">#REF!</definedName>
    <definedName name="CustomerData">'[6]Customer Data'!$A$1</definedName>
    <definedName name="D">#REF!</definedName>
    <definedName name="Data">#REF!</definedName>
    <definedName name="Data.Avg">'[32]Avg Amts'!$A$5:$BP$34</definedName>
    <definedName name="Data.Qtrs.Avg">'[32]Avg Amts'!$A$5:$IV$5</definedName>
    <definedName name="data1">#REF!</definedName>
    <definedName name="DATA12">'[33]557 Orders Reclassified'!#REF!</definedName>
    <definedName name="DATA13">'[33]557 Orders Reclassified'!#REF!</definedName>
    <definedName name="DATA14">'[33]557 Orders Reclassified'!#REF!</definedName>
    <definedName name="DATA15">'[33]557 Orders Reclassified'!#REF!</definedName>
    <definedName name="DATA16">'[33]557 Orders Reclassified'!#REF!</definedName>
    <definedName name="DATA17">'[33]557 Orders Reclassified'!#REF!</definedName>
    <definedName name="DATA18">'[33]557 Orders Reclassified'!#REF!</definedName>
    <definedName name="DATA19">'[33]557 Orders Reclassified'!#REF!</definedName>
    <definedName name="DATA2">'[33]557 Orders Reclassified'!#REF!</definedName>
    <definedName name="DATA20">'[33]557 Orders Reclassified'!#REF!</definedName>
    <definedName name="DATA21">'[33]557 Orders Reclassified'!#REF!</definedName>
    <definedName name="DATA22">'[33]557 Orders Reclassified'!#REF!</definedName>
    <definedName name="DATA23">'[33]557 Orders Reclassified'!#REF!</definedName>
    <definedName name="DATA24">'[33]557 Orders Reclassified'!#REF!</definedName>
    <definedName name="DATA25">'[33]557 Orders Reclassified'!#REF!</definedName>
    <definedName name="DATA26">'[33]557 Orders Reclassified'!#REF!</definedName>
    <definedName name="DATA27">'[33]557 Orders Reclassified'!#REF!</definedName>
    <definedName name="DATA28">'[33]557 Orders Reclassified'!#REF!</definedName>
    <definedName name="DATA29">'[33]557 Orders Reclassified'!#REF!</definedName>
    <definedName name="DATA3">'[33]557 Orders Reclassified'!#REF!</definedName>
    <definedName name="DATA30">'[33]557 Orders Reclassified'!#REF!</definedName>
    <definedName name="DATA31">'[33]557 Orders Reclassified'!#REF!</definedName>
    <definedName name="DATA32">'[33]557 Orders Reclassified'!#REF!</definedName>
    <definedName name="DATA33">'[33]557 Orders Reclassified'!#REF!</definedName>
    <definedName name="DATA34">'[33]557 Orders Reclassified'!#REF!</definedName>
    <definedName name="DATA35">'[33]557 Orders Reclassified'!#REF!</definedName>
    <definedName name="DATA36">'[33]557 Orders Reclassified'!#REF!</definedName>
    <definedName name="DATA37">'[33]557 Orders Reclassified'!#REF!</definedName>
    <definedName name="DATA38">'[33]557 Orders Reclassified'!#REF!</definedName>
    <definedName name="DATA39">'[33]557 Orders Reclassified'!#REF!</definedName>
    <definedName name="DATA4">'[33]557 Orders Reclassified'!#REF!</definedName>
    <definedName name="DATA40">'[33]557 Orders Reclassified'!#REF!</definedName>
    <definedName name="DATA41">'[33]557 Orders Reclassified'!#REF!</definedName>
    <definedName name="DATA42">'[33]557 Orders Reclassified'!#REF!</definedName>
    <definedName name="DATA43">'[33]557 Orders Reclassified'!#REF!</definedName>
    <definedName name="DATA44">'[33]557 Orders Reclassified'!#REF!</definedName>
    <definedName name="DATA45">'[33]557 Orders Reclassified'!#REF!</definedName>
    <definedName name="DATA46">'[33]557 Orders Reclassified'!#REF!</definedName>
    <definedName name="DATA47">'[33]557 Orders Reclassified'!#REF!</definedName>
    <definedName name="DATA48">'[33]557 Orders Reclassified'!#REF!</definedName>
    <definedName name="DATA49">'[33]557 Orders Reclassified'!#REF!</definedName>
    <definedName name="DATA5">'[33]557 Orders Reclassified'!#REF!</definedName>
    <definedName name="DATA50">'[33]557 Orders Reclassified'!#REF!</definedName>
    <definedName name="DATA51">'[33]557 Orders Reclassified'!#REF!</definedName>
    <definedName name="DATA52">'[33]557 Orders Reclassified'!#REF!</definedName>
    <definedName name="DATA53">'[33]557 Orders Reclassified'!#REF!</definedName>
    <definedName name="DATA54">'[33]557 Orders Reclassified'!#REF!</definedName>
    <definedName name="DATA55">'[33]557 Orders Reclassified'!#REF!</definedName>
    <definedName name="DATA56">'[33]557 Orders Reclassified'!#REF!</definedName>
    <definedName name="DATA57">'[33]557 Orders Reclassified'!#REF!</definedName>
    <definedName name="DATA58">'[33]557 Orders Reclassified'!#REF!</definedName>
    <definedName name="DATA59">'[33]557 Orders Reclassified'!#REF!</definedName>
    <definedName name="DATA6">'[33]557 Orders Reclassified'!#REF!</definedName>
    <definedName name="DATA60">'[33]557 Orders Reclassified'!#REF!</definedName>
    <definedName name="DATA61">'[33]557 Orders Reclassified'!#REF!</definedName>
    <definedName name="DATA62">'[33]557 Orders Reclassified'!#REF!</definedName>
    <definedName name="DATA63">'[33]557 Orders Reclassified'!#REF!</definedName>
    <definedName name="DATA64">'[33]557 Orders Reclassified'!#REF!</definedName>
    <definedName name="DATA65">'[33]557 Orders Reclassified'!#REF!</definedName>
    <definedName name="DATA66">'[33]557 Orders Reclassified'!#REF!</definedName>
    <definedName name="DATA67">'[33]557 Orders Reclassified'!#REF!</definedName>
    <definedName name="DATA68">'[33]557 Orders Reclassified'!#REF!</definedName>
    <definedName name="DATA69">'[33]557 Orders Reclassified'!#REF!</definedName>
    <definedName name="DATA7">#REF!</definedName>
    <definedName name="DATA70">'[33]557 Orders Reclassified'!#REF!</definedName>
    <definedName name="DATA71">'[33]557 Orders Reclassified'!#REF!</definedName>
    <definedName name="DATA72">'[33]557 Orders Reclassified'!#REF!</definedName>
    <definedName name="DATA73">'[33]557 Orders Reclassified'!#REF!</definedName>
    <definedName name="DATA74">'[33]557 Orders Reclassified'!#REF!</definedName>
    <definedName name="DATA75">'[33]557 Orders Reclassified'!#REF!</definedName>
    <definedName name="DATA76">'[33]557 Orders Reclassified'!#REF!</definedName>
    <definedName name="DATA77">'[33]557 Orders Reclassified'!#REF!</definedName>
    <definedName name="DATA78">'[33]557 Orders Reclassified'!#REF!</definedName>
    <definedName name="DATA79">'[33]557 Orders Reclassified'!#REF!</definedName>
    <definedName name="DATA8">'[33]557 Orders Reclassified'!#REF!</definedName>
    <definedName name="DATA80">'[33]557 Orders Reclassified'!#REF!</definedName>
    <definedName name="DATA81">'[33]557 Orders Reclassified'!#REF!</definedName>
    <definedName name="DATA82">'[33]557 Orders Reclassified'!#REF!</definedName>
    <definedName name="DATA83">'[33]557 Orders Reclassified'!#REF!</definedName>
    <definedName name="DATA84">'[33]557 Orders Reclassified'!#REF!</definedName>
    <definedName name="DATA85">'[33]557 Orders Reclassified'!#REF!</definedName>
    <definedName name="DATA86">'[33]557 Orders Reclassified'!#REF!</definedName>
    <definedName name="DATA87">'[33]557 Orders Reclassified'!#REF!</definedName>
    <definedName name="DATA88">'[33]557 Orders Reclassified'!#REF!</definedName>
    <definedName name="DATA89">'[33]557 Orders Reclassified'!#REF!</definedName>
    <definedName name="DATA9">'[33]557 Orders Reclassified'!#REF!</definedName>
    <definedName name="DATA90">'[33]557 Orders Reclassified'!#REF!</definedName>
    <definedName name="DATA91">'[33]557 Orders Reclassified'!#REF!</definedName>
    <definedName name="DATA92">'[33]557 Orders Reclassified'!#REF!</definedName>
    <definedName name="DATA93">'[33]557 Orders Reclassified'!#REF!</definedName>
    <definedName name="DATA94">'[33]557 Orders Reclassified'!#REF!</definedName>
    <definedName name="DATAB">#REF!</definedName>
    <definedName name="_xlnm.Database">#REF!</definedName>
    <definedName name="DataEntry_for_Power">#REF!</definedName>
    <definedName name="DataRange1">#REF!</definedName>
    <definedName name="DataRange2">#REF!</definedName>
    <definedName name="DataRange3">#REF!</definedName>
    <definedName name="DataRange4">#REF!</definedName>
    <definedName name="DataRange5">#REF!</definedName>
    <definedName name="DataRange6">#REF!</definedName>
    <definedName name="DataRange7">#REF!</definedName>
    <definedName name="DataRange8">#REF!</definedName>
    <definedName name="datastart">[6]PartsDataTable!$P$1</definedName>
    <definedName name="dated">#REF!</definedName>
    <definedName name="daveisroyescal">#REF!</definedName>
    <definedName name="daviesroyprice">#REF!</definedName>
    <definedName name="day_to_day_change">#REF!</definedName>
    <definedName name="DaysPerLeapQtr">[13]Assumptions!$C$14</definedName>
    <definedName name="DaysPerYr">[13]Assumptions!$C$15</definedName>
    <definedName name="debtforce">#REF!</definedName>
    <definedName name="debtperc">#REF!</definedName>
    <definedName name="Dec02AMA">[34]BS!#REF!</definedName>
    <definedName name="Dec03AMA">[3]BS!$AJ$7:$AJ$3582</definedName>
    <definedName name="Dec04AMA">[2]BS!$AO$7:$AO$3582</definedName>
    <definedName name="Dec05AMA">#REF!</definedName>
    <definedName name="DecNCF">[13]Assumptions!$C$46</definedName>
    <definedName name="Degree_Days">#REF!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elivery">#REF!</definedName>
    <definedName name="denom">#REF!</definedName>
    <definedName name="DEPRECIATION">#REF!</definedName>
    <definedName name="devfee">#REF!</definedName>
    <definedName name="DevStDate">[13]Assumptions!$C$7</definedName>
    <definedName name="DF_HeatRate">[11]Assumptions!$L$23</definedName>
    <definedName name="DFIT" localSheetId="0" hidden="1">{#N/A,#N/A,FALSE,"Coversheet";#N/A,#N/A,FALSE,"QA"}</definedName>
    <definedName name="DFIT" hidden="1">{#N/A,#N/A,FALSE,"Coversheet";#N/A,#N/A,FALSE,"QA"}</definedName>
    <definedName name="Disc">'[29]Debt Amortization'!#REF!</definedName>
    <definedName name="Discount_for_Revenue_Reqmt">'[35]Assumptions of Purchase'!$B$45</definedName>
    <definedName name="DOCKET">#REF!</definedName>
    <definedName name="DocketNumber">#N/A</definedName>
    <definedName name="dollars">#REF!</definedName>
    <definedName name="duration">'[6]Customer Data'!$F$12</definedName>
    <definedName name="DurPTC">#REF!</definedName>
    <definedName name="ee" localSheetId="0" hidden="1">{#N/A,#N/A,FALSE,"Month ";#N/A,#N/A,FALSE,"YTD";#N/A,#N/A,FALSE,"12 mo ended"}</definedName>
    <definedName name="ee" hidden="1">{#N/A,#N/A,FALSE,"Month ";#N/A,#N/A,FALSE,"YTD";#N/A,#N/A,FALSE,"12 mo ended"}</definedName>
    <definedName name="eighteenth">#REF!</definedName>
    <definedName name="eighth">#REF!</definedName>
    <definedName name="ELBR">'[36]Estimate Detail'!#REF!</definedName>
    <definedName name="Electp1">#REF!</definedName>
    <definedName name="Electp2">#REF!</definedName>
    <definedName name="Electp3">#REF!</definedName>
    <definedName name="Electric_Prices">'[37]Monthly Price Summary'!$B$4:$E$27</definedName>
    <definedName name="ElecWC_LineItems">#REF!</definedName>
    <definedName name="eleventh">#REF!</definedName>
    <definedName name="ELEVETH">#REF!</definedName>
    <definedName name="ElRBLine">[2]BS!$AQ$7:$AQ$3303</definedName>
    <definedName name="EMAT">'[36]Estimate Detail'!#REF!</definedName>
    <definedName name="EMH">'[36]Estimate Detail'!#REF!</definedName>
    <definedName name="EMPLBENE">#REF!</definedName>
    <definedName name="EndDate">[11]Assumptions!$C$11</definedName>
    <definedName name="endptcyr">#REF!</definedName>
    <definedName name="EnforceLeadTime">'[6]Customer Data'!$I$127</definedName>
    <definedName name="enxco2005">#REF!</definedName>
    <definedName name="enxcoescal">#REF!</definedName>
    <definedName name="enxcoownperc">#REF!</definedName>
    <definedName name="epcfee">#REF!</definedName>
    <definedName name="Equipment.delta">[38]GraphDollars!#REF!</definedName>
    <definedName name="equitperc">#REF!</definedName>
    <definedName name="EquityPerc">'[22]Revenue Calculation'!$I$3</definedName>
    <definedName name="est_sum">#REF!</definedName>
    <definedName name="Estimate" localSheetId="0" hidden="1">{#N/A,#N/A,FALSE,"Summ";#N/A,#N/A,FALSE,"General"}</definedName>
    <definedName name="Estimate" hidden="1">{#N/A,#N/A,FALSE,"Summ";#N/A,#N/A,FALSE,"General"}</definedName>
    <definedName name="ESTOT">'[36]Estimate Detail'!#REF!</definedName>
    <definedName name="estrateRES">#REF!</definedName>
    <definedName name="ex" localSheetId="0" hidden="1">{#N/A,#N/A,FALSE,"Summ";#N/A,#N/A,FALSE,"General"}</definedName>
    <definedName name="ex" hidden="1">{#N/A,#N/A,FALSE,"Summ";#N/A,#N/A,FALSE,"General"}</definedName>
    <definedName name="Exhibit_No.______JHS_09">#N/A</definedName>
    <definedName name="ExhibitA_1_Power_Cost_Rate">#REF!</definedName>
    <definedName name="Expected_Loss_Table">#REF!</definedName>
    <definedName name="ExpirationDate">[6]PartsDataTable!$E$14</definedName>
    <definedName name="_xlnm.Extract">#REF!</definedName>
    <definedName name="FACTORS">#REF!</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eb03AMA">'[16]BS C&amp;L'!#REF!</definedName>
    <definedName name="Feb04AMA">[2]BS!$AE$7:$AE$3582</definedName>
    <definedName name="Feb05AMA">#REF!</definedName>
    <definedName name="FebNCF">[18]Assumptions!$C$36</definedName>
    <definedName name="Fed_Cap_Tax">[39]Inputs!$E$112</definedName>
    <definedName name="FedTaxRate">[11]Assumptions!$C$33</definedName>
    <definedName name="FEE">[40]Cash_Flow!$F$50:$V$51</definedName>
    <definedName name="FERC_Lookup">'[41]Map Table'!$E$2:$F$58</definedName>
    <definedName name="FERCRATE">#REF!</definedName>
    <definedName name="FF">#REF!</definedName>
    <definedName name="FFE">[40]Cash_Flow!$F$50:$V$51</definedName>
    <definedName name="ffff" hidden="1">{#N/A,#N/A,FALSE,"Coversheet";#N/A,#N/A,FALSE,"QA"}</definedName>
    <definedName name="fffgf" hidden="1">{#N/A,#N/A,FALSE,"Coversheet";#N/A,#N/A,FALSE,"QA"}</definedName>
    <definedName name="FFHAtClosing">'[22]General Inputs'!$E$14</definedName>
    <definedName name="fid">#REF!</definedName>
    <definedName name="FIELDCHRG">#REF!</definedName>
    <definedName name="fifteenth">#REF!</definedName>
    <definedName name="fifth">#REF!</definedName>
    <definedName name="Final">#REF!</definedName>
    <definedName name="first">#REF!</definedName>
    <definedName name="First_Page">#REF!</definedName>
    <definedName name="firstptcyr">#REF!</definedName>
    <definedName name="FirstTurbine">[6]PartsFlow!$B$9</definedName>
    <definedName name="FirstYearAssessment">'[22]General Inputs'!$E$26</definedName>
    <definedName name="firstyearmonths">#REF!</definedName>
    <definedName name="FirstYearofStratPlan">[14]Resources!$E$69</definedName>
    <definedName name="FIT">#REF!</definedName>
    <definedName name="FITRate">'[26]General Inputs'!$E$19</definedName>
    <definedName name="FixedPTPRate">[13]Assumptions!$C$163</definedName>
    <definedName name="FixedTranEsc">[13]Assumptions!$C$164</definedName>
    <definedName name="FixedTranRate">[13]Assumptions!$C$162</definedName>
    <definedName name="fixedtrans">#REF!</definedName>
    <definedName name="FlexPlanCapacity">[42]Menu!$B$13</definedName>
    <definedName name="Footer">#REF!</definedName>
    <definedName name="forth">#REF!</definedName>
    <definedName name="fotter">#REF!</definedName>
    <definedName name="fourteenth">#REF!</definedName>
    <definedName name="fpldebt">#REF!</definedName>
    <definedName name="FPLequit">#REF!</definedName>
    <definedName name="fsdfsdf">'[43]Exhibit A-1 Original'!$A$127</definedName>
    <definedName name="Fuel">#REF!</definedName>
    <definedName name="Fuel1">'[44]Exhibit A-1 original'!$B$85</definedName>
    <definedName name="g">#REF!</definedName>
    <definedName name="GasRBLine">[2]BS!$AS$7:$AS$3631</definedName>
    <definedName name="GasTransCost">[14]Resources!$D$77</definedName>
    <definedName name="GasWC_LineItem">[2]BS!$AR$7:$AR$3631</definedName>
    <definedName name="GDAccumDepr">#REF!</definedName>
    <definedName name="GDDeprExp">#REF!</definedName>
    <definedName name="GDDFIT">#REF!</definedName>
    <definedName name="GDGrossPlant">#REF!</definedName>
    <definedName name="GDPIP">#REF!</definedName>
    <definedName name="GDPIPArray">'[22]General Inputs'!$E$39:$AF$39</definedName>
    <definedName name="GDPropIns">#REF!</definedName>
    <definedName name="GDPropTax">#REF!</definedName>
    <definedName name="GEData">'[6]GE Data'!$A$1</definedName>
    <definedName name="GeoDate">'[29]Dispatch Cases'!#REF!</definedName>
    <definedName name="GEOpSpare">'[6]GE Data'!$F$67</definedName>
    <definedName name="gpdip">#REF!</definedName>
    <definedName name="GrantDeductability">[13]Assumptions!$C$205</definedName>
    <definedName name="graph">#REF!</definedName>
    <definedName name="GRCUpdate">'[22]General Inputs'!$I$6</definedName>
    <definedName name="gtformat1">'[6]Customer Data'!$B$57</definedName>
    <definedName name="gtformat2">'[6]Customer Data'!$B$153</definedName>
    <definedName name="gtformat3">'[6]Customer Data'!$B$175</definedName>
    <definedName name="gtinv1">'[6]Customer Data'!$B$161</definedName>
    <definedName name="gtinv2">'[6]Customer Data'!$B$183</definedName>
    <definedName name="gtnumber">'[6]Customer Data'!$F$13</definedName>
    <definedName name="guess">#REF!</definedName>
    <definedName name="HEADER2">#REF!</definedName>
    <definedName name="Heatrate_DF">'[22]General Inputs'!$E$12</definedName>
    <definedName name="Heatrate_Primary">'[22]General Inputs'!$E$11</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hey">#REF!</definedName>
    <definedName name="hours">#REF!</definedName>
    <definedName name="HoursInServiceAtClosing">'[22]General Inputs'!$E$15</definedName>
    <definedName name="HRAccumDep">#REF!</definedName>
    <definedName name="HRDepExp">#REF!</definedName>
    <definedName name="HRDFIT">#REF!</definedName>
    <definedName name="HRGrossPlant">#REF!</definedName>
    <definedName name="HRPrdctnOM">#REF!</definedName>
    <definedName name="HRPropIns">#REF!</definedName>
    <definedName name="HRPropTax">#REF!</definedName>
    <definedName name="HRPwrCsts">#REF!</definedName>
    <definedName name="HrsPerDay">[18]Assumptions!$C$13</definedName>
    <definedName name="HTML_CodePage" hidden="1">1252</definedName>
    <definedName name="HTML_Control" localSheetId="0"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[29]Dispatch!#REF!</definedName>
    <definedName name="IDCRATE">#REF!</definedName>
    <definedName name="if">'[45]General Inputs'!$E$9</definedName>
    <definedName name="ILBR">'[36]Estimate Detail'!#REF!</definedName>
    <definedName name="IMAT">'[36]Estimate Detail'!#REF!</definedName>
    <definedName name="IMH">'[36]Estimate Detail'!#REF!</definedName>
    <definedName name="inact">#REF!</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#REF!</definedName>
    <definedName name="inflat">#REF!</definedName>
    <definedName name="inflatCERA">#REF!</definedName>
    <definedName name="Inflation">[14]Resources!$E$68</definedName>
    <definedName name="Inflation_rate">#REF!</definedName>
    <definedName name="InfraCost">[13]Assumptions!$C$77</definedName>
    <definedName name="INGRID">'[46]RI1 55 - 97B'!#REF!</definedName>
    <definedName name="Initial_Spare_Parts">[47]CapEx!$B$6</definedName>
    <definedName name="initialcol">[6]PartsFlow!$D$7</definedName>
    <definedName name="InsBasis">[13]Assumptions!$C$167</definedName>
    <definedName name="InsEsc">[13]Assumptions!$C$169</definedName>
    <definedName name="InsRate">[13]Assumptions!$C$168</definedName>
    <definedName name="INT">#REF!</definedName>
    <definedName name="InterconnectCost">[13]Assumptions!$C$72</definedName>
    <definedName name="IntervalCI">'[6]Customer Data'!$F$48</definedName>
    <definedName name="intervaldatastart">[6]PartsDataTable!$I$266</definedName>
    <definedName name="IntervalHGP">'[6]Customer Data'!$F$49</definedName>
    <definedName name="IntervalMI">'[6]Customer Data'!$F$50</definedName>
    <definedName name="INTRATES">#REF!</definedName>
    <definedName name="INTRESEXCH">#REF!</definedName>
    <definedName name="InvAnchor1">'[6]Customer Data'!$B$162</definedName>
    <definedName name="InvAnchor2">'[6]Customer Data'!$B$184</definedName>
    <definedName name="invpedigree1">'[6]Customer Data'!$C$162:$I$169</definedName>
    <definedName name="invpedigree2">'[6]Customer Data'!$C$184:$H$191</definedName>
    <definedName name="INVPLAN">#REF!</definedName>
    <definedName name="ir">#REF!</definedName>
    <definedName name="ISTOT">'[36]Estimate Detail'!#REF!</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C_norm">#REF!</definedName>
    <definedName name="ITC_PPE_Basis">'[26]General Inputs'!$E$32</definedName>
    <definedName name="ITC_PPE_Basis_Reduct">'[26]General Inputs'!$E$33</definedName>
    <definedName name="ITC_rate">'[26]General Inputs'!$E$30</definedName>
    <definedName name="ITC_Switch">#REF!</definedName>
    <definedName name="ITCAmortTerm">[13]Assumptions!$C$201</definedName>
    <definedName name="ITCBasis">[13]Assumptions!$C$198</definedName>
    <definedName name="ITCBasisFact">[13]Assumptions!$C$199</definedName>
    <definedName name="ITCDeductability">[13]Assumptions!$C$202</definedName>
    <definedName name="ITCGrantAmortTerm">[13]Assumptions!$C$204</definedName>
    <definedName name="ITCGrantRate">[13]Assumptions!$C$203</definedName>
    <definedName name="ITCRate">[13]Assumptions!$C$200</definedName>
    <definedName name="Jan03AMA">'[16]BS C&amp;L'!#REF!</definedName>
    <definedName name="Jan04AMA">[2]BS!$AD$7:$AD$3582</definedName>
    <definedName name="Jan05AMA">#REF!</definedName>
    <definedName name="Jan06AMA">[7]BS!#REF!</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NCF">[18]Assumptions!$C$35</definedName>
    <definedName name="jfkljsdkljiejgr" localSheetId="0" hidden="1">{#N/A,#N/A,FALSE,"Summ";#N/A,#N/A,FALSE,"General"}</definedName>
    <definedName name="jfkljsdkljiejgr" hidden="1">{#N/A,#N/A,FALSE,"Summ";#N/A,#N/A,FALSE,"General"}</definedName>
    <definedName name="JHS_12p1">#REF!</definedName>
    <definedName name="JHS_12p2">#REF!</definedName>
    <definedName name="Jul03AMA">'[16]BS C&amp;L'!#REF!</definedName>
    <definedName name="Jul04AMA">[2]BS!$AJ$7:$AJ$3582</definedName>
    <definedName name="Jul05AMA">#REF!</definedName>
    <definedName name="julcf">#REF!</definedName>
    <definedName name="julcost">#REF!</definedName>
    <definedName name="JulNCF">[13]Assumptions!$C$41</definedName>
    <definedName name="Jun03AMA">'[16]BS C&amp;L'!#REF!</definedName>
    <definedName name="Jun04AMA">[2]BS!$AI$7:$AI$3582</definedName>
    <definedName name="Jun05AMA">#REF!</definedName>
    <definedName name="JunNCF">[13]Assumptions!$C$40</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ickOffDate">'[22]General Inputs'!$E$3</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elRange">#REF!</definedName>
    <definedName name="Land">'[24]Assumptions Project XYZ'!$C$3</definedName>
    <definedName name="LandEsc">[13]Assumptions!$C$171</definedName>
    <definedName name="LandPurch">[13]Assumptions!$C$70</definedName>
    <definedName name="LandRate">[13]Assumptions!$C$170</definedName>
    <definedName name="Last_Row" localSheetId="0">IF(Schedule_B!Values_Entered,Header_Row+Schedule_B!Number_of_Payments,Header_Row)</definedName>
    <definedName name="Last_Row">IF([48]!Values_Entered,Header_Row+[48]!Number_of_Payments,Header_Row)</definedName>
    <definedName name="LATEPAY">#REF!</definedName>
    <definedName name="Lease_total">#REF!</definedName>
    <definedName name="Legal">[6]Legal!$A$1</definedName>
    <definedName name="LevelizedCost">'[22]Revenue Calculation'!$I$8</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md">#REF!</definedName>
    <definedName name="LoadArray">'[49]Load Source Data'!$C$78:$X$89</definedName>
    <definedName name="LoadGrowthAdder">#REF!</definedName>
    <definedName name="Locked">#REF!</definedName>
    <definedName name="lookup" localSheetId="0" hidden="1">{#N/A,#N/A,FALSE,"Coversheet";#N/A,#N/A,FALSE,"QA"}</definedName>
    <definedName name="lookup" hidden="1">{#N/A,#N/A,FALSE,"Coversheet";#N/A,#N/A,FALSE,"QA"}</definedName>
    <definedName name="LTSACoverage">'[22]General Inputs'!$I$7</definedName>
    <definedName name="M">#REF!</definedName>
    <definedName name="MACRS10Yr">[13]Assumptions!$C$184</definedName>
    <definedName name="MACRS15Yr">[13]Assumptions!$C$185</definedName>
    <definedName name="MACRS20Yr">[13]Assumptions!$C$186</definedName>
    <definedName name="MACRS3Yr">[13]Assumptions!$C$181</definedName>
    <definedName name="MACRS5Yr">[13]Assumptions!$C$182</definedName>
    <definedName name="MACRS7Yr">[13]Assumptions!$C$183</definedName>
    <definedName name="MACRSConv">[13]Assumptions!$C$180</definedName>
    <definedName name="MaintBasis">'[6]Customer Data'!$F$20</definedName>
    <definedName name="MaintenanceBasis">'[6]Customer Data'!$F$20</definedName>
    <definedName name="manutaxfit">#REF!</definedName>
    <definedName name="Mar03AMA">'[16]BS C&amp;L'!#REF!</definedName>
    <definedName name="Mar04AMA">[2]BS!$AF$7:$AF$3582</definedName>
    <definedName name="Mar05AMA">#REF!</definedName>
    <definedName name="MarNCF">[18]Assumptions!$C$37</definedName>
    <definedName name="MatDate2">#REF!</definedName>
    <definedName name="MaxBid">[22]CapEx!$B$32</definedName>
    <definedName name="May03AMA">'[16]BS C&amp;L'!#REF!</definedName>
    <definedName name="May04AMA">[2]BS!$AH$7:$AH$3582</definedName>
    <definedName name="May05AMA">#REF!</definedName>
    <definedName name="MayNCF">[13]Assumptions!$C$39</definedName>
    <definedName name="mcnarycost">#REF!</definedName>
    <definedName name="mcnarytoggle">#REF!</definedName>
    <definedName name="median_energy">#REF!</definedName>
    <definedName name="MERGER_COST">[50]Sheet1!$AF$3:$AJ$28</definedName>
    <definedName name="MERGERCOSTS">[51]model!#REF!</definedName>
    <definedName name="MGT">[40]Cash_Flow!$F$52:$V$53</definedName>
    <definedName name="MidC">[52]MidC!$A$5:$B$374</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MinorPrice">'[6]Customer Data'!$G$247</definedName>
    <definedName name="MISCELLANEOUS">#REF!</definedName>
    <definedName name="MMRecovery">'[22]General Inputs'!$I$9</definedName>
    <definedName name="mohrs">#REF!</definedName>
    <definedName name="monacst">#REF!</definedName>
    <definedName name="monact">#REF!</definedName>
    <definedName name="monash">#REF!</definedName>
    <definedName name="moncum">#REF!</definedName>
    <definedName name="monmo">#REF!</definedName>
    <definedName name="monmw">#REF!</definedName>
    <definedName name="monrev">#REF!</definedName>
    <definedName name="monsust">#REF!</definedName>
    <definedName name="MONTH">#REF!</definedName>
    <definedName name="MonthsInFirstYear">'[26]General Inputs'!$E$5</definedName>
    <definedName name="MonthsOfTransaction">'[22]General Inputs'!$E$6</definedName>
    <definedName name="MonTotalDispatch">[29]Dispatch!#REF!</definedName>
    <definedName name="monytd">#REF!</definedName>
    <definedName name="MosPerQtr">[13]Assumptions!$C$16</definedName>
    <definedName name="MosPerYr">[13]Assumptions!$C$17</definedName>
    <definedName name="MSC">[53]MSC!$C$50:$I$305</definedName>
    <definedName name="MT">#REF!</definedName>
    <definedName name="MTD_Format">[54]Mthly!$B$11:$D$11,[54]Mthly!$B$35:$D$35</definedName>
    <definedName name="MustRunGen">[29]Dispatch!#REF!</definedName>
    <definedName name="Mwh">#REF!</definedName>
    <definedName name="mwhoutlookdata">'[55]pivoted data'!$D$3:$R$42</definedName>
    <definedName name="nameplate">#REF!</definedName>
    <definedName name="Nameplate_DF">'[22]General Inputs'!$E$10</definedName>
    <definedName name="Nameplate_net">#REF!</definedName>
    <definedName name="Nameplate_plant">'[26]General Inputs'!$E$9</definedName>
    <definedName name="Nameplate_Primary">'[22]General Inputs'!$E$9</definedName>
    <definedName name="Nameplate_turbine">#REF!</definedName>
    <definedName name="netgen">#REF!</definedName>
    <definedName name="new" localSheetId="0" hidden="1">{#N/A,#N/A,FALSE,"Summ";#N/A,#N/A,FALSE,"General"}</definedName>
    <definedName name="new" hidden="1">{#N/A,#N/A,FALSE,"Summ";#N/A,#N/A,FALSE,"General"}</definedName>
    <definedName name="new_debt">[56]Sheet1!#REF!</definedName>
    <definedName name="new_debt_total">[56]Sheet1!#REF!</definedName>
    <definedName name="new_equity">[56]Sheet1!#REF!</definedName>
    <definedName name="new_pref">[56]Sheet1!#REF!</definedName>
    <definedName name="nic">#REF!</definedName>
    <definedName name="nine">#REF!</definedName>
    <definedName name="nineteenth">#REF!</definedName>
    <definedName name="nineth">#REF!</definedName>
    <definedName name="No_Turbines">#REF!</definedName>
    <definedName name="noapr05">[17]BS!#REF!</definedName>
    <definedName name="non_AURORA_lookup">#REF!</definedName>
    <definedName name="non_core_lookup">#REF!</definedName>
    <definedName name="Non_Disp">#REF!</definedName>
    <definedName name="None">[17]BS!#REF!</definedName>
    <definedName name="nonrefundtrans">#REF!</definedName>
    <definedName name="notfFEB05">[17]BS!#REF!</definedName>
    <definedName name="Nov03AMA">[3]BS!$AI$7:$AI$3582</definedName>
    <definedName name="Nov04AMA">[2]BS!$AN$7:$AN$3582</definedName>
    <definedName name="Nov05AMA">#REF!</definedName>
    <definedName name="novcf">#REF!</definedName>
    <definedName name="novcost">#REF!</definedName>
    <definedName name="NovNCF">[13]Assumptions!$C$45</definedName>
    <definedName name="np">#REF!</definedName>
    <definedName name="NPV">'[6]Accumulated Offer'!$A$1</definedName>
    <definedName name="NPVrate">#REF!</definedName>
    <definedName name="nuc_emp_red">[56]Sheet1!#REF!</definedName>
    <definedName name="nuc_sf_depr_a">[56]Sheet1!#REF!</definedName>
    <definedName name="nuc_sf_depr_b">[56]Sheet1!#REF!</definedName>
    <definedName name="nuc_sf_depr_c">[56]Sheet1!#REF!</definedName>
    <definedName name="nuc_sf_depr_d">[56]Sheet1!#REF!</definedName>
    <definedName name="nuc_wage_0">[56]Sheet1!#REF!</definedName>
    <definedName name="nuc797act" localSheetId="0">Schedule_B!nuc797act</definedName>
    <definedName name="nuc797act">[48]!nuc797act</definedName>
    <definedName name="NUC797sum" localSheetId="0">Schedule_B!NUC797sum</definedName>
    <definedName name="NUC797sum">[48]!NUC797sum</definedName>
    <definedName name="nuc97budget" localSheetId="0">Schedule_B!nuc97budget</definedName>
    <definedName name="nuc97budget">[48]!nuc97budget</definedName>
    <definedName name="NUCEVA2ndqtr" localSheetId="0">Schedule_B!NUCEVA2ndqtr</definedName>
    <definedName name="NUCEVA2ndqtr">[48]!NUCEVA2ndqtr</definedName>
    <definedName name="Nuclear_Prices">[57]Summary!$A$189</definedName>
    <definedName name="nugd_lp4">[56]Sheet1!#REF!</definedName>
    <definedName name="nugd_lp5">[56]Sheet1!#REF!</definedName>
    <definedName name="nugd_oth">[56]Sheet1!#REF!</definedName>
    <definedName name="nugd_res">[56]Sheet1!#REF!</definedName>
    <definedName name="Number_of_Payments" localSheetId="0">MATCH(0.01,End_Bal,-1)+1</definedName>
    <definedName name="Number_of_Payments">MATCH(0.01,End_Bal,-1)+1</definedName>
    <definedName name="numturbines">#REF!</definedName>
    <definedName name="numturbptc">#REF!</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 localSheetId="1">"VSHARE"</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NWSales_MWH">[4]DT_A_AMW93!#REF!</definedName>
    <definedName name="O_M_Input">'[58]MiscItems(Input)'!$B$5:$AO$8,'[58]MiscItems(Input)'!$B$13:$AO$13,'[58]MiscItems(Input)'!$B$15:$B$17,'[58]MiscItems(Input)'!$B$17:$AO$17,'[58]MiscItems(Input)'!$B$15:$AO$15</definedName>
    <definedName name="OBCLEASE">#REF!</definedName>
    <definedName name="occhartinitial">#REF!</definedName>
    <definedName name="Oct03AMA">[3]BS!$AH$7:$AH$3582</definedName>
    <definedName name="Oct04AMA">[2]BS!$AM$7:$AM$3582</definedName>
    <definedName name="Oct05AMA">#REF!</definedName>
    <definedName name="octcf">#REF!</definedName>
    <definedName name="octcost">#REF!</definedName>
    <definedName name="OctNCF">[13]Assumptions!$C$44</definedName>
    <definedName name="OfferComp">'[6]Offer Comp.'!$A$1</definedName>
    <definedName name="offpeak_hours">#REF!</definedName>
    <definedName name="oid">#REF!</definedName>
    <definedName name="Oil_Prices">[57]Summary!$A$96</definedName>
    <definedName name="OMEsc">[13]Assumptions!$C$148</definedName>
    <definedName name="OMRate">[13]Assumptions!$C$147</definedName>
    <definedName name="OMtoggle">#REF!</definedName>
    <definedName name="OP_Mo_Year1">#REF!</definedName>
    <definedName name="OPCONT">#REF!</definedName>
    <definedName name="OPEXPPF">#REF!</definedName>
    <definedName name="OPEXPRS">#REF!</definedName>
    <definedName name="OPR">#REF!</definedName>
    <definedName name="OpSpAnchor">'[6]Customer Data'!$F$198</definedName>
    <definedName name="OpSpares">'[6]Customer Data'!$A$194:$IV$218</definedName>
    <definedName name="oth_wage_0">[56]Sheet1!#REF!</definedName>
    <definedName name="OutageAdder">'[6]Customer Data'!$F$231</definedName>
    <definedName name="Outlook_Recon_Summary">#REF!</definedName>
    <definedName name="outlookdata">'[59]pivoted data'!$D$3:$Q$90</definedName>
    <definedName name="Overview">#REF!</definedName>
    <definedName name="OWN">#REF!</definedName>
    <definedName name="OwnerExpSched">'[22]General Inputs'!#REF!</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[8]Sheet1!$T$1:$AC$75</definedName>
    <definedName name="Page">#REF!</definedName>
    <definedName name="Page_Count">#REF!</definedName>
    <definedName name="Page1">#REF!</definedName>
    <definedName name="Page2">#REF!</definedName>
    <definedName name="par">#REF!</definedName>
    <definedName name="parasitic">#REF!</definedName>
    <definedName name="parasiticprice">#REF!</definedName>
    <definedName name="Part10Anchor">[6]PartsFlow!$B$205</definedName>
    <definedName name="Part10Int">'[6]Customer Data'!$E$119</definedName>
    <definedName name="Part10RS">'[6]Customer Data'!$B$142</definedName>
    <definedName name="Part10Spare">'[6]Customer Data'!$C$119</definedName>
    <definedName name="Part11Anchor">[6]PartsFlow!$B$224</definedName>
    <definedName name="Part11Int">'[6]Customer Data'!$E$120</definedName>
    <definedName name="Part11RS">'[6]Customer Data'!$B$143</definedName>
    <definedName name="Part11Spare">'[6]Customer Data'!$C$120</definedName>
    <definedName name="Part12Anchor">[6]PartsFlow!$B$243</definedName>
    <definedName name="Part12Int">'[6]Customer Data'!$E$121</definedName>
    <definedName name="Part12RS">'[6]Customer Data'!$B$144</definedName>
    <definedName name="Part12Spare">'[6]Customer Data'!$C$121</definedName>
    <definedName name="Part13Anchor">[6]PartsFlow!$B$262</definedName>
    <definedName name="Part13Int">'[6]Customer Data'!$E$122</definedName>
    <definedName name="Part13RS">'[6]Customer Data'!$B$145</definedName>
    <definedName name="Part13Spare">'[6]Customer Data'!$C$122</definedName>
    <definedName name="Part14Anchor">[6]PartsFlow!$B$281</definedName>
    <definedName name="Part15Anchor">[6]PartsFlow!$B$300</definedName>
    <definedName name="Part1Anchor">[6]PartsFlow!$B$34</definedName>
    <definedName name="Part1Int">'[6]Customer Data'!$E$109</definedName>
    <definedName name="Part1RS">'[6]Customer Data'!$B$132</definedName>
    <definedName name="Part1Spare">'[6]Customer Data'!$C$109</definedName>
    <definedName name="Part2Anchor">[6]PartsFlow!$B$53</definedName>
    <definedName name="Part2Int">'[6]Customer Data'!$E$110</definedName>
    <definedName name="Part2RS">'[6]Customer Data'!$B$133</definedName>
    <definedName name="Part2Spare">'[6]Customer Data'!$C$110</definedName>
    <definedName name="Part3Anchor">[6]PartsFlow!$B$72</definedName>
    <definedName name="Part3Int">'[6]Customer Data'!$E$111</definedName>
    <definedName name="Part3RS">'[6]Customer Data'!$B$134</definedName>
    <definedName name="Part3Spare">'[6]Customer Data'!$C$111</definedName>
    <definedName name="Part4Anchor">[6]PartsFlow!$B$91</definedName>
    <definedName name="Part4Int">'[6]Customer Data'!$E$112</definedName>
    <definedName name="Part4RS">'[6]Customer Data'!$B$135</definedName>
    <definedName name="Part4Spare">'[6]Customer Data'!$C$112</definedName>
    <definedName name="Part5Anchor">[6]PartsFlow!$B$110</definedName>
    <definedName name="Part5Int">'[6]Customer Data'!$E$114</definedName>
    <definedName name="Part5RS">'[6]Customer Data'!$B$137</definedName>
    <definedName name="Part5Spare">'[6]Customer Data'!$C$114</definedName>
    <definedName name="Part6Anchor">[6]PartsFlow!$B$129</definedName>
    <definedName name="Part6Int">'[6]Customer Data'!$E$115</definedName>
    <definedName name="Part6RS">'[6]Customer Data'!$B$138</definedName>
    <definedName name="Part6Spare">'[6]Customer Data'!$C$115</definedName>
    <definedName name="Part7Anchor">[6]PartsFlow!$B$148</definedName>
    <definedName name="Part7Int">'[6]Customer Data'!$E$116</definedName>
    <definedName name="Part7RS">'[6]Customer Data'!$B$139</definedName>
    <definedName name="Part7Spare">'[6]Customer Data'!$C$116</definedName>
    <definedName name="Part8Anchor">[6]PartsFlow!$B$167</definedName>
    <definedName name="Part8Int">'[6]Customer Data'!$E$117</definedName>
    <definedName name="Part8RS">'[6]Customer Data'!$B$140</definedName>
    <definedName name="Part8Spare">'[6]Customer Data'!$C$117</definedName>
    <definedName name="Part9Anchor">[6]PartsFlow!$B$186</definedName>
    <definedName name="Part9Int">'[6]Customer Data'!$E$118</definedName>
    <definedName name="Part9RS">'[6]Customer Data'!$B$141</definedName>
    <definedName name="Part9Spare">'[6]Customer Data'!$C$118</definedName>
    <definedName name="PartInfo">[6]PartsDataTable!$F$21:$K$38</definedName>
    <definedName name="PartInfo2">[6]PartsDataTable!$G$44:$I$59</definedName>
    <definedName name="parts1">[6]PartsFlow!$D$34:$R$41</definedName>
    <definedName name="parts10">[6]PartsFlow!$D$205:$R$212</definedName>
    <definedName name="parts11">[6]PartsFlow!$D$224:$R$231</definedName>
    <definedName name="parts12">[6]PartsFlow!$D$243:$R$250</definedName>
    <definedName name="parts13">[6]PartsFlow!$D$262:$R$269</definedName>
    <definedName name="parts14">[6]PartsFlow!$D$281:$R$288</definedName>
    <definedName name="parts15">[6]PartsFlow!#REF!</definedName>
    <definedName name="parts16">[6]PartsFlow!#REF!</definedName>
    <definedName name="parts17">[6]PartsFlow!#REF!</definedName>
    <definedName name="parts18">[6]PartsFlow!#REF!</definedName>
    <definedName name="parts2">[6]PartsFlow!$D$53:$R$60</definedName>
    <definedName name="parts3">[6]PartsFlow!$D$72:$R$79</definedName>
    <definedName name="parts4">[6]PartsFlow!$D$91:$R$98</definedName>
    <definedName name="parts5">[6]PartsFlow!$D$110:$R$117</definedName>
    <definedName name="parts6">[6]PartsFlow!$D$129:$R$136</definedName>
    <definedName name="parts7">[6]PartsFlow!$D$148:$R$155</definedName>
    <definedName name="parts8">[6]PartsFlow!$D$167:$R$174</definedName>
    <definedName name="parts9">[6]PartsFlow!$D$186:$R$193</definedName>
    <definedName name="PartsFlow">[6]PartsFlow!$A$1</definedName>
    <definedName name="PAY">#REF!</definedName>
    <definedName name="PC_Energy">#REF!</definedName>
    <definedName name="pcorc">'[43]Exhibit A-1 Original'!$A$77</definedName>
    <definedName name="pct_apply_ehh">[56]Sheet1!#REF!</definedName>
    <definedName name="pct_apply_gh">[56]Sheet1!#REF!</definedName>
    <definedName name="pct_apply_gh1">[56]Sheet1!#REF!</definedName>
    <definedName name="pct_apply_grs">[56]Sheet1!#REF!</definedName>
    <definedName name="pct_apply_gs1">[56]Sheet1!#REF!</definedName>
    <definedName name="pct_apply_gs3">[56]Sheet1!#REF!</definedName>
    <definedName name="pct_apply_lp4">[56]Sheet1!#REF!</definedName>
    <definedName name="pct_apply_lp5">[56]Sheet1!#REF!</definedName>
    <definedName name="pct_apply_sl">[56]Sheet1!#REF!</definedName>
    <definedName name="pdf">#REF!</definedName>
    <definedName name="PDF_Printer">#REF!</definedName>
    <definedName name="peak_hours">#REF!</definedName>
    <definedName name="peak_new_table">'[60]2008 Extreme Peaks - 080403'!$E$5:$AD$8</definedName>
    <definedName name="peak_table">'[60]Peaks-F01'!$C$5:$E$243</definedName>
    <definedName name="PEBBLE">#REF!</definedName>
    <definedName name="PED">#REF!</definedName>
    <definedName name="percdebtcov">#REF!</definedName>
    <definedName name="Percent_debt">[39]Inputs!$E$129</definedName>
    <definedName name="PercentAdder">'[6]Customer Data'!$F$224</definedName>
    <definedName name="PERCENTAGES_CALCULATED">#REF!</definedName>
    <definedName name="PercPerProp">'[22]General Inputs'!#REF!</definedName>
    <definedName name="percpersonal">#REF!</definedName>
    <definedName name="percreal">#REF!</definedName>
    <definedName name="PercRealProp">'[22]General Inputs'!#REF!</definedName>
    <definedName name="PerPropAdjust">'[26]General Inputs'!#REF!</definedName>
    <definedName name="PerPropTaxBasis">[13]Assumptions!$C$175</definedName>
    <definedName name="PerPropTaxDiscRate">[13]Assumptions!$C$172</definedName>
    <definedName name="PerPropTaxLevyRate">[13]Assumptions!$C$173</definedName>
    <definedName name="PerPropTaxRatio">[13]Assumptions!$C$174</definedName>
    <definedName name="personalproptaxadjust">#REF!</definedName>
    <definedName name="PG2G">#REF!</definedName>
    <definedName name="PGA">#REF!</definedName>
    <definedName name="PGB">#REF!</definedName>
    <definedName name="PGD">#REF!</definedName>
    <definedName name="PGF">#REF!</definedName>
    <definedName name="PGG">#REF!</definedName>
    <definedName name="PGGINV">#REF!</definedName>
    <definedName name="PGH">#REF!</definedName>
    <definedName name="PGI">#REF!</definedName>
    <definedName name="PlanCurve">#REF!</definedName>
    <definedName name="Plant_Input">'[58]Plant(Input)'!$B$7:$AP$9,'[58]Plant(Input)'!$B$11,'[58]Plant(Input)'!$B$15:$AP$15,'[58]Plant(Input)'!$B$18,'[58]Plant(Input)'!$B$20:$AP$20</definedName>
    <definedName name="Plant_List">#REF!</definedName>
    <definedName name="PlantReplacementCost">'[22]General Inputs'!$E$30</definedName>
    <definedName name="PortfolioHour1">#REF!</definedName>
    <definedName name="postclawdev">#REF!</definedName>
    <definedName name="postclawdevshar">#REF!</definedName>
    <definedName name="postclawtaxshar">#REF!</definedName>
    <definedName name="postclawtaxshare">#REF!</definedName>
    <definedName name="postpreftaxshar">#REF!</definedName>
    <definedName name="PPE797act" localSheetId="0">Schedule_B!PPE797act</definedName>
    <definedName name="PPE797act">[48]!PPE797act</definedName>
    <definedName name="ppe797sum" localSheetId="0">Schedule_B!ppe797sum</definedName>
    <definedName name="ppe797sum">[48]!ppe797sum</definedName>
    <definedName name="PPL_dividends">[56]Sheet1!#REF!</definedName>
    <definedName name="ppl_wkly_vect_input">#REF!</definedName>
    <definedName name="PR_EST_FCTRS">#REF!</definedName>
    <definedName name="pr_est_sum">#REF!</definedName>
    <definedName name="Pref">[61]Sheet3!$B$3</definedName>
    <definedName name="Prefcost">[61]Sheet2!$B$11</definedName>
    <definedName name="Prefcost1">[61]Sheet2!$C$11</definedName>
    <definedName name="preferredreturn">#REF!</definedName>
    <definedName name="PrepaidTran">[13]Assumptions!$C$73</definedName>
    <definedName name="presentvaluedate">#REF!</definedName>
    <definedName name="pretaxdebt">#REF!</definedName>
    <definedName name="PreTaxDebtCost">[11]Assumptions!$I$56</definedName>
    <definedName name="pretaxequit">#REF!</definedName>
    <definedName name="PreTaxWACC">[11]Assumptions!$I$62</definedName>
    <definedName name="price_input_range">#REF!</definedName>
    <definedName name="PriceCaseTable">#REF!</definedName>
    <definedName name="Prices_Aurora">'[37]Monthly Price Summary'!$C$4:$H$63</definedName>
    <definedName name="PRINC">#REF!</definedName>
    <definedName name="Print">#REF!</definedName>
    <definedName name="print_">#REF!</definedName>
    <definedName name="PRINT_3">#REF!</definedName>
    <definedName name="PRINT_4">#REF!</definedName>
    <definedName name="print_all">[38]Civil!$A$1:$Q$95</definedName>
    <definedName name="_xlnm.Print_Area" localSheetId="0">Schedule_B!$A$1:$Q$44</definedName>
    <definedName name="_xlnm.Print_Area">#REF!</definedName>
    <definedName name="PRINT_AREA_MI">#REF!</definedName>
    <definedName name="Print_Area_Reset">#N/A</definedName>
    <definedName name="Print_Area1">#REF!</definedName>
    <definedName name="pRINT_AREA2">#REF!</definedName>
    <definedName name="Print_List">#REF!</definedName>
    <definedName name="print_op">#REF!</definedName>
    <definedName name="PRINT_OPTIONS">#REF!</definedName>
    <definedName name="Print_Preview">#REF!</definedName>
    <definedName name="_xlnm.Print_Titles">#REF!</definedName>
    <definedName name="Print_Titles_MI">#REF!</definedName>
    <definedName name="Prior_Outlook_Forecast">#REF!</definedName>
    <definedName name="prn_RI_1_schedules_1st">#REF!</definedName>
    <definedName name="prn_RI_1_schedules_2nd">#REF!</definedName>
    <definedName name="prn_RI_2_schedules_1st">#REF!</definedName>
    <definedName name="prn_RI_2_schedules_2nd">#REF!</definedName>
    <definedName name="PRO_FORMA">#REF!</definedName>
    <definedName name="PRODADJ">#REF!</definedName>
    <definedName name="Prodprop">#REF!</definedName>
    <definedName name="Production_Factor">#REF!</definedName>
    <definedName name="Project">'[24]Assumptions Project XYZ'!$A$1</definedName>
    <definedName name="ProjectCost">[13]Assumptions!$C$82</definedName>
    <definedName name="Projects">[62]Sheet1!$A$1147:$B$1887</definedName>
    <definedName name="ProjOpYrs">[13]Assumptions!$C$10</definedName>
    <definedName name="PROPSALES">#REF!</definedName>
    <definedName name="proptaxdiscfactor">#REF!</definedName>
    <definedName name="PropTaxDiscountRate">'[22]General Inputs'!$E$24</definedName>
    <definedName name="PropTaxEsc">[13]Assumptions!$C$177</definedName>
    <definedName name="proptaxrate">#REF!</definedName>
    <definedName name="PropTaxREET">'[26]General Inputs'!#REF!</definedName>
    <definedName name="Protege_Data_Range">#REF!</definedName>
    <definedName name="Protege_Heading_Range">#REF!</definedName>
    <definedName name="Protege_Title_Range">#REF!</definedName>
    <definedName name="Prov_Cap_Tax">[39]Inputs!$E$111</definedName>
    <definedName name="PSE">'[63]4.04'!$A$6</definedName>
    <definedName name="PSE_DR">#REF!</definedName>
    <definedName name="PSE_Pre_Tax_Equity_Rate">'[35]Assumptions of Purchase'!$B$42</definedName>
    <definedName name="PSEAdminEsc">[13]Assumptions!$C$156</definedName>
    <definedName name="PSEAdminRate">[13]Assumptions!$C$155</definedName>
    <definedName name="PSEBPAshare">#REF!</definedName>
    <definedName name="PSEEnviroEsc">[13]Assumptions!$C$158</definedName>
    <definedName name="PSEEnviroRate">[13]Assumptions!$C$157</definedName>
    <definedName name="PSEMaintEsc">[13]Assumptions!$C$152</definedName>
    <definedName name="PSEMaintRate">[13]Assumptions!$C$151</definedName>
    <definedName name="PSEOpEsc">[13]Assumptions!$C$150</definedName>
    <definedName name="PSEOpRate">[13]Assumptions!$C$149</definedName>
    <definedName name="pseownperc">#REF!</definedName>
    <definedName name="PSEPaysREET">'[22]General Inputs'!$I$4</definedName>
    <definedName name="PSETranEsc">[13]Assumptions!$C$154</definedName>
    <definedName name="PSETranRate">[13]Assumptions!$C$153</definedName>
    <definedName name="PSEWACC">#REF!</definedName>
    <definedName name="PSPL">#REF!</definedName>
    <definedName name="PTC">#REF!</definedName>
    <definedName name="PTCduration">#REF!</definedName>
    <definedName name="ptceffective">#REF!</definedName>
    <definedName name="PTCescal">#REF!</definedName>
    <definedName name="ptcescalstart">#REF!</definedName>
    <definedName name="PTClength">#REF!</definedName>
    <definedName name="PTCloss">#REF!</definedName>
    <definedName name="PTCRate">[13]Assumptions!$C$196</definedName>
    <definedName name="PTCTerm">[13]Assumptions!$C$197</definedName>
    <definedName name="PurchasedFuel">[22]Expenses!#REF!</definedName>
    <definedName name="PWRCSTPF">#REF!</definedName>
    <definedName name="PWRCSTRS">#REF!</definedName>
    <definedName name="PWRCSTWP">#REF!</definedName>
    <definedName name="PWRCSTWR">#REF!</definedName>
    <definedName name="PXPACC1_ALL_MERGE">#REF!</definedName>
    <definedName name="q" localSheetId="0" hidden="1">{#N/A,#N/A,FALSE,"Coversheet";#N/A,#N/A,FALSE,"QA"}</definedName>
    <definedName name="q" hidden="1">{#N/A,#N/A,FALSE,"Coversheet";#N/A,#N/A,FALSE,"QA"}</definedName>
    <definedName name="Q_Sum_Monthly_Hourly_MF_Dispatch_100308">#REF!</definedName>
    <definedName name="QA">[64]IPOA2002!#REF!</definedName>
    <definedName name="qqq" localSheetId="0" hidden="1">{#N/A,#N/A,FALSE,"schA"}</definedName>
    <definedName name="qqq" hidden="1">{#N/A,#N/A,FALSE,"schA"}</definedName>
    <definedName name="QTD_Format">[54]QTD!$B$11:$D$11,[54]QTD!$B$35:$D$35</definedName>
    <definedName name="QtrsPerYr">[13]Assumptions!$C$18</definedName>
    <definedName name="R_needs">[56]Sheet1!#REF!</definedName>
    <definedName name="R_new_interest">[56]Sheet1!#REF!</definedName>
    <definedName name="R_old_interest">[56]Sheet1!#REF!</definedName>
    <definedName name="R_tot_equity">[56]Sheet1!#REF!</definedName>
    <definedName name="RATE">#REF!</definedName>
    <definedName name="RATE2">'[25]Transp Data'!$A$8:$I$112</definedName>
    <definedName name="RATEBASE">#REF!</definedName>
    <definedName name="RATEBASE_U95">#REF!</definedName>
    <definedName name="RATECASE">#REF!</definedName>
    <definedName name="rating_spread_bp">#REF!</definedName>
    <definedName name="RBN">#REF!</definedName>
    <definedName name="RBU">#REF!</definedName>
    <definedName name="RBV">#REF!</definedName>
    <definedName name="rc_reg_other_a">[56]Sheet1!#REF!</definedName>
    <definedName name="RdSch_CY">'[65]INPUT TAB'!#REF!</definedName>
    <definedName name="RdSch_PY">'[65]INPUT TAB'!#REF!</definedName>
    <definedName name="RdSch_PY2">'[65]INPUT TAB'!#REF!</definedName>
    <definedName name="reaccrual">[10]Sheet2!#REF!</definedName>
    <definedName name="RealPropAdjust">'[26]General Inputs'!#REF!</definedName>
    <definedName name="realproptaxadjust">#REF!</definedName>
    <definedName name="REC">#REF!</definedName>
    <definedName name="Recalculation_Flag">'[66]Print Macro'!#REF!</definedName>
    <definedName name="RecEsc">[13]Assumptions!$C$143</definedName>
    <definedName name="RECMult">[13]Assumptions!$C$141</definedName>
    <definedName name="RecRate">[13]Assumptions!$C$142</definedName>
    <definedName name="RECswitch">#REF!</definedName>
    <definedName name="RECTerminateYr">[13]Assumptions!$C$144</definedName>
    <definedName name="REETRate">'[22]General Inputs'!$E$20</definedName>
    <definedName name="reg_ror_1">[56]Sheet1!#REF!</definedName>
    <definedName name="regasset">#REF!</definedName>
    <definedName name="Report_ID__BMI_RID">#REF!</definedName>
    <definedName name="res797act" localSheetId="0">Schedule_B!res797act</definedName>
    <definedName name="res797act">[48]!res797act</definedName>
    <definedName name="res797sum" localSheetId="0">Schedule_B!res797sum</definedName>
    <definedName name="res797sum">[48]!res797sum</definedName>
    <definedName name="RES97budget" localSheetId="0">Schedule_B!RES97budget</definedName>
    <definedName name="RES97budget">[48]!RES97budget</definedName>
    <definedName name="resale_jcpl_yes">[56]Sheet1!#REF!</definedName>
    <definedName name="resdebt">#REF!</definedName>
    <definedName name="resepcdevcost">#REF!</definedName>
    <definedName name="RESequit">#REF!</definedName>
    <definedName name="resEVA2ndqtr" localSheetId="0">Schedule_B!resEVA2ndqtr</definedName>
    <definedName name="resEVA2ndqtr">[48]!resEVA2ndqtr</definedName>
    <definedName name="resource_lookup">'[67]#REF'!$B$3:$C$112</definedName>
    <definedName name="resource_name_lookup">'[68]Map Table'!$B$4:$C$100</definedName>
    <definedName name="RESTATING">#REF!</definedName>
    <definedName name="Results">#REF!</definedName>
    <definedName name="retain">#REF!</definedName>
    <definedName name="retain_earn">[56]Sheet1!#REF!</definedName>
    <definedName name="RETIREPLAN">#REF!</definedName>
    <definedName name="RETRUN_TO_SUMARY_2" localSheetId="0">Schedule_B!RETRUN_TO_SUMARY_2</definedName>
    <definedName name="RETRUN_TO_SUMARY_2">[48]!RETRUN_TO_SUMARY_2</definedName>
    <definedName name="REV">#REF!</definedName>
    <definedName name="rev_reduct_a">[56]Sheet1!#REF!</definedName>
    <definedName name="rev_reduct_b">[56]Sheet1!#REF!</definedName>
    <definedName name="REVADJ">#REF!</definedName>
    <definedName name="Revenue">#REF!</definedName>
    <definedName name="Revenue_Deficiency">#REF!</definedName>
    <definedName name="REVREQ">#REF!</definedName>
    <definedName name="RID">'[69]#REF'!$AB$4</definedName>
    <definedName name="ROE">#REF!</definedName>
    <definedName name="ROR">#REF!</definedName>
    <definedName name="RowAvgCF">[14]Resources!$J$76</definedName>
    <definedName name="RowB2CF">[14]Resources!$J$75</definedName>
    <definedName name="RowCapCost">[14]Resources!$J$68</definedName>
    <definedName name="RowFOM">[14]Resources!$J$70</definedName>
    <definedName name="RowNIMF">[14]Resources!$J$72</definedName>
    <definedName name="RowNIMV">[14]Resources!$J$73</definedName>
    <definedName name="RowPPAPrice">[14]Resources!$J$74</definedName>
    <definedName name="RowVOM">[14]Resources!$J$71</definedName>
    <definedName name="RowY0">[14]Resources!$J$69</definedName>
    <definedName name="royalty">#REF!</definedName>
    <definedName name="royenergyprice">#REF!</definedName>
    <definedName name="royescal">#REF!</definedName>
    <definedName name="roysched1perc">#REF!</definedName>
    <definedName name="roysched2perc">#REF!</definedName>
    <definedName name="RR1ST6">#REF!</definedName>
    <definedName name="RR2ND6">#REF!</definedName>
    <definedName name="rrsum1">[6]PartsFlow!$D$50:$R$51</definedName>
    <definedName name="rrsum10">[6]PartsFlow!$D$221:$R$222</definedName>
    <definedName name="rrsum11">[6]PartsFlow!$D$240:$R$241</definedName>
    <definedName name="rrsum12">[6]PartsFlow!$D$259:$R$260</definedName>
    <definedName name="rrsum13">[6]PartsFlow!$D$278:$R$279</definedName>
    <definedName name="rrsum14">[6]PartsFlow!$D$297:$R$298</definedName>
    <definedName name="rrsum15">[6]PartsFlow!#REF!</definedName>
    <definedName name="rrsum16">[6]PartsFlow!#REF!</definedName>
    <definedName name="rrsum17">[6]PartsFlow!#REF!</definedName>
    <definedName name="rrsum18">[6]PartsFlow!#REF!</definedName>
    <definedName name="rrsum2">[6]PartsFlow!$D$69:$R$70</definedName>
    <definedName name="rrsum3">[6]PartsFlow!$D$88:$R$89</definedName>
    <definedName name="rrsum4">[6]PartsFlow!$D$107:$R$108</definedName>
    <definedName name="rrsum5">[6]PartsFlow!$D$126:$R$127</definedName>
    <definedName name="rrsum6">[6]PartsFlow!$D$145:$R$146</definedName>
    <definedName name="rrsum7">[6]PartsFlow!$D$164:$R$165</definedName>
    <definedName name="rrsum8">[6]PartsFlow!$D$183:$R$184</definedName>
    <definedName name="rrsum9">[6]PartsFlow!$D$202:$R$203</definedName>
    <definedName name="SALESRESALEP">#REF!</definedName>
    <definedName name="SALESRESALER">#REF!</definedName>
    <definedName name="salestax">#REF!</definedName>
    <definedName name="SalesTaxDate1">[13]Assumptions!$C$62</definedName>
    <definedName name="SalesTaxDate2">[13]Assumptions!$C$64</definedName>
    <definedName name="SalesTaxDate3">[13]Assumptions!$C$66</definedName>
    <definedName name="SalesTaxKittitas">#REF!</definedName>
    <definedName name="SalesTaxRate">'[22]General Inputs'!$E$21</definedName>
    <definedName name="SalesTaxRate1">[13]Assumptions!$C$61</definedName>
    <definedName name="SalesTaxRate2">[13]Assumptions!$C$63</definedName>
    <definedName name="SalesTaxRate3">[13]Assumptions!$C$65</definedName>
    <definedName name="SalesTaxWA">#REF!</definedName>
    <definedName name="SAPBEXhrIndnt" hidden="1">"Wide"</definedName>
    <definedName name="SAPsysID" hidden="1">"708C5W7SBKP804JT78WJ0JNKI"</definedName>
    <definedName name="SAPwbID" hidden="1">"ARS"</definedName>
    <definedName name="Sch194Rlfwd">'[65]Sch94 Rlfwd'!$B$11</definedName>
    <definedName name="schedtoggle">#REF!</definedName>
    <definedName name="ScheduleStart">[6]PartsFlow!$E$9</definedName>
    <definedName name="ScheduleValues">[6]PartsFlow!$E$9:$BX$24</definedName>
    <definedName name="sdlfhsdlhfkl" localSheetId="0" hidden="1">{#N/A,#N/A,FALSE,"Summ";#N/A,#N/A,FALSE,"General"}</definedName>
    <definedName name="sdlfhsdlhfkl" hidden="1">{#N/A,#N/A,FALSE,"Summ";#N/A,#N/A,FALSE,"General"}</definedName>
    <definedName name="se">#REF!</definedName>
    <definedName name="second">#REF!</definedName>
    <definedName name="Second_page">#REF!</definedName>
    <definedName name="SecSSW_MWH">[4]DT_A_AMW93!#REF!</definedName>
    <definedName name="select_flat_01">#REF!</definedName>
    <definedName name="select_flat_02">#REF!</definedName>
    <definedName name="select_flat_03">#REF!</definedName>
    <definedName name="select_flat_04">#REF!</definedName>
    <definedName name="select_off_01">#REF!</definedName>
    <definedName name="select_off_02">#REF!</definedName>
    <definedName name="select_off_03">#REF!</definedName>
    <definedName name="select_off_04">#REF!</definedName>
    <definedName name="select_on_01">#REF!</definedName>
    <definedName name="select_on_02">#REF!</definedName>
    <definedName name="select_on_03">#REF!</definedName>
    <definedName name="select_on_04">#REF!</definedName>
    <definedName name="select_SUMAS_01">#REF!</definedName>
    <definedName name="select_sumas_02">#REF!</definedName>
    <definedName name="select_sumas_03">#REF!</definedName>
    <definedName name="selected_flat">#REF!</definedName>
    <definedName name="selected_off">#REF!</definedName>
    <definedName name="selected_on">#REF!</definedName>
    <definedName name="selected_SUMAS">#REF!</definedName>
    <definedName name="Sep03AMA">[3]BS!$AG$7:$AG$3582</definedName>
    <definedName name="Sep04AMA">[2]BS!$AL$7:$AL$3582</definedName>
    <definedName name="Sep05AMA">#REF!</definedName>
    <definedName name="sepcf">#REF!</definedName>
    <definedName name="sepcost">#REF!</definedName>
    <definedName name="SepNCF">[13]Assumptions!$C$43</definedName>
    <definedName name="SeriesLabel1">#REF!</definedName>
    <definedName name="SeriesLabel2">#REF!</definedName>
    <definedName name="SeriesLabel3">#REF!</definedName>
    <definedName name="SeriesLabel4">#REF!</definedName>
    <definedName name="SeriesLabel5">#REF!</definedName>
    <definedName name="SeriesLabel6">#REF!</definedName>
    <definedName name="SeriesLabel7">#REF!</definedName>
    <definedName name="SeriesLabel8">#REF!</definedName>
    <definedName name="setdate">#REF!</definedName>
    <definedName name="SetDate2">#REF!</definedName>
    <definedName name="setdateB">[70]assumptions!$F$16</definedName>
    <definedName name="seven" localSheetId="0" hidden="1">{#N/A,#N/A,FALSE,"CRPT";#N/A,#N/A,FALSE,"TREND";#N/A,#N/A,FALSE,"%Curve"}</definedName>
    <definedName name="seven" hidden="1">{#N/A,#N/A,FALSE,"CRPT";#N/A,#N/A,FALSE,"TREND";#N/A,#N/A,FALSE,"%Curve"}</definedName>
    <definedName name="seventeenth">#REF!</definedName>
    <definedName name="seventh">#REF!</definedName>
    <definedName name="shillcutt">#REF!</definedName>
    <definedName name="shillcutt1">#REF!</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ixteenth">#REF!</definedName>
    <definedName name="sixth">#REF!</definedName>
    <definedName name="SKAGIT">#REF!</definedName>
    <definedName name="SLFINSURANCE">#REF!</definedName>
    <definedName name="SolarDate">'[29]Dispatch Cases'!#REF!</definedName>
    <definedName name="solver_eval" hidden="1">0</definedName>
    <definedName name="solver_ntri" hidden="1">1000</definedName>
    <definedName name="solver_rsmp" hidden="1">1</definedName>
    <definedName name="solver_seed" hidden="1">0</definedName>
    <definedName name="SORT">#REF!</definedName>
    <definedName name="Spare1">[6]PartsFlow!$D$34:$R$43</definedName>
    <definedName name="SPChart">'[6]Self Perf. Chart'!$A$1</definedName>
    <definedName name="SpendPlan">#REF!</definedName>
    <definedName name="SPItem">'[6]Self-Perf Itemization'!$A$1</definedName>
    <definedName name="SponsorPretxWtgdWACC">[13]Assumptions!$C$215</definedName>
    <definedName name="SponsorWACC">[13]Assumptions!$C$213</definedName>
    <definedName name="STAFFEQUIV">#REF!</definedName>
    <definedName name="STAFFGRAPH">#REF!</definedName>
    <definedName name="STAFFHOUR">#REF!</definedName>
    <definedName name="STAFFPLAN">#REF!</definedName>
    <definedName name="STAFFREDUC">#REF!</definedName>
    <definedName name="StalkingHorseBid">[22]CapEx!$B$33</definedName>
    <definedName name="StartDate">[11]Assumptions!$C$9</definedName>
    <definedName name="StartQuarter">'[6]Customer Data'!$F$11</definedName>
    <definedName name="StartupEsc">[13]Assumptions!$C$160</definedName>
    <definedName name="StartupPowerValue">[22]CapEx!#REF!</definedName>
    <definedName name="StartupRate">[13]Assumptions!$C$159</definedName>
    <definedName name="StartupTerm">[13]Assumptions!$C$161</definedName>
    <definedName name="StartYear">'[6]Customer Data'!$F$10</definedName>
    <definedName name="stationserv">#REF!</definedName>
    <definedName name="STATUS">#REF!</definedName>
    <definedName name="stconfig">'[6]Customer Data'!$E$73:$E$80</definedName>
    <definedName name="STDataStart">[6]PartsDataTable!$C$61</definedName>
    <definedName name="stformat">'[6]Customer Data'!$D$72</definedName>
    <definedName name="stg3_0green1">'[6]Customer Data'!$I$154:$I$161</definedName>
    <definedName name="stg3_0green10">'[6]Customer Data'!$I$116</definedName>
    <definedName name="stg3_0green11">'[6]Customer Data'!$I$119</definedName>
    <definedName name="stg3_0green12">'[6]Customer Data'!$I$122</definedName>
    <definedName name="stg3_0green2">'[6]Customer Data'!$E$176:$E$183</definedName>
    <definedName name="stg3_0green3">'[6]Customer Data'!$H$176:$H$183</definedName>
    <definedName name="stg3_0green4">'[6]Customer Data'!$C$116</definedName>
    <definedName name="stg3_0green5">'[6]Customer Data'!$C$119</definedName>
    <definedName name="stg3_0green6">'[6]Customer Data'!$C$122</definedName>
    <definedName name="stg3_0green7">'[6]Customer Data'!$G$116</definedName>
    <definedName name="stg3_0green8">'[6]Customer Data'!$G$119</definedName>
    <definedName name="stg3_0green9">'[6]Customer Data'!$G$122</definedName>
    <definedName name="stg3_1green1">'[6]Customer Data'!$E$116</definedName>
    <definedName name="stg3_1green2">'[6]Customer Data'!$E$119</definedName>
    <definedName name="stg3_1green3">'[6]Customer Data'!$E$122</definedName>
    <definedName name="stg3_graytext1">'[6]Customer Data'!$I$152:$I$153</definedName>
    <definedName name="stg3_graytext2">'[6]Customer Data'!$E$174:$E$175</definedName>
    <definedName name="stg3_graytext3">'[6]Customer Data'!$H$174:$H$175</definedName>
    <definedName name="stg3_hiderow1">'[6]Customer Data'!$A$139:$IV$139</definedName>
    <definedName name="stg3_hiderow2">'[6]Customer Data'!$A$142:$IV$142</definedName>
    <definedName name="stg3_hiderow3">'[6]Customer Data'!$A$145:$IV$145</definedName>
    <definedName name="stg3_hiderow4">'[6]Customer Data'!$A$116:$IV$116</definedName>
    <definedName name="stg3_hiderow5">'[6]Customer Data'!$A$119:$IV$119</definedName>
    <definedName name="stg3_hiderow6">'[6]Customer Data'!$A$122:$IV$122</definedName>
    <definedName name="stg3_NoPartgreen1">'[6]Customer Data'!$I$162:$I$169</definedName>
    <definedName name="stg3_NoPartgreen2">'[6]Customer Data'!$E$184:$E$191</definedName>
    <definedName name="stg3_NoPartgreen3">'[6]Customer Data'!$H$184:$H$191</definedName>
    <definedName name="sthistory">'[6]Customer Data'!$A$68:$IV$82</definedName>
    <definedName name="STMajCustInt">'[6]Customer Data'!$E$105</definedName>
    <definedName name="STMajorSpares">'[6]Customer Data'!$C$105</definedName>
    <definedName name="STMinCustInt">'[6]Customer Data'!$E$104</definedName>
    <definedName name="STMinorSpares">'[6]Customer Data'!$C$104</definedName>
    <definedName name="stnumber">'[6]Customer Data'!$F$14</definedName>
    <definedName name="STORM">#REF!</definedName>
    <definedName name="stselect">[6]PartsDataTable!$F$41</definedName>
    <definedName name="SubCat">#REF!</definedName>
    <definedName name="SubCategory">#REF!</definedName>
    <definedName name="SUMMARY">#REF!</definedName>
    <definedName name="supentit_in_wkly_vect_input">#REF!</definedName>
    <definedName name="supentit_out_wkly_vect_input">#REF!</definedName>
    <definedName name="SWSales_MWH">[4]DT_A_AMW93!#REF!</definedName>
    <definedName name="t" localSheetId="0" hidden="1">{#N/A,#N/A,FALSE,"CESTSUM";#N/A,#N/A,FALSE,"est sum A";#N/A,#N/A,FALSE,"est detail A"}</definedName>
    <definedName name="t" hidden="1">{#N/A,#N/A,FALSE,"CESTSUM";#N/A,#N/A,FALSE,"est sum A";#N/A,#N/A,FALSE,"est detail A"}</definedName>
    <definedName name="T1AtCI">'[6]Customer Data'!$F$58</definedName>
    <definedName name="T1AtHGP">'[6]Customer Data'!$G$58</definedName>
    <definedName name="T1AtMI">'[6]Customer Data'!$H$58</definedName>
    <definedName name="T1LeadTime">'[6]Customer Data'!$I$58</definedName>
    <definedName name="T1OPYEAR">'[6]Customer Data'!$C$58</definedName>
    <definedName name="T1QTR1">[6]PartsFlow!$E$10</definedName>
    <definedName name="t1sched">[6]PartsFlow!$E$10:$R$10</definedName>
    <definedName name="T1TotalExp">'[6]Customer Data'!$E$58</definedName>
    <definedName name="T2AtCI">'[6]Customer Data'!$F$59</definedName>
    <definedName name="T2AtHGP">'[6]Customer Data'!$G$59</definedName>
    <definedName name="T2AtMI">'[6]Customer Data'!$H$59</definedName>
    <definedName name="T2LeadTime">'[6]Customer Data'!$I$59</definedName>
    <definedName name="T2OPYEAR">'[6]Customer Data'!$C$59</definedName>
    <definedName name="T2QTR1">[6]PartsFlow!$E$12</definedName>
    <definedName name="t2sched">[6]PartsFlow!$E$12:$R$12</definedName>
    <definedName name="T2TotalExp">'[6]Customer Data'!$E$59</definedName>
    <definedName name="T3AtCI">'[6]Customer Data'!$F$60</definedName>
    <definedName name="T3AtHGP">'[6]Customer Data'!$G$60</definedName>
    <definedName name="T3AtMI">'[6]Customer Data'!$H$60</definedName>
    <definedName name="T3LeadTime">'[6]Customer Data'!$I$60</definedName>
    <definedName name="T3OPYEAR">'[6]Customer Data'!$C$60</definedName>
    <definedName name="T3QTR1">[6]PartsFlow!$E$14</definedName>
    <definedName name="t3sched">[6]PartsFlow!$E$24:$R$24</definedName>
    <definedName name="T3TotalExp">'[6]Customer Data'!$E$60</definedName>
    <definedName name="T4AtCI">'[6]Customer Data'!$F$61</definedName>
    <definedName name="T4AtHGP">'[6]Customer Data'!$G$61</definedName>
    <definedName name="T4AtMI">'[6]Customer Data'!$H$61</definedName>
    <definedName name="T4LeadTime">'[6]Customer Data'!$I$61</definedName>
    <definedName name="T4OPYEAR">'[6]Customer Data'!$C$61</definedName>
    <definedName name="T4QTR1">[6]PartsFlow!$E$16</definedName>
    <definedName name="T4TotalExp">'[6]Customer Data'!$E$61</definedName>
    <definedName name="T5AtCI">'[6]Customer Data'!$F$62</definedName>
    <definedName name="T5AtHGP">'[6]Customer Data'!$G$62</definedName>
    <definedName name="T5AtMI">'[6]Customer Data'!$H$62</definedName>
    <definedName name="T5LeadTime">'[6]Customer Data'!$I$62</definedName>
    <definedName name="T5OPYEAR">'[6]Customer Data'!$C$62</definedName>
    <definedName name="T5QTR1">[6]PartsFlow!$E$18</definedName>
    <definedName name="T5TotalExp">'[6]Customer Data'!$E$62</definedName>
    <definedName name="T6AtCI">'[6]Customer Data'!$F$63</definedName>
    <definedName name="T6AtHGP">'[6]Customer Data'!$G$63</definedName>
    <definedName name="T6AtMI">'[6]Customer Data'!$H$63</definedName>
    <definedName name="T6LeadTime">'[6]Customer Data'!$I$63</definedName>
    <definedName name="T6OPYEAR">'[6]Customer Data'!$C$63</definedName>
    <definedName name="T6QTR1">[6]PartsFlow!$E$20</definedName>
    <definedName name="T6TotalExp">'[6]Customer Data'!$E$63</definedName>
    <definedName name="T7AtCI">'[6]Customer Data'!$F$64</definedName>
    <definedName name="T7AtHGP">'[6]Customer Data'!$G$64</definedName>
    <definedName name="T7AtMI">'[6]Customer Data'!$H$64</definedName>
    <definedName name="T7LeadTime">'[6]Customer Data'!$I$64</definedName>
    <definedName name="T7OPYEAR">'[6]Customer Data'!$C$64</definedName>
    <definedName name="T7QTR1">[6]PartsFlow!$E$22</definedName>
    <definedName name="T7TotalExp">'[6]Customer Data'!$E$64</definedName>
    <definedName name="T8AtCI">'[6]Customer Data'!$F$65</definedName>
    <definedName name="T8AtHGP">'[6]Customer Data'!$G$65</definedName>
    <definedName name="T8AtMI">'[6]Customer Data'!$H$65</definedName>
    <definedName name="T8LeadTime">'[6]Customer Data'!$I$65</definedName>
    <definedName name="T8OPYEAR">'[6]Customer Data'!$C$65</definedName>
    <definedName name="T8QTR1">[6]PartsFlow!$E$24</definedName>
    <definedName name="T8TotalExp">'[6]Customer Data'!$E$65</definedName>
    <definedName name="table">#REF!</definedName>
    <definedName name="TAX">#REF!</definedName>
    <definedName name="tax_exempt_spread">#REF!</definedName>
    <definedName name="TAXCORPLIC">#REF!</definedName>
    <definedName name="TaxDepBasis">[13]Assumptions!$C$187</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c">'[71]Assumptions Project XYZ'!$C$4</definedName>
    <definedName name="te">#REF!</definedName>
    <definedName name="technology">[6]PartsDataTable!$A$2:$A$13</definedName>
    <definedName name="techselect">[6]PartsDataTable!$B$1</definedName>
    <definedName name="techstart">[6]PartsDataTable!$A$1</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EMPADJ">#REF!</definedName>
    <definedName name="TenaskaShare">[29]Dispatch!#REF!</definedName>
    <definedName name="tenth">#REF!</definedName>
    <definedName name="Test">#REF!</definedName>
    <definedName name="TEST0">#REF!</definedName>
    <definedName name="TEST1">#REF!</definedName>
    <definedName name="TESTHKEY">#REF!</definedName>
    <definedName name="TESTKEYS">#REF!</definedName>
    <definedName name="TESTVKEY">#REF!</definedName>
    <definedName name="TESTYEAR">#REF!</definedName>
    <definedName name="Therm_upload">#REF!</definedName>
    <definedName name="ThermalBookLife">[11]Assumptions!$C$25</definedName>
    <definedName name="therms">#REF!</definedName>
    <definedName name="third">#REF!</definedName>
    <definedName name="thirdpartyIRR">#REF!</definedName>
    <definedName name="thirteenth">#REF!</definedName>
    <definedName name="thirtieth">#REF!</definedName>
    <definedName name="thirtyfirst">#REF!</definedName>
    <definedName name="three">#REF!</definedName>
    <definedName name="tic">#REF!</definedName>
    <definedName name="tital1">#REF!</definedName>
    <definedName name="tital2">#REF!</definedName>
    <definedName name="tital3">#REF!</definedName>
    <definedName name="Title">[11]Assumptions!$A$1</definedName>
    <definedName name="Title1">#REF!</definedName>
    <definedName name="Title2">#REF!</definedName>
    <definedName name="Title3">#REF!</definedName>
    <definedName name="Title4">#REF!</definedName>
    <definedName name="Title5">#REF!</definedName>
    <definedName name="Title6">#REF!</definedName>
    <definedName name="today">#REF!</definedName>
    <definedName name="TopLeft">#REF!</definedName>
    <definedName name="Total_Payment" localSheetId="0">Scheduled_Payment+Extra_Payment</definedName>
    <definedName name="Total_Payment">Scheduled_Payment+Extra_Payment</definedName>
    <definedName name="totaldebt">#REF!</definedName>
    <definedName name="totalequit">#REF!</definedName>
    <definedName name="TotalEquity">'[22]Revenue Calculation'!$I$6</definedName>
    <definedName name="tr" localSheetId="0" hidden="1">{#N/A,#N/A,FALSE,"CESTSUM";#N/A,#N/A,FALSE,"est sum A";#N/A,#N/A,FALSE,"est detail A"}</definedName>
    <definedName name="tr" hidden="1">{#N/A,#N/A,FALSE,"CESTSUM";#N/A,#N/A,FALSE,"est sum A";#N/A,#N/A,FALSE,"est detail A"}</definedName>
    <definedName name="TRADING_NET">[4]DT_A_DOL93!#REF!</definedName>
    <definedName name="tran_revenue">#REF!</definedName>
    <definedName name="TRANS">#N/A</definedName>
    <definedName name="trans_constraint_y_n">#REF!</definedName>
    <definedName name="TRANS2007">SUM('[5]Run-Cost Data'!$T$5:$X$5)</definedName>
    <definedName name="TRANS2008">SUM('[5]Run-Cost Data'!$T$6:$X$17)</definedName>
    <definedName name="TRANS2009">SUM('[5]Run-Cost Data'!$T$18:$X$29)</definedName>
    <definedName name="TRANS2010">SUM('[5]Run-Cost Data'!$T$30:$X$41)</definedName>
    <definedName name="TRANS2011">SUM('[5]Run-Cost Data'!$T$42:$X$53)</definedName>
    <definedName name="TRANS2012">SUM('[5]Run-Cost Data'!$T$54:$X$65)</definedName>
    <definedName name="TRANS2013">SUM('[5]Run-Cost Data'!$T$66:$X$77)</definedName>
    <definedName name="TRANS2014">SUM('[5]Run-Cost Data'!$T$78:$X$89)</definedName>
    <definedName name="TRANS2015">SUM('[5]Run-Cost Data'!$T$90:$X$101)</definedName>
    <definedName name="TRANS2016">SUM('[5]Run-Cost Data'!$T$102:$X$113)</definedName>
    <definedName name="TRANS2017">SUM('[5]Run-Cost Data'!$T$114:$X$125)</definedName>
    <definedName name="TRANS2018">SUM('[5]Run-Cost Data'!$T$126:$X$137)</definedName>
    <definedName name="TRANS2019">SUM('[5]Run-Cost Data'!$T$138:$X$149)</definedName>
    <definedName name="TRANS2020">SUM('[5]Run-Cost Data'!$T$150:$X$161)</definedName>
    <definedName name="TRANS2021">SUM('[5]Run-Cost Data'!$T$162:$X$173)</definedName>
    <definedName name="TRANS2022">SUM('[5]Run-Cost Data'!$T$174:$X$185)</definedName>
    <definedName name="TRANS2023">SUM('[5]Run-Cost Data'!$T$186:$X$197)</definedName>
    <definedName name="TRANS2024">SUM('[5]Run-Cost Data'!$T$198:$X$209)</definedName>
    <definedName name="TRANS2025">SUM('[5]Run-Cost Data'!$T$210:$X$221)</definedName>
    <definedName name="TRANS2026">SUM('[5]Run-Cost Data'!$T$222:$X$233)</definedName>
    <definedName name="TransCap">'[21]General Inputs'!$E$17</definedName>
    <definedName name="transdb">#REF!</definedName>
    <definedName name="Transfer" hidden="1">#REF!</definedName>
    <definedName name="Transfers" hidden="1">#REF!</definedName>
    <definedName name="TransFixed">[22]Expenses!#REF!</definedName>
    <definedName name="TransVar">[22]Expenses!#REF!</definedName>
    <definedName name="tt">#REF!</definedName>
    <definedName name="ttt">#REF!</definedName>
    <definedName name="tttt">#REF!</definedName>
    <definedName name="ttttt">#REF!</definedName>
    <definedName name="tttttt">#REF!</definedName>
    <definedName name="Turbine_unit_cost">#REF!</definedName>
    <definedName name="TurbineCosts">'[24]Assumptions Project XYZ'!$C$4</definedName>
    <definedName name="turbinesize">#REF!</definedName>
    <definedName name="TurbNameplate">[18]Assumptions!$C$51</definedName>
    <definedName name="TurbQuant">[13]Assumptions!$C$50</definedName>
    <definedName name="twelfth">#REF!</definedName>
    <definedName name="twentieth">#REF!</definedName>
    <definedName name="twentyeighth">#REF!</definedName>
    <definedName name="twentyfifth">#REF!</definedName>
    <definedName name="twentyfirst">#REF!</definedName>
    <definedName name="twentyforth">#REF!</definedName>
    <definedName name="twentyninth">#REF!</definedName>
    <definedName name="twentysecond">#REF!</definedName>
    <definedName name="twentyseventh">#REF!</definedName>
    <definedName name="twentysixth">#REF!</definedName>
    <definedName name="twentythird">#REF!</definedName>
    <definedName name="twoyrswarranty">#REF!</definedName>
    <definedName name="Type">#REF!</definedName>
    <definedName name="u" localSheetId="0" hidden="1">{#N/A,#N/A,FALSE,"Summ";#N/A,#N/A,FALSE,"General"}</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SD_Rates_zero">[72]USD_LIBOR!$D$32:$E$71</definedName>
    <definedName name="UTG">#REF!</definedName>
    <definedName name="UTN">#REF!</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Values_Entered" localSheetId="0">IF(Loan_Amount*Interest_Rate*Loan_Years*Loan_Start&gt;0,1,0)</definedName>
    <definedName name="Values_Entered">IF(Loan_Amount*Interest_Rate*Loan_Years*Loan_Start&gt;0,1,0)</definedName>
    <definedName name="VarTranEsc">[13]Assumptions!$C$166</definedName>
    <definedName name="VarTranRate">[13]Assumptions!$C$165</definedName>
    <definedName name="vartrans">#REF!</definedName>
    <definedName name="version">[6]PartsDataTable!$A$14</definedName>
    <definedName name="VOMEsc">[11]Assumptions!$C$21</definedName>
    <definedName name="w" localSheetId="0" hidden="1">{#N/A,#N/A,FALSE,"Schedule F";#N/A,#N/A,FALSE,"Schedule G"}</definedName>
    <definedName name="w" hidden="1">{#N/A,#N/A,FALSE,"Schedule F";#N/A,#N/A,FALSE,"Schedule G"}</definedName>
    <definedName name="WACC">[11]Assumptions!$I$61</definedName>
    <definedName name="WAGES">#REF!</definedName>
    <definedName name="warrantyOM">#REF!</definedName>
    <definedName name="we" localSheetId="0" hidden="1">{#N/A,#N/A,FALSE,"Pg 6b CustCount_Gas";#N/A,#N/A,FALSE,"QA";#N/A,#N/A,FALSE,"Report";#N/A,#N/A,FALSE,"forecast"}</definedName>
    <definedName name="we" hidden="1">{#N/A,#N/A,FALSE,"Pg 6b CustCount_Gas";#N/A,#N/A,FALSE,"QA";#N/A,#N/A,FALSE,"Report";#N/A,#N/A,FALSE,"forecast"}</definedName>
    <definedName name="wedr">#REF!</definedName>
    <definedName name="WellsPlantMax">#REF!</definedName>
    <definedName name="WH" localSheetId="0" hidden="1">{#N/A,#N/A,FALSE,"Coversheet";#N/A,#N/A,FALSE,"QA"}</definedName>
    <definedName name="WH" hidden="1">{#N/A,#N/A,FALSE,"Coversheet";#N/A,#N/A,FALSE,"QA"}</definedName>
    <definedName name="WHAccumDep">#REF!</definedName>
    <definedName name="what">'[73]General Inputs'!$E$4</definedName>
    <definedName name="WHDepExp">#REF!</definedName>
    <definedName name="WHDFITAsset">#REF!</definedName>
    <definedName name="WHDFITLiab">#REF!</definedName>
    <definedName name="WHGrossPlant">#REF!</definedName>
    <definedName name="whorn_db">#REF!</definedName>
    <definedName name="WHPrdctnOM">#REF!</definedName>
    <definedName name="WHPropIns">#REF!</definedName>
    <definedName name="WHProTax">#REF!</definedName>
    <definedName name="WHS">[53]Warehouse!$C$50:$I$300</definedName>
    <definedName name="Wind_NamePlate">'[14]Wind Own'!$B$7</definedName>
    <definedName name="WindDate">'[29]Dispatch Cases'!#REF!</definedName>
    <definedName name="WindTransCost">[14]Resources!$D$78</definedName>
    <definedName name="WRKCAP">#REF!</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0" hidden="1">{#N/A,#N/A,FALSE,"schA"}</definedName>
    <definedName name="wrn.ECR." hidden="1">{#N/A,#N/A,FALSE,"schA"}</definedName>
    <definedName name="wrn.ESTIMATE." localSheetId="0" hidden="1">{#N/A,#N/A,FALSE,"CESTSUM";#N/A,#N/A,FALSE,"est sum A";#N/A,#N/A,FALSE,"est detail A"}</definedName>
    <definedName name="wrn.ESTIMATE." hidden="1">{#N/A,#N/A,FALSE,"CESTSUM";#N/A,#N/A,FALSE,"est sum A";#N/A,#N/A,FALSE,"est detail A"}</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0" hidden="1">{#N/A,#N/A,FALSE,"BASE";#N/A,#N/A,FALSE,"LOOPS";#N/A,#N/A,FALSE,"PLC"}</definedName>
    <definedName name="wrn.Project._.Services." hidden="1">{#N/A,#N/A,FALSE,"BASE";#N/A,#N/A,FALSE,"LOOPS";#N/A,#N/A,FALSE,"PLC"}</definedName>
    <definedName name="wrn.SCHEDULE." localSheetId="0" hidden="1">{#N/A,#N/A,FALSE,"7617 Fab";#N/A,#N/A,FALSE,"7617 NSK"}</definedName>
    <definedName name="wrn.SCHEDULE." hidden="1">{#N/A,#N/A,FALSE,"7617 Fab";#N/A,#N/A,FALSE,"7617 NSK"}</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ummary." localSheetId="0" hidden="1">{#N/A,#N/A,FALSE,"Summ";#N/A,#N/A,FALSE,"General"}</definedName>
    <definedName name="wrn.Summary." hidden="1">{#N/A,#N/A,FALSE,"Summ";#N/A,#N/A,FALSE,"General"}</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localSheetId="0" hidden="1">{#N/A,#N/A,FALSE,"schA"}</definedName>
    <definedName name="www" hidden="1">{#N/A,#N/A,FALSE,"schA"}</definedName>
    <definedName name="x" localSheetId="0" hidden="1">{#N/A,#N/A,FALSE,"Coversheet";#N/A,#N/A,FALSE,"QA"}</definedName>
    <definedName name="x" hidden="1">{#N/A,#N/A,FALSE,"Coversheet";#N/A,#N/A,FALSE,"QA"}</definedName>
    <definedName name="x1start">'[6]Customer Data'!$B$92</definedName>
    <definedName name="x2start">'[6]Customer Data'!$B$96</definedName>
    <definedName name="x3start">'[6]Customer Data'!$B$100</definedName>
    <definedName name="x4start">'[6]Customer Data'!$B$104</definedName>
    <definedName name="xseries">'[6]Accumulated Offer'!$D$41</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YZ">[6]PartsFlow!$E$23</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2_Query_Edit__Customize">#REF!</definedName>
    <definedName name="YEAR">#REF!</definedName>
    <definedName name="YearByYear">[6]YearByYear!$A$1</definedName>
    <definedName name="YearOfCostData">[14]Resources!$E$70</definedName>
    <definedName name="Years_evaluated">'[74]Revison Inputs'!$B$6</definedName>
    <definedName name="yrformat1">'[6]Customer Data'!$E$197</definedName>
    <definedName name="yseries1">'[6]Accumulated Offer'!$D$45</definedName>
    <definedName name="yseries2">'[6]Accumulated Offer'!$D$52</definedName>
    <definedName name="yseries3">'[6]Accumulated Offer'!$D$59</definedName>
    <definedName name="YTD_Format">[54]YTD!$B$13:$D$13,[54]YTD!$B$36:$D$36</definedName>
    <definedName name="yuf" localSheetId="0" hidden="1">{#N/A,#N/A,FALSE,"Summ";#N/A,#N/A,FALSE,"General"}</definedName>
    <definedName name="yuf" hidden="1">{#N/A,#N/A,FALSE,"Summ";#N/A,#N/A,FALSE,"General"}</definedName>
    <definedName name="z" localSheetId="0" hidden="1">{#N/A,#N/A,FALSE,"Coversheet";#N/A,#N/A,FALSE,"QA"}</definedName>
    <definedName name="z" hidden="1">{#N/A,#N/A,FALSE,"Coversheet";#N/A,#N/A,FALSE,"QA"}</definedName>
    <definedName name="zilfpldebtperc">#REF!</definedName>
    <definedName name="zilkhaepcdevcost">#REF!</definedName>
    <definedName name="zilkhaownperc">#REF!</definedName>
    <definedName name="ZoneHour1">#REF!</definedName>
    <definedName name="ZoneMonth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1" l="1"/>
  <c r="P21" i="1" l="1"/>
  <c r="Q21" i="1" s="1"/>
  <c r="M29" i="1" l="1"/>
  <c r="Q29" i="1"/>
  <c r="R21" i="1"/>
  <c r="P29" i="1"/>
  <c r="O29" i="1"/>
  <c r="N29" i="1"/>
  <c r="L29" i="1"/>
  <c r="K29" i="1"/>
  <c r="I28" i="1"/>
  <c r="I29" i="1" s="1"/>
  <c r="H28" i="1"/>
  <c r="H29" i="1" s="1"/>
  <c r="G28" i="1"/>
  <c r="G29" i="1" s="1"/>
  <c r="F28" i="1"/>
  <c r="R20" i="1"/>
  <c r="R19" i="1"/>
  <c r="R15" i="1"/>
  <c r="R14" i="1"/>
  <c r="R13" i="1"/>
  <c r="R12" i="1"/>
  <c r="R11" i="1"/>
  <c r="R10" i="1"/>
  <c r="R9" i="1"/>
  <c r="Q16" i="1"/>
  <c r="Q22" i="1" s="1"/>
  <c r="P16" i="1"/>
  <c r="P22" i="1" s="1"/>
  <c r="O16" i="1"/>
  <c r="O22" i="1" s="1"/>
  <c r="N16" i="1"/>
  <c r="N22" i="1" s="1"/>
  <c r="M16" i="1"/>
  <c r="M22" i="1" s="1"/>
  <c r="L16" i="1"/>
  <c r="L22" i="1" s="1"/>
  <c r="K16" i="1"/>
  <c r="K22" i="1" s="1"/>
  <c r="J16" i="1"/>
  <c r="J22" i="1" s="1"/>
  <c r="I16" i="1"/>
  <c r="I22" i="1" s="1"/>
  <c r="H16" i="1"/>
  <c r="G16" i="1"/>
  <c r="G22" i="1" s="1"/>
  <c r="F16" i="1"/>
  <c r="F22" i="1" s="1"/>
  <c r="H22" i="1" l="1"/>
  <c r="H31" i="1" s="1"/>
  <c r="H32" i="1" s="1"/>
  <c r="H35" i="1" s="1"/>
  <c r="H37" i="1" s="1"/>
  <c r="H38" i="1" s="1"/>
  <c r="L31" i="1"/>
  <c r="L32" i="1" s="1"/>
  <c r="L35" i="1" s="1"/>
  <c r="L37" i="1" s="1"/>
  <c r="L38" i="1" s="1"/>
  <c r="P31" i="1"/>
  <c r="P32" i="1" s="1"/>
  <c r="P35" i="1" s="1"/>
  <c r="P37" i="1" s="1"/>
  <c r="P38" i="1" s="1"/>
  <c r="R28" i="1"/>
  <c r="I31" i="1"/>
  <c r="I32" i="1" s="1"/>
  <c r="I35" i="1" s="1"/>
  <c r="I37" i="1" s="1"/>
  <c r="I38" i="1" s="1"/>
  <c r="M31" i="1"/>
  <c r="M32" i="1" s="1"/>
  <c r="M35" i="1" s="1"/>
  <c r="M37" i="1" s="1"/>
  <c r="M38" i="1" s="1"/>
  <c r="F29" i="1"/>
  <c r="F31" i="1" s="1"/>
  <c r="F32" i="1" s="1"/>
  <c r="F35" i="1" s="1"/>
  <c r="F37" i="1" s="1"/>
  <c r="Q31" i="1"/>
  <c r="Q32" i="1" s="1"/>
  <c r="Q35" i="1" s="1"/>
  <c r="Q37" i="1" s="1"/>
  <c r="Q38" i="1" s="1"/>
  <c r="N31" i="1"/>
  <c r="N32" i="1" s="1"/>
  <c r="N35" i="1" s="1"/>
  <c r="N37" i="1" s="1"/>
  <c r="N38" i="1" s="1"/>
  <c r="G31" i="1"/>
  <c r="G32" i="1" s="1"/>
  <c r="G35" i="1" s="1"/>
  <c r="G37" i="1" s="1"/>
  <c r="G38" i="1" s="1"/>
  <c r="K31" i="1"/>
  <c r="K32" i="1" s="1"/>
  <c r="K35" i="1" s="1"/>
  <c r="K37" i="1" s="1"/>
  <c r="K38" i="1" s="1"/>
  <c r="O31" i="1"/>
  <c r="O32" i="1" s="1"/>
  <c r="O35" i="1" s="1"/>
  <c r="O37" i="1" s="1"/>
  <c r="O38" i="1" s="1"/>
  <c r="J29" i="1"/>
  <c r="J31" i="1" s="1"/>
  <c r="J32" i="1" s="1"/>
  <c r="J35" i="1" s="1"/>
  <c r="J37" i="1" s="1"/>
  <c r="J38" i="1" s="1"/>
  <c r="R8" i="1"/>
  <c r="R16" i="1" s="1"/>
  <c r="R29" i="1" l="1"/>
  <c r="R22" i="1"/>
  <c r="R31" i="1" s="1"/>
  <c r="R32" i="1" s="1"/>
  <c r="R35" i="1"/>
  <c r="R37" i="1" s="1"/>
  <c r="F40" i="1"/>
  <c r="G40" i="1" s="1"/>
  <c r="H40" i="1" s="1"/>
  <c r="I40" i="1" s="1"/>
  <c r="J40" i="1" s="1"/>
  <c r="K40" i="1" s="1"/>
  <c r="L40" i="1" s="1"/>
  <c r="M40" i="1" s="1"/>
  <c r="N40" i="1" s="1"/>
  <c r="O40" i="1" s="1"/>
  <c r="P40" i="1" s="1"/>
  <c r="Q40" i="1" s="1"/>
  <c r="F38" i="1"/>
  <c r="F41" i="1" s="1"/>
  <c r="G41" i="1" s="1"/>
  <c r="H41" i="1" s="1"/>
  <c r="I41" i="1" s="1"/>
  <c r="J41" i="1" s="1"/>
  <c r="K41" i="1" s="1"/>
  <c r="L41" i="1" s="1"/>
  <c r="M41" i="1" s="1"/>
  <c r="N41" i="1" s="1"/>
  <c r="O41" i="1" s="1"/>
  <c r="P41" i="1" s="1"/>
  <c r="Q41" i="1" s="1"/>
  <c r="R40" i="1" l="1"/>
  <c r="R38" i="1"/>
  <c r="R41" i="1" s="1"/>
</calcChain>
</file>

<file path=xl/sharedStrings.xml><?xml version="1.0" encoding="utf-8"?>
<sst xmlns="http://schemas.openxmlformats.org/spreadsheetml/2006/main" count="104" uniqueCount="87">
  <si>
    <t>Revised PCA Exhibit B</t>
  </si>
  <si>
    <t>Subject to PCA Sharing</t>
  </si>
  <si>
    <t>Current</t>
  </si>
  <si>
    <t>UE-130617</t>
  </si>
  <si>
    <t>Period</t>
  </si>
  <si>
    <t>Row</t>
  </si>
  <si>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</si>
  <si>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</si>
  <si>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</si>
  <si>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</si>
  <si>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</si>
  <si>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</si>
  <si>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</si>
  <si>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</si>
  <si>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</si>
  <si>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</si>
  <si>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</si>
  <si>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</si>
  <si>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</si>
  <si>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</si>
  <si>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</si>
  <si>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</si>
  <si>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</si>
  <si>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</si>
  <si>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</si>
  <si>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</si>
  <si>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Baseline Power Costs</t>
  </si>
  <si>
    <t>Imbalance for Sharing</t>
  </si>
  <si>
    <t xml:space="preserve"> Surcharge or underrecovery/(refund or overrecovery)</t>
  </si>
  <si>
    <t>Less Firm Wholesale</t>
  </si>
  <si>
    <t xml:space="preserve">              Dec 19, 2017 -   </t>
  </si>
  <si>
    <t>Gross PCA</t>
  </si>
  <si>
    <t>Gross PCA Contra</t>
  </si>
  <si>
    <t>Cumulative Gross PCA</t>
  </si>
  <si>
    <t>Cumulative Gross PCA Contra</t>
  </si>
  <si>
    <t>Note: A new PCA rate went into effect on December 19, 2017 with the implementation of the 2017 GRC. Also included in the GRC is the addition of an Energy Imbalance Market fixed cost adjustment to the PCA allowable costs.</t>
  </si>
  <si>
    <t>Schedule B:  Monthly Power Costs -- PCA PERIOD XX</t>
  </si>
  <si>
    <t>Colstrip O&amp;M Fixed Cost Adjustment</t>
  </si>
  <si>
    <t>2019 GRC Initial Filing</t>
  </si>
  <si>
    <t/>
  </si>
  <si>
    <t>Settlement: Adjusted Wind</t>
  </si>
  <si>
    <t xml:space="preserve">Change from </t>
  </si>
  <si>
    <t>Resources</t>
  </si>
  <si>
    <t>Test Year Jan'18 - Dec'18</t>
  </si>
  <si>
    <t>2019 GRC May'20 - Apr'21</t>
  </si>
  <si>
    <t>Adjustment Description</t>
  </si>
  <si>
    <t>2017 GRC Jan - Dec 2018</t>
  </si>
  <si>
    <t xml:space="preserve"> 2017 GRC Settlement</t>
  </si>
  <si>
    <t>Colstrip 1&amp;2</t>
  </si>
  <si>
    <t>Remove all test year non-major maintenance O&amp;M, proform rate year major maintenance amortization.</t>
  </si>
  <si>
    <t>Colstrip 3&amp;4</t>
  </si>
  <si>
    <t>Add Colstrip 1&amp;2 share of test year Colstrip 1-4 common O&amp;M. Proform rate year major maintenance amortization.</t>
  </si>
  <si>
    <t>Lower Baker</t>
  </si>
  <si>
    <t xml:space="preserve">N/A - Rate Year = Test Year </t>
  </si>
  <si>
    <t>Upper Baker</t>
  </si>
  <si>
    <t>Baker License</t>
  </si>
  <si>
    <t>Proform rate year license O&amp;M</t>
  </si>
  <si>
    <t>Electron</t>
  </si>
  <si>
    <t>Remove REA support expense from test year.</t>
  </si>
  <si>
    <t>Snoqualmie 1/2</t>
  </si>
  <si>
    <t>Snoqualmie License</t>
  </si>
  <si>
    <t>Hopkins Ridge</t>
  </si>
  <si>
    <t>Proform rate year Vestas contract + Royalties based on RY MWhs</t>
  </si>
  <si>
    <t>Wild Horse</t>
  </si>
  <si>
    <t>Lower Snake River</t>
  </si>
  <si>
    <t>Proforma rate year Siemens contract + Royalties based on RY MWhs.</t>
  </si>
  <si>
    <t>Crystal Mountain</t>
  </si>
  <si>
    <t>No adj: rate year amortization  = test year amortization</t>
  </si>
  <si>
    <t>Encogen</t>
  </si>
  <si>
    <t>Ferndale</t>
  </si>
  <si>
    <t>Freddie 1</t>
  </si>
  <si>
    <t>Proform rate year major maintenance amortization.</t>
  </si>
  <si>
    <t>Frederickson</t>
  </si>
  <si>
    <t>Fredonia 1-4</t>
  </si>
  <si>
    <t>Goldendale</t>
  </si>
  <si>
    <t>Mint Farm</t>
  </si>
  <si>
    <t>Sumas</t>
  </si>
  <si>
    <t>Whitehorn 1-4</t>
  </si>
  <si>
    <t>Sys Control &amp; Dispatch</t>
  </si>
  <si>
    <t>Undistrib/Other Including Incentive Clearing, Compliance</t>
  </si>
  <si>
    <t>Glacier Battery</t>
  </si>
  <si>
    <t>Prod. O&amp;M incl. Benefits/Taxes</t>
  </si>
  <si>
    <t>Apr 30, 2019 - TBD</t>
  </si>
  <si>
    <r>
      <t>Row</t>
    </r>
    <r>
      <rPr>
        <vertAlign val="superscript"/>
        <sz val="10"/>
        <rFont val="Times New Roman"/>
        <family val="1"/>
      </rPr>
      <t>1</t>
    </r>
  </si>
  <si>
    <t>Explanation</t>
  </si>
  <si>
    <t>or source</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</si>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</sst>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000"/>
    <numFmt numFmtId="165" formatCode="_(&quot;$&quot;* #,##0_);_(&quot;$&quot;* \(#,##0\);_(&quot;$&quot;* &quot;-&quot;??_);_(@_)"/>
    <numFmt numFmtId="166" formatCode="0_);\(0\)"/>
    <numFmt numFmtId="167" formatCode="_(* #,##0_);_(* \(#,##0\);_(* &quot;-&quot;??_);_(@_)"/>
    <numFmt numFmtId="168" formatCode="&quot;$&quot;#,##0.000_);\(&quot;$&quot;#,##0.000\)"/>
    <numFmt numFmtId="169" formatCode="&quot;$&quot;#,##0.000000_);\(&quot;$&quot;#,##0.000000\)"/>
    <numFmt numFmtId="170" formatCode="0.00000%"/>
  </numFmts>
  <fonts count="20" x14ac:knownFonts="1">
    <font>
      <sz val="10"/>
      <name val="Arial"/>
    </font>
    <font>
      <sz val="10"/>
      <name val="Arial"/>
      <family val="2"/>
    </font>
    <font>
      <sz val="10"/>
      <name val="Times New Roman"/>
      <family val="1"/>
    </font>
    <font>
      <b/>
      <sz val="14"/>
      <name val="Times New Roman"/>
      <family val="1"/>
    </font>
    <font>
      <b/>
      <sz val="10"/>
      <color indexed="10"/>
      <name val="Times New Roman"/>
      <family val="1"/>
    </font>
    <font>
      <b/>
      <sz val="12"/>
      <name val="Times New Roman"/>
      <family val="1"/>
    </font>
    <font>
      <b/>
      <sz val="14"/>
      <color indexed="10"/>
      <name val="Times New Roman"/>
      <family val="1"/>
    </font>
    <font>
      <b/>
      <sz val="10"/>
      <name val="Times New Roman"/>
      <family val="1"/>
    </font>
    <font>
      <vertAlign val="superscript"/>
      <sz val="10"/>
      <name val="Times New Roman"/>
      <family val="1"/>
    </font>
    <font>
      <u val="singleAccounting"/>
      <sz val="10"/>
      <name val="Times New Roman"/>
      <family val="1"/>
    </font>
    <font>
      <sz val="10"/>
      <color indexed="12"/>
      <name val="Times New Roman"/>
      <family val="1"/>
    </font>
    <font>
      <b/>
      <sz val="10"/>
      <color rgb="FFFF0000"/>
      <name val="Times New Roman"/>
      <family val="1"/>
    </font>
    <font>
      <b/>
      <u/>
      <sz val="10"/>
      <name val="Times New Roman"/>
      <family val="1"/>
    </font>
    <font>
      <b/>
      <sz val="11"/>
      <name val="Times New Roman"/>
      <family val="1"/>
    </font>
    <font>
      <sz val="10"/>
      <color indexed="10"/>
      <name val="Times New Roman"/>
      <family val="1"/>
    </font>
    <font>
      <sz val="9"/>
      <name val="Times New Roman"/>
      <family val="1"/>
    </font>
    <font>
      <sz val="20"/>
      <name val="Times New Roman"/>
      <family val="1"/>
    </font>
    <font>
      <b/>
      <sz val="10"/>
      <color indexed="28"/>
      <name val="Times New Roman"/>
      <family val="1"/>
    </font>
    <font>
      <sz val="10"/>
      <color theme="1"/>
      <name val="Times New Roman"/>
      <family val="1"/>
    </font>
    <font>
      <i/>
      <sz val="10"/>
      <color rgb="FF0070C0"/>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0"/>
        <bgColor indexed="64"/>
      </patternFill>
    </fill>
  </fills>
  <borders count="18">
    <border>
      <left/>
      <right/>
      <top/>
      <bottom/>
      <diagonal/>
    </border>
    <border>
      <left/>
      <right/>
      <top style="dotted">
        <color indexed="64"/>
      </top>
      <bottom style="dotted">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auto="1"/>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164" fontId="0"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164" fontId="0" fillId="0" borderId="0" xfId="0">
      <alignment horizontal="left" wrapText="1"/>
    </xf>
    <xf numFmtId="0" fontId="2" fillId="0" borderId="0" xfId="0" applyNumberFormat="1" applyFont="1" applyAlignment="1">
      <alignment horizontal="center"/>
    </xf>
    <xf numFmtId="0" fontId="3" fillId="0" borderId="0" xfId="0" applyNumberFormat="1" applyFont="1" applyAlignment="1">
      <alignment horizontal="left"/>
    </xf>
    <xf numFmtId="0" fontId="2" fillId="0" borderId="0" xfId="0" applyNumberFormat="1" applyFont="1" applyAlignment="1"/>
    <xf numFmtId="164" fontId="4" fillId="0" borderId="0" xfId="0" applyFont="1" applyAlignment="1">
      <alignment horizontal="left"/>
    </xf>
    <xf numFmtId="0" fontId="5" fillId="0" borderId="0" xfId="0" applyNumberFormat="1" applyFont="1" applyAlignment="1">
      <alignment horizontal="left"/>
    </xf>
    <xf numFmtId="0" fontId="6" fillId="0" borderId="0" xfId="0" applyNumberFormat="1" applyFont="1" applyAlignment="1"/>
    <xf numFmtId="0" fontId="2" fillId="0" borderId="0" xfId="0" applyNumberFormat="1" applyFont="1" applyAlignment="1">
      <alignment horizontal="left"/>
    </xf>
    <xf numFmtId="0" fontId="7" fillId="0" borderId="0" xfId="0" applyNumberFormat="1" applyFont="1" applyAlignment="1">
      <alignment horizontal="center"/>
    </xf>
    <xf numFmtId="0" fontId="7" fillId="0" borderId="0" xfId="0" applyNumberFormat="1" applyFont="1" applyAlignment="1"/>
    <xf numFmtId="0" fontId="5" fillId="0" borderId="0" xfId="0" applyNumberFormat="1" applyFont="1" applyFill="1" applyAlignment="1">
      <alignment horizontal="left"/>
    </xf>
    <xf numFmtId="0" fontId="7" fillId="0" borderId="0" xfId="0" applyNumberFormat="1" applyFont="1" applyFill="1" applyBorder="1" applyAlignment="1">
      <alignment horizontal="centerContinuous"/>
    </xf>
    <xf numFmtId="0" fontId="2" fillId="0" borderId="0" xfId="0" applyNumberFormat="1" applyFont="1" applyBorder="1" applyAlignment="1"/>
    <xf numFmtId="0" fontId="2" fillId="0" borderId="0" xfId="0" applyNumberFormat="1" applyFont="1" applyBorder="1" applyAlignment="1">
      <alignment horizontal="center"/>
    </xf>
    <xf numFmtId="17" fontId="7" fillId="0" borderId="0" xfId="0" applyNumberFormat="1" applyFont="1" applyFill="1" applyBorder="1" applyAlignment="1">
      <alignment horizontal="center"/>
    </xf>
    <xf numFmtId="17" fontId="7" fillId="0" borderId="0" xfId="0" applyNumberFormat="1" applyFont="1" applyBorder="1" applyAlignment="1">
      <alignment horizontal="center"/>
    </xf>
    <xf numFmtId="0" fontId="7" fillId="0" borderId="0" xfId="0" applyNumberFormat="1" applyFont="1" applyBorder="1" applyAlignment="1"/>
    <xf numFmtId="43" fontId="9" fillId="0" borderId="0" xfId="1" applyFont="1" applyAlignment="1">
      <alignment horizontal="center"/>
    </xf>
    <xf numFmtId="43" fontId="2" fillId="0" borderId="0" xfId="1" applyFont="1"/>
    <xf numFmtId="165" fontId="10" fillId="0" borderId="0" xfId="2" applyNumberFormat="1" applyFont="1" applyBorder="1"/>
    <xf numFmtId="0" fontId="2" fillId="0" borderId="1" xfId="0" applyNumberFormat="1" applyFont="1" applyBorder="1" applyAlignment="1">
      <alignment wrapText="1"/>
    </xf>
    <xf numFmtId="0" fontId="2" fillId="0" borderId="0" xfId="0" applyNumberFormat="1" applyFont="1" applyAlignment="1">
      <alignment horizontal="left" indent="1"/>
    </xf>
    <xf numFmtId="166" fontId="2" fillId="0" borderId="0" xfId="1" applyNumberFormat="1" applyFont="1" applyAlignment="1">
      <alignment horizontal="center"/>
    </xf>
    <xf numFmtId="165" fontId="2" fillId="0" borderId="0" xfId="2" applyNumberFormat="1" applyFont="1" applyFill="1" applyBorder="1"/>
    <xf numFmtId="0" fontId="2" fillId="0" borderId="1" xfId="0" applyNumberFormat="1" applyFont="1" applyFill="1" applyBorder="1" applyAlignment="1">
      <alignment wrapText="1"/>
    </xf>
    <xf numFmtId="0" fontId="11" fillId="0" borderId="0" xfId="0" applyNumberFormat="1" applyFont="1" applyAlignment="1"/>
    <xf numFmtId="167" fontId="2" fillId="0" borderId="0" xfId="1" applyNumberFormat="1" applyFont="1" applyFill="1" applyBorder="1"/>
    <xf numFmtId="0" fontId="2" fillId="0" borderId="0" xfId="0" applyNumberFormat="1" applyFont="1" applyFill="1" applyAlignment="1">
      <alignment horizontal="left" indent="1"/>
    </xf>
    <xf numFmtId="166" fontId="2" fillId="0" borderId="0" xfId="1" applyNumberFormat="1" applyFont="1" applyFill="1" applyAlignment="1">
      <alignment horizontal="center"/>
    </xf>
    <xf numFmtId="43" fontId="2" fillId="0" borderId="0" xfId="1" applyFont="1" applyFill="1"/>
    <xf numFmtId="0" fontId="7" fillId="0" borderId="0" xfId="0" applyNumberFormat="1" applyFont="1" applyFill="1" applyAlignment="1"/>
    <xf numFmtId="0" fontId="2" fillId="0" borderId="0" xfId="0" applyNumberFormat="1" applyFont="1" applyFill="1" applyAlignment="1"/>
    <xf numFmtId="165" fontId="2" fillId="0" borderId="2" xfId="2" applyNumberFormat="1" applyFont="1" applyFill="1" applyBorder="1"/>
    <xf numFmtId="165" fontId="10" fillId="0" borderId="0" xfId="2" applyNumberFormat="1" applyFont="1" applyFill="1" applyBorder="1"/>
    <xf numFmtId="0" fontId="12" fillId="0" borderId="0" xfId="0" applyNumberFormat="1" applyFont="1" applyAlignment="1"/>
    <xf numFmtId="37" fontId="2" fillId="0" borderId="0" xfId="1" applyNumberFormat="1" applyFont="1"/>
    <xf numFmtId="37" fontId="2" fillId="0" borderId="0" xfId="1" applyNumberFormat="1" applyFont="1" applyFill="1"/>
    <xf numFmtId="43" fontId="2" fillId="0" borderId="0" xfId="1" applyFont="1" applyBorder="1"/>
    <xf numFmtId="167" fontId="10" fillId="0" borderId="0" xfId="1" applyNumberFormat="1" applyFont="1" applyFill="1" applyBorder="1"/>
    <xf numFmtId="168" fontId="2" fillId="0" borderId="0" xfId="1" applyNumberFormat="1" applyFont="1" applyBorder="1"/>
    <xf numFmtId="165" fontId="2" fillId="0" borderId="3" xfId="2" applyNumberFormat="1" applyFont="1" applyBorder="1"/>
    <xf numFmtId="0" fontId="13" fillId="0" borderId="0" xfId="0" applyNumberFormat="1" applyFont="1" applyAlignment="1"/>
    <xf numFmtId="167" fontId="14" fillId="0" borderId="0" xfId="2" applyNumberFormat="1" applyFont="1" applyBorder="1"/>
    <xf numFmtId="0" fontId="2" fillId="0" borderId="0" xfId="0" quotePrefix="1" applyNumberFormat="1" applyFont="1" applyAlignment="1" applyProtection="1">
      <alignment horizontal="left"/>
      <protection locked="0"/>
    </xf>
    <xf numFmtId="37" fontId="2" fillId="0" borderId="0" xfId="1" applyNumberFormat="1" applyFont="1" applyBorder="1"/>
    <xf numFmtId="9" fontId="2" fillId="0" borderId="0" xfId="3" applyNumberFormat="1" applyFont="1" applyBorder="1"/>
    <xf numFmtId="37" fontId="2" fillId="0" borderId="0" xfId="1" applyNumberFormat="1" applyFont="1" applyFill="1" applyBorder="1"/>
    <xf numFmtId="0" fontId="2" fillId="0" borderId="0" xfId="0" applyNumberFormat="1" applyFont="1" applyAlignment="1" applyProtection="1">
      <alignment horizontal="left"/>
      <protection locked="0"/>
    </xf>
    <xf numFmtId="37" fontId="10" fillId="0" borderId="0" xfId="1" applyNumberFormat="1" applyFont="1" applyFill="1" applyBorder="1"/>
    <xf numFmtId="167" fontId="2" fillId="0" borderId="0" xfId="1" applyNumberFormat="1" applyFont="1" applyBorder="1"/>
    <xf numFmtId="0" fontId="7" fillId="0" borderId="0" xfId="0" applyNumberFormat="1" applyFont="1" applyFill="1" applyAlignment="1" applyProtection="1">
      <alignment horizontal="left"/>
      <protection locked="0"/>
    </xf>
    <xf numFmtId="43" fontId="7" fillId="0" borderId="0" xfId="1" applyFont="1" applyFill="1" applyBorder="1"/>
    <xf numFmtId="43" fontId="10" fillId="0" borderId="0" xfId="1" applyFont="1" applyFill="1" applyBorder="1"/>
    <xf numFmtId="169" fontId="15" fillId="0" borderId="0" xfId="1" applyNumberFormat="1" applyFont="1" applyFill="1" applyBorder="1"/>
    <xf numFmtId="165" fontId="2" fillId="0" borderId="0" xfId="2" applyNumberFormat="1" applyFont="1" applyBorder="1"/>
    <xf numFmtId="0" fontId="2" fillId="0" borderId="0" xfId="0" applyNumberFormat="1" applyFont="1" applyAlignment="1">
      <alignment horizontal="right"/>
    </xf>
    <xf numFmtId="0" fontId="12" fillId="0" borderId="0" xfId="0" applyNumberFormat="1" applyFont="1" applyAlignment="1">
      <alignment horizontal="left"/>
    </xf>
    <xf numFmtId="165" fontId="2" fillId="0" borderId="4" xfId="2" applyNumberFormat="1" applyFont="1" applyBorder="1"/>
    <xf numFmtId="165" fontId="2" fillId="0" borderId="4" xfId="2" applyNumberFormat="1" applyFont="1" applyFill="1" applyBorder="1"/>
    <xf numFmtId="167" fontId="10" fillId="0" borderId="0" xfId="1" applyNumberFormat="1" applyFont="1" applyBorder="1"/>
    <xf numFmtId="0" fontId="7" fillId="0" borderId="0" xfId="0" quotePrefix="1" applyNumberFormat="1" applyFont="1" applyAlignment="1" applyProtection="1">
      <alignment horizontal="left"/>
      <protection locked="0"/>
    </xf>
    <xf numFmtId="0" fontId="15" fillId="0" borderId="0" xfId="0" applyNumberFormat="1" applyFont="1" applyAlignment="1"/>
    <xf numFmtId="165" fontId="2" fillId="0" borderId="0" xfId="0" applyNumberFormat="1" applyFont="1" applyAlignment="1"/>
    <xf numFmtId="0" fontId="15" fillId="0" borderId="0" xfId="0" quotePrefix="1" applyNumberFormat="1" applyFont="1" applyAlignment="1">
      <alignment horizontal="center"/>
    </xf>
    <xf numFmtId="165" fontId="2" fillId="0" borderId="0" xfId="2" applyNumberFormat="1" applyFont="1"/>
    <xf numFmtId="0" fontId="2" fillId="0" borderId="0" xfId="0" applyNumberFormat="1" applyFont="1" applyFill="1" applyAlignment="1">
      <alignment horizontal="right"/>
    </xf>
    <xf numFmtId="170" fontId="15" fillId="0" borderId="0" xfId="3" applyNumberFormat="1" applyFont="1" applyFill="1"/>
    <xf numFmtId="165" fontId="2" fillId="0" borderId="0" xfId="0" applyNumberFormat="1" applyFont="1" applyFill="1" applyBorder="1" applyAlignment="1">
      <alignment horizontal="left" wrapText="1"/>
    </xf>
    <xf numFmtId="0" fontId="2" fillId="0" borderId="0" xfId="0" applyNumberFormat="1" applyFont="1" applyBorder="1" applyAlignment="1">
      <alignment horizontal="left" wrapText="1"/>
    </xf>
    <xf numFmtId="0" fontId="2" fillId="0" borderId="0" xfId="0" applyNumberFormat="1" applyFont="1" applyBorder="1" applyAlignment="1">
      <alignment wrapText="1"/>
    </xf>
    <xf numFmtId="164" fontId="7" fillId="0" borderId="0" xfId="0" applyFont="1" applyAlignment="1">
      <alignment wrapText="1"/>
    </xf>
    <xf numFmtId="43" fontId="2" fillId="0" borderId="0" xfId="1" applyFont="1" applyAlignment="1"/>
    <xf numFmtId="0" fontId="16" fillId="0" borderId="0" xfId="0" applyNumberFormat="1" applyFont="1" applyAlignment="1"/>
    <xf numFmtId="43" fontId="2" fillId="0" borderId="0" xfId="0" applyNumberFormat="1" applyFont="1" applyAlignment="1"/>
    <xf numFmtId="44" fontId="2" fillId="0" borderId="0" xfId="0" applyNumberFormat="1" applyFont="1" applyAlignment="1"/>
    <xf numFmtId="167" fontId="2" fillId="0" borderId="0" xfId="1" applyNumberFormat="1" applyFont="1" applyAlignment="1"/>
    <xf numFmtId="167" fontId="2" fillId="0" borderId="0" xfId="0" applyNumberFormat="1" applyFont="1" applyAlignment="1"/>
    <xf numFmtId="0" fontId="2" fillId="0" borderId="0" xfId="0" applyNumberFormat="1" applyFont="1" applyAlignment="1" applyProtection="1">
      <alignment horizontal="center"/>
      <protection locked="0"/>
    </xf>
    <xf numFmtId="164" fontId="2" fillId="0" borderId="0" xfId="0" applyFont="1" applyAlignment="1"/>
    <xf numFmtId="0" fontId="7" fillId="2" borderId="5"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164" fontId="11" fillId="0" borderId="0" xfId="0" applyFont="1" applyAlignment="1">
      <alignment horizontal="center" vertical="center"/>
    </xf>
    <xf numFmtId="0" fontId="7" fillId="3" borderId="5" xfId="0" applyNumberFormat="1" applyFont="1" applyFill="1" applyBorder="1" applyAlignment="1">
      <alignment horizontal="center" wrapText="1"/>
    </xf>
    <xf numFmtId="0" fontId="17" fillId="4" borderId="5" xfId="0" applyNumberFormat="1" applyFont="1" applyFill="1" applyBorder="1" applyAlignment="1">
      <alignment horizontal="centerContinuous" vertical="distributed" wrapText="1"/>
    </xf>
    <xf numFmtId="164" fontId="2" fillId="0" borderId="0" xfId="0" applyFont="1">
      <alignment horizontal="left" wrapText="1"/>
    </xf>
    <xf numFmtId="164" fontId="2" fillId="0" borderId="6" xfId="0" applyFont="1" applyBorder="1" applyAlignment="1">
      <alignment horizontal="right"/>
    </xf>
    <xf numFmtId="0" fontId="7" fillId="0" borderId="7"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17" fillId="4" borderId="10" xfId="0" applyNumberFormat="1" applyFont="1" applyFill="1" applyBorder="1" applyAlignment="1">
      <alignment horizontal="center" vertical="center" wrapText="1"/>
    </xf>
    <xf numFmtId="164" fontId="2" fillId="0" borderId="0" xfId="0" applyFont="1" applyFill="1" applyBorder="1" applyAlignment="1">
      <alignment horizontal="right" vertical="center"/>
    </xf>
    <xf numFmtId="167" fontId="2" fillId="0" borderId="5" xfId="0" applyNumberFormat="1" applyFont="1" applyFill="1" applyBorder="1" applyAlignment="1">
      <alignment vertical="center"/>
    </xf>
    <xf numFmtId="0" fontId="2" fillId="4" borderId="11" xfId="0" applyNumberFormat="1" applyFont="1" applyFill="1" applyBorder="1" applyAlignment="1">
      <alignment vertical="center" wrapText="1"/>
    </xf>
    <xf numFmtId="167" fontId="2" fillId="0" borderId="12" xfId="0" applyNumberFormat="1" applyFont="1" applyFill="1" applyBorder="1" applyAlignment="1">
      <alignment vertical="center"/>
    </xf>
    <xf numFmtId="0" fontId="2" fillId="4" borderId="13" xfId="0" applyNumberFormat="1" applyFont="1" applyFill="1" applyBorder="1" applyAlignment="1">
      <alignment vertical="center" wrapText="1"/>
    </xf>
    <xf numFmtId="164" fontId="2" fillId="0" borderId="0" xfId="0" applyFont="1" applyFill="1" applyAlignment="1">
      <alignment horizontal="right" vertical="center"/>
    </xf>
    <xf numFmtId="164" fontId="2" fillId="0" borderId="0" xfId="0" applyFont="1" applyAlignment="1">
      <alignment horizontal="right"/>
    </xf>
    <xf numFmtId="164" fontId="2" fillId="0" borderId="0" xfId="0" applyFont="1" applyFill="1" applyBorder="1" applyAlignment="1">
      <alignment horizontal="right" vertical="center" wrapText="1"/>
    </xf>
    <xf numFmtId="164" fontId="2" fillId="0" borderId="15" xfId="0" applyFont="1" applyFill="1" applyBorder="1" applyAlignment="1">
      <alignment horizontal="right" vertical="center"/>
    </xf>
    <xf numFmtId="167" fontId="2" fillId="0" borderId="16" xfId="0" applyNumberFormat="1" applyFont="1" applyFill="1" applyBorder="1" applyAlignment="1">
      <alignment vertical="center"/>
    </xf>
    <xf numFmtId="0" fontId="7" fillId="0" borderId="0" xfId="0" applyNumberFormat="1" applyFont="1" applyFill="1" applyAlignment="1">
      <alignment horizontal="right"/>
    </xf>
    <xf numFmtId="167" fontId="2" fillId="0" borderId="17" xfId="0" applyNumberFormat="1" applyFont="1" applyFill="1" applyBorder="1" applyAlignment="1"/>
    <xf numFmtId="0" fontId="7" fillId="0" borderId="9" xfId="0" applyNumberFormat="1" applyFont="1" applyFill="1" applyBorder="1" applyAlignment="1">
      <alignment horizontal="center" wrapText="1"/>
    </xf>
    <xf numFmtId="167" fontId="18" fillId="0" borderId="12" xfId="0" applyNumberFormat="1" applyFont="1" applyFill="1" applyBorder="1" applyAlignment="1">
      <alignment vertical="center"/>
    </xf>
    <xf numFmtId="167" fontId="18" fillId="0" borderId="14" xfId="0" applyNumberFormat="1" applyFont="1" applyFill="1" applyBorder="1" applyAlignment="1">
      <alignment vertical="center"/>
    </xf>
    <xf numFmtId="37" fontId="19" fillId="0" borderId="0" xfId="0" applyNumberFormat="1" applyFont="1" applyFill="1" applyBorder="1" applyAlignment="1">
      <alignment horizontal="center"/>
    </xf>
    <xf numFmtId="164" fontId="0" fillId="0" borderId="0" xfId="0" applyAlignment="1">
      <alignment vertical="top" wrapText="1"/>
    </xf>
    <xf numFmtId="0" fontId="2" fillId="0" borderId="0" xfId="0" applyNumberFormat="1" applyFont="1" applyFill="1" applyAlignment="1">
      <alignment wrapText="1"/>
    </xf>
    <xf numFmtId="0" fontId="2" fillId="0" borderId="0" xfId="0" applyNumberFormat="1"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customXml" Target="../customXml/item4.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sharedStrings" Target="sharedString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customXml" Target="../customXml/item2.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s>
</file>

<file path=xl/drawings/drawing1.xml><?xml version="1.0" encoding="utf-8"?>
<xdr:wsDr xmlns:xdr="http://schemas.openxmlformats.org/drawingml/2006/spreadsheetDrawing" xmlns:a="http://schemas.openxmlformats.org/drawingml/2006/main">
  <xdr:twoCellAnchor editAs="absolute">
    <xdr:from>
      <xdr:col>8</xdr:col>
      <xdr:colOff>236220</xdr:colOff>
      <xdr:row>28</xdr:row>
      <xdr:rowOff>46672</xdr:rowOff>
    </xdr:from>
    <xdr:to>
      <xdr:col>11</xdr:col>
      <xdr:colOff>574358</xdr:colOff>
      <xdr:row>33</xdr:row>
      <xdr:rowOff>83820</xdr:rowOff>
    </xdr:to>
    <xdr:sp macro="" textlink="">
      <xdr:nvSpPr>
        <xdr:cNvPr id="2" name="Text Box 1"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6484620" y="4985385"/>
          <a:ext cx="2709863" cy="106584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9</xdr:col>
      <xdr:colOff>379095</xdr:colOff>
      <xdr:row>24</xdr:row>
      <xdr:rowOff>70485</xdr:rowOff>
    </xdr:from>
    <xdr:to>
      <xdr:col>9</xdr:col>
      <xdr:colOff>409575</xdr:colOff>
      <xdr:row>27</xdr:row>
      <xdr:rowOff>85725</xdr:rowOff>
    </xdr:to>
    <xdr:sp macro="" textlink="">
      <xdr:nvSpPr>
        <xdr:cNvPr id="3" name="Text Box 2"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7408545" y="43281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lab0422/Local%20Settings/Temporary%20Internet%20Files/OLK181/FW_Feb_FY05_upload_format_accl_wksh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rpRevnu/PUBLIC/RFDRWEB/PSE%20Funding/2008/042008%20PSE%20Fund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npeder/My%20Documents/2011GRC/Lower%20Snake%20River%20Deferral/WindProforma_LSR_20110829_RateCaseTE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zdmurra/Local%20Settings/Temporary%20Internet%20Files/OLK12/2007%20Strat%20Plan%20-%20v7%20Low%202007%20Capital%2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st%20Accounting/Tenaska%20&amp;%20Encogen%20Information/Tenaska/PCORC%20Disallowance/Tenaska%20Comparis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rpRevnu/PUBLIC/WUTC/Puget%20Sound%20Energy/Quarterly%20Reporting/Misc/WC-RB%20Misc/WC-RB%20Overvi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rpRevnu/PUBLIC/%23%202006%20GRC/2006%20GRC%20Original%20Filing/Models&amp;Adjs/3.05E%20&amp;%203.05G%20ALLOC%20METHOD%20working%20fi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npeder/Local%20Settings/Temporary%20Internet%20Files/Content.Outlook/48VETVZH/WindProforma_LSR_20110829_RateCaseT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st%20Accounting/Resource%20Costs/CT/ENCOGEN_WBOOK%20(Strat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akello/Local%20Settings/Temporary%20Internet%20Files/Content.Outlook/QQRNG2KX/Mint%20Farm%20Proforma%20-%20020509%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zdmurra/Local%20Settings/Temporary%20Internet%20Files/OLK74/Goldendale%20Proforma%20-%20Curr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pRevnu/PUBLIC/%23%202009%20GRC/Final%20Order%202009GRC/Supporting%20Data/(C)%20WHE%20Proforma%20with%20ITC%20cash%20grant%2010%20Yr%20Amort_for%20rebuttal_1207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sfree/Local%20Settings/Temporary%20Internet%20Files/OLK5F/Property%20Tax%20revised%20base%20on%20090508%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dsiffe/Local%20Settings/Temporary%20Internet%20Files/OLK64/(C)%20WHE%20Proforma%20with%20ITC%20cash%20grant%2010%20Yr%20Amort_for%20deferral_1028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nvil\.BHAM_ENG_GIG.BHAM.WA.ANVIL\BPcp\BE7706\PMC\Pc\Estimates\BE7706%20Shroud%20Estimate(%23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ZNetwork%20Restructuring/02Inputs/JE143-Electric_Unbilled_Revenue_Current_&amp;_Reverse_Prior_mo/0902%20JE143/09-02%20Elec_Unb%20(93.5%25%2009%20month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rpRevnu/PUBLIC/%23%20PCA%20&amp;%20RC%2006_2003%20TY/GRC/New%20Plant-093003/FredDispatch%209.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ost%20Accounting/Resource%20Costs/Forecast%20&amp;%20Variance/Actual%20Power%20Costs/2004%20Actual%20Power%20Cos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WINDOWS\Temporary%20Internet%20Files\OLK2B5\MS2%20Cost%20Report%2002-01-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st%20Accounting/Resource%20Costs/Forecast%20&amp;%20Variance/GRC/2007/Workpapers/Update/DEM-WP(C)%20Costs%20not%20in%20AURORA%202007GRC%20Upd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3%20CommBasisRp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Elsea%20Projects/Encogen/Sept%2023%20Review/PSE%20Own%2011-99%20for%20$1yr00noboilerJH.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NEWFORMS\ARCOCP\CONC_ROM\CONC_ES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BPcp\BE8071\PMC\PC\Reports\Monthly\CR1025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Accounting/Resource%20Costs/REPWBook_PRA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0107AD_Facilities%20Relocation%20Proj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zdmurra/Local%20Settings/Temporary%20Internet%20Files/OLK15/Power%20Cost%2050yr%206.15.06%20AURORA%20run%20with%205.23.06%20pric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Acquisition/Phase%202%20RFP%20Quantitative%20Analysis/PSM%20Input%20Assumptions/Gas%20Transport/Gas%20Transpor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Cost%20Accounting/Resource%20Costs/Forecast%20&amp;%20Variance/PCORC/RORC%20Filing/PCA%20PCORC.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WINNT/Temporary%20Internet%20Files/OLK3B1/PCA%20OUTLO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akello/Local%20Settings/Temporary%20Internet%20Files/OLK13BE/Goldendale%20Proforma%20-%20Curren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TREASURY/DEBT%20MANAGEMENT/Debt%20Schedules/2006/Cash%20&amp;%20Accrual%20master%20sheets/RI05%20Cash&amp;Accrual-Actu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Cost%20Accounting/Resource%20Costs/Forecast%20&amp;%20Variance/GRC/2007/Sumas/Copy%2011-9%20Sumas%20Proforma%20-%20Curren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02Inputs\General%20Accounting\Journal%20Entries\JE283-Gross%20PCA\PCA%20Revised%20Report%20Format%204-6-1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quisition/Active%20Projects/NatG_834_Mint%20Farm_Ownership/Financial/LTSA%20Analysis/Mint%20Farm%20Maintenance%20Option%20Model_wo%20duct%20fir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2/Gas/semi1202.rev.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Report02/14stat02/12out12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Copy%20of%20field%20labor%20mh%20calculatio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WINNT/Temporary%20Internet%20Files/OLK71/SOE%20Sept%2020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psefil1\comtr\Cost%20Accounting\Resource%20Costs\Forecast%20&amp;%20Variance\2003\To%20Fin%20Planning%2010-15-02\OA%20Extract%20for%20'03%20update%2010-15%20for%209.26.0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NSUP/RCFM/Buspln99/ELIM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EO&amp;S\CIS\UPDAT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Joel/Chelan/Pro%20Forma%20Models/PSE%20Incremental/Cash%20-%20No%20Defease/12-15%20Final%20for%20Board/12-15%20(Hydro)NoD%20CPUD-PSEIncremental-121520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Mid%20Office/aaa%20Jody%20Test/variance%20to%20budget%20doll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gallanc1/Local%20Settings/Temporary%20Internet%20Files/OLK4A/4-5-07%20PSE%20SPA-%20%201x7FA%20MMP%20vs%20CS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Cost%20Accounting/Resource%20Costs/Capacity/CAP_WBook.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NSUP/TPrice99/Dummy%20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ormulas/vlookup.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GrpRevnu/PUBLIC/%23%202007%20GRC/4.04G%20Pass%20Through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GrpRevnu/PUBLIC/%23%20PCA%20&amp;%20RC%2006_2003%20TY/GRC/LaborInctvOH%200903%20GRC.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6/09-06%20Elec_Unb%20(93%203%25%202%20months)final.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Third%20party%20financing/NIFC%20PV%20Lease%20payment%20calculati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Documents%20and%20Settings/akello/Local%20Settings/Temporary%20Internet%20Files/Content.Outlook/QQRNG2KX/DEM-WP(C)%20AURORA%20Scenarios%20Summary%2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windows/temp/energy_supply_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2005%20PCORC/Update%20Filing%20-%20May%202006/Working%20Files/04.06.06.Transmission%20Rate%20Bas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Public%20Finance/PUBFIN/Clients/OH/AMP-OH/Electric%20Prepayment/AMP-Ohio%20prepay%20model%2003-09-06%20-%20fixed%20rate.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20and%20Settings/nchar/Local%20Settings/Temporary%20Internet%20Files/OLK4DD/Property%20Tax%20revised%20base%20on%20090508%20Actual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1/u034829/LOCALS~1/Temp/C.Data.u034829.Notes_CDI/CURVES/Interest_Rate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Documents%20and%20Settings/akello/Local%20Settings/Temporary%20Internet%20Files/Content.Outlook/QQRNG2KX/Mint%20Farm%20Proforma%20-%20022609%20ver1%2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genfil1\finctgl\Book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st%20Accounting/Resource%20Costs/Forecast%20&amp;%20Variance/GRC/2006/Power%20Costs/Costs%20not%20in%20AURORA%2006G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SE funding"/>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Assumption Desc"/>
      <sheetName val="Project Variables"/>
      <sheetName val="Assumptions"/>
      <sheetName val="OPS =&gt;"/>
      <sheetName val="Cal"/>
      <sheetName val="Cap Ex"/>
      <sheetName val="Gen"/>
      <sheetName val="Rev"/>
      <sheetName val="BPA"/>
      <sheetName val="Exp"/>
      <sheetName val="PSE Exp"/>
      <sheetName val="Dep"/>
      <sheetName val="Fed Incent"/>
      <sheetName val="Fin =&gt;"/>
      <sheetName val="Rev Req - PSE Only"/>
      <sheetName val="Financial Statements"/>
      <sheetName val="Cost of Capital"/>
      <sheetName val="Rep =&gt;"/>
      <sheetName val="Cap Summary"/>
      <sheetName val="O&amp;M Summary"/>
      <sheetName val="Links to Notes"/>
    </sheetNames>
    <sheetDataSet>
      <sheetData sheetId="0"/>
      <sheetData sheetId="1"/>
      <sheetData sheetId="2"/>
      <sheetData sheetId="3">
        <row r="7">
          <cell r="C7">
            <v>39783</v>
          </cell>
        </row>
        <row r="8">
          <cell r="C8">
            <v>40298</v>
          </cell>
        </row>
        <row r="10">
          <cell r="C10">
            <v>25</v>
          </cell>
        </row>
        <row r="14">
          <cell r="C14">
            <v>91</v>
          </cell>
        </row>
        <row r="15">
          <cell r="C15">
            <v>365</v>
          </cell>
        </row>
        <row r="16">
          <cell r="C16">
            <v>3</v>
          </cell>
        </row>
        <row r="17">
          <cell r="C17">
            <v>12</v>
          </cell>
        </row>
        <row r="18">
          <cell r="C18">
            <v>4</v>
          </cell>
        </row>
        <row r="39">
          <cell r="C39">
            <v>0.32442639970337411</v>
          </cell>
        </row>
        <row r="40">
          <cell r="C40">
            <v>0.33196819923371645</v>
          </cell>
        </row>
        <row r="41">
          <cell r="C41">
            <v>0.26636744530960327</v>
          </cell>
        </row>
        <row r="42">
          <cell r="C42">
            <v>0.27903485354097141</v>
          </cell>
        </row>
        <row r="43">
          <cell r="C43">
            <v>0.2501578544061302</v>
          </cell>
        </row>
        <row r="44">
          <cell r="C44">
            <v>0.24490322580645157</v>
          </cell>
        </row>
        <row r="45">
          <cell r="C45">
            <v>0.23888620689655166</v>
          </cell>
        </row>
        <row r="46">
          <cell r="C46">
            <v>0.32055580274378936</v>
          </cell>
        </row>
        <row r="50">
          <cell r="C50">
            <v>149</v>
          </cell>
        </row>
        <row r="55">
          <cell r="C55">
            <v>0</v>
          </cell>
        </row>
        <row r="56">
          <cell r="C56">
            <v>40756</v>
          </cell>
        </row>
        <row r="60">
          <cell r="C60">
            <v>0.29675817541921723</v>
          </cell>
        </row>
        <row r="61">
          <cell r="C61">
            <v>0</v>
          </cell>
        </row>
        <row r="62">
          <cell r="C62">
            <v>39783</v>
          </cell>
        </row>
        <row r="63">
          <cell r="C63">
            <v>1.8749999999999999E-2</v>
          </cell>
        </row>
        <row r="64">
          <cell r="C64">
            <v>40725</v>
          </cell>
        </row>
        <row r="65">
          <cell r="C65">
            <v>7.4999999999999997E-2</v>
          </cell>
        </row>
        <row r="66">
          <cell r="C66">
            <v>41456</v>
          </cell>
        </row>
        <row r="70">
          <cell r="C70">
            <v>0</v>
          </cell>
        </row>
        <row r="72">
          <cell r="C72">
            <v>2492146.0000000005</v>
          </cell>
        </row>
        <row r="73">
          <cell r="C73">
            <v>58544801.148161411</v>
          </cell>
        </row>
        <row r="77">
          <cell r="C77">
            <v>7759999.9999999991</v>
          </cell>
        </row>
        <row r="81">
          <cell r="C81">
            <v>67643800.422416732</v>
          </cell>
        </row>
        <row r="82">
          <cell r="C82">
            <v>823758690.351969</v>
          </cell>
        </row>
        <row r="136">
          <cell r="C136">
            <v>92.699999999999989</v>
          </cell>
        </row>
        <row r="137">
          <cell r="C137">
            <v>200</v>
          </cell>
        </row>
        <row r="138">
          <cell r="C138">
            <v>41487</v>
          </cell>
        </row>
        <row r="141">
          <cell r="C141">
            <v>1.2</v>
          </cell>
        </row>
        <row r="142">
          <cell r="C142">
            <v>8.4049999999999994</v>
          </cell>
        </row>
        <row r="143">
          <cell r="C143">
            <v>2.5000000000000001E-2</v>
          </cell>
        </row>
        <row r="144">
          <cell r="C144">
            <v>2015</v>
          </cell>
        </row>
        <row r="147">
          <cell r="C147" t="str">
            <v>See Schedule</v>
          </cell>
        </row>
        <row r="148">
          <cell r="C148" t="str">
            <v>See Schedule</v>
          </cell>
        </row>
        <row r="149">
          <cell r="C149">
            <v>0</v>
          </cell>
        </row>
        <row r="150">
          <cell r="C150">
            <v>2.5000000000000001E-2</v>
          </cell>
        </row>
        <row r="151">
          <cell r="C151">
            <v>0</v>
          </cell>
        </row>
        <row r="152">
          <cell r="C152">
            <v>2.5000000000000001E-2</v>
          </cell>
        </row>
        <row r="153">
          <cell r="C153">
            <v>0</v>
          </cell>
        </row>
        <row r="154">
          <cell r="C154">
            <v>2.5000000000000001E-2</v>
          </cell>
        </row>
        <row r="155">
          <cell r="C155">
            <v>0</v>
          </cell>
        </row>
        <row r="156">
          <cell r="C156">
            <v>2.5000000000000001E-2</v>
          </cell>
        </row>
        <row r="157">
          <cell r="C157">
            <v>0</v>
          </cell>
        </row>
        <row r="158">
          <cell r="C158">
            <v>2.5000000000000001E-2</v>
          </cell>
        </row>
        <row r="159">
          <cell r="C159">
            <v>0</v>
          </cell>
        </row>
        <row r="160">
          <cell r="C160">
            <v>2.5000000000000001E-2</v>
          </cell>
        </row>
        <row r="161">
          <cell r="C161">
            <v>2</v>
          </cell>
        </row>
        <row r="162">
          <cell r="C162">
            <v>34698.300000000003</v>
          </cell>
        </row>
        <row r="163">
          <cell r="C163">
            <v>3991.3500000000004</v>
          </cell>
        </row>
        <row r="164">
          <cell r="C164">
            <v>2.5000000000000001E-2</v>
          </cell>
        </row>
        <row r="165">
          <cell r="C165">
            <v>3.3901237499999999</v>
          </cell>
        </row>
        <row r="166">
          <cell r="C166">
            <v>2.3963133320003376E-2</v>
          </cell>
        </row>
        <row r="167">
          <cell r="C167">
            <v>668859377.29073048</v>
          </cell>
        </row>
        <row r="168">
          <cell r="C168">
            <v>7.6999999999999996E-4</v>
          </cell>
        </row>
        <row r="169">
          <cell r="C169">
            <v>2.5000000000000001E-2</v>
          </cell>
        </row>
        <row r="170">
          <cell r="C170">
            <v>3.2147651006711406</v>
          </cell>
        </row>
        <row r="171">
          <cell r="C171">
            <v>2.5000000000000001E-2</v>
          </cell>
        </row>
        <row r="172">
          <cell r="C172">
            <v>0.38781798000000001</v>
          </cell>
        </row>
        <row r="173">
          <cell r="C173">
            <v>10.89</v>
          </cell>
        </row>
        <row r="174">
          <cell r="C174">
            <v>0.91200000000000003</v>
          </cell>
        </row>
        <row r="175">
          <cell r="C175">
            <v>762014994.23957789</v>
          </cell>
        </row>
        <row r="177">
          <cell r="C177">
            <v>0</v>
          </cell>
        </row>
        <row r="180">
          <cell r="C180" t="str">
            <v>Half-Year</v>
          </cell>
        </row>
        <row r="181">
          <cell r="C181">
            <v>0</v>
          </cell>
        </row>
        <row r="182">
          <cell r="C182">
            <v>753042430.38369834</v>
          </cell>
        </row>
        <row r="183">
          <cell r="C183">
            <v>0</v>
          </cell>
        </row>
        <row r="184">
          <cell r="C184">
            <v>0</v>
          </cell>
        </row>
        <row r="185">
          <cell r="C185">
            <v>0</v>
          </cell>
        </row>
        <row r="186">
          <cell r="C186">
            <v>0</v>
          </cell>
        </row>
        <row r="187">
          <cell r="C187">
            <v>753042430.38369834</v>
          </cell>
        </row>
        <row r="190">
          <cell r="C190">
            <v>10660479.333333334</v>
          </cell>
        </row>
        <row r="191">
          <cell r="C191">
            <v>747753409.87047422</v>
          </cell>
        </row>
        <row r="192">
          <cell r="C192">
            <v>6800000</v>
          </cell>
        </row>
        <row r="196">
          <cell r="C196">
            <v>0</v>
          </cell>
        </row>
        <row r="197">
          <cell r="C197">
            <v>10</v>
          </cell>
        </row>
        <row r="198">
          <cell r="C198">
            <v>671709793.54075801</v>
          </cell>
        </row>
        <row r="199">
          <cell r="C199">
            <v>0.5</v>
          </cell>
        </row>
        <row r="200">
          <cell r="C200">
            <v>0</v>
          </cell>
        </row>
        <row r="201">
          <cell r="C201">
            <v>40</v>
          </cell>
        </row>
        <row r="202">
          <cell r="C202">
            <v>1</v>
          </cell>
        </row>
        <row r="203">
          <cell r="C203">
            <v>0.3</v>
          </cell>
        </row>
        <row r="204">
          <cell r="C204">
            <v>40</v>
          </cell>
        </row>
        <row r="205">
          <cell r="C205">
            <v>0</v>
          </cell>
        </row>
        <row r="213">
          <cell r="C213">
            <v>6.8890947500000008E-2</v>
          </cell>
        </row>
        <row r="214">
          <cell r="C214">
            <v>8.0969150000000017E-2</v>
          </cell>
        </row>
        <row r="215">
          <cell r="C215">
            <v>0.10598607307692309</v>
          </cell>
        </row>
        <row r="216">
          <cell r="C216">
            <v>3.5665000000000002E-2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ase Acquisitions"/>
      <sheetName val="Explain ERG Budget Updates"/>
      <sheetName val="Diff Base Costs less v5"/>
      <sheetName val="Base Costs v5"/>
      <sheetName val="Base Costs"/>
      <sheetName val="Resources"/>
      <sheetName val="Wind Own"/>
      <sheetName val="Wind PPA"/>
      <sheetName val="Distressed CCGT &amp; DF"/>
      <sheetName val="Geothermal"/>
      <sheetName val="Hydro PPA"/>
      <sheetName val="Hydro Own"/>
      <sheetName val="LFG"/>
      <sheetName val="Pure Cost LFG"/>
      <sheetName val="IGCC"/>
      <sheetName val="LMS Ownership"/>
      <sheetName val="Tenaska Tolling"/>
      <sheetName val="New CCGT"/>
      <sheetName val="Ormat"/>
      <sheetName val="Colstrip Upgrade"/>
    </sheetNames>
    <sheetDataSet>
      <sheetData sheetId="0" refreshError="1"/>
      <sheetData sheetId="1" refreshError="1"/>
      <sheetData sheetId="2" refreshError="1"/>
      <sheetData sheetId="3" refreshError="1"/>
      <sheetData sheetId="4" refreshError="1"/>
      <sheetData sheetId="5" refreshError="1"/>
      <sheetData sheetId="6" refreshError="1">
        <row r="68">
          <cell r="E68">
            <v>2.5000000000000001E-2</v>
          </cell>
          <cell r="J68">
            <v>4</v>
          </cell>
        </row>
        <row r="69">
          <cell r="E69">
            <v>2007</v>
          </cell>
          <cell r="J69">
            <v>14</v>
          </cell>
        </row>
        <row r="70">
          <cell r="E70">
            <v>2008</v>
          </cell>
          <cell r="J70">
            <v>21</v>
          </cell>
        </row>
        <row r="71">
          <cell r="J71">
            <v>23</v>
          </cell>
        </row>
        <row r="72">
          <cell r="J72">
            <v>28</v>
          </cell>
        </row>
        <row r="73">
          <cell r="J73">
            <v>30</v>
          </cell>
        </row>
        <row r="74">
          <cell r="J74">
            <v>32</v>
          </cell>
        </row>
        <row r="75">
          <cell r="J75">
            <v>43</v>
          </cell>
        </row>
        <row r="76">
          <cell r="J76">
            <v>44</v>
          </cell>
        </row>
        <row r="77">
          <cell r="D77">
            <v>125</v>
          </cell>
        </row>
        <row r="78">
          <cell r="D78">
            <v>74.6875</v>
          </cell>
        </row>
      </sheetData>
      <sheetData sheetId="7" refreshError="1">
        <row r="7">
          <cell r="B7" t="str">
            <v>Nameplate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VC Disallow by CY Q406"/>
      <sheetName val="VC Disallow by CY Q306"/>
      <sheetName val="Disallowance by Calendar Year"/>
      <sheetName val="Summary by Calendar Year"/>
      <sheetName val="Summary by PCA Period"/>
      <sheetName val="Data for Summaries==&gt;"/>
      <sheetName val="DATA"/>
      <sheetName val="Data to Update Quarterly==&gt;"/>
      <sheetName val="Quarter End Price_Gen_Cost"/>
      <sheetName val="Quarter End KW Information"/>
      <sheetName val="Hedge Data"/>
      <sheetName val="Ex D (2)"/>
      <sheetName val="2006 GRC Updates ==&gt;"/>
      <sheetName val="Ex D-1 06 GRC"/>
      <sheetName val="Tenaska 06 GRC"/>
      <sheetName val="Other Information==&gt;"/>
      <sheetName val="Fixed Rate_HR"/>
      <sheetName val="WUTC EXHIBIT B Rev2"/>
      <sheetName val="page 1 VC"/>
      <sheetName val="Summary by Year w Tax Refund"/>
      <sheetName val="Tax Refund"/>
      <sheetName val="Tax Issue"/>
      <sheetName val="Hedge Data 2"/>
      <sheetName val="Exhibit D 09GRC"/>
      <sheetName val="Ex D Revised 12-31-08"/>
      <sheetName val="Ex D REVISED 11-30-08"/>
      <sheetName val="Ex D 4.15.10 DRAFT"/>
      <sheetName val="Ex D REVISED 4-4-08"/>
      <sheetName val="Hedge Data old example"/>
      <sheetName val="Ex D (2)-previous"/>
      <sheetName val="To J Eldredge 3.28.07"/>
    </sheetNames>
    <sheetDataSet>
      <sheetData sheetId="0"/>
      <sheetData sheetId="1"/>
      <sheetData sheetId="2"/>
      <sheetData sheetId="3"/>
      <sheetData sheetId="4"/>
      <sheetData sheetId="5"/>
      <sheetData sheetId="6"/>
      <sheetData sheetId="7" refreshError="1">
        <row r="5">
          <cell r="A5" t="str">
            <v>Period</v>
          </cell>
          <cell r="D5" t="str">
            <v>Plant HR</v>
          </cell>
          <cell r="AA5" t="str">
            <v>Amort</v>
          </cell>
          <cell r="AB5" t="str">
            <v>Asset</v>
          </cell>
        </row>
        <row r="6">
          <cell r="D6">
            <v>35796</v>
          </cell>
          <cell r="AA6">
            <v>162666.66666666666</v>
          </cell>
          <cell r="AB6">
            <v>0</v>
          </cell>
        </row>
        <row r="7">
          <cell r="D7">
            <v>35827</v>
          </cell>
          <cell r="AA7">
            <v>162666.66666666666</v>
          </cell>
          <cell r="AB7">
            <v>0</v>
          </cell>
        </row>
        <row r="8">
          <cell r="D8">
            <v>35855</v>
          </cell>
          <cell r="AA8">
            <v>162666.66666666666</v>
          </cell>
          <cell r="AB8">
            <v>0</v>
          </cell>
        </row>
        <row r="9">
          <cell r="D9">
            <v>35886</v>
          </cell>
          <cell r="AA9">
            <v>162666.66666666666</v>
          </cell>
          <cell r="AB9">
            <v>0</v>
          </cell>
        </row>
        <row r="10">
          <cell r="D10">
            <v>35916</v>
          </cell>
          <cell r="AA10">
            <v>162666.66666666666</v>
          </cell>
          <cell r="AB10">
            <v>0</v>
          </cell>
        </row>
        <row r="11">
          <cell r="D11">
            <v>35947</v>
          </cell>
          <cell r="AA11">
            <v>162666.66666666666</v>
          </cell>
          <cell r="AB11">
            <v>0</v>
          </cell>
        </row>
        <row r="12">
          <cell r="D12">
            <v>35977</v>
          </cell>
          <cell r="AA12">
            <v>162666.66666666666</v>
          </cell>
          <cell r="AB12">
            <v>0</v>
          </cell>
        </row>
        <row r="13">
          <cell r="D13">
            <v>36008</v>
          </cell>
          <cell r="AA13">
            <v>162666.66666666666</v>
          </cell>
          <cell r="AB13">
            <v>0</v>
          </cell>
        </row>
        <row r="14">
          <cell r="D14">
            <v>36039</v>
          </cell>
          <cell r="AA14">
            <v>162666.66666666666</v>
          </cell>
          <cell r="AB14">
            <v>0</v>
          </cell>
        </row>
        <row r="15">
          <cell r="D15">
            <v>36069</v>
          </cell>
          <cell r="AA15">
            <v>162666.66666666666</v>
          </cell>
          <cell r="AB15">
            <v>0</v>
          </cell>
        </row>
        <row r="16">
          <cell r="D16">
            <v>36100</v>
          </cell>
          <cell r="AA16">
            <v>162666.66666666666</v>
          </cell>
          <cell r="AB16">
            <v>0</v>
          </cell>
        </row>
        <row r="17">
          <cell r="D17">
            <v>36130</v>
          </cell>
          <cell r="AA17">
            <v>162666.66666666666</v>
          </cell>
          <cell r="AB17">
            <v>0</v>
          </cell>
        </row>
        <row r="18">
          <cell r="D18">
            <v>36161</v>
          </cell>
          <cell r="AA18">
            <v>321916.66666666669</v>
          </cell>
          <cell r="AB18">
            <v>0</v>
          </cell>
        </row>
        <row r="19">
          <cell r="D19">
            <v>36192</v>
          </cell>
          <cell r="AA19">
            <v>321916.66666666669</v>
          </cell>
          <cell r="AB19">
            <v>0</v>
          </cell>
        </row>
        <row r="20">
          <cell r="D20">
            <v>36220</v>
          </cell>
          <cell r="AA20">
            <v>321916.66666666669</v>
          </cell>
          <cell r="AB20">
            <v>0</v>
          </cell>
        </row>
        <row r="21">
          <cell r="D21">
            <v>36251</v>
          </cell>
          <cell r="AA21">
            <v>321916.66666666669</v>
          </cell>
          <cell r="AB21">
            <v>0</v>
          </cell>
        </row>
        <row r="22">
          <cell r="D22">
            <v>36281</v>
          </cell>
          <cell r="AA22">
            <v>321916.66666666669</v>
          </cell>
          <cell r="AB22">
            <v>0</v>
          </cell>
        </row>
        <row r="23">
          <cell r="D23">
            <v>36312</v>
          </cell>
          <cell r="AA23">
            <v>321916.66666666669</v>
          </cell>
          <cell r="AB23">
            <v>0</v>
          </cell>
        </row>
        <row r="24">
          <cell r="D24">
            <v>36342</v>
          </cell>
          <cell r="AA24">
            <v>321916.66666666669</v>
          </cell>
          <cell r="AB24">
            <v>0</v>
          </cell>
        </row>
        <row r="25">
          <cell r="D25">
            <v>36373</v>
          </cell>
          <cell r="AA25">
            <v>321916.66666666669</v>
          </cell>
          <cell r="AB25">
            <v>0</v>
          </cell>
        </row>
        <row r="26">
          <cell r="D26">
            <v>36404</v>
          </cell>
          <cell r="AA26">
            <v>321916.66666666669</v>
          </cell>
          <cell r="AB26">
            <v>0</v>
          </cell>
        </row>
        <row r="27">
          <cell r="D27">
            <v>36434</v>
          </cell>
          <cell r="AA27">
            <v>321916.66666666669</v>
          </cell>
          <cell r="AB27">
            <v>0</v>
          </cell>
        </row>
        <row r="28">
          <cell r="D28">
            <v>36465</v>
          </cell>
          <cell r="AA28">
            <v>321916.66666666669</v>
          </cell>
          <cell r="AB28">
            <v>0</v>
          </cell>
        </row>
        <row r="29">
          <cell r="D29">
            <v>36495</v>
          </cell>
          <cell r="AA29">
            <v>321916.66666666669</v>
          </cell>
          <cell r="AB29">
            <v>0</v>
          </cell>
        </row>
        <row r="30">
          <cell r="D30">
            <v>36526</v>
          </cell>
          <cell r="AA30">
            <v>455250</v>
          </cell>
          <cell r="AB30">
            <v>0</v>
          </cell>
        </row>
        <row r="31">
          <cell r="D31">
            <v>36557</v>
          </cell>
          <cell r="AA31">
            <v>455250</v>
          </cell>
          <cell r="AB31">
            <v>0</v>
          </cell>
        </row>
        <row r="32">
          <cell r="D32">
            <v>36586</v>
          </cell>
          <cell r="AA32">
            <v>455250</v>
          </cell>
          <cell r="AB32">
            <v>0</v>
          </cell>
        </row>
        <row r="33">
          <cell r="D33">
            <v>36617</v>
          </cell>
          <cell r="AA33">
            <v>455250</v>
          </cell>
          <cell r="AB33">
            <v>0</v>
          </cell>
        </row>
        <row r="34">
          <cell r="D34">
            <v>36647</v>
          </cell>
          <cell r="AA34">
            <v>455250</v>
          </cell>
          <cell r="AB34">
            <v>0</v>
          </cell>
        </row>
        <row r="35">
          <cell r="D35">
            <v>36678</v>
          </cell>
          <cell r="AA35">
            <v>455250</v>
          </cell>
          <cell r="AB35">
            <v>0</v>
          </cell>
        </row>
        <row r="36">
          <cell r="D36">
            <v>36708</v>
          </cell>
          <cell r="AA36">
            <v>455250</v>
          </cell>
          <cell r="AB36">
            <v>0</v>
          </cell>
        </row>
        <row r="37">
          <cell r="D37">
            <v>36739</v>
          </cell>
          <cell r="AA37">
            <v>455250</v>
          </cell>
          <cell r="AB37">
            <v>0</v>
          </cell>
        </row>
        <row r="38">
          <cell r="D38">
            <v>36770</v>
          </cell>
          <cell r="AA38">
            <v>455250</v>
          </cell>
          <cell r="AB38">
            <v>0</v>
          </cell>
        </row>
        <row r="39">
          <cell r="D39">
            <v>36800</v>
          </cell>
          <cell r="AA39">
            <v>455250</v>
          </cell>
          <cell r="AB39">
            <v>0</v>
          </cell>
        </row>
        <row r="40">
          <cell r="D40">
            <v>36831</v>
          </cell>
          <cell r="AA40">
            <v>455250</v>
          </cell>
          <cell r="AB40">
            <v>0</v>
          </cell>
        </row>
        <row r="41">
          <cell r="D41">
            <v>36861</v>
          </cell>
          <cell r="AA41">
            <v>455250</v>
          </cell>
          <cell r="AB41">
            <v>0</v>
          </cell>
        </row>
        <row r="42">
          <cell r="D42">
            <v>36892</v>
          </cell>
          <cell r="AA42">
            <v>615166.66666666663</v>
          </cell>
          <cell r="AB42">
            <v>0</v>
          </cell>
        </row>
        <row r="43">
          <cell r="D43">
            <v>36923</v>
          </cell>
          <cell r="AA43">
            <v>615166.66666666663</v>
          </cell>
          <cell r="AB43">
            <v>0</v>
          </cell>
        </row>
        <row r="44">
          <cell r="D44">
            <v>36951</v>
          </cell>
          <cell r="AA44">
            <v>615166.66666666663</v>
          </cell>
          <cell r="AB44">
            <v>0</v>
          </cell>
        </row>
        <row r="45">
          <cell r="D45">
            <v>36982</v>
          </cell>
          <cell r="AA45">
            <v>615166.66666666663</v>
          </cell>
          <cell r="AB45">
            <v>0</v>
          </cell>
        </row>
        <row r="46">
          <cell r="D46">
            <v>37012</v>
          </cell>
          <cell r="AA46">
            <v>615166.66666666663</v>
          </cell>
          <cell r="AB46">
            <v>0</v>
          </cell>
        </row>
        <row r="47">
          <cell r="D47">
            <v>37043</v>
          </cell>
          <cell r="AA47">
            <v>615166.66666666663</v>
          </cell>
          <cell r="AB47">
            <v>0</v>
          </cell>
        </row>
        <row r="48">
          <cell r="D48">
            <v>37073</v>
          </cell>
          <cell r="AA48">
            <v>615166.66666666663</v>
          </cell>
          <cell r="AB48">
            <v>0</v>
          </cell>
        </row>
        <row r="49">
          <cell r="D49">
            <v>37104</v>
          </cell>
          <cell r="AA49">
            <v>615166.66666666663</v>
          </cell>
          <cell r="AB49">
            <v>0</v>
          </cell>
        </row>
        <row r="50">
          <cell r="D50">
            <v>37135</v>
          </cell>
          <cell r="AA50">
            <v>615166.66666666663</v>
          </cell>
          <cell r="AB50">
            <v>0</v>
          </cell>
        </row>
        <row r="51">
          <cell r="D51">
            <v>37165</v>
          </cell>
          <cell r="AA51">
            <v>615166.66666666663</v>
          </cell>
          <cell r="AB51">
            <v>0</v>
          </cell>
        </row>
        <row r="52">
          <cell r="D52">
            <v>37196</v>
          </cell>
          <cell r="AA52">
            <v>615166.66666666663</v>
          </cell>
          <cell r="AB52">
            <v>0</v>
          </cell>
        </row>
        <row r="53">
          <cell r="D53">
            <v>37226</v>
          </cell>
          <cell r="AA53">
            <v>615166.66666666663</v>
          </cell>
          <cell r="AB53">
            <v>0</v>
          </cell>
        </row>
        <row r="54">
          <cell r="D54">
            <v>37257</v>
          </cell>
          <cell r="AA54">
            <v>791166.66666666663</v>
          </cell>
          <cell r="AB54">
            <v>0</v>
          </cell>
        </row>
        <row r="55">
          <cell r="D55">
            <v>37288</v>
          </cell>
          <cell r="AA55">
            <v>791166.66666666663</v>
          </cell>
          <cell r="AB55">
            <v>0</v>
          </cell>
        </row>
        <row r="56">
          <cell r="D56">
            <v>37316</v>
          </cell>
          <cell r="AA56">
            <v>791166.66666666663</v>
          </cell>
          <cell r="AB56">
            <v>0</v>
          </cell>
        </row>
        <row r="57">
          <cell r="D57">
            <v>37347</v>
          </cell>
          <cell r="AA57">
            <v>791166.66666666663</v>
          </cell>
          <cell r="AB57">
            <v>0</v>
          </cell>
        </row>
        <row r="58">
          <cell r="D58">
            <v>37377</v>
          </cell>
          <cell r="AA58">
            <v>791166.66666666663</v>
          </cell>
          <cell r="AB58">
            <v>0</v>
          </cell>
        </row>
        <row r="59">
          <cell r="D59">
            <v>37408</v>
          </cell>
          <cell r="AA59">
            <v>791166.66666666663</v>
          </cell>
          <cell r="AB59">
            <v>0</v>
          </cell>
        </row>
        <row r="60">
          <cell r="A60" t="str">
            <v>PCA1</v>
          </cell>
          <cell r="D60">
            <v>37438</v>
          </cell>
          <cell r="AA60">
            <v>791166.66666666663</v>
          </cell>
          <cell r="AB60">
            <v>2134470.865384615</v>
          </cell>
        </row>
        <row r="61">
          <cell r="A61" t="str">
            <v>PCA1</v>
          </cell>
          <cell r="D61">
            <v>37469</v>
          </cell>
          <cell r="AA61">
            <v>791166.66666666663</v>
          </cell>
          <cell r="AB61">
            <v>2134470.865384615</v>
          </cell>
        </row>
        <row r="62">
          <cell r="A62" t="str">
            <v>PCA1</v>
          </cell>
          <cell r="D62">
            <v>37500</v>
          </cell>
          <cell r="AA62">
            <v>791166.66666666663</v>
          </cell>
          <cell r="AB62">
            <v>2134470.865384615</v>
          </cell>
        </row>
        <row r="63">
          <cell r="A63" t="str">
            <v>PCA1</v>
          </cell>
          <cell r="D63">
            <v>37530</v>
          </cell>
          <cell r="AA63">
            <v>791166.66666666663</v>
          </cell>
          <cell r="AB63">
            <v>2134470.865384615</v>
          </cell>
        </row>
        <row r="64">
          <cell r="A64" t="str">
            <v>PCA1</v>
          </cell>
          <cell r="D64">
            <v>37561</v>
          </cell>
          <cell r="AA64">
            <v>791166.66666666663</v>
          </cell>
          <cell r="AB64">
            <v>2134470.865384615</v>
          </cell>
        </row>
        <row r="65">
          <cell r="A65" t="str">
            <v>PCA1</v>
          </cell>
          <cell r="D65">
            <v>37591</v>
          </cell>
          <cell r="AA65">
            <v>791166.66666666663</v>
          </cell>
          <cell r="AB65">
            <v>2134470.865384615</v>
          </cell>
        </row>
        <row r="66">
          <cell r="A66" t="str">
            <v>PCA1</v>
          </cell>
          <cell r="D66">
            <v>37622</v>
          </cell>
          <cell r="AA66">
            <v>993666.66666666663</v>
          </cell>
          <cell r="AB66">
            <v>2134470.865384615</v>
          </cell>
        </row>
        <row r="67">
          <cell r="A67" t="str">
            <v>PCA1</v>
          </cell>
          <cell r="D67">
            <v>37653</v>
          </cell>
          <cell r="AA67">
            <v>993666.66666666663</v>
          </cell>
          <cell r="AB67">
            <v>2134470.865384615</v>
          </cell>
        </row>
        <row r="68">
          <cell r="A68" t="str">
            <v>PCA1</v>
          </cell>
          <cell r="D68">
            <v>37681</v>
          </cell>
          <cell r="AA68">
            <v>993666.66666666663</v>
          </cell>
          <cell r="AB68">
            <v>2134470.865384615</v>
          </cell>
        </row>
        <row r="69">
          <cell r="A69" t="str">
            <v>PCA1</v>
          </cell>
          <cell r="D69">
            <v>37712</v>
          </cell>
          <cell r="AA69">
            <v>993666.66666666663</v>
          </cell>
          <cell r="AB69">
            <v>2134470.865384615</v>
          </cell>
        </row>
        <row r="70">
          <cell r="A70" t="str">
            <v>PCA1</v>
          </cell>
          <cell r="D70">
            <v>37742</v>
          </cell>
          <cell r="AA70">
            <v>993666.66666666663</v>
          </cell>
          <cell r="AB70">
            <v>2134470.865384615</v>
          </cell>
        </row>
        <row r="71">
          <cell r="A71" t="str">
            <v>PCA1</v>
          </cell>
          <cell r="D71">
            <v>37773</v>
          </cell>
          <cell r="AA71">
            <v>993666.66666666663</v>
          </cell>
          <cell r="AB71">
            <v>2134470.865384615</v>
          </cell>
        </row>
        <row r="72">
          <cell r="A72" t="str">
            <v>PCA2</v>
          </cell>
          <cell r="D72">
            <v>37803</v>
          </cell>
          <cell r="AA72">
            <v>993666.66666666663</v>
          </cell>
          <cell r="AB72">
            <v>2024975.5448717945</v>
          </cell>
        </row>
        <row r="73">
          <cell r="A73" t="str">
            <v>PCA2</v>
          </cell>
          <cell r="D73">
            <v>37834</v>
          </cell>
          <cell r="AA73">
            <v>993666.66666666663</v>
          </cell>
          <cell r="AB73">
            <v>2024975.5448717945</v>
          </cell>
        </row>
        <row r="74">
          <cell r="A74" t="str">
            <v>PCA2</v>
          </cell>
          <cell r="D74">
            <v>37865</v>
          </cell>
          <cell r="AA74">
            <v>993666.66666666663</v>
          </cell>
          <cell r="AB74">
            <v>2024975.5448717945</v>
          </cell>
        </row>
        <row r="75">
          <cell r="A75" t="str">
            <v>PCA2</v>
          </cell>
          <cell r="D75">
            <v>37895</v>
          </cell>
          <cell r="AA75">
            <v>993666.66666666663</v>
          </cell>
          <cell r="AB75">
            <v>2024975.5448717945</v>
          </cell>
        </row>
        <row r="76">
          <cell r="A76" t="str">
            <v>PCA2</v>
          </cell>
          <cell r="D76">
            <v>37926</v>
          </cell>
          <cell r="AA76">
            <v>993666.66666666663</v>
          </cell>
          <cell r="AB76">
            <v>2024975.5448717945</v>
          </cell>
        </row>
        <row r="77">
          <cell r="A77" t="str">
            <v>PCA2</v>
          </cell>
          <cell r="D77">
            <v>37956</v>
          </cell>
          <cell r="AA77">
            <v>993666.66666666663</v>
          </cell>
          <cell r="AB77">
            <v>2024975.5448717945</v>
          </cell>
        </row>
        <row r="78">
          <cell r="A78" t="str">
            <v>PCA2</v>
          </cell>
          <cell r="D78">
            <v>37987</v>
          </cell>
          <cell r="AA78">
            <v>1228666.6666666667</v>
          </cell>
          <cell r="AB78">
            <v>2024975.5448717945</v>
          </cell>
        </row>
        <row r="79">
          <cell r="A79" t="str">
            <v>PCA2</v>
          </cell>
          <cell r="D79">
            <v>38018</v>
          </cell>
          <cell r="AA79">
            <v>1228666.6666666667</v>
          </cell>
          <cell r="AB79">
            <v>2024975.5448717945</v>
          </cell>
        </row>
        <row r="80">
          <cell r="A80" t="str">
            <v>PCA2</v>
          </cell>
          <cell r="D80">
            <v>38047</v>
          </cell>
          <cell r="AA80">
            <v>1228666.6666666667</v>
          </cell>
          <cell r="AB80">
            <v>2024975.5448717945</v>
          </cell>
        </row>
        <row r="81">
          <cell r="A81" t="str">
            <v>PCA2</v>
          </cell>
          <cell r="D81">
            <v>38078</v>
          </cell>
          <cell r="AA81">
            <v>1228666.6666666667</v>
          </cell>
          <cell r="AB81">
            <v>2024975.5448717945</v>
          </cell>
        </row>
        <row r="82">
          <cell r="A82" t="str">
            <v>PCA2</v>
          </cell>
          <cell r="D82">
            <v>38108</v>
          </cell>
          <cell r="AA82">
            <v>1228666.6666666667</v>
          </cell>
          <cell r="AB82">
            <v>2024975.5448717945</v>
          </cell>
        </row>
        <row r="83">
          <cell r="A83" t="str">
            <v>PCA2</v>
          </cell>
          <cell r="D83">
            <v>38139</v>
          </cell>
          <cell r="AA83">
            <v>1228666.6666666667</v>
          </cell>
          <cell r="AB83">
            <v>2024975.5448717945</v>
          </cell>
        </row>
        <row r="84">
          <cell r="A84" t="str">
            <v>PCA3</v>
          </cell>
          <cell r="D84">
            <v>38169</v>
          </cell>
          <cell r="AA84">
            <v>1228666.6666666667</v>
          </cell>
          <cell r="AB84">
            <v>1832056.2379375959</v>
          </cell>
        </row>
        <row r="85">
          <cell r="A85" t="str">
            <v>PCA3</v>
          </cell>
          <cell r="D85">
            <v>38200</v>
          </cell>
          <cell r="AA85">
            <v>1228666.6666666667</v>
          </cell>
          <cell r="AB85">
            <v>1832056.2379375959</v>
          </cell>
        </row>
        <row r="86">
          <cell r="A86" t="str">
            <v>PCA3</v>
          </cell>
          <cell r="D86">
            <v>38231</v>
          </cell>
          <cell r="AA86">
            <v>1228666.6666666667</v>
          </cell>
          <cell r="AB86">
            <v>1832056.2379375959</v>
          </cell>
        </row>
        <row r="87">
          <cell r="A87" t="str">
            <v>PCA3</v>
          </cell>
          <cell r="D87">
            <v>38261</v>
          </cell>
          <cell r="AA87">
            <v>1228666.6666666667</v>
          </cell>
          <cell r="AB87">
            <v>1832056.2379375959</v>
          </cell>
        </row>
        <row r="88">
          <cell r="A88" t="str">
            <v>PCA3</v>
          </cell>
          <cell r="D88">
            <v>38292</v>
          </cell>
          <cell r="AA88">
            <v>1228666.6666666667</v>
          </cell>
          <cell r="AB88">
            <v>1832056.2379375959</v>
          </cell>
        </row>
        <row r="89">
          <cell r="A89" t="str">
            <v>PCA3</v>
          </cell>
          <cell r="D89">
            <v>38322</v>
          </cell>
          <cell r="AA89">
            <v>1228666.6666666667</v>
          </cell>
          <cell r="AB89">
            <v>1832056.2379375959</v>
          </cell>
        </row>
        <row r="90">
          <cell r="A90" t="str">
            <v>PCA3</v>
          </cell>
          <cell r="D90">
            <v>38353</v>
          </cell>
          <cell r="AA90">
            <v>1492333.3333333333</v>
          </cell>
          <cell r="AB90">
            <v>1832056.2379375959</v>
          </cell>
        </row>
        <row r="91">
          <cell r="A91" t="str">
            <v>PCA3</v>
          </cell>
          <cell r="D91">
            <v>38384</v>
          </cell>
          <cell r="AA91">
            <v>1492333.3333333333</v>
          </cell>
          <cell r="AB91">
            <v>1832056.2379375959</v>
          </cell>
        </row>
        <row r="92">
          <cell r="A92" t="str">
            <v>PCA3</v>
          </cell>
          <cell r="D92">
            <v>38412</v>
          </cell>
          <cell r="AA92">
            <v>1492333.3333333333</v>
          </cell>
          <cell r="AB92">
            <v>1832056.2379375959</v>
          </cell>
        </row>
        <row r="93">
          <cell r="A93" t="str">
            <v>PCA3</v>
          </cell>
          <cell r="D93">
            <v>38443</v>
          </cell>
          <cell r="AA93">
            <v>1492333.3333333333</v>
          </cell>
          <cell r="AB93">
            <v>1832056.2379375959</v>
          </cell>
        </row>
        <row r="94">
          <cell r="A94" t="str">
            <v>PCA3</v>
          </cell>
          <cell r="D94">
            <v>38473</v>
          </cell>
          <cell r="AA94">
            <v>1492333.3333333333</v>
          </cell>
          <cell r="AB94">
            <v>1832056.2379375959</v>
          </cell>
        </row>
        <row r="95">
          <cell r="A95" t="str">
            <v>PCA3</v>
          </cell>
          <cell r="D95">
            <v>38504</v>
          </cell>
          <cell r="AA95">
            <v>1492333.3333333333</v>
          </cell>
          <cell r="AB95">
            <v>1832056.2379375959</v>
          </cell>
        </row>
        <row r="96">
          <cell r="A96" t="str">
            <v>PCA4</v>
          </cell>
          <cell r="D96">
            <v>38534</v>
          </cell>
          <cell r="AA96">
            <v>1492333.3333333333</v>
          </cell>
          <cell r="AB96">
            <v>1556853.596153846</v>
          </cell>
        </row>
        <row r="97">
          <cell r="A97" t="str">
            <v>PCA4</v>
          </cell>
          <cell r="D97">
            <v>38565</v>
          </cell>
          <cell r="AA97">
            <v>1492333.3333333333</v>
          </cell>
          <cell r="AB97">
            <v>1556853.596153846</v>
          </cell>
        </row>
        <row r="98">
          <cell r="A98" t="str">
            <v>PCA4</v>
          </cell>
          <cell r="D98">
            <v>38596</v>
          </cell>
          <cell r="AA98">
            <v>1492333.3333333333</v>
          </cell>
          <cell r="AB98">
            <v>1556853.596153846</v>
          </cell>
        </row>
        <row r="99">
          <cell r="A99" t="str">
            <v>PCA4</v>
          </cell>
          <cell r="D99">
            <v>38626</v>
          </cell>
          <cell r="AA99">
            <v>1492333.3333333333</v>
          </cell>
          <cell r="AB99">
            <v>1556853.596153846</v>
          </cell>
        </row>
        <row r="100">
          <cell r="A100" t="str">
            <v>PCA4</v>
          </cell>
          <cell r="D100">
            <v>38657</v>
          </cell>
          <cell r="AA100">
            <v>1492333.3333333333</v>
          </cell>
          <cell r="AB100">
            <v>1556853.596153846</v>
          </cell>
        </row>
        <row r="101">
          <cell r="A101" t="str">
            <v>PCA4</v>
          </cell>
          <cell r="D101">
            <v>38687</v>
          </cell>
          <cell r="AA101">
            <v>1492333.3333333333</v>
          </cell>
          <cell r="AB101">
            <v>1556853.596153846</v>
          </cell>
        </row>
        <row r="102">
          <cell r="A102" t="str">
            <v>PCA4</v>
          </cell>
          <cell r="D102">
            <v>38718</v>
          </cell>
          <cell r="AA102">
            <v>1717916.6666666667</v>
          </cell>
          <cell r="AB102">
            <v>1556853.5961538462</v>
          </cell>
        </row>
        <row r="103">
          <cell r="A103" t="str">
            <v>PCA4</v>
          </cell>
          <cell r="D103">
            <v>38749</v>
          </cell>
          <cell r="AA103">
            <v>1717916.6666666667</v>
          </cell>
          <cell r="AB103">
            <v>1556853.5961538462</v>
          </cell>
        </row>
        <row r="104">
          <cell r="A104" t="str">
            <v>PCA4</v>
          </cell>
          <cell r="D104">
            <v>38777</v>
          </cell>
          <cell r="AA104">
            <v>1717916.6666666667</v>
          </cell>
          <cell r="AB104">
            <v>1556853.5961538462</v>
          </cell>
        </row>
        <row r="105">
          <cell r="A105" t="str">
            <v>PCA4</v>
          </cell>
          <cell r="D105">
            <v>38808</v>
          </cell>
          <cell r="AA105">
            <v>1717916.6666666667</v>
          </cell>
          <cell r="AB105">
            <v>1556853.5961538462</v>
          </cell>
        </row>
        <row r="106">
          <cell r="A106" t="str">
            <v>PCA4</v>
          </cell>
          <cell r="D106">
            <v>38838</v>
          </cell>
          <cell r="AA106">
            <v>1717916.6666666667</v>
          </cell>
          <cell r="AB106">
            <v>1556853.5961538462</v>
          </cell>
        </row>
        <row r="107">
          <cell r="A107" t="str">
            <v>PCA4</v>
          </cell>
          <cell r="D107">
            <v>38869</v>
          </cell>
          <cell r="AA107">
            <v>1717916.6666666667</v>
          </cell>
          <cell r="AB107">
            <v>1556853.5961538462</v>
          </cell>
        </row>
        <row r="108">
          <cell r="A108" t="str">
            <v>PCA5</v>
          </cell>
          <cell r="D108">
            <v>38899</v>
          </cell>
          <cell r="AA108">
            <v>1717916.6666666667</v>
          </cell>
          <cell r="AB108">
            <v>1428617.02991453</v>
          </cell>
        </row>
        <row r="109">
          <cell r="A109" t="str">
            <v>PCA5</v>
          </cell>
          <cell r="D109">
            <v>38930</v>
          </cell>
          <cell r="AA109">
            <v>1717916.6666666667</v>
          </cell>
          <cell r="AB109">
            <v>1428617.02991453</v>
          </cell>
        </row>
        <row r="110">
          <cell r="A110" t="str">
            <v>PCA5</v>
          </cell>
          <cell r="D110">
            <v>38961</v>
          </cell>
          <cell r="AA110">
            <v>1717916.6666666667</v>
          </cell>
          <cell r="AB110">
            <v>1428617.02991453</v>
          </cell>
        </row>
        <row r="111">
          <cell r="A111" t="str">
            <v>PCA5</v>
          </cell>
          <cell r="D111">
            <v>38991</v>
          </cell>
          <cell r="AA111">
            <v>1717916.6666666667</v>
          </cell>
          <cell r="AB111">
            <v>1428617.02991453</v>
          </cell>
        </row>
        <row r="112">
          <cell r="A112" t="str">
            <v>PCA5</v>
          </cell>
          <cell r="D112">
            <v>39022</v>
          </cell>
          <cell r="AA112">
            <v>1717916.6666666667</v>
          </cell>
          <cell r="AB112">
            <v>1428617.02991453</v>
          </cell>
        </row>
        <row r="113">
          <cell r="A113" t="str">
            <v>PCA5</v>
          </cell>
          <cell r="D113">
            <v>39052</v>
          </cell>
          <cell r="AA113">
            <v>1717916.6666666667</v>
          </cell>
          <cell r="AB113">
            <v>1428617.02991453</v>
          </cell>
        </row>
        <row r="114">
          <cell r="A114" t="str">
            <v>PCA6</v>
          </cell>
          <cell r="D114">
            <v>39083</v>
          </cell>
          <cell r="AA114">
            <v>2028583.333333333</v>
          </cell>
          <cell r="AB114">
            <v>1290107.9611248989</v>
          </cell>
        </row>
        <row r="115">
          <cell r="A115" t="str">
            <v>PCA6</v>
          </cell>
          <cell r="D115">
            <v>39114</v>
          </cell>
          <cell r="AA115">
            <v>2028583.333333333</v>
          </cell>
          <cell r="AB115">
            <v>1293654.4871794893</v>
          </cell>
        </row>
        <row r="116">
          <cell r="A116" t="str">
            <v>PCA6</v>
          </cell>
          <cell r="D116">
            <v>39142</v>
          </cell>
          <cell r="AA116">
            <v>2028583.333333333</v>
          </cell>
          <cell r="AB116">
            <v>1293654.4871794893</v>
          </cell>
        </row>
        <row r="117">
          <cell r="A117" t="str">
            <v>PCA6</v>
          </cell>
          <cell r="D117">
            <v>39173</v>
          </cell>
          <cell r="AA117">
            <v>2028583.333333333</v>
          </cell>
          <cell r="AB117">
            <v>1293654.4871794893</v>
          </cell>
        </row>
        <row r="118">
          <cell r="A118" t="str">
            <v>PCA6</v>
          </cell>
          <cell r="D118">
            <v>39203</v>
          </cell>
          <cell r="AA118">
            <v>2028583.333333333</v>
          </cell>
          <cell r="AB118">
            <v>1293654.4871794893</v>
          </cell>
        </row>
        <row r="119">
          <cell r="A119" t="str">
            <v>PCA6</v>
          </cell>
          <cell r="D119">
            <v>39234</v>
          </cell>
          <cell r="AA119">
            <v>2028583.333333333</v>
          </cell>
          <cell r="AB119">
            <v>1293654.4871794893</v>
          </cell>
        </row>
        <row r="120">
          <cell r="A120" t="str">
            <v>PCA6</v>
          </cell>
          <cell r="D120">
            <v>39264</v>
          </cell>
          <cell r="AA120">
            <v>2028583.333333333</v>
          </cell>
          <cell r="AB120">
            <v>1293654.4871794893</v>
          </cell>
        </row>
        <row r="121">
          <cell r="A121" t="str">
            <v>PCA6</v>
          </cell>
          <cell r="D121">
            <v>39295</v>
          </cell>
          <cell r="AA121">
            <v>2028583.333333333</v>
          </cell>
          <cell r="AB121">
            <v>1293654.4871794893</v>
          </cell>
        </row>
        <row r="122">
          <cell r="A122" t="str">
            <v>PCA6</v>
          </cell>
          <cell r="D122">
            <v>39326</v>
          </cell>
          <cell r="AA122">
            <v>2028583.333333333</v>
          </cell>
          <cell r="AB122">
            <v>1293654.4871794893</v>
          </cell>
        </row>
        <row r="123">
          <cell r="A123" t="str">
            <v>PCA6</v>
          </cell>
          <cell r="D123">
            <v>39356</v>
          </cell>
          <cell r="AA123">
            <v>2028583.333333333</v>
          </cell>
          <cell r="AB123">
            <v>1293654.4871794893</v>
          </cell>
        </row>
        <row r="124">
          <cell r="A124" t="str">
            <v>PCA6</v>
          </cell>
          <cell r="D124">
            <v>39387</v>
          </cell>
          <cell r="AA124">
            <v>2028583.333333333</v>
          </cell>
          <cell r="AB124">
            <v>1293654.4871794893</v>
          </cell>
        </row>
        <row r="125">
          <cell r="A125" t="str">
            <v>PCA6</v>
          </cell>
          <cell r="D125">
            <v>39417</v>
          </cell>
          <cell r="AA125">
            <v>2028583.333333333</v>
          </cell>
          <cell r="AB125">
            <v>1293654.4871794893</v>
          </cell>
        </row>
        <row r="126">
          <cell r="A126" t="str">
            <v>PCA7</v>
          </cell>
          <cell r="D126">
            <v>39448</v>
          </cell>
          <cell r="AA126">
            <v>2356000</v>
          </cell>
          <cell r="AB126">
            <v>1069694.0897435911</v>
          </cell>
        </row>
        <row r="127">
          <cell r="A127" t="str">
            <v>PCA7</v>
          </cell>
          <cell r="D127">
            <v>39479</v>
          </cell>
          <cell r="AA127">
            <v>2356000</v>
          </cell>
          <cell r="AB127">
            <v>1069694.0897435911</v>
          </cell>
        </row>
        <row r="128">
          <cell r="A128" t="str">
            <v>PCA7</v>
          </cell>
          <cell r="D128">
            <v>39508</v>
          </cell>
          <cell r="AA128">
            <v>2356000</v>
          </cell>
          <cell r="AB128">
            <v>1069694.0897435911</v>
          </cell>
        </row>
        <row r="129">
          <cell r="A129" t="str">
            <v>PCA7</v>
          </cell>
          <cell r="D129">
            <v>39539</v>
          </cell>
          <cell r="AA129">
            <v>2356000</v>
          </cell>
          <cell r="AB129">
            <v>1069694.0897435911</v>
          </cell>
        </row>
        <row r="130">
          <cell r="A130" t="str">
            <v>PCA7</v>
          </cell>
          <cell r="D130">
            <v>39569</v>
          </cell>
          <cell r="AA130">
            <v>2356000</v>
          </cell>
          <cell r="AB130">
            <v>1069694.0897435911</v>
          </cell>
        </row>
        <row r="131">
          <cell r="A131" t="str">
            <v>PCA7</v>
          </cell>
          <cell r="D131">
            <v>39600</v>
          </cell>
          <cell r="AA131">
            <v>2356000</v>
          </cell>
          <cell r="AB131">
            <v>1069694.0897435911</v>
          </cell>
        </row>
        <row r="132">
          <cell r="A132" t="str">
            <v>PCA7</v>
          </cell>
          <cell r="D132">
            <v>39630</v>
          </cell>
          <cell r="AA132">
            <v>2356000</v>
          </cell>
          <cell r="AB132">
            <v>1069694.0897435911</v>
          </cell>
        </row>
        <row r="133">
          <cell r="A133" t="str">
            <v>PCA7</v>
          </cell>
          <cell r="D133">
            <v>39661</v>
          </cell>
          <cell r="AA133">
            <v>2356000</v>
          </cell>
          <cell r="AB133">
            <v>1069694.0897435911</v>
          </cell>
        </row>
        <row r="134">
          <cell r="A134" t="str">
            <v>PCA7</v>
          </cell>
          <cell r="D134">
            <v>39692</v>
          </cell>
          <cell r="AA134">
            <v>2356000</v>
          </cell>
          <cell r="AB134">
            <v>1069694.0897435911</v>
          </cell>
        </row>
        <row r="135">
          <cell r="A135" t="str">
            <v>PCA7</v>
          </cell>
          <cell r="D135">
            <v>39722</v>
          </cell>
          <cell r="AA135">
            <v>2356000</v>
          </cell>
          <cell r="AB135">
            <v>1069694.0897435911</v>
          </cell>
        </row>
        <row r="136">
          <cell r="A136" t="str">
            <v>PCA7</v>
          </cell>
          <cell r="D136">
            <v>39753</v>
          </cell>
          <cell r="AA136">
            <v>2356000</v>
          </cell>
          <cell r="AB136">
            <v>1069694.0897435911</v>
          </cell>
        </row>
        <row r="137">
          <cell r="A137" t="str">
            <v>PCA7</v>
          </cell>
          <cell r="D137">
            <v>39783</v>
          </cell>
          <cell r="AA137">
            <v>2356000</v>
          </cell>
          <cell r="AB137">
            <v>1069694.0897435911</v>
          </cell>
        </row>
        <row r="138">
          <cell r="A138" t="str">
            <v>PCA8</v>
          </cell>
          <cell r="D138">
            <v>39814</v>
          </cell>
          <cell r="AA138">
            <v>2723000</v>
          </cell>
          <cell r="AB138">
            <v>810266.24358974502</v>
          </cell>
        </row>
        <row r="139">
          <cell r="A139" t="str">
            <v>PCA8</v>
          </cell>
          <cell r="D139">
            <v>39845</v>
          </cell>
          <cell r="AA139">
            <v>2723000</v>
          </cell>
          <cell r="AB139">
            <v>810266.24358974502</v>
          </cell>
        </row>
        <row r="140">
          <cell r="A140" t="str">
            <v>PCA8</v>
          </cell>
          <cell r="D140">
            <v>39873</v>
          </cell>
          <cell r="AA140">
            <v>2723000</v>
          </cell>
          <cell r="AB140">
            <v>810266.24358974502</v>
          </cell>
        </row>
        <row r="141">
          <cell r="A141" t="str">
            <v>PCA8</v>
          </cell>
          <cell r="D141">
            <v>39904</v>
          </cell>
          <cell r="AA141">
            <v>2723000</v>
          </cell>
          <cell r="AB141">
            <v>810266.24358974502</v>
          </cell>
        </row>
        <row r="142">
          <cell r="A142" t="str">
            <v>PCA8</v>
          </cell>
          <cell r="D142">
            <v>39934</v>
          </cell>
          <cell r="AA142">
            <v>2723000</v>
          </cell>
          <cell r="AB142">
            <v>810266.24358974502</v>
          </cell>
        </row>
        <row r="143">
          <cell r="A143" t="str">
            <v>PCA8</v>
          </cell>
          <cell r="D143">
            <v>39965</v>
          </cell>
          <cell r="AA143">
            <v>2723000</v>
          </cell>
          <cell r="AB143">
            <v>810266.24358974502</v>
          </cell>
        </row>
        <row r="144">
          <cell r="A144" t="str">
            <v>PCA8</v>
          </cell>
          <cell r="D144">
            <v>39995</v>
          </cell>
          <cell r="AA144">
            <v>2723000</v>
          </cell>
          <cell r="AB144">
            <v>810266.24358974502</v>
          </cell>
        </row>
        <row r="145">
          <cell r="A145" t="str">
            <v>PCA8</v>
          </cell>
          <cell r="D145">
            <v>40026</v>
          </cell>
          <cell r="AA145">
            <v>2723000</v>
          </cell>
          <cell r="AB145">
            <v>810266.24358974502</v>
          </cell>
        </row>
        <row r="146">
          <cell r="A146" t="str">
            <v>PCA8</v>
          </cell>
          <cell r="D146">
            <v>40057</v>
          </cell>
          <cell r="AA146">
            <v>2723000</v>
          </cell>
          <cell r="AB146">
            <v>810266.24358974502</v>
          </cell>
        </row>
        <row r="147">
          <cell r="A147" t="str">
            <v>PCA8</v>
          </cell>
          <cell r="D147">
            <v>40087</v>
          </cell>
          <cell r="AA147">
            <v>2723000</v>
          </cell>
          <cell r="AB147">
            <v>810266.24358974502</v>
          </cell>
        </row>
        <row r="148">
          <cell r="A148" t="str">
            <v>PCA8</v>
          </cell>
          <cell r="D148">
            <v>40118</v>
          </cell>
          <cell r="AA148">
            <v>2723000</v>
          </cell>
          <cell r="AB148">
            <v>810266.24358974502</v>
          </cell>
        </row>
        <row r="149">
          <cell r="A149" t="str">
            <v>PCA8</v>
          </cell>
          <cell r="D149">
            <v>40148</v>
          </cell>
          <cell r="AA149">
            <v>2723000</v>
          </cell>
          <cell r="AB149">
            <v>810266.24358974502</v>
          </cell>
        </row>
        <row r="150">
          <cell r="A150" t="str">
            <v>PCA9</v>
          </cell>
          <cell r="D150">
            <v>40179</v>
          </cell>
          <cell r="AA150">
            <v>3127750</v>
          </cell>
          <cell r="AB150">
            <v>511415.53846153949</v>
          </cell>
        </row>
        <row r="151">
          <cell r="A151" t="str">
            <v>PCA9</v>
          </cell>
          <cell r="D151">
            <v>40210</v>
          </cell>
          <cell r="AA151">
            <v>3127750</v>
          </cell>
          <cell r="AB151">
            <v>511415.53846153949</v>
          </cell>
        </row>
        <row r="152">
          <cell r="A152" t="str">
            <v>PCA9</v>
          </cell>
          <cell r="D152">
            <v>40238</v>
          </cell>
          <cell r="AA152">
            <v>3127750</v>
          </cell>
          <cell r="AB152">
            <v>511415.53846153949</v>
          </cell>
        </row>
        <row r="153">
          <cell r="A153" t="str">
            <v>PCA9</v>
          </cell>
          <cell r="D153">
            <v>40269</v>
          </cell>
          <cell r="AA153">
            <v>3127750</v>
          </cell>
          <cell r="AB153">
            <v>511415.53846153949</v>
          </cell>
        </row>
        <row r="154">
          <cell r="A154" t="str">
            <v>PCA9</v>
          </cell>
          <cell r="D154">
            <v>40299</v>
          </cell>
          <cell r="AA154">
            <v>3127750</v>
          </cell>
          <cell r="AB154">
            <v>511415.53846153949</v>
          </cell>
        </row>
        <row r="155">
          <cell r="A155" t="str">
            <v>PCA9</v>
          </cell>
          <cell r="D155">
            <v>40330</v>
          </cell>
          <cell r="AA155">
            <v>3127750</v>
          </cell>
          <cell r="AB155">
            <v>511415.53846153949</v>
          </cell>
        </row>
        <row r="156">
          <cell r="A156" t="str">
            <v>PCA9</v>
          </cell>
          <cell r="D156">
            <v>40360</v>
          </cell>
          <cell r="AA156">
            <v>3127750</v>
          </cell>
          <cell r="AB156">
            <v>511415.53846153949</v>
          </cell>
        </row>
        <row r="157">
          <cell r="A157" t="str">
            <v>PCA9</v>
          </cell>
          <cell r="D157">
            <v>40391</v>
          </cell>
          <cell r="AA157">
            <v>3127750</v>
          </cell>
          <cell r="AB157">
            <v>511415.53846153949</v>
          </cell>
        </row>
        <row r="158">
          <cell r="A158" t="str">
            <v>PCA9</v>
          </cell>
          <cell r="D158">
            <v>40422</v>
          </cell>
          <cell r="AA158">
            <v>3127750</v>
          </cell>
          <cell r="AB158">
            <v>511415.53846153949</v>
          </cell>
        </row>
        <row r="159">
          <cell r="A159" t="str">
            <v>PCA9</v>
          </cell>
          <cell r="D159">
            <v>40452</v>
          </cell>
          <cell r="AA159">
            <v>3127750</v>
          </cell>
          <cell r="AB159">
            <v>511415.53846153949</v>
          </cell>
        </row>
        <row r="160">
          <cell r="A160" t="str">
            <v>PCA9</v>
          </cell>
          <cell r="D160">
            <v>40483</v>
          </cell>
          <cell r="AA160">
            <v>3127750</v>
          </cell>
          <cell r="AB160">
            <v>511415.53846153949</v>
          </cell>
        </row>
        <row r="161">
          <cell r="A161" t="str">
            <v>PCA9</v>
          </cell>
          <cell r="D161">
            <v>40513</v>
          </cell>
          <cell r="AA161">
            <v>3127750</v>
          </cell>
          <cell r="AB161">
            <v>511415.53846153949</v>
          </cell>
        </row>
        <row r="162">
          <cell r="A162" t="str">
            <v>PCA10</v>
          </cell>
          <cell r="D162">
            <v>40544</v>
          </cell>
          <cell r="AA162">
            <v>3385750</v>
          </cell>
          <cell r="AB162">
            <v>177837.32692307807</v>
          </cell>
        </row>
        <row r="163">
          <cell r="A163" t="str">
            <v>PCA10</v>
          </cell>
          <cell r="D163">
            <v>40575</v>
          </cell>
          <cell r="AA163">
            <v>3385750</v>
          </cell>
          <cell r="AB163">
            <v>177837.32692307807</v>
          </cell>
        </row>
        <row r="164">
          <cell r="A164" t="str">
            <v>PCA10</v>
          </cell>
          <cell r="D164">
            <v>40603</v>
          </cell>
          <cell r="AA164">
            <v>3385750</v>
          </cell>
          <cell r="AB164">
            <v>177837.32692307807</v>
          </cell>
        </row>
        <row r="165">
          <cell r="A165" t="str">
            <v>PCA10</v>
          </cell>
          <cell r="D165">
            <v>40634</v>
          </cell>
          <cell r="AA165">
            <v>3385750</v>
          </cell>
          <cell r="AB165">
            <v>177837.32692307807</v>
          </cell>
        </row>
        <row r="166">
          <cell r="A166" t="str">
            <v>PCA10</v>
          </cell>
          <cell r="D166">
            <v>40664</v>
          </cell>
          <cell r="AA166">
            <v>3385750</v>
          </cell>
          <cell r="AB166">
            <v>177837.32692307807</v>
          </cell>
        </row>
        <row r="167">
          <cell r="A167" t="str">
            <v>PCA10</v>
          </cell>
          <cell r="D167">
            <v>40695</v>
          </cell>
          <cell r="AA167">
            <v>3385750</v>
          </cell>
          <cell r="AB167">
            <v>177837.32692307807</v>
          </cell>
        </row>
        <row r="168">
          <cell r="A168" t="str">
            <v>PCA10</v>
          </cell>
          <cell r="D168">
            <v>40725</v>
          </cell>
          <cell r="AA168">
            <v>3385750</v>
          </cell>
          <cell r="AB168">
            <v>177837.32692307807</v>
          </cell>
        </row>
        <row r="169">
          <cell r="A169" t="str">
            <v>PCA10</v>
          </cell>
          <cell r="D169">
            <v>40756</v>
          </cell>
          <cell r="AA169">
            <v>3385750</v>
          </cell>
          <cell r="AB169">
            <v>177837.32692307807</v>
          </cell>
        </row>
        <row r="170">
          <cell r="A170" t="str">
            <v>PCA10</v>
          </cell>
          <cell r="D170">
            <v>40787</v>
          </cell>
          <cell r="AA170">
            <v>3385750</v>
          </cell>
          <cell r="AB170">
            <v>177837.32692307807</v>
          </cell>
        </row>
        <row r="171">
          <cell r="A171" t="str">
            <v>PCA10</v>
          </cell>
          <cell r="D171">
            <v>40817</v>
          </cell>
          <cell r="AA171">
            <v>3385750</v>
          </cell>
          <cell r="AB171">
            <v>177837.32692307807</v>
          </cell>
        </row>
        <row r="172">
          <cell r="A172" t="str">
            <v>PCA10</v>
          </cell>
          <cell r="D172">
            <v>40848</v>
          </cell>
          <cell r="AA172">
            <v>3385750</v>
          </cell>
          <cell r="AB172">
            <v>177837.32692307807</v>
          </cell>
        </row>
        <row r="173">
          <cell r="A173" t="str">
            <v>PCA10</v>
          </cell>
          <cell r="D173">
            <v>40878</v>
          </cell>
          <cell r="AA173">
            <v>3385750</v>
          </cell>
          <cell r="AB173">
            <v>177837.32692307807</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WC"/>
      <sheetName val="ERB"/>
      <sheetName val="GWC"/>
      <sheetName val="GRB"/>
      <sheetName val="BS"/>
      <sheetName val="BS C&amp;L"/>
      <sheetName val="Recon Rgltry to Fin BS"/>
      <sheetName val="Recon"/>
      <sheetName val="Recon (2)"/>
      <sheetName val="Recon (3)"/>
      <sheetName val="Recon (3) Detail"/>
      <sheetName val="200309B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Assumption Desc"/>
      <sheetName val="Project Variables"/>
      <sheetName val="Assumptions"/>
      <sheetName val="OPS =&gt;"/>
      <sheetName val="Cal"/>
      <sheetName val="Cap Ex"/>
      <sheetName val="Gen"/>
      <sheetName val="Rev"/>
      <sheetName val="BPA"/>
      <sheetName val="Exp"/>
      <sheetName val="PSE Exp"/>
      <sheetName val="Dep"/>
      <sheetName val="Fed Incent"/>
      <sheetName val="Fin =&gt;"/>
      <sheetName val="Rev Req - PSE Only"/>
      <sheetName val="Financial Statements"/>
      <sheetName val="Cost of Capital"/>
      <sheetName val="Rep =&gt;"/>
      <sheetName val="Cap Summary"/>
      <sheetName val="O&amp;M Summary"/>
      <sheetName val="Links to Notes"/>
    </sheetNames>
    <sheetDataSet>
      <sheetData sheetId="0" refreshError="1"/>
      <sheetData sheetId="1" refreshError="1"/>
      <sheetData sheetId="2" refreshError="1"/>
      <sheetData sheetId="3" refreshError="1">
        <row r="13">
          <cell r="C13">
            <v>24</v>
          </cell>
        </row>
        <row r="35">
          <cell r="C35">
            <v>0.3546874304783092</v>
          </cell>
        </row>
        <row r="36">
          <cell r="C36">
            <v>0.25205377668308698</v>
          </cell>
        </row>
        <row r="37">
          <cell r="C37">
            <v>0.37016981831664814</v>
          </cell>
        </row>
        <row r="38">
          <cell r="C38">
            <v>0.3494210727969348</v>
          </cell>
        </row>
        <row r="51">
          <cell r="C51">
            <v>2.2999999999999998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FFH Fees"/>
      <sheetName val="Generation &amp; Fuel"/>
      <sheetName val="Error Checks &amp; Notes"/>
      <sheetName val="Depreciation"/>
      <sheetName val="CapEx"/>
      <sheetName val="Links to Notes"/>
      <sheetName val="2009 O&amp;M Budget"/>
      <sheetName val="MFGS Insurance Costs"/>
      <sheetName val="MFgS Prop Tax Est (2)"/>
      <sheetName val="Variable Gas Transport Inputs"/>
      <sheetName val="Fixed Gas Transport"/>
      <sheetName val="Cost Report"/>
      <sheetName val="Working Capital true up"/>
      <sheetName val="Dec 2008 Actuals"/>
      <sheetName val="MFGS Capital"/>
    </sheetNames>
    <sheetDataSet>
      <sheetData sheetId="0" refreshError="1"/>
      <sheetData sheetId="1" refreshError="1">
        <row r="3">
          <cell r="E3">
            <v>39600</v>
          </cell>
        </row>
        <row r="17">
          <cell r="E17">
            <v>293</v>
          </cell>
        </row>
      </sheetData>
      <sheetData sheetId="2" refreshError="1">
        <row r="3">
          <cell r="J3">
            <v>0.46030000000000004</v>
          </cell>
        </row>
        <row r="8">
          <cell r="F8">
            <v>7.0000000000000007E-2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Generation &amp; Fuel"/>
      <sheetName val="Depreciation"/>
      <sheetName val="CapEx"/>
      <sheetName val="Constr. Cash Flow"/>
      <sheetName val="Error Checks &amp; Notes"/>
      <sheetName val="Links to Notes"/>
    </sheetNames>
    <sheetDataSet>
      <sheetData sheetId="0" refreshError="1"/>
      <sheetData sheetId="1" refreshError="1">
        <row r="3">
          <cell r="E3">
            <v>38899</v>
          </cell>
        </row>
        <row r="4">
          <cell r="I4">
            <v>0.5</v>
          </cell>
        </row>
        <row r="5">
          <cell r="I5" t="str">
            <v>Yes</v>
          </cell>
        </row>
        <row r="6">
          <cell r="E6">
            <v>8</v>
          </cell>
          <cell r="I6" t="str">
            <v>Yes</v>
          </cell>
        </row>
        <row r="8">
          <cell r="I8" t="str">
            <v>Max</v>
          </cell>
        </row>
        <row r="9">
          <cell r="E9">
            <v>252</v>
          </cell>
          <cell r="I9" t="str">
            <v>Levelized</v>
          </cell>
        </row>
        <row r="10">
          <cell r="E10">
            <v>25</v>
          </cell>
        </row>
        <row r="11">
          <cell r="E11">
            <v>6960</v>
          </cell>
        </row>
        <row r="12">
          <cell r="E12">
            <v>8630</v>
          </cell>
        </row>
        <row r="14">
          <cell r="E14">
            <v>11325.08</v>
          </cell>
        </row>
        <row r="15">
          <cell r="E15">
            <v>21336</v>
          </cell>
        </row>
        <row r="20">
          <cell r="E20">
            <v>1.5299999999999999E-2</v>
          </cell>
        </row>
        <row r="21">
          <cell r="E21">
            <v>7.4999999999999997E-2</v>
          </cell>
        </row>
        <row r="24">
          <cell r="E24">
            <v>0.50209999999999999</v>
          </cell>
        </row>
        <row r="26">
          <cell r="E26">
            <v>160000000</v>
          </cell>
        </row>
        <row r="30">
          <cell r="E30">
            <v>260000000</v>
          </cell>
        </row>
        <row r="39">
          <cell r="E39">
            <v>1.0212765957446808</v>
          </cell>
          <cell r="F39">
            <v>1.043478260869565</v>
          </cell>
          <cell r="G39">
            <v>1.0666666666666664</v>
          </cell>
          <cell r="H39">
            <v>1.0909090909090906</v>
          </cell>
          <cell r="I39">
            <v>1.1034482758620687</v>
          </cell>
          <cell r="J39">
            <v>1.1294117647058821</v>
          </cell>
          <cell r="K39">
            <v>1.1566265060240963</v>
          </cell>
          <cell r="L39">
            <v>1.1707317073170731</v>
          </cell>
          <cell r="M39">
            <v>1.1999999999999997</v>
          </cell>
          <cell r="N39">
            <v>1.2151898734177213</v>
          </cell>
          <cell r="O39">
            <v>1.2467532467532465</v>
          </cell>
          <cell r="P39">
            <v>1.2631578947368418</v>
          </cell>
          <cell r="Q39">
            <v>1.2972972972972969</v>
          </cell>
          <cell r="R39">
            <v>1.3150684931506846</v>
          </cell>
          <cell r="S39">
            <v>1.333333333333333</v>
          </cell>
          <cell r="T39">
            <v>1.3714285714285712</v>
          </cell>
          <cell r="U39">
            <v>1.3913043478260869</v>
          </cell>
          <cell r="V39">
            <v>1.4117647058823528</v>
          </cell>
          <cell r="W39">
            <v>1.4545454545454544</v>
          </cell>
          <cell r="X39">
            <v>1.4769230769230766</v>
          </cell>
          <cell r="Y39">
            <v>1.4999999999999996</v>
          </cell>
          <cell r="Z39">
            <v>1.5483870967741931</v>
          </cell>
          <cell r="AA39">
            <v>1.5737704918032782</v>
          </cell>
          <cell r="AB39">
            <v>1.5999999999999994</v>
          </cell>
          <cell r="AC39">
            <v>1.655172413793103</v>
          </cell>
          <cell r="AD39">
            <v>1.6842105263157892</v>
          </cell>
          <cell r="AE39">
            <v>1.7142857142857135</v>
          </cell>
          <cell r="AF39">
            <v>1.7454545454545449</v>
          </cell>
        </row>
      </sheetData>
      <sheetData sheetId="2" refreshError="1">
        <row r="3">
          <cell r="I3">
            <v>0.44130000000000003</v>
          </cell>
        </row>
        <row r="6">
          <cell r="I6">
            <v>55657087.107978344</v>
          </cell>
        </row>
        <row r="8">
          <cell r="I8">
            <v>104.32744278665496</v>
          </cell>
        </row>
      </sheetData>
      <sheetData sheetId="3" refreshError="1"/>
      <sheetData sheetId="4" refreshError="1"/>
      <sheetData sheetId="5" refreshError="1"/>
      <sheetData sheetId="6" refreshError="1"/>
      <sheetData sheetId="7" refreshError="1">
        <row r="2">
          <cell r="B2">
            <v>120000000</v>
          </cell>
        </row>
        <row r="7">
          <cell r="B7">
            <v>780108.63525000005</v>
          </cell>
        </row>
        <row r="8">
          <cell r="B8">
            <v>2135000</v>
          </cell>
        </row>
        <row r="24">
          <cell r="B24">
            <v>0</v>
          </cell>
        </row>
        <row r="25">
          <cell r="B25">
            <v>0</v>
          </cell>
        </row>
        <row r="27">
          <cell r="B27">
            <v>126120750.3013332</v>
          </cell>
        </row>
        <row r="32">
          <cell r="B32">
            <v>120000000</v>
          </cell>
        </row>
        <row r="33">
          <cell r="B33">
            <v>100000000</v>
          </cell>
        </row>
      </sheetData>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CHANGES"/>
      <sheetName val="General Inputs"/>
      <sheetName val="Power Cost Summary"/>
      <sheetName val="Financial Statements"/>
      <sheetName val="Revenue Calculation"/>
      <sheetName val="Depreciation"/>
      <sheetName val="Expenses"/>
      <sheetName val="Generation &amp; Fuel &amp; RECs"/>
      <sheetName val="Capital Budget"/>
      <sheetName val="D Forecast of Remng CapEx"/>
      <sheetName val="Error Checks &amp; Notes"/>
      <sheetName val="Data----&gt;"/>
      <sheetName val="WTG Supply Agmt"/>
      <sheetName val="Exchange Hist"/>
      <sheetName val="PSE - WR Payment Schedule"/>
      <sheetName val="RES FINAL BOP"/>
      <sheetName val="Contingency"/>
      <sheetName val="Start-up costs_Act"/>
      <sheetName val="Property Tax Worksheet"/>
      <sheetName val="Budget- EMC Approved"/>
      <sheetName val="Budget-Up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D60" t="e">
            <v>#REF!</v>
          </cell>
        </row>
      </sheetData>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erty Taxes Project XYZ"/>
      <sheetName val="Assumptions Project XYZ"/>
      <sheetName val="Sharon's Worksheet"/>
    </sheetNames>
    <sheetDataSet>
      <sheetData sheetId="0"/>
      <sheetData sheetId="1"/>
      <sheetData sheetId="2" refreshError="1">
        <row r="1">
          <cell r="A1" t="str">
            <v>WH Expansion Project</v>
          </cell>
        </row>
        <row r="3">
          <cell r="C3">
            <v>1680000</v>
          </cell>
        </row>
        <row r="4">
          <cell r="C4">
            <v>92000000</v>
          </cell>
        </row>
        <row r="5">
          <cell r="C5">
            <v>15400000</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General Inputs"/>
      <sheetName val="Power Cost Summary"/>
      <sheetName val="Financial Statements"/>
      <sheetName val="Revenue Calculation"/>
      <sheetName val="Depreciation"/>
      <sheetName val="Expenses"/>
      <sheetName val="Generation &amp; Fuel &amp; RECs"/>
      <sheetName val="Budget-Updated"/>
      <sheetName val="Capital Budget"/>
      <sheetName val="Error Checks &amp; Notes"/>
      <sheetName val="Data----&gt;"/>
      <sheetName val="WTG Supply Agmt"/>
      <sheetName val="Exchange Hist"/>
      <sheetName val="PSE - WR Payment Schedule"/>
      <sheetName val="RES FINAL BOP"/>
      <sheetName val="Contingency"/>
      <sheetName val="LD for Delivery Delay"/>
      <sheetName val="Start-up costs_Act"/>
      <sheetName val="Property Tax Worksheet"/>
      <sheetName val="BOP Cost Estimator"/>
      <sheetName val="Budget- EMC Approved"/>
    </sheetNames>
    <sheetDataSet>
      <sheetData sheetId="0" refreshError="1"/>
      <sheetData sheetId="1" refreshError="1">
        <row r="4">
          <cell r="E4">
            <v>40126</v>
          </cell>
        </row>
        <row r="5">
          <cell r="E5">
            <v>1.7333333333333334</v>
          </cell>
        </row>
        <row r="9">
          <cell r="E9">
            <v>44</v>
          </cell>
        </row>
        <row r="19">
          <cell r="E19">
            <v>0.35</v>
          </cell>
        </row>
        <row r="30">
          <cell r="E30">
            <v>0.3</v>
          </cell>
        </row>
        <row r="32">
          <cell r="E32">
            <v>95083499.60354121</v>
          </cell>
        </row>
        <row r="33">
          <cell r="E33">
            <v>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t"/>
      <sheetName val="Total Estimate Summary"/>
      <sheetName val="Cap Cost Detail"/>
      <sheetName val="(Engineering Detail)"/>
      <sheetName val="Estimate Data"/>
      <sheetName val="Acct Codes"/>
    </sheetNames>
    <sheetDataSet>
      <sheetData sheetId="0" refreshError="1"/>
      <sheetData sheetId="1" refreshError="1"/>
      <sheetData sheetId="2" refreshError="1"/>
      <sheetData sheetId="3" refreshError="1"/>
      <sheetData sheetId="4" refreshError="1"/>
      <sheetData sheetId="5" refreshError="1">
        <row r="1">
          <cell r="A1">
            <v>4110</v>
          </cell>
          <cell r="B1" t="str">
            <v>Equipment Demolition</v>
          </cell>
        </row>
        <row r="2">
          <cell r="A2">
            <v>4111</v>
          </cell>
          <cell r="B2" t="str">
            <v>Columns and Pressure Vessels</v>
          </cell>
        </row>
        <row r="3">
          <cell r="A3">
            <v>4112</v>
          </cell>
          <cell r="B3" t="str">
            <v>Heat Exchangers  (Type)</v>
          </cell>
        </row>
        <row r="4">
          <cell r="A4">
            <v>4113</v>
          </cell>
          <cell r="B4" t="str">
            <v>Fired Heaters  (Type)</v>
          </cell>
        </row>
        <row r="5">
          <cell r="A5">
            <v>4114</v>
          </cell>
          <cell r="B5" t="str">
            <v>Machinery  (Type)</v>
          </cell>
        </row>
        <row r="6">
          <cell r="A6">
            <v>4115</v>
          </cell>
          <cell r="B6" t="str">
            <v>Conveying Equipment</v>
          </cell>
        </row>
        <row r="7">
          <cell r="A7">
            <v>4116</v>
          </cell>
          <cell r="B7" t="str">
            <v>Filters and Separators</v>
          </cell>
        </row>
        <row r="8">
          <cell r="A8">
            <v>4117</v>
          </cell>
          <cell r="B8" t="str">
            <v>Special Equipment (Type)</v>
          </cell>
        </row>
        <row r="9">
          <cell r="A9">
            <v>4118</v>
          </cell>
          <cell r="B9" t="str">
            <v>Equipment Rigging</v>
          </cell>
        </row>
        <row r="10">
          <cell r="A10">
            <v>4119</v>
          </cell>
          <cell r="B10" t="str">
            <v>Testing and Inspection</v>
          </cell>
        </row>
        <row r="11">
          <cell r="A11">
            <v>4120</v>
          </cell>
          <cell r="B11" t="str">
            <v>Equipment Scaffolding</v>
          </cell>
        </row>
        <row r="12">
          <cell r="A12">
            <v>4121</v>
          </cell>
          <cell r="B12" t="str">
            <v>Material Handling</v>
          </cell>
        </row>
        <row r="13">
          <cell r="A13">
            <v>4130</v>
          </cell>
          <cell r="B13" t="str">
            <v>Pipe Demolition</v>
          </cell>
        </row>
        <row r="14">
          <cell r="A14">
            <v>4131</v>
          </cell>
          <cell r="B14" t="str">
            <v>Shop Fabricated Carbon Steel Piping</v>
          </cell>
        </row>
        <row r="15">
          <cell r="A15">
            <v>4132</v>
          </cell>
          <cell r="B15" t="str">
            <v>A/G Carbon Steel Pipe and Fittings - 2" and Under</v>
          </cell>
        </row>
        <row r="16">
          <cell r="A16">
            <v>4133</v>
          </cell>
          <cell r="B16" t="str">
            <v>Install A/G Carbon Steel Pipe Spools</v>
          </cell>
        </row>
        <row r="17">
          <cell r="A17">
            <v>4134</v>
          </cell>
          <cell r="B17" t="str">
            <v>A/G Carbon Steel Rack Pipe and Fittings - 2½" to 6"</v>
          </cell>
        </row>
        <row r="18">
          <cell r="A18">
            <v>4135</v>
          </cell>
          <cell r="B18" t="str">
            <v>A/G Carbon Steel Rack Pipe and Fittings - 8" to 12"</v>
          </cell>
        </row>
        <row r="19">
          <cell r="A19">
            <v>4136</v>
          </cell>
          <cell r="B19" t="str">
            <v>A/G Carbon Steel Rack Pipe and Fittings - 14" to 24"</v>
          </cell>
        </row>
        <row r="20">
          <cell r="A20">
            <v>4137</v>
          </cell>
          <cell r="B20" t="str">
            <v>A/G Carbon Steel Rack Pipe &amp; Fittings - 26" &amp; Larger</v>
          </cell>
        </row>
        <row r="21">
          <cell r="A21">
            <v>4138</v>
          </cell>
          <cell r="B21" t="str">
            <v>A/G Carbon Steel Non-Rack Pipe &amp; Fittings-2½"to6"</v>
          </cell>
        </row>
        <row r="22">
          <cell r="A22">
            <v>4139</v>
          </cell>
          <cell r="B22" t="str">
            <v>A/G Carbon Steel Non-Rack Pipe &amp; Fittings-8"to12"</v>
          </cell>
        </row>
        <row r="23">
          <cell r="A23">
            <v>4140</v>
          </cell>
          <cell r="B23" t="str">
            <v>A/G Carbon Steel Non-Rack Pipe &amp; Fittings-14"to24"</v>
          </cell>
        </row>
        <row r="24">
          <cell r="A24">
            <v>4141</v>
          </cell>
          <cell r="B24" t="str">
            <v>A/G Carbon Steel Non-Rack Pipe &amp; Fittings-26" &amp; Larger</v>
          </cell>
        </row>
        <row r="25">
          <cell r="A25">
            <v>4142</v>
          </cell>
          <cell r="B25" t="str">
            <v>Carbon Steel Valves - Screwed and Socketweld</v>
          </cell>
        </row>
        <row r="26">
          <cell r="A26">
            <v>4143</v>
          </cell>
          <cell r="B26" t="str">
            <v>Carbon Steel Valves - Flanged and Buttweld</v>
          </cell>
        </row>
        <row r="27">
          <cell r="A27">
            <v>4144</v>
          </cell>
          <cell r="B27" t="str">
            <v>Carbon Steel Piping Specialties</v>
          </cell>
        </row>
        <row r="28">
          <cell r="A28">
            <v>4145</v>
          </cell>
          <cell r="B28" t="str">
            <v>Field Fabricated Pipe Hangers and Misc Supports</v>
          </cell>
        </row>
        <row r="29">
          <cell r="A29">
            <v>4150</v>
          </cell>
          <cell r="B29" t="str">
            <v>Shop Fabricated Alloy Pipe</v>
          </cell>
        </row>
        <row r="30">
          <cell r="A30">
            <v>4151</v>
          </cell>
          <cell r="B30" t="str">
            <v>A/G Alloy Pipe and Fittings  - 2" and Under</v>
          </cell>
        </row>
        <row r="31">
          <cell r="A31">
            <v>4152</v>
          </cell>
          <cell r="B31" t="str">
            <v>Install A/G Alloy Pipe Spools</v>
          </cell>
        </row>
        <row r="32">
          <cell r="A32">
            <v>4153</v>
          </cell>
          <cell r="B32" t="str">
            <v>A/G Alloy Rack Pipe and Fittings - 2½" to 6"</v>
          </cell>
        </row>
        <row r="33">
          <cell r="A33">
            <v>4154</v>
          </cell>
          <cell r="B33" t="str">
            <v>A/G Alloy Rack Pipe and Fittings - 8" to 12"</v>
          </cell>
        </row>
        <row r="34">
          <cell r="A34">
            <v>4155</v>
          </cell>
          <cell r="B34" t="str">
            <v>A/G Alloy Rack Pipe and Fittings - 14" to 24"</v>
          </cell>
        </row>
        <row r="35">
          <cell r="A35">
            <v>4156</v>
          </cell>
          <cell r="B35" t="str">
            <v>A/G Alloy Rack Pipe and Fittings - 26" and Larger</v>
          </cell>
        </row>
        <row r="36">
          <cell r="A36">
            <v>4157</v>
          </cell>
          <cell r="B36" t="str">
            <v>A/G Alloy Non-Rack Pipe and Fittings - 2½" to 6"</v>
          </cell>
        </row>
        <row r="37">
          <cell r="A37">
            <v>4158</v>
          </cell>
          <cell r="B37" t="str">
            <v>A/G Alloy Non-Rack Pipe and Fittings - 8" to 12"</v>
          </cell>
        </row>
        <row r="38">
          <cell r="A38">
            <v>4159</v>
          </cell>
          <cell r="B38" t="str">
            <v>A/G Alloy Non-Rack Pipe and Fittings - 14" to 24"</v>
          </cell>
        </row>
        <row r="39">
          <cell r="A39">
            <v>4160</v>
          </cell>
          <cell r="B39" t="str">
            <v>A/G Alloy Non-Rack Pipe and Fittings - 26" &amp; Larger</v>
          </cell>
        </row>
        <row r="40">
          <cell r="A40">
            <v>4161</v>
          </cell>
          <cell r="B40" t="str">
            <v>Alloy Valves - Screwed and Socketweld</v>
          </cell>
        </row>
        <row r="41">
          <cell r="A41">
            <v>4162</v>
          </cell>
          <cell r="B41" t="str">
            <v>Alloy Valves - Flanged and Buttweld</v>
          </cell>
        </row>
        <row r="42">
          <cell r="A42">
            <v>4163</v>
          </cell>
          <cell r="B42" t="str">
            <v>Alloy Piping Specialties</v>
          </cell>
        </row>
        <row r="43">
          <cell r="A43">
            <v>4164</v>
          </cell>
          <cell r="B43" t="str">
            <v>Underground Carbon Steel Pipe and Fittings</v>
          </cell>
        </row>
        <row r="44">
          <cell r="A44">
            <v>4165</v>
          </cell>
          <cell r="B44" t="str">
            <v>Steam Tracing</v>
          </cell>
        </row>
        <row r="45">
          <cell r="A45">
            <v>4166</v>
          </cell>
          <cell r="B45" t="str">
            <v>Revamp and Tie-In Material and Labor</v>
          </cell>
        </row>
        <row r="46">
          <cell r="A46">
            <v>4167</v>
          </cell>
          <cell r="B46" t="str">
            <v>Hangers and Supports</v>
          </cell>
        </row>
        <row r="47">
          <cell r="A47">
            <v>4168</v>
          </cell>
          <cell r="B47" t="str">
            <v>Bolts and Gaskets</v>
          </cell>
        </row>
        <row r="48">
          <cell r="A48">
            <v>4169</v>
          </cell>
          <cell r="B48" t="str">
            <v>Field Stress Relieving</v>
          </cell>
        </row>
        <row r="49">
          <cell r="A49">
            <v>4170</v>
          </cell>
          <cell r="B49" t="str">
            <v>Nondestructive Examination</v>
          </cell>
        </row>
        <row r="50">
          <cell r="A50">
            <v>4180</v>
          </cell>
          <cell r="B50" t="str">
            <v>Equipment Insulation (Hot)</v>
          </cell>
        </row>
        <row r="51">
          <cell r="A51">
            <v>4181</v>
          </cell>
          <cell r="B51" t="str">
            <v>Equipment Insulation (Cold)</v>
          </cell>
        </row>
        <row r="52">
          <cell r="A52">
            <v>4182</v>
          </cell>
          <cell r="B52" t="str">
            <v>Pipe Insulation (Hot)</v>
          </cell>
        </row>
        <row r="53">
          <cell r="A53">
            <v>4183</v>
          </cell>
          <cell r="B53" t="str">
            <v>Pipe Insulation (Cold)</v>
          </cell>
        </row>
        <row r="54">
          <cell r="A54">
            <v>4184</v>
          </cell>
          <cell r="B54" t="str">
            <v>Special Insulation</v>
          </cell>
        </row>
        <row r="55">
          <cell r="A55">
            <v>4185</v>
          </cell>
          <cell r="B55" t="str">
            <v>Duct Insulation</v>
          </cell>
        </row>
        <row r="56">
          <cell r="A56">
            <v>4186</v>
          </cell>
          <cell r="B56" t="str">
            <v>Asbestos Abatement</v>
          </cell>
        </row>
        <row r="57">
          <cell r="A57">
            <v>4195</v>
          </cell>
          <cell r="B57" t="str">
            <v>Testing and Inspection</v>
          </cell>
        </row>
        <row r="58">
          <cell r="A58">
            <v>4196</v>
          </cell>
          <cell r="B58" t="str">
            <v>Scaffolding</v>
          </cell>
        </row>
        <row r="59">
          <cell r="A59">
            <v>4197</v>
          </cell>
          <cell r="B59" t="str">
            <v>Material Handling</v>
          </cell>
        </row>
        <row r="60">
          <cell r="A60">
            <v>4198</v>
          </cell>
          <cell r="B60" t="str">
            <v>Labor Productivity Adjustments</v>
          </cell>
        </row>
        <row r="61">
          <cell r="A61">
            <v>4199</v>
          </cell>
          <cell r="B61" t="str">
            <v>Design Completion Allowance</v>
          </cell>
        </row>
        <row r="62">
          <cell r="A62">
            <v>4209</v>
          </cell>
          <cell r="B62" t="str">
            <v>Civil Demolition</v>
          </cell>
        </row>
        <row r="63">
          <cell r="A63">
            <v>4210</v>
          </cell>
          <cell r="B63" t="str">
            <v>Clearing and Grubbing</v>
          </cell>
        </row>
        <row r="64">
          <cell r="A64">
            <v>4211</v>
          </cell>
          <cell r="B64" t="str">
            <v>Stripping and Rough Grade</v>
          </cell>
        </row>
        <row r="65">
          <cell r="A65">
            <v>4212</v>
          </cell>
          <cell r="B65" t="str">
            <v>Dewatering</v>
          </cell>
        </row>
        <row r="66">
          <cell r="A66">
            <v>4213</v>
          </cell>
          <cell r="B66" t="str">
            <v>Excavation</v>
          </cell>
        </row>
        <row r="67">
          <cell r="A67">
            <v>4214</v>
          </cell>
          <cell r="B67" t="str">
            <v>Backfill</v>
          </cell>
        </row>
        <row r="68">
          <cell r="A68">
            <v>4215</v>
          </cell>
          <cell r="B68" t="str">
            <v>Shoring</v>
          </cell>
        </row>
        <row r="69">
          <cell r="A69">
            <v>4216</v>
          </cell>
          <cell r="B69" t="str">
            <v>Sheet Piling</v>
          </cell>
        </row>
        <row r="70">
          <cell r="A70">
            <v>4217</v>
          </cell>
          <cell r="B70" t="str">
            <v>Load Bearing Piles</v>
          </cell>
        </row>
        <row r="71">
          <cell r="A71">
            <v>4218</v>
          </cell>
          <cell r="B71" t="str">
            <v>Gravity Flow Underground Sewer Pipe - 12" &amp; Under</v>
          </cell>
        </row>
        <row r="72">
          <cell r="A72">
            <v>4219</v>
          </cell>
          <cell r="B72" t="str">
            <v>Gravity Flow Underground Sewer Pipe - 14" to 30"</v>
          </cell>
        </row>
        <row r="73">
          <cell r="A73">
            <v>4220</v>
          </cell>
          <cell r="B73" t="str">
            <v>Gravity Flow Underground Sewer Pipe - 32" to 60"</v>
          </cell>
        </row>
        <row r="74">
          <cell r="A74">
            <v>4221</v>
          </cell>
          <cell r="B74" t="str">
            <v>Gravity Flow Underground Sewer Pipe - 60" &amp; Larger</v>
          </cell>
        </row>
        <row r="75">
          <cell r="A75">
            <v>4222</v>
          </cell>
          <cell r="B75" t="str">
            <v>Utility Piping</v>
          </cell>
        </row>
        <row r="76">
          <cell r="A76">
            <v>4223</v>
          </cell>
          <cell r="B76" t="str">
            <v>Catchbasins and Manholes</v>
          </cell>
        </row>
        <row r="77">
          <cell r="A77">
            <v>4224</v>
          </cell>
          <cell r="B77" t="str">
            <v>Sub Base</v>
          </cell>
        </row>
        <row r="78">
          <cell r="A78">
            <v>4225</v>
          </cell>
          <cell r="B78" t="str">
            <v>Fine Grading</v>
          </cell>
        </row>
        <row r="79">
          <cell r="A79">
            <v>4226</v>
          </cell>
          <cell r="B79" t="str">
            <v>Slope Protection and Linings</v>
          </cell>
        </row>
        <row r="80">
          <cell r="A80">
            <v>4227</v>
          </cell>
          <cell r="B80" t="str">
            <v>Ponds, Canals, and Dikes</v>
          </cell>
        </row>
        <row r="81">
          <cell r="A81">
            <v>4228</v>
          </cell>
          <cell r="B81" t="str">
            <v>Fencing</v>
          </cell>
        </row>
        <row r="82">
          <cell r="A82">
            <v>4229</v>
          </cell>
          <cell r="B82" t="str">
            <v>Railroads</v>
          </cell>
        </row>
        <row r="83">
          <cell r="A83">
            <v>4230</v>
          </cell>
          <cell r="B83" t="str">
            <v>Marine Facilities</v>
          </cell>
        </row>
        <row r="84">
          <cell r="A84">
            <v>4231</v>
          </cell>
          <cell r="B84" t="str">
            <v>Water Wells</v>
          </cell>
        </row>
        <row r="85">
          <cell r="A85">
            <v>4232</v>
          </cell>
          <cell r="B85" t="str">
            <v>Bridges</v>
          </cell>
        </row>
        <row r="86">
          <cell r="A86">
            <v>4233</v>
          </cell>
          <cell r="B86" t="str">
            <v>Landscaping and Ground Cover</v>
          </cell>
        </row>
        <row r="87">
          <cell r="A87">
            <v>4234</v>
          </cell>
          <cell r="B87" t="str">
            <v>Buildings (SF/Type)</v>
          </cell>
        </row>
        <row r="88">
          <cell r="A88">
            <v>4238</v>
          </cell>
          <cell r="B88" t="str">
            <v>Miscellaneous Foundations</v>
          </cell>
        </row>
        <row r="89">
          <cell r="A89">
            <v>4240</v>
          </cell>
          <cell r="B89" t="str">
            <v>Process Equipment Foundations</v>
          </cell>
        </row>
        <row r="90">
          <cell r="A90">
            <v>4241</v>
          </cell>
          <cell r="B90" t="str">
            <v>Slabs On Grade</v>
          </cell>
        </row>
        <row r="91">
          <cell r="A91">
            <v>4242</v>
          </cell>
          <cell r="B91" t="str">
            <v>Asphalt Paving</v>
          </cell>
        </row>
        <row r="92">
          <cell r="A92">
            <v>4243</v>
          </cell>
          <cell r="B92" t="str">
            <v>Concrete Paving</v>
          </cell>
        </row>
        <row r="93">
          <cell r="A93">
            <v>4244</v>
          </cell>
          <cell r="B93" t="str">
            <v>Cooling Tower Foundations</v>
          </cell>
        </row>
        <row r="94">
          <cell r="A94">
            <v>4245</v>
          </cell>
          <cell r="B94" t="str">
            <v>Tank Ringwalls</v>
          </cell>
        </row>
        <row r="95">
          <cell r="A95">
            <v>4246</v>
          </cell>
          <cell r="B95" t="str">
            <v>Concrete Trenches, Pits, and Boxes</v>
          </cell>
        </row>
        <row r="96">
          <cell r="A96">
            <v>4247</v>
          </cell>
          <cell r="B96" t="str">
            <v>Seal Slabs</v>
          </cell>
        </row>
        <row r="97">
          <cell r="A97">
            <v>4248</v>
          </cell>
          <cell r="B97" t="str">
            <v>Drilled Footings</v>
          </cell>
        </row>
        <row r="98">
          <cell r="A98">
            <v>4249</v>
          </cell>
          <cell r="B98" t="str">
            <v>Concrete Specialties</v>
          </cell>
        </row>
        <row r="99">
          <cell r="A99">
            <v>4250</v>
          </cell>
          <cell r="B99" t="str">
            <v>Grouting</v>
          </cell>
        </row>
        <row r="100">
          <cell r="A100">
            <v>4251</v>
          </cell>
          <cell r="B100" t="str">
            <v>Fireproofing (All Plant Facilities Except Buildings)</v>
          </cell>
        </row>
        <row r="101">
          <cell r="A101">
            <v>4260</v>
          </cell>
          <cell r="B101" t="str">
            <v>Painting (All Plant Facilities Except Buildings)</v>
          </cell>
        </row>
        <row r="102">
          <cell r="A102">
            <v>4261</v>
          </cell>
          <cell r="B102" t="str">
            <v>Specialty Coatings</v>
          </cell>
        </row>
        <row r="103">
          <cell r="A103">
            <v>4295</v>
          </cell>
          <cell r="B103" t="str">
            <v>Testing and Inspection</v>
          </cell>
        </row>
        <row r="104">
          <cell r="A104">
            <v>4296</v>
          </cell>
          <cell r="B104" t="str">
            <v>Scaffolding</v>
          </cell>
        </row>
        <row r="105">
          <cell r="A105">
            <v>4297</v>
          </cell>
          <cell r="B105" t="str">
            <v>Material Handling</v>
          </cell>
        </row>
        <row r="106">
          <cell r="A106">
            <v>4298</v>
          </cell>
          <cell r="B106" t="str">
            <v>Labor Productivity Adjustments</v>
          </cell>
        </row>
        <row r="107">
          <cell r="A107">
            <v>4299</v>
          </cell>
          <cell r="B107" t="str">
            <v>Design Completion Allowance</v>
          </cell>
        </row>
        <row r="108">
          <cell r="A108">
            <v>4309</v>
          </cell>
          <cell r="B108" t="str">
            <v>Structural Demolition</v>
          </cell>
        </row>
        <row r="109">
          <cell r="A109">
            <v>4310</v>
          </cell>
          <cell r="B109" t="str">
            <v>Steel Structures &amp; Encl Mat'l-Under 17#/LF (light)</v>
          </cell>
        </row>
        <row r="110">
          <cell r="A110">
            <v>4311</v>
          </cell>
          <cell r="B110" t="str">
            <v>Steel Structures &amp; Encl Mat'l-17# to 45#/LF (heavy)</v>
          </cell>
        </row>
        <row r="111">
          <cell r="A111">
            <v>4312</v>
          </cell>
          <cell r="B111" t="str">
            <v>Steel Structures - Over 45#/LF</v>
          </cell>
        </row>
        <row r="112">
          <cell r="A112">
            <v>4313</v>
          </cell>
          <cell r="B112" t="str">
            <v>Platforms, Ladders, Stairs, and Handrails</v>
          </cell>
        </row>
        <row r="113">
          <cell r="A113">
            <v>4314</v>
          </cell>
          <cell r="B113" t="str">
            <v>Metal Decking</v>
          </cell>
        </row>
        <row r="114">
          <cell r="A114">
            <v>4315</v>
          </cell>
          <cell r="B114" t="str">
            <v>Steel Pipe Stanchions</v>
          </cell>
        </row>
        <row r="115">
          <cell r="A115">
            <v>4316</v>
          </cell>
          <cell r="B115" t="str">
            <v>Miscellaneous Steel</v>
          </cell>
        </row>
        <row r="116">
          <cell r="A116">
            <v>4317</v>
          </cell>
          <cell r="B116" t="str">
            <v>Other Structural Material</v>
          </cell>
        </row>
        <row r="117">
          <cell r="A117">
            <v>4318</v>
          </cell>
          <cell r="B117" t="str">
            <v>Precast Pipe Stanchions</v>
          </cell>
        </row>
        <row r="118">
          <cell r="A118">
            <v>4319</v>
          </cell>
          <cell r="B118" t="str">
            <v>Concrete Structures Poured In Place</v>
          </cell>
        </row>
        <row r="119">
          <cell r="A119">
            <v>4320</v>
          </cell>
          <cell r="B119" t="str">
            <v>Precast Concrete Structures</v>
          </cell>
        </row>
        <row r="120">
          <cell r="A120">
            <v>4330</v>
          </cell>
          <cell r="B120" t="str">
            <v>Atmospheric Tanks (Steel, Concrete, Fiberglass, Etc.)</v>
          </cell>
        </row>
        <row r="121">
          <cell r="A121">
            <v>4331</v>
          </cell>
          <cell r="B121" t="str">
            <v>Tank Insulation</v>
          </cell>
        </row>
        <row r="122">
          <cell r="A122">
            <v>4395</v>
          </cell>
          <cell r="B122" t="str">
            <v>Testing and Inspection</v>
          </cell>
        </row>
        <row r="123">
          <cell r="A123">
            <v>4396</v>
          </cell>
          <cell r="B123" t="str">
            <v>Scaffolding</v>
          </cell>
        </row>
        <row r="124">
          <cell r="A124">
            <v>4397</v>
          </cell>
          <cell r="B124" t="str">
            <v>Material Handling</v>
          </cell>
        </row>
        <row r="125">
          <cell r="A125">
            <v>4398</v>
          </cell>
          <cell r="B125" t="str">
            <v>Labor Productivity Adjustments</v>
          </cell>
        </row>
        <row r="126">
          <cell r="A126">
            <v>4399</v>
          </cell>
          <cell r="B126" t="str">
            <v>Design Completion Allowance</v>
          </cell>
        </row>
        <row r="127">
          <cell r="A127">
            <v>4410</v>
          </cell>
          <cell r="B127" t="str">
            <v>Electrical Demolition</v>
          </cell>
        </row>
        <row r="128">
          <cell r="A128">
            <v>4411</v>
          </cell>
          <cell r="B128" t="str">
            <v>Distrubution Equip (Substations, 15KV Switchgear)</v>
          </cell>
        </row>
        <row r="129">
          <cell r="A129">
            <v>4412</v>
          </cell>
          <cell r="B129" t="str">
            <v>Power Equipment (5KV, 600V MCC's, Switchgear)</v>
          </cell>
        </row>
        <row r="130">
          <cell r="A130">
            <v>4413</v>
          </cell>
          <cell r="B130" t="str">
            <v>Emergency and Standby Equipment</v>
          </cell>
        </row>
        <row r="131">
          <cell r="A131">
            <v>4414</v>
          </cell>
          <cell r="B131" t="str">
            <v>Lighting Equipment</v>
          </cell>
        </row>
        <row r="132">
          <cell r="A132">
            <v>4415</v>
          </cell>
          <cell r="B132" t="str">
            <v>Conduit</v>
          </cell>
        </row>
        <row r="133">
          <cell r="A133">
            <v>4416</v>
          </cell>
          <cell r="B133" t="str">
            <v>Transformers</v>
          </cell>
        </row>
        <row r="134">
          <cell r="A134">
            <v>4417</v>
          </cell>
          <cell r="B134" t="str">
            <v>Breakers/Panelboards</v>
          </cell>
        </row>
        <row r="135">
          <cell r="A135">
            <v>4418</v>
          </cell>
          <cell r="B135" t="str">
            <v>Miscellaneous Electrical Equipment</v>
          </cell>
        </row>
        <row r="136">
          <cell r="A136">
            <v>4419</v>
          </cell>
          <cell r="B136" t="str">
            <v>Cable Tray Systems</v>
          </cell>
        </row>
        <row r="137">
          <cell r="A137">
            <v>4420</v>
          </cell>
          <cell r="B137" t="str">
            <v>Terminal Box/Junction Box</v>
          </cell>
        </row>
        <row r="138">
          <cell r="A138">
            <v>4421</v>
          </cell>
          <cell r="B138" t="str">
            <v>Wire and Cable</v>
          </cell>
        </row>
        <row r="139">
          <cell r="A139">
            <v>4422</v>
          </cell>
          <cell r="B139" t="str">
            <v>Miscellaneous Support Materials</v>
          </cell>
        </row>
        <row r="140">
          <cell r="A140">
            <v>4424</v>
          </cell>
          <cell r="B140" t="str">
            <v>Connections</v>
          </cell>
        </row>
        <row r="141">
          <cell r="A141">
            <v>4425</v>
          </cell>
          <cell r="B141" t="str">
            <v>Motor Control Equipment</v>
          </cell>
        </row>
        <row r="142">
          <cell r="A142">
            <v>4427</v>
          </cell>
          <cell r="B142" t="str">
            <v>Grounding Systems</v>
          </cell>
        </row>
        <row r="143">
          <cell r="A143">
            <v>4428</v>
          </cell>
          <cell r="B143" t="str">
            <v>Cathodic Protection</v>
          </cell>
        </row>
        <row r="144">
          <cell r="A144">
            <v>4429</v>
          </cell>
          <cell r="B144" t="str">
            <v>Electric Heat Tracing</v>
          </cell>
        </row>
        <row r="145">
          <cell r="A145">
            <v>4431</v>
          </cell>
          <cell r="B145" t="str">
            <v>Underground Concrete Duct Bank and Vaults</v>
          </cell>
        </row>
        <row r="146">
          <cell r="A146">
            <v>4474</v>
          </cell>
          <cell r="B146" t="str">
            <v>Asbestos Abatement</v>
          </cell>
        </row>
        <row r="147">
          <cell r="A147">
            <v>4493</v>
          </cell>
          <cell r="B147" t="str">
            <v>Nameplates</v>
          </cell>
        </row>
        <row r="148">
          <cell r="A148">
            <v>4495</v>
          </cell>
          <cell r="B148" t="str">
            <v>Testing and Inspection/Start-Up Assistance</v>
          </cell>
        </row>
        <row r="149">
          <cell r="A149">
            <v>4496</v>
          </cell>
          <cell r="B149" t="str">
            <v>Scaffolding</v>
          </cell>
        </row>
        <row r="150">
          <cell r="A150">
            <v>4497</v>
          </cell>
          <cell r="B150" t="str">
            <v>Material Handling</v>
          </cell>
        </row>
        <row r="151">
          <cell r="A151">
            <v>4498</v>
          </cell>
          <cell r="B151" t="str">
            <v>Labor Productivity Adjustments</v>
          </cell>
        </row>
        <row r="152">
          <cell r="A152">
            <v>4499</v>
          </cell>
          <cell r="B152" t="str">
            <v>Design Completion Allowance</v>
          </cell>
        </row>
        <row r="153">
          <cell r="A153">
            <v>4510</v>
          </cell>
          <cell r="B153" t="str">
            <v>Instrument Demolition</v>
          </cell>
        </row>
        <row r="154">
          <cell r="A154">
            <v>4511</v>
          </cell>
          <cell r="B154" t="str">
            <v>Instrument Supports</v>
          </cell>
        </row>
        <row r="155">
          <cell r="A155">
            <v>4512</v>
          </cell>
          <cell r="B155" t="str">
            <v>Process Indicators</v>
          </cell>
        </row>
        <row r="156">
          <cell r="A156">
            <v>4513</v>
          </cell>
          <cell r="B156" t="str">
            <v>Field Controllers and Indicators</v>
          </cell>
        </row>
        <row r="157">
          <cell r="A157">
            <v>4514</v>
          </cell>
          <cell r="B157" t="str">
            <v>Field Switches</v>
          </cell>
        </row>
        <row r="158">
          <cell r="A158">
            <v>4515</v>
          </cell>
          <cell r="B158" t="str">
            <v>Transmitters and Primary Elements</v>
          </cell>
        </row>
        <row r="159">
          <cell r="A159">
            <v>4516</v>
          </cell>
          <cell r="B159" t="str">
            <v>Process Analyzers</v>
          </cell>
        </row>
        <row r="160">
          <cell r="A160">
            <v>4517</v>
          </cell>
          <cell r="B160" t="str">
            <v>Miscellaneous Devices</v>
          </cell>
        </row>
        <row r="161">
          <cell r="A161">
            <v>4518</v>
          </cell>
          <cell r="B161" t="str">
            <v>Control Valves</v>
          </cell>
        </row>
        <row r="162">
          <cell r="A162">
            <v>4519</v>
          </cell>
          <cell r="B162" t="str">
            <v>Relief Valves</v>
          </cell>
        </row>
        <row r="163">
          <cell r="A163">
            <v>4520</v>
          </cell>
          <cell r="B163" t="str">
            <v>Instrument Enclosures</v>
          </cell>
        </row>
        <row r="164">
          <cell r="A164">
            <v>4530</v>
          </cell>
          <cell r="B164" t="str">
            <v>Instrument Conduit Systems, Raceway</v>
          </cell>
        </row>
        <row r="165">
          <cell r="A165">
            <v>4531</v>
          </cell>
          <cell r="B165" t="str">
            <v>Instrument Tray Systems</v>
          </cell>
        </row>
        <row r="166">
          <cell r="A166">
            <v>4540</v>
          </cell>
          <cell r="B166" t="str">
            <v>Instrument Junction Boxes</v>
          </cell>
        </row>
        <row r="167">
          <cell r="A167">
            <v>4550</v>
          </cell>
          <cell r="B167" t="str">
            <v>Multi-Tube Bundles</v>
          </cell>
        </row>
        <row r="168">
          <cell r="A168">
            <v>4551</v>
          </cell>
          <cell r="B168" t="str">
            <v>Control Tubing</v>
          </cell>
        </row>
        <row r="169">
          <cell r="A169">
            <v>4560</v>
          </cell>
          <cell r="B169" t="str">
            <v>Multi-Pair Cable</v>
          </cell>
        </row>
        <row r="170">
          <cell r="A170">
            <v>4561</v>
          </cell>
          <cell r="B170" t="str">
            <v>Single Pair Cable</v>
          </cell>
        </row>
        <row r="171">
          <cell r="A171">
            <v>4562</v>
          </cell>
          <cell r="B171" t="str">
            <v>Instrument Terminations</v>
          </cell>
        </row>
        <row r="172">
          <cell r="A172">
            <v>4570</v>
          </cell>
          <cell r="B172" t="str">
            <v>Instrument Air Piping</v>
          </cell>
        </row>
        <row r="173">
          <cell r="A173">
            <v>4571</v>
          </cell>
          <cell r="B173" t="str">
            <v>Instrument Process Piping</v>
          </cell>
        </row>
        <row r="174">
          <cell r="A174">
            <v>4572</v>
          </cell>
          <cell r="B174" t="str">
            <v>Instrument Steam and Condensate Piping</v>
          </cell>
        </row>
        <row r="175">
          <cell r="A175">
            <v>4573</v>
          </cell>
          <cell r="B175" t="str">
            <v>Instrument Steam Tracing and Insulation</v>
          </cell>
        </row>
        <row r="176">
          <cell r="A176">
            <v>4574</v>
          </cell>
          <cell r="B176" t="str">
            <v>Asbestos Abatement</v>
          </cell>
        </row>
        <row r="177">
          <cell r="A177">
            <v>4580</v>
          </cell>
          <cell r="B177" t="str">
            <v>Field Control Panels, Racks and Shelters</v>
          </cell>
        </row>
        <row r="178">
          <cell r="A178">
            <v>4581</v>
          </cell>
          <cell r="B178" t="str">
            <v>Control Room Panels, Building Modifications</v>
          </cell>
        </row>
        <row r="179">
          <cell r="A179">
            <v>4582</v>
          </cell>
          <cell r="B179" t="str">
            <v>Panel Instrumentation</v>
          </cell>
        </row>
        <row r="180">
          <cell r="A180">
            <v>4590</v>
          </cell>
          <cell r="B180" t="str">
            <v>Distributed Controls, Computer Equipment</v>
          </cell>
        </row>
        <row r="181">
          <cell r="A181">
            <v>4591</v>
          </cell>
          <cell r="B181" t="str">
            <v>Calibration and Checkout</v>
          </cell>
        </row>
        <row r="182">
          <cell r="A182">
            <v>4593</v>
          </cell>
          <cell r="B182" t="str">
            <v>Nameplates</v>
          </cell>
        </row>
        <row r="183">
          <cell r="A183">
            <v>4596</v>
          </cell>
          <cell r="B183" t="str">
            <v>Scaffolding</v>
          </cell>
        </row>
        <row r="184">
          <cell r="A184">
            <v>4597</v>
          </cell>
          <cell r="B184" t="str">
            <v>Material Handling</v>
          </cell>
        </row>
        <row r="185">
          <cell r="A185">
            <v>4598</v>
          </cell>
          <cell r="B185" t="str">
            <v>Labor Productivity Adjustments</v>
          </cell>
        </row>
        <row r="186">
          <cell r="A186">
            <v>4599</v>
          </cell>
          <cell r="B186" t="str">
            <v>Design Completion Allowance</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Actual"/>
      <sheetName val="#REF"/>
    </sheetNames>
    <sheetDataSet>
      <sheetData sheetId="0" refreshError="1">
        <row r="3">
          <cell r="BQ3" t="str">
            <v>Difference = Current - Prior 12.2.04 Small Outlook</v>
          </cell>
          <cell r="CC3" t="str">
            <v>1.6.05 vs 04 Actuals</v>
          </cell>
          <cell r="CD3" t="str">
            <v>&lt;===Outlook Date</v>
          </cell>
        </row>
        <row r="4">
          <cell r="BR4" t="str">
            <v>cells contain non-kwi costs</v>
          </cell>
          <cell r="CC4">
            <v>12</v>
          </cell>
        </row>
        <row r="5">
          <cell r="BQ5" t="str">
            <v>Actuals</v>
          </cell>
          <cell r="BR5" t="str">
            <v>Actuals</v>
          </cell>
          <cell r="BS5" t="str">
            <v>Actuals</v>
          </cell>
          <cell r="BT5" t="str">
            <v>Actuals</v>
          </cell>
          <cell r="BU5" t="str">
            <v>Actuals</v>
          </cell>
          <cell r="BV5" t="str">
            <v>Actuals</v>
          </cell>
          <cell r="BW5" t="str">
            <v>Actuals</v>
          </cell>
          <cell r="BX5" t="str">
            <v>Actuals</v>
          </cell>
          <cell r="BY5" t="str">
            <v>Actuals</v>
          </cell>
          <cell r="BZ5" t="str">
            <v>Actuals</v>
          </cell>
          <cell r="CA5" t="str">
            <v>Actuals</v>
          </cell>
          <cell r="CB5" t="str">
            <v>Frcst</v>
          </cell>
          <cell r="CC5" t="str">
            <v>YTD</v>
          </cell>
          <cell r="CD5" t="str">
            <v xml:space="preserve">Frcst </v>
          </cell>
          <cell r="CE5" t="str">
            <v xml:space="preserve">Total </v>
          </cell>
        </row>
        <row r="6">
          <cell r="BQ6">
            <v>37987</v>
          </cell>
          <cell r="BR6">
            <v>38018</v>
          </cell>
          <cell r="BS6">
            <v>38047</v>
          </cell>
          <cell r="BT6">
            <v>38078</v>
          </cell>
          <cell r="BU6">
            <v>38108</v>
          </cell>
          <cell r="BV6">
            <v>38139</v>
          </cell>
          <cell r="BW6">
            <v>38169</v>
          </cell>
          <cell r="BX6">
            <v>38200</v>
          </cell>
          <cell r="BY6">
            <v>38231</v>
          </cell>
          <cell r="BZ6">
            <v>38261</v>
          </cell>
          <cell r="CA6">
            <v>38292</v>
          </cell>
          <cell r="CB6">
            <v>38322</v>
          </cell>
          <cell r="CC6" t="str">
            <v>Var</v>
          </cell>
          <cell r="CD6" t="str">
            <v>Var</v>
          </cell>
          <cell r="CE6" t="str">
            <v>Var</v>
          </cell>
        </row>
        <row r="7">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row>
        <row r="8">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row>
        <row r="9">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row>
        <row r="10">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row>
        <row r="11">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row>
        <row r="12">
          <cell r="BQ12">
            <v>0</v>
          </cell>
          <cell r="BR12">
            <v>0</v>
          </cell>
          <cell r="BS12">
            <v>0</v>
          </cell>
          <cell r="BT12">
            <v>0</v>
          </cell>
          <cell r="BU12">
            <v>0</v>
          </cell>
          <cell r="BV12">
            <v>0</v>
          </cell>
          <cell r="BW12">
            <v>0</v>
          </cell>
          <cell r="BX12">
            <v>0</v>
          </cell>
          <cell r="BY12">
            <v>0</v>
          </cell>
          <cell r="BZ12">
            <v>0</v>
          </cell>
          <cell r="CA12">
            <v>0</v>
          </cell>
          <cell r="CB12">
            <v>-1917608.3389799967</v>
          </cell>
          <cell r="CC12">
            <v>-1917608.3389799967</v>
          </cell>
          <cell r="CD12">
            <v>7.4505805969238281E-9</v>
          </cell>
          <cell r="CE12">
            <v>-1917608.3389799893</v>
          </cell>
        </row>
        <row r="13">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row>
        <row r="14">
          <cell r="BQ14">
            <v>0</v>
          </cell>
          <cell r="BR14">
            <v>0</v>
          </cell>
          <cell r="BS14">
            <v>0</v>
          </cell>
          <cell r="BT14">
            <v>0</v>
          </cell>
          <cell r="BU14">
            <v>0</v>
          </cell>
          <cell r="BV14">
            <v>0</v>
          </cell>
          <cell r="BW14">
            <v>0</v>
          </cell>
          <cell r="BX14">
            <v>0</v>
          </cell>
          <cell r="BY14">
            <v>0</v>
          </cell>
          <cell r="BZ14">
            <v>0</v>
          </cell>
          <cell r="CA14">
            <v>0</v>
          </cell>
          <cell r="CB14">
            <v>138650.90299999993</v>
          </cell>
          <cell r="CC14">
            <v>138650.90299999993</v>
          </cell>
          <cell r="CD14">
            <v>-2.7939677238464355E-9</v>
          </cell>
          <cell r="CE14">
            <v>138650.90299999714</v>
          </cell>
        </row>
        <row r="15">
          <cell r="BQ15">
            <v>0</v>
          </cell>
          <cell r="BR15">
            <v>0</v>
          </cell>
          <cell r="BS15">
            <v>0</v>
          </cell>
          <cell r="BT15">
            <v>0</v>
          </cell>
          <cell r="BU15">
            <v>0</v>
          </cell>
          <cell r="BV15">
            <v>0</v>
          </cell>
          <cell r="BW15">
            <v>0</v>
          </cell>
          <cell r="BX15">
            <v>0</v>
          </cell>
          <cell r="BY15">
            <v>0</v>
          </cell>
          <cell r="BZ15">
            <v>0</v>
          </cell>
          <cell r="CA15">
            <v>0</v>
          </cell>
          <cell r="CB15">
            <v>-257898.3</v>
          </cell>
          <cell r="CC15">
            <v>-257898.3</v>
          </cell>
          <cell r="CD15">
            <v>-6.9849193096160889E-10</v>
          </cell>
          <cell r="CE15">
            <v>-257898.30000000075</v>
          </cell>
        </row>
        <row r="16">
          <cell r="BQ16">
            <v>0</v>
          </cell>
          <cell r="BR16">
            <v>0</v>
          </cell>
          <cell r="BS16">
            <v>0</v>
          </cell>
          <cell r="BT16">
            <v>0</v>
          </cell>
          <cell r="BU16">
            <v>0</v>
          </cell>
          <cell r="BV16">
            <v>0</v>
          </cell>
          <cell r="BW16">
            <v>0</v>
          </cell>
          <cell r="BX16">
            <v>0</v>
          </cell>
          <cell r="BY16">
            <v>0</v>
          </cell>
          <cell r="BZ16">
            <v>0</v>
          </cell>
          <cell r="CA16">
            <v>0</v>
          </cell>
          <cell r="CB16">
            <v>1697</v>
          </cell>
          <cell r="CC16">
            <v>1697</v>
          </cell>
          <cell r="CD16">
            <v>0</v>
          </cell>
          <cell r="CE16">
            <v>1697</v>
          </cell>
        </row>
        <row r="17">
          <cell r="BQ17">
            <v>0</v>
          </cell>
          <cell r="BR17">
            <v>0</v>
          </cell>
          <cell r="BS17">
            <v>0</v>
          </cell>
          <cell r="BT17">
            <v>0</v>
          </cell>
          <cell r="BU17">
            <v>0</v>
          </cell>
          <cell r="BV17">
            <v>0</v>
          </cell>
          <cell r="BW17">
            <v>0</v>
          </cell>
          <cell r="BX17">
            <v>0</v>
          </cell>
          <cell r="BY17">
            <v>0</v>
          </cell>
          <cell r="BZ17">
            <v>0</v>
          </cell>
          <cell r="CA17">
            <v>0</v>
          </cell>
          <cell r="CB17">
            <v>422</v>
          </cell>
          <cell r="CC17">
            <v>422</v>
          </cell>
          <cell r="CD17">
            <v>0</v>
          </cell>
          <cell r="CE17">
            <v>422</v>
          </cell>
        </row>
        <row r="18">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row>
        <row r="19">
          <cell r="BQ19">
            <v>0</v>
          </cell>
          <cell r="BR19">
            <v>0</v>
          </cell>
          <cell r="BS19">
            <v>0</v>
          </cell>
          <cell r="BT19">
            <v>0</v>
          </cell>
          <cell r="BU19">
            <v>0</v>
          </cell>
          <cell r="BV19">
            <v>0</v>
          </cell>
          <cell r="BW19">
            <v>0</v>
          </cell>
          <cell r="BX19">
            <v>0</v>
          </cell>
          <cell r="BY19">
            <v>0</v>
          </cell>
          <cell r="BZ19">
            <v>0</v>
          </cell>
          <cell r="CA19">
            <v>0</v>
          </cell>
          <cell r="CB19">
            <v>-4393.9696960271976</v>
          </cell>
          <cell r="CC19">
            <v>-4393.9696960271976</v>
          </cell>
          <cell r="CD19">
            <v>-2.9103830456733704E-11</v>
          </cell>
          <cell r="CE19">
            <v>-4393.9696960272267</v>
          </cell>
        </row>
        <row r="20">
          <cell r="BQ20">
            <v>0</v>
          </cell>
          <cell r="BR20">
            <v>0</v>
          </cell>
          <cell r="BS20">
            <v>0</v>
          </cell>
          <cell r="BT20">
            <v>0</v>
          </cell>
          <cell r="BU20">
            <v>0</v>
          </cell>
          <cell r="BV20">
            <v>0</v>
          </cell>
          <cell r="BW20">
            <v>0</v>
          </cell>
          <cell r="BX20">
            <v>0</v>
          </cell>
          <cell r="BY20">
            <v>0</v>
          </cell>
          <cell r="BZ20">
            <v>0</v>
          </cell>
          <cell r="CA20">
            <v>0</v>
          </cell>
          <cell r="CB20">
            <v>2992.8204634516005</v>
          </cell>
          <cell r="CC20">
            <v>2992.8204634516005</v>
          </cell>
          <cell r="CD20">
            <v>-4.3655745685100555E-11</v>
          </cell>
          <cell r="CE20">
            <v>2992.8204634515569</v>
          </cell>
        </row>
        <row r="21">
          <cell r="BQ21">
            <v>0</v>
          </cell>
          <cell r="BR21">
            <v>0</v>
          </cell>
          <cell r="BS21">
            <v>0</v>
          </cell>
          <cell r="BT21">
            <v>0</v>
          </cell>
          <cell r="BU21">
            <v>0</v>
          </cell>
          <cell r="BV21">
            <v>0</v>
          </cell>
          <cell r="BW21">
            <v>0</v>
          </cell>
          <cell r="BX21">
            <v>0</v>
          </cell>
          <cell r="BY21">
            <v>0</v>
          </cell>
          <cell r="BZ21">
            <v>0</v>
          </cell>
          <cell r="CA21">
            <v>0</v>
          </cell>
          <cell r="CB21">
            <v>934698.90143875685</v>
          </cell>
          <cell r="CC21">
            <v>934698.90143875685</v>
          </cell>
          <cell r="CD21">
            <v>9.3132257461547852E-10</v>
          </cell>
          <cell r="CE21">
            <v>934698.90143875778</v>
          </cell>
        </row>
        <row r="22">
          <cell r="BQ22">
            <v>0</v>
          </cell>
          <cell r="BR22">
            <v>0</v>
          </cell>
          <cell r="BS22">
            <v>0</v>
          </cell>
          <cell r="BT22">
            <v>0</v>
          </cell>
          <cell r="BU22">
            <v>0</v>
          </cell>
          <cell r="BV22">
            <v>0</v>
          </cell>
          <cell r="BW22">
            <v>0</v>
          </cell>
          <cell r="BX22">
            <v>0</v>
          </cell>
          <cell r="BY22">
            <v>0</v>
          </cell>
          <cell r="BZ22">
            <v>0</v>
          </cell>
          <cell r="CA22">
            <v>0</v>
          </cell>
          <cell r="CB22">
            <v>-57334.993610379985</v>
          </cell>
          <cell r="CC22">
            <v>-57334.993610379985</v>
          </cell>
          <cell r="CD22">
            <v>-2.3283064365386963E-10</v>
          </cell>
          <cell r="CE22">
            <v>-57334.993610380217</v>
          </cell>
        </row>
        <row r="23">
          <cell r="BQ23">
            <v>0</v>
          </cell>
          <cell r="BR23">
            <v>0</v>
          </cell>
          <cell r="BS23">
            <v>0</v>
          </cell>
          <cell r="BT23">
            <v>0</v>
          </cell>
          <cell r="BU23">
            <v>0</v>
          </cell>
          <cell r="BV23">
            <v>0</v>
          </cell>
          <cell r="BW23">
            <v>0</v>
          </cell>
          <cell r="BX23">
            <v>0</v>
          </cell>
          <cell r="BY23">
            <v>0</v>
          </cell>
          <cell r="BZ23">
            <v>0</v>
          </cell>
          <cell r="CA23">
            <v>0</v>
          </cell>
          <cell r="CB23">
            <v>3180</v>
          </cell>
          <cell r="CC23">
            <v>3180</v>
          </cell>
          <cell r="CD23">
            <v>0</v>
          </cell>
          <cell r="CE23">
            <v>3180</v>
          </cell>
        </row>
        <row r="24">
          <cell r="BQ24">
            <v>0</v>
          </cell>
          <cell r="BR24">
            <v>0</v>
          </cell>
          <cell r="BS24">
            <v>0</v>
          </cell>
          <cell r="BT24">
            <v>0</v>
          </cell>
          <cell r="BU24">
            <v>0</v>
          </cell>
          <cell r="BV24">
            <v>0</v>
          </cell>
          <cell r="BW24">
            <v>0</v>
          </cell>
          <cell r="BX24">
            <v>0</v>
          </cell>
          <cell r="BY24">
            <v>0</v>
          </cell>
          <cell r="BZ24">
            <v>0</v>
          </cell>
          <cell r="CA24">
            <v>0</v>
          </cell>
          <cell r="CB24">
            <v>-37886.270346859936</v>
          </cell>
          <cell r="CC24">
            <v>-37886.270346859936</v>
          </cell>
          <cell r="CD24">
            <v>-1.3969838619232178E-9</v>
          </cell>
          <cell r="CE24">
            <v>-37886.270346861333</v>
          </cell>
        </row>
        <row r="25">
          <cell r="BQ25">
            <v>0</v>
          </cell>
          <cell r="BR25">
            <v>0</v>
          </cell>
          <cell r="BS25">
            <v>0</v>
          </cell>
          <cell r="BT25">
            <v>0</v>
          </cell>
          <cell r="BU25">
            <v>0</v>
          </cell>
          <cell r="BV25">
            <v>0</v>
          </cell>
          <cell r="BW25">
            <v>0</v>
          </cell>
          <cell r="BX25">
            <v>0</v>
          </cell>
          <cell r="BY25">
            <v>0</v>
          </cell>
          <cell r="BZ25">
            <v>0</v>
          </cell>
          <cell r="CA25">
            <v>0</v>
          </cell>
          <cell r="CB25">
            <v>-38317</v>
          </cell>
          <cell r="CC25">
            <v>-38317</v>
          </cell>
          <cell r="CD25">
            <v>0</v>
          </cell>
          <cell r="CE25">
            <v>-38317</v>
          </cell>
        </row>
        <row r="26">
          <cell r="BQ26">
            <v>0</v>
          </cell>
          <cell r="BR26">
            <v>0</v>
          </cell>
          <cell r="BS26">
            <v>0</v>
          </cell>
          <cell r="BT26">
            <v>0</v>
          </cell>
          <cell r="BU26">
            <v>0</v>
          </cell>
          <cell r="BV26">
            <v>0</v>
          </cell>
          <cell r="BW26">
            <v>0</v>
          </cell>
          <cell r="BX26">
            <v>0</v>
          </cell>
          <cell r="BY26">
            <v>0</v>
          </cell>
          <cell r="BZ26">
            <v>0</v>
          </cell>
          <cell r="CA26">
            <v>0</v>
          </cell>
          <cell r="CB26">
            <v>-206231.25317301042</v>
          </cell>
          <cell r="CC26">
            <v>-206231.25317301042</v>
          </cell>
          <cell r="CD26">
            <v>1.862645149230957E-9</v>
          </cell>
          <cell r="CE26">
            <v>-206231.25317300856</v>
          </cell>
        </row>
        <row r="27">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row>
        <row r="28">
          <cell r="BQ28">
            <v>0</v>
          </cell>
          <cell r="BR28">
            <v>0</v>
          </cell>
          <cell r="BS28">
            <v>0</v>
          </cell>
          <cell r="BT28">
            <v>0</v>
          </cell>
          <cell r="BU28">
            <v>0</v>
          </cell>
          <cell r="BV28">
            <v>0</v>
          </cell>
          <cell r="BW28">
            <v>0</v>
          </cell>
          <cell r="BX28">
            <v>0</v>
          </cell>
          <cell r="BY28">
            <v>0</v>
          </cell>
          <cell r="BZ28">
            <v>0</v>
          </cell>
          <cell r="CA28">
            <v>0</v>
          </cell>
          <cell r="CB28">
            <v>-7975.44</v>
          </cell>
          <cell r="CC28">
            <v>-7975.44</v>
          </cell>
          <cell r="CD28">
            <v>5.8207660913467407E-11</v>
          </cell>
          <cell r="CE28">
            <v>-7975.4399999999441</v>
          </cell>
        </row>
        <row r="29">
          <cell r="BQ29">
            <v>0</v>
          </cell>
          <cell r="BR29">
            <v>0</v>
          </cell>
          <cell r="BS29">
            <v>0</v>
          </cell>
          <cell r="BT29">
            <v>0</v>
          </cell>
          <cell r="BU29">
            <v>0</v>
          </cell>
          <cell r="BV29">
            <v>0</v>
          </cell>
          <cell r="BW29">
            <v>0</v>
          </cell>
          <cell r="BX29">
            <v>0</v>
          </cell>
          <cell r="BY29">
            <v>0</v>
          </cell>
          <cell r="BZ29">
            <v>0</v>
          </cell>
          <cell r="CA29">
            <v>0</v>
          </cell>
          <cell r="CB29">
            <v>7628.160000000149</v>
          </cell>
          <cell r="CC29">
            <v>7628.160000000149</v>
          </cell>
          <cell r="CD29">
            <v>-3.7252902984619141E-9</v>
          </cell>
          <cell r="CE29">
            <v>7628.1599999964237</v>
          </cell>
        </row>
        <row r="30">
          <cell r="BQ30">
            <v>0</v>
          </cell>
          <cell r="BR30">
            <v>0</v>
          </cell>
          <cell r="BS30">
            <v>0</v>
          </cell>
          <cell r="BT30">
            <v>0</v>
          </cell>
          <cell r="BU30">
            <v>0</v>
          </cell>
          <cell r="BV30">
            <v>0</v>
          </cell>
          <cell r="BW30">
            <v>0</v>
          </cell>
          <cell r="BX30">
            <v>0</v>
          </cell>
          <cell r="BY30">
            <v>0</v>
          </cell>
          <cell r="BZ30">
            <v>0</v>
          </cell>
          <cell r="CA30">
            <v>0</v>
          </cell>
          <cell r="CB30">
            <v>-1057</v>
          </cell>
          <cell r="CC30">
            <v>-1057</v>
          </cell>
          <cell r="CD30">
            <v>0</v>
          </cell>
          <cell r="CE30">
            <v>-1057</v>
          </cell>
        </row>
        <row r="31">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row>
        <row r="32">
          <cell r="BQ32">
            <v>0</v>
          </cell>
          <cell r="BR32">
            <v>0</v>
          </cell>
          <cell r="BS32">
            <v>0</v>
          </cell>
          <cell r="BT32">
            <v>0</v>
          </cell>
          <cell r="BU32">
            <v>0</v>
          </cell>
          <cell r="BV32">
            <v>0</v>
          </cell>
          <cell r="BW32">
            <v>0</v>
          </cell>
          <cell r="BX32">
            <v>0</v>
          </cell>
          <cell r="BY32">
            <v>0</v>
          </cell>
          <cell r="BZ32">
            <v>0</v>
          </cell>
          <cell r="CA32">
            <v>0</v>
          </cell>
          <cell r="CB32">
            <v>37250</v>
          </cell>
          <cell r="CC32">
            <v>37250</v>
          </cell>
          <cell r="CD32">
            <v>0</v>
          </cell>
          <cell r="CE32">
            <v>37250</v>
          </cell>
        </row>
        <row r="33">
          <cell r="BQ33">
            <v>0</v>
          </cell>
          <cell r="BR33">
            <v>0</v>
          </cell>
          <cell r="BS33">
            <v>0</v>
          </cell>
          <cell r="BT33">
            <v>0</v>
          </cell>
          <cell r="BU33">
            <v>0</v>
          </cell>
          <cell r="BV33">
            <v>0</v>
          </cell>
          <cell r="BW33">
            <v>0</v>
          </cell>
          <cell r="BX33">
            <v>0</v>
          </cell>
          <cell r="BY33">
            <v>0</v>
          </cell>
          <cell r="BZ33">
            <v>0</v>
          </cell>
          <cell r="CA33">
            <v>0</v>
          </cell>
          <cell r="CB33">
            <v>-142719.4299965314</v>
          </cell>
          <cell r="CC33">
            <v>-142719.4299965314</v>
          </cell>
          <cell r="CD33">
            <v>0</v>
          </cell>
          <cell r="CE33">
            <v>-142719.42999653146</v>
          </cell>
        </row>
        <row r="34">
          <cell r="BQ34">
            <v>0</v>
          </cell>
          <cell r="BR34">
            <v>0</v>
          </cell>
          <cell r="BS34">
            <v>0</v>
          </cell>
          <cell r="BT34">
            <v>0</v>
          </cell>
          <cell r="BU34">
            <v>0</v>
          </cell>
          <cell r="BV34">
            <v>0</v>
          </cell>
          <cell r="BW34">
            <v>0</v>
          </cell>
          <cell r="BX34">
            <v>0</v>
          </cell>
          <cell r="BY34">
            <v>0</v>
          </cell>
          <cell r="BZ34">
            <v>0</v>
          </cell>
          <cell r="CA34">
            <v>0</v>
          </cell>
          <cell r="CB34">
            <v>5272</v>
          </cell>
          <cell r="CC34">
            <v>5272</v>
          </cell>
          <cell r="CD34">
            <v>0</v>
          </cell>
          <cell r="CE34">
            <v>5272</v>
          </cell>
        </row>
        <row r="35">
          <cell r="BQ35">
            <v>0</v>
          </cell>
          <cell r="BR35">
            <v>0</v>
          </cell>
          <cell r="BS35">
            <v>0</v>
          </cell>
          <cell r="BT35">
            <v>0</v>
          </cell>
          <cell r="BU35">
            <v>0</v>
          </cell>
          <cell r="BV35">
            <v>0</v>
          </cell>
          <cell r="BW35">
            <v>0</v>
          </cell>
          <cell r="BX35">
            <v>0</v>
          </cell>
          <cell r="BY35">
            <v>0</v>
          </cell>
          <cell r="BZ35">
            <v>0</v>
          </cell>
          <cell r="CA35">
            <v>0</v>
          </cell>
          <cell r="CB35">
            <v>11690</v>
          </cell>
          <cell r="CC35">
            <v>11690</v>
          </cell>
          <cell r="CD35">
            <v>0</v>
          </cell>
          <cell r="CE35">
            <v>11690</v>
          </cell>
        </row>
        <row r="36">
          <cell r="BQ36">
            <v>0</v>
          </cell>
          <cell r="BR36">
            <v>0</v>
          </cell>
          <cell r="BS36">
            <v>0</v>
          </cell>
          <cell r="BT36">
            <v>0</v>
          </cell>
          <cell r="BU36">
            <v>0</v>
          </cell>
          <cell r="BV36">
            <v>0</v>
          </cell>
          <cell r="BW36">
            <v>0</v>
          </cell>
          <cell r="BX36">
            <v>0</v>
          </cell>
          <cell r="BY36">
            <v>0</v>
          </cell>
          <cell r="BZ36">
            <v>0</v>
          </cell>
          <cell r="CA36">
            <v>0</v>
          </cell>
          <cell r="CB36">
            <v>-34690</v>
          </cell>
          <cell r="CC36">
            <v>-34690</v>
          </cell>
          <cell r="CD36">
            <v>0</v>
          </cell>
          <cell r="CE36">
            <v>-34690</v>
          </cell>
        </row>
        <row r="37">
          <cell r="BQ37">
            <v>0</v>
          </cell>
          <cell r="BR37">
            <v>0</v>
          </cell>
          <cell r="BS37">
            <v>0</v>
          </cell>
          <cell r="BT37">
            <v>0</v>
          </cell>
          <cell r="BU37">
            <v>0</v>
          </cell>
          <cell r="BV37">
            <v>0</v>
          </cell>
          <cell r="BW37">
            <v>0</v>
          </cell>
          <cell r="BX37">
            <v>0</v>
          </cell>
          <cell r="BY37">
            <v>0</v>
          </cell>
          <cell r="BZ37">
            <v>0</v>
          </cell>
          <cell r="CA37">
            <v>0</v>
          </cell>
          <cell r="CB37">
            <v>-6931.5</v>
          </cell>
          <cell r="CC37">
            <v>-6931.5</v>
          </cell>
          <cell r="CD37">
            <v>0</v>
          </cell>
          <cell r="CE37">
            <v>-6931.5</v>
          </cell>
        </row>
        <row r="38">
          <cell r="BQ38">
            <v>0</v>
          </cell>
          <cell r="BR38">
            <v>0</v>
          </cell>
          <cell r="BS38">
            <v>0</v>
          </cell>
          <cell r="BT38">
            <v>0</v>
          </cell>
          <cell r="BU38">
            <v>0</v>
          </cell>
          <cell r="BV38">
            <v>0</v>
          </cell>
          <cell r="BW38">
            <v>0</v>
          </cell>
          <cell r="BX38">
            <v>0</v>
          </cell>
          <cell r="BY38">
            <v>0</v>
          </cell>
          <cell r="BZ38">
            <v>0</v>
          </cell>
          <cell r="CA38">
            <v>0</v>
          </cell>
          <cell r="CB38">
            <v>-11</v>
          </cell>
          <cell r="CC38">
            <v>-11</v>
          </cell>
          <cell r="CD38">
            <v>0</v>
          </cell>
          <cell r="CE38">
            <v>-11</v>
          </cell>
        </row>
        <row r="39">
          <cell r="BQ39">
            <v>0</v>
          </cell>
          <cell r="BR39">
            <v>0</v>
          </cell>
          <cell r="BS39">
            <v>0</v>
          </cell>
          <cell r="BT39">
            <v>0</v>
          </cell>
          <cell r="BU39">
            <v>0</v>
          </cell>
          <cell r="BV39">
            <v>0</v>
          </cell>
          <cell r="BW39">
            <v>0</v>
          </cell>
          <cell r="BX39">
            <v>0</v>
          </cell>
          <cell r="BY39">
            <v>0</v>
          </cell>
          <cell r="BZ39">
            <v>0</v>
          </cell>
          <cell r="CA39">
            <v>0</v>
          </cell>
          <cell r="CB39">
            <v>675</v>
          </cell>
          <cell r="CC39">
            <v>675</v>
          </cell>
          <cell r="CD39">
            <v>0</v>
          </cell>
          <cell r="CE39">
            <v>675</v>
          </cell>
        </row>
        <row r="40">
          <cell r="BQ40">
            <v>0</v>
          </cell>
          <cell r="BR40">
            <v>0</v>
          </cell>
          <cell r="BS40">
            <v>0</v>
          </cell>
          <cell r="BT40">
            <v>0</v>
          </cell>
          <cell r="BU40">
            <v>0</v>
          </cell>
          <cell r="BV40">
            <v>0</v>
          </cell>
          <cell r="BW40">
            <v>0</v>
          </cell>
          <cell r="BX40">
            <v>0</v>
          </cell>
          <cell r="BY40">
            <v>0</v>
          </cell>
          <cell r="BZ40">
            <v>0</v>
          </cell>
          <cell r="CA40">
            <v>0</v>
          </cell>
          <cell r="CB40">
            <v>1185</v>
          </cell>
          <cell r="CC40">
            <v>1185</v>
          </cell>
          <cell r="CD40">
            <v>0</v>
          </cell>
          <cell r="CE40">
            <v>1185</v>
          </cell>
        </row>
        <row r="41">
          <cell r="BQ41">
            <v>0</v>
          </cell>
          <cell r="BR41">
            <v>0</v>
          </cell>
          <cell r="BS41">
            <v>0</v>
          </cell>
          <cell r="BT41">
            <v>0</v>
          </cell>
          <cell r="BU41">
            <v>0</v>
          </cell>
          <cell r="BV41">
            <v>0</v>
          </cell>
          <cell r="BW41">
            <v>0</v>
          </cell>
          <cell r="BX41">
            <v>0</v>
          </cell>
          <cell r="BY41">
            <v>0</v>
          </cell>
          <cell r="BZ41">
            <v>0</v>
          </cell>
          <cell r="CA41">
            <v>0</v>
          </cell>
          <cell r="CB41">
            <v>3029.5</v>
          </cell>
          <cell r="CC41">
            <v>3029.5</v>
          </cell>
          <cell r="CD41">
            <v>0</v>
          </cell>
          <cell r="CE41">
            <v>3029.5</v>
          </cell>
        </row>
        <row r="42">
          <cell r="BQ42">
            <v>0</v>
          </cell>
          <cell r="BR42">
            <v>0</v>
          </cell>
          <cell r="BS42">
            <v>0</v>
          </cell>
          <cell r="BT42">
            <v>0</v>
          </cell>
          <cell r="BU42">
            <v>0</v>
          </cell>
          <cell r="BV42">
            <v>0</v>
          </cell>
          <cell r="BW42">
            <v>0</v>
          </cell>
          <cell r="BX42">
            <v>0</v>
          </cell>
          <cell r="BY42">
            <v>0</v>
          </cell>
          <cell r="BZ42">
            <v>0</v>
          </cell>
          <cell r="CA42">
            <v>0</v>
          </cell>
          <cell r="CB42">
            <v>-61616.850000000093</v>
          </cell>
          <cell r="CC42">
            <v>-61616.850000000093</v>
          </cell>
          <cell r="CD42">
            <v>4.6566128730773926E-10</v>
          </cell>
          <cell r="CE42">
            <v>-61616.849999999627</v>
          </cell>
        </row>
        <row r="43">
          <cell r="BQ43">
            <v>0</v>
          </cell>
          <cell r="BR43">
            <v>0</v>
          </cell>
          <cell r="BS43">
            <v>0</v>
          </cell>
          <cell r="BT43">
            <v>0</v>
          </cell>
          <cell r="BU43">
            <v>0</v>
          </cell>
          <cell r="BV43">
            <v>0</v>
          </cell>
          <cell r="BW43">
            <v>0</v>
          </cell>
          <cell r="BX43">
            <v>0</v>
          </cell>
          <cell r="BY43">
            <v>0</v>
          </cell>
          <cell r="BZ43">
            <v>0</v>
          </cell>
          <cell r="CA43">
            <v>0</v>
          </cell>
          <cell r="CB43">
            <v>-599</v>
          </cell>
          <cell r="CC43">
            <v>-599</v>
          </cell>
          <cell r="CD43">
            <v>0</v>
          </cell>
          <cell r="CE43">
            <v>-599</v>
          </cell>
        </row>
        <row r="44">
          <cell r="BQ44">
            <v>0</v>
          </cell>
          <cell r="BR44">
            <v>0</v>
          </cell>
          <cell r="BS44">
            <v>0</v>
          </cell>
          <cell r="BT44">
            <v>0</v>
          </cell>
          <cell r="BU44">
            <v>0</v>
          </cell>
          <cell r="BV44">
            <v>0</v>
          </cell>
          <cell r="BW44">
            <v>0</v>
          </cell>
          <cell r="BX44">
            <v>0</v>
          </cell>
          <cell r="BY44">
            <v>0</v>
          </cell>
          <cell r="BZ44">
            <v>0</v>
          </cell>
          <cell r="CA44">
            <v>0</v>
          </cell>
          <cell r="CB44">
            <v>283662.5</v>
          </cell>
          <cell r="CC44">
            <v>283662.5</v>
          </cell>
          <cell r="CD44">
            <v>0</v>
          </cell>
          <cell r="CE44">
            <v>283662.5</v>
          </cell>
        </row>
        <row r="45">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row>
        <row r="46">
          <cell r="BQ46">
            <v>0</v>
          </cell>
          <cell r="BR46">
            <v>0</v>
          </cell>
          <cell r="BS46">
            <v>0</v>
          </cell>
          <cell r="BT46">
            <v>0</v>
          </cell>
          <cell r="BU46">
            <v>0</v>
          </cell>
          <cell r="BV46">
            <v>0</v>
          </cell>
          <cell r="BW46">
            <v>0</v>
          </cell>
          <cell r="BX46">
            <v>0</v>
          </cell>
          <cell r="BY46">
            <v>0</v>
          </cell>
          <cell r="BZ46">
            <v>0</v>
          </cell>
          <cell r="CA46">
            <v>0</v>
          </cell>
          <cell r="CB46">
            <v>-85873</v>
          </cell>
          <cell r="CC46">
            <v>-85873</v>
          </cell>
          <cell r="CD46">
            <v>0</v>
          </cell>
          <cell r="CE46">
            <v>-85873</v>
          </cell>
        </row>
        <row r="47">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row>
        <row r="48">
          <cell r="BQ48">
            <v>0</v>
          </cell>
          <cell r="BR48">
            <v>0</v>
          </cell>
          <cell r="BS48">
            <v>0</v>
          </cell>
          <cell r="BT48">
            <v>0</v>
          </cell>
          <cell r="BU48">
            <v>0</v>
          </cell>
          <cell r="BV48">
            <v>0</v>
          </cell>
          <cell r="BW48">
            <v>0</v>
          </cell>
          <cell r="BX48">
            <v>0</v>
          </cell>
          <cell r="BY48">
            <v>0</v>
          </cell>
          <cell r="BZ48">
            <v>0</v>
          </cell>
          <cell r="CA48">
            <v>0</v>
          </cell>
          <cell r="CB48">
            <v>3399552.2</v>
          </cell>
          <cell r="CC48">
            <v>3399552.2</v>
          </cell>
          <cell r="CD48">
            <v>-1.1175870895385742E-8</v>
          </cell>
          <cell r="CE48">
            <v>3399552.1999999881</v>
          </cell>
        </row>
        <row r="49">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row>
        <row r="50">
          <cell r="BQ50">
            <v>0</v>
          </cell>
          <cell r="BR50">
            <v>0</v>
          </cell>
          <cell r="BS50">
            <v>0</v>
          </cell>
          <cell r="BT50">
            <v>0</v>
          </cell>
          <cell r="BU50">
            <v>0</v>
          </cell>
          <cell r="BV50">
            <v>0</v>
          </cell>
          <cell r="BW50">
            <v>0</v>
          </cell>
          <cell r="BX50">
            <v>0</v>
          </cell>
          <cell r="BY50">
            <v>0</v>
          </cell>
          <cell r="BZ50">
            <v>0</v>
          </cell>
          <cell r="CA50">
            <v>0</v>
          </cell>
          <cell r="CB50">
            <v>-2802216.2</v>
          </cell>
          <cell r="CC50">
            <v>-2802216.2</v>
          </cell>
          <cell r="CD50">
            <v>-3.7252902984619141E-9</v>
          </cell>
          <cell r="CE50">
            <v>-2802216.2</v>
          </cell>
        </row>
        <row r="51">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row>
        <row r="52">
          <cell r="BQ52">
            <v>0</v>
          </cell>
          <cell r="BR52">
            <v>0</v>
          </cell>
          <cell r="BS52">
            <v>0</v>
          </cell>
          <cell r="BT52">
            <v>0</v>
          </cell>
          <cell r="BU52">
            <v>0</v>
          </cell>
          <cell r="BV52">
            <v>0</v>
          </cell>
          <cell r="BW52">
            <v>0</v>
          </cell>
          <cell r="BX52">
            <v>0</v>
          </cell>
          <cell r="BY52">
            <v>0</v>
          </cell>
          <cell r="BZ52">
            <v>0</v>
          </cell>
          <cell r="CA52">
            <v>0</v>
          </cell>
          <cell r="CB52">
            <v>7560</v>
          </cell>
          <cell r="CC52">
            <v>7560</v>
          </cell>
          <cell r="CD52">
            <v>0</v>
          </cell>
          <cell r="CE52">
            <v>7560</v>
          </cell>
        </row>
        <row r="53">
          <cell r="BQ53">
            <v>0</v>
          </cell>
          <cell r="BR53">
            <v>0</v>
          </cell>
          <cell r="BS53">
            <v>0</v>
          </cell>
          <cell r="BT53">
            <v>0</v>
          </cell>
          <cell r="BU53">
            <v>0</v>
          </cell>
          <cell r="BV53">
            <v>0</v>
          </cell>
          <cell r="BW53">
            <v>0</v>
          </cell>
          <cell r="BX53">
            <v>0</v>
          </cell>
          <cell r="BY53">
            <v>0</v>
          </cell>
          <cell r="BZ53">
            <v>0</v>
          </cell>
          <cell r="CA53">
            <v>0</v>
          </cell>
          <cell r="CB53">
            <v>208268.59749405179</v>
          </cell>
          <cell r="CC53">
            <v>208268.59749405179</v>
          </cell>
          <cell r="CD53">
            <v>-9.3132257461547852E-10</v>
          </cell>
          <cell r="CE53">
            <v>208268.59749405086</v>
          </cell>
        </row>
        <row r="54">
          <cell r="BQ54">
            <v>0</v>
          </cell>
          <cell r="BR54">
            <v>0</v>
          </cell>
          <cell r="BS54">
            <v>0</v>
          </cell>
          <cell r="BT54">
            <v>0</v>
          </cell>
          <cell r="BU54">
            <v>0</v>
          </cell>
          <cell r="BV54">
            <v>0</v>
          </cell>
          <cell r="BW54">
            <v>0</v>
          </cell>
          <cell r="BX54">
            <v>0</v>
          </cell>
          <cell r="BY54">
            <v>0</v>
          </cell>
          <cell r="BZ54">
            <v>0</v>
          </cell>
          <cell r="CA54">
            <v>0</v>
          </cell>
          <cell r="CB54">
            <v>187101</v>
          </cell>
          <cell r="CC54">
            <v>187101</v>
          </cell>
          <cell r="CD54">
            <v>0</v>
          </cell>
          <cell r="CE54">
            <v>187101</v>
          </cell>
        </row>
        <row r="55">
          <cell r="BQ55">
            <v>0</v>
          </cell>
          <cell r="BR55">
            <v>0</v>
          </cell>
          <cell r="BS55">
            <v>0</v>
          </cell>
          <cell r="BT55">
            <v>0</v>
          </cell>
          <cell r="BU55">
            <v>0</v>
          </cell>
          <cell r="BV55">
            <v>0</v>
          </cell>
          <cell r="BW55">
            <v>0</v>
          </cell>
          <cell r="BX55">
            <v>0</v>
          </cell>
          <cell r="BY55">
            <v>0</v>
          </cell>
          <cell r="BZ55">
            <v>0</v>
          </cell>
          <cell r="CA55">
            <v>0</v>
          </cell>
          <cell r="CB55">
            <v>-117245</v>
          </cell>
          <cell r="CC55">
            <v>-117245</v>
          </cell>
          <cell r="CD55">
            <v>0</v>
          </cell>
          <cell r="CE55">
            <v>-117245</v>
          </cell>
        </row>
        <row r="56">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row>
        <row r="57">
          <cell r="BQ57">
            <v>0</v>
          </cell>
          <cell r="BR57">
            <v>0</v>
          </cell>
          <cell r="BS57">
            <v>0</v>
          </cell>
          <cell r="BT57">
            <v>0</v>
          </cell>
          <cell r="BU57">
            <v>0</v>
          </cell>
          <cell r="BV57">
            <v>0</v>
          </cell>
          <cell r="BW57">
            <v>0</v>
          </cell>
          <cell r="BX57">
            <v>0</v>
          </cell>
          <cell r="BY57">
            <v>0</v>
          </cell>
          <cell r="BZ57">
            <v>0</v>
          </cell>
          <cell r="CA57">
            <v>0</v>
          </cell>
          <cell r="CB57">
            <v>-546088.963406533</v>
          </cell>
          <cell r="CC57">
            <v>-546088.963406533</v>
          </cell>
          <cell r="CD57">
            <v>-1.4901161193847656E-7</v>
          </cell>
          <cell r="CE57">
            <v>-546088.96340668201</v>
          </cell>
        </row>
        <row r="58">
          <cell r="BQ58" t="e">
            <v>#VALUE!</v>
          </cell>
          <cell r="BR58" t="e">
            <v>#VALUE!</v>
          </cell>
          <cell r="BS58" t="e">
            <v>#VALUE!</v>
          </cell>
          <cell r="BT58" t="e">
            <v>#VALUE!</v>
          </cell>
          <cell r="BU58" t="e">
            <v>#VALUE!</v>
          </cell>
          <cell r="BV58" t="e">
            <v>#VALUE!</v>
          </cell>
          <cell r="BW58" t="e">
            <v>#VALUE!</v>
          </cell>
          <cell r="BX58" t="e">
            <v>#VALUE!</v>
          </cell>
          <cell r="BY58" t="e">
            <v>#VALUE!</v>
          </cell>
          <cell r="BZ58" t="e">
            <v>#VALUE!</v>
          </cell>
          <cell r="CA58" t="e">
            <v>#VALUE!</v>
          </cell>
          <cell r="CB58" t="e">
            <v>#VALUE!</v>
          </cell>
        </row>
        <row r="59">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row>
        <row r="60">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row>
        <row r="61">
          <cell r="BQ61">
            <v>0</v>
          </cell>
          <cell r="BR61">
            <v>0</v>
          </cell>
          <cell r="BS61">
            <v>0</v>
          </cell>
          <cell r="BT61">
            <v>0</v>
          </cell>
          <cell r="BU61">
            <v>0</v>
          </cell>
          <cell r="BV61">
            <v>0</v>
          </cell>
          <cell r="BW61">
            <v>0</v>
          </cell>
          <cell r="BX61">
            <v>0</v>
          </cell>
          <cell r="BY61">
            <v>0</v>
          </cell>
          <cell r="BZ61">
            <v>0</v>
          </cell>
          <cell r="CA61">
            <v>0</v>
          </cell>
          <cell r="CB61">
            <v>-1917608.3389799967</v>
          </cell>
          <cell r="CC61">
            <v>-1917608.3389799967</v>
          </cell>
          <cell r="CD61">
            <v>7.4505805969238281E-9</v>
          </cell>
          <cell r="CE61">
            <v>-1917608.3389799893</v>
          </cell>
        </row>
        <row r="62">
          <cell r="BQ62">
            <v>0</v>
          </cell>
          <cell r="BR62">
            <v>0</v>
          </cell>
          <cell r="BS62">
            <v>0</v>
          </cell>
          <cell r="BT62">
            <v>0</v>
          </cell>
          <cell r="BU62">
            <v>0</v>
          </cell>
          <cell r="BV62">
            <v>0</v>
          </cell>
          <cell r="BW62">
            <v>0</v>
          </cell>
          <cell r="BX62">
            <v>0</v>
          </cell>
          <cell r="BY62">
            <v>0</v>
          </cell>
          <cell r="BZ62">
            <v>0</v>
          </cell>
          <cell r="CA62">
            <v>0</v>
          </cell>
          <cell r="CB62">
            <v>-119247.39699999988</v>
          </cell>
          <cell r="CC62">
            <v>-119247.39699999988</v>
          </cell>
          <cell r="CD62">
            <v>0</v>
          </cell>
          <cell r="CE62">
            <v>-119247.39699999988</v>
          </cell>
        </row>
        <row r="63">
          <cell r="BQ63">
            <v>0</v>
          </cell>
          <cell r="BR63">
            <v>0</v>
          </cell>
          <cell r="BS63">
            <v>0</v>
          </cell>
          <cell r="BT63">
            <v>0</v>
          </cell>
          <cell r="BU63">
            <v>0</v>
          </cell>
          <cell r="BV63">
            <v>0</v>
          </cell>
          <cell r="BW63">
            <v>0</v>
          </cell>
          <cell r="BX63">
            <v>0</v>
          </cell>
          <cell r="BY63">
            <v>0</v>
          </cell>
          <cell r="BZ63">
            <v>0</v>
          </cell>
          <cell r="CA63">
            <v>0</v>
          </cell>
          <cell r="CB63">
            <v>878081.75859580096</v>
          </cell>
          <cell r="CC63">
            <v>878081.75859580096</v>
          </cell>
          <cell r="CD63">
            <v>9.3132257461547852E-10</v>
          </cell>
          <cell r="CE63">
            <v>878081.75859580189</v>
          </cell>
        </row>
        <row r="64">
          <cell r="BQ64">
            <v>0</v>
          </cell>
          <cell r="BR64">
            <v>0</v>
          </cell>
          <cell r="BS64">
            <v>0</v>
          </cell>
          <cell r="BT64">
            <v>0</v>
          </cell>
          <cell r="BU64">
            <v>0</v>
          </cell>
          <cell r="BV64">
            <v>0</v>
          </cell>
          <cell r="BW64">
            <v>0</v>
          </cell>
          <cell r="BX64">
            <v>0</v>
          </cell>
          <cell r="BY64">
            <v>0</v>
          </cell>
          <cell r="BZ64">
            <v>0</v>
          </cell>
          <cell r="CA64">
            <v>0</v>
          </cell>
          <cell r="CB64">
            <v>-270335.58351640403</v>
          </cell>
          <cell r="CC64">
            <v>-270335.58351640403</v>
          </cell>
          <cell r="CD64">
            <v>-1.4901161193847656E-8</v>
          </cell>
          <cell r="CE64">
            <v>-270335.58351641893</v>
          </cell>
        </row>
        <row r="65">
          <cell r="BQ65">
            <v>0</v>
          </cell>
          <cell r="BR65">
            <v>0</v>
          </cell>
          <cell r="BS65">
            <v>0</v>
          </cell>
          <cell r="BT65">
            <v>0</v>
          </cell>
          <cell r="BU65">
            <v>0</v>
          </cell>
          <cell r="BV65">
            <v>0</v>
          </cell>
          <cell r="BW65">
            <v>0</v>
          </cell>
          <cell r="BX65">
            <v>0</v>
          </cell>
          <cell r="BY65">
            <v>0</v>
          </cell>
          <cell r="BZ65">
            <v>0</v>
          </cell>
          <cell r="CA65">
            <v>0</v>
          </cell>
          <cell r="CB65">
            <v>3407112.2</v>
          </cell>
          <cell r="CC65">
            <v>3407112.2</v>
          </cell>
          <cell r="CD65">
            <v>-1.1175870895385742E-8</v>
          </cell>
          <cell r="CE65">
            <v>3407112.1999999881</v>
          </cell>
        </row>
        <row r="66">
          <cell r="BQ66">
            <v>0</v>
          </cell>
          <cell r="BR66">
            <v>0</v>
          </cell>
          <cell r="BS66">
            <v>0</v>
          </cell>
          <cell r="BT66">
            <v>0</v>
          </cell>
          <cell r="BU66">
            <v>0</v>
          </cell>
          <cell r="BV66">
            <v>0</v>
          </cell>
          <cell r="BW66">
            <v>0</v>
          </cell>
          <cell r="BX66">
            <v>0</v>
          </cell>
          <cell r="BY66">
            <v>0</v>
          </cell>
          <cell r="BZ66">
            <v>0</v>
          </cell>
          <cell r="CA66">
            <v>0</v>
          </cell>
          <cell r="CB66">
            <v>187101</v>
          </cell>
          <cell r="CC66">
            <v>187101</v>
          </cell>
          <cell r="CD66">
            <v>0</v>
          </cell>
          <cell r="CE66">
            <v>187101</v>
          </cell>
        </row>
        <row r="67">
          <cell r="BQ67">
            <v>0</v>
          </cell>
          <cell r="BR67">
            <v>0</v>
          </cell>
          <cell r="BS67">
            <v>0</v>
          </cell>
          <cell r="BT67">
            <v>0</v>
          </cell>
          <cell r="BU67">
            <v>0</v>
          </cell>
          <cell r="BV67">
            <v>0</v>
          </cell>
          <cell r="BW67">
            <v>0</v>
          </cell>
          <cell r="BX67">
            <v>0</v>
          </cell>
          <cell r="BY67">
            <v>0</v>
          </cell>
          <cell r="BZ67">
            <v>0</v>
          </cell>
          <cell r="CA67">
            <v>0</v>
          </cell>
          <cell r="CB67">
            <v>208268.59749405179</v>
          </cell>
          <cell r="CC67">
            <v>208268.59749405179</v>
          </cell>
          <cell r="CD67">
            <v>-9.3132257461547852E-10</v>
          </cell>
          <cell r="CE67">
            <v>208268.59749405086</v>
          </cell>
        </row>
        <row r="68">
          <cell r="BQ68">
            <v>0</v>
          </cell>
          <cell r="BR68">
            <v>0</v>
          </cell>
          <cell r="BS68">
            <v>0</v>
          </cell>
          <cell r="BT68">
            <v>0</v>
          </cell>
          <cell r="BU68">
            <v>0</v>
          </cell>
          <cell r="BV68">
            <v>0</v>
          </cell>
          <cell r="BW68">
            <v>0</v>
          </cell>
          <cell r="BX68">
            <v>0</v>
          </cell>
          <cell r="BY68">
            <v>0</v>
          </cell>
          <cell r="BZ68">
            <v>0</v>
          </cell>
          <cell r="CA68">
            <v>0</v>
          </cell>
          <cell r="CB68">
            <v>-117245</v>
          </cell>
          <cell r="CC68">
            <v>-117245</v>
          </cell>
          <cell r="CD68">
            <v>0</v>
          </cell>
          <cell r="CE68">
            <v>-117245</v>
          </cell>
        </row>
        <row r="69">
          <cell r="BQ69">
            <v>0</v>
          </cell>
          <cell r="BR69">
            <v>0</v>
          </cell>
          <cell r="BS69">
            <v>0</v>
          </cell>
          <cell r="BT69">
            <v>0</v>
          </cell>
          <cell r="BU69">
            <v>0</v>
          </cell>
          <cell r="BV69">
            <v>0</v>
          </cell>
          <cell r="BW69">
            <v>0</v>
          </cell>
          <cell r="BX69">
            <v>0</v>
          </cell>
          <cell r="BY69">
            <v>0</v>
          </cell>
          <cell r="BZ69">
            <v>0</v>
          </cell>
          <cell r="CA69">
            <v>0</v>
          </cell>
          <cell r="CB69">
            <v>-2802216.2</v>
          </cell>
          <cell r="CC69">
            <v>-2802216.2</v>
          </cell>
          <cell r="CD69">
            <v>-3.7252902984619141E-9</v>
          </cell>
          <cell r="CE69">
            <v>-2802216.2</v>
          </cell>
        </row>
        <row r="70">
          <cell r="BQ70">
            <v>0</v>
          </cell>
          <cell r="BR70">
            <v>0</v>
          </cell>
          <cell r="BS70">
            <v>0</v>
          </cell>
          <cell r="BT70">
            <v>0</v>
          </cell>
          <cell r="BU70">
            <v>0</v>
          </cell>
          <cell r="BV70">
            <v>0</v>
          </cell>
          <cell r="BW70">
            <v>0</v>
          </cell>
          <cell r="BX70">
            <v>0</v>
          </cell>
          <cell r="BY70">
            <v>0</v>
          </cell>
          <cell r="BZ70">
            <v>0</v>
          </cell>
          <cell r="CA70">
            <v>0</v>
          </cell>
          <cell r="CB70">
            <v>-546088.9634065479</v>
          </cell>
          <cell r="CC70">
            <v>-546088.9634065479</v>
          </cell>
          <cell r="CD70">
            <v>-1.3411045074462891E-7</v>
          </cell>
          <cell r="CE70">
            <v>-546088.96340668201</v>
          </cell>
        </row>
        <row r="71">
          <cell r="BQ71">
            <v>0</v>
          </cell>
          <cell r="BR71">
            <v>0</v>
          </cell>
          <cell r="BS71">
            <v>0</v>
          </cell>
          <cell r="BT71">
            <v>0</v>
          </cell>
          <cell r="BU71">
            <v>0</v>
          </cell>
          <cell r="BV71">
            <v>0</v>
          </cell>
          <cell r="BW71">
            <v>0</v>
          </cell>
          <cell r="BX71">
            <v>0</v>
          </cell>
          <cell r="BY71">
            <v>0</v>
          </cell>
          <cell r="BZ71">
            <v>0</v>
          </cell>
          <cell r="CA71">
            <v>0</v>
          </cell>
          <cell r="CB71">
            <v>0</v>
          </cell>
          <cell r="CC71">
            <v>0</v>
          </cell>
          <cell r="CD71">
            <v>729605755</v>
          </cell>
          <cell r="CE71">
            <v>729605755</v>
          </cell>
        </row>
        <row r="72">
          <cell r="BQ72">
            <v>0</v>
          </cell>
          <cell r="BR72">
            <v>0</v>
          </cell>
          <cell r="BS72">
            <v>0</v>
          </cell>
          <cell r="BT72">
            <v>0</v>
          </cell>
          <cell r="BU72">
            <v>0</v>
          </cell>
          <cell r="BV72">
            <v>0</v>
          </cell>
          <cell r="BW72">
            <v>0</v>
          </cell>
          <cell r="BX72">
            <v>0</v>
          </cell>
          <cell r="BY72">
            <v>0</v>
          </cell>
          <cell r="BZ72">
            <v>0</v>
          </cell>
          <cell r="CA72">
            <v>0</v>
          </cell>
          <cell r="CB72">
            <v>0</v>
          </cell>
          <cell r="CC72">
            <v>0</v>
          </cell>
          <cell r="CD72">
            <v>36.566956903656362</v>
          </cell>
          <cell r="CE72">
            <v>36.566956903656362</v>
          </cell>
        </row>
        <row r="73">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row>
        <row r="74">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row>
        <row r="75">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row>
        <row r="76">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row>
        <row r="77">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row>
        <row r="78">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row>
        <row r="79">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row>
        <row r="80">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row>
        <row r="81">
          <cell r="BQ81">
            <v>0</v>
          </cell>
          <cell r="BR81">
            <v>0</v>
          </cell>
          <cell r="BS81">
            <v>0</v>
          </cell>
          <cell r="BT81">
            <v>0</v>
          </cell>
          <cell r="BU81">
            <v>0</v>
          </cell>
          <cell r="BV81">
            <v>0</v>
          </cell>
          <cell r="BW81">
            <v>0</v>
          </cell>
          <cell r="BX81">
            <v>0</v>
          </cell>
          <cell r="BY81">
            <v>0</v>
          </cell>
          <cell r="BZ81">
            <v>0</v>
          </cell>
          <cell r="CA81">
            <v>0</v>
          </cell>
          <cell r="CB81">
            <v>-92885.939999999944</v>
          </cell>
          <cell r="CC81">
            <v>-92885.939999999944</v>
          </cell>
          <cell r="CD81">
            <v>4.6566128730773926E-10</v>
          </cell>
          <cell r="CE81">
            <v>-92885.939999999478</v>
          </cell>
        </row>
        <row r="82">
          <cell r="BQ82">
            <v>0</v>
          </cell>
          <cell r="BR82">
            <v>0</v>
          </cell>
          <cell r="BS82">
            <v>0</v>
          </cell>
          <cell r="BT82">
            <v>0</v>
          </cell>
          <cell r="BU82">
            <v>0</v>
          </cell>
          <cell r="BV82">
            <v>0</v>
          </cell>
          <cell r="BW82">
            <v>0</v>
          </cell>
          <cell r="BX82">
            <v>0</v>
          </cell>
          <cell r="BY82">
            <v>0</v>
          </cell>
          <cell r="BZ82">
            <v>0</v>
          </cell>
          <cell r="CA82">
            <v>0</v>
          </cell>
          <cell r="CB82">
            <v>279903.3</v>
          </cell>
          <cell r="CC82">
            <v>279903.3</v>
          </cell>
          <cell r="CD82">
            <v>6.9849193096160889E-10</v>
          </cell>
          <cell r="CE82">
            <v>279903.30000000075</v>
          </cell>
        </row>
        <row r="83">
          <cell r="BQ83">
            <v>0</v>
          </cell>
          <cell r="BR83">
            <v>0</v>
          </cell>
          <cell r="BS83">
            <v>0</v>
          </cell>
          <cell r="BT83">
            <v>0</v>
          </cell>
          <cell r="BU83">
            <v>0</v>
          </cell>
          <cell r="BV83">
            <v>0</v>
          </cell>
          <cell r="BW83">
            <v>0</v>
          </cell>
          <cell r="BX83">
            <v>0</v>
          </cell>
          <cell r="BY83">
            <v>0</v>
          </cell>
          <cell r="BZ83">
            <v>0</v>
          </cell>
          <cell r="CA83">
            <v>0</v>
          </cell>
          <cell r="CB83">
            <v>-1697</v>
          </cell>
          <cell r="CC83">
            <v>-1697</v>
          </cell>
          <cell r="CD83">
            <v>0</v>
          </cell>
          <cell r="CE83">
            <v>-1697</v>
          </cell>
        </row>
        <row r="84">
          <cell r="BQ84">
            <v>0</v>
          </cell>
          <cell r="BR84">
            <v>0</v>
          </cell>
          <cell r="BS84">
            <v>0</v>
          </cell>
          <cell r="BT84">
            <v>0</v>
          </cell>
          <cell r="BU84">
            <v>0</v>
          </cell>
          <cell r="BV84">
            <v>0</v>
          </cell>
          <cell r="BW84">
            <v>0</v>
          </cell>
          <cell r="BX84">
            <v>0</v>
          </cell>
          <cell r="BY84">
            <v>0</v>
          </cell>
          <cell r="BZ84">
            <v>0</v>
          </cell>
          <cell r="CA84">
            <v>0</v>
          </cell>
          <cell r="CB84">
            <v>-422</v>
          </cell>
          <cell r="CC84">
            <v>-422</v>
          </cell>
          <cell r="CD84">
            <v>0</v>
          </cell>
          <cell r="CE84">
            <v>-422</v>
          </cell>
        </row>
        <row r="85">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row>
        <row r="86">
          <cell r="BQ86">
            <v>0</v>
          </cell>
          <cell r="BR86">
            <v>0</v>
          </cell>
          <cell r="BS86">
            <v>0</v>
          </cell>
          <cell r="BT86">
            <v>0</v>
          </cell>
          <cell r="BU86">
            <v>0</v>
          </cell>
          <cell r="BV86">
            <v>0</v>
          </cell>
          <cell r="BW86">
            <v>0</v>
          </cell>
          <cell r="BX86">
            <v>0</v>
          </cell>
          <cell r="BY86">
            <v>0</v>
          </cell>
          <cell r="BZ86">
            <v>0</v>
          </cell>
          <cell r="CA86">
            <v>0</v>
          </cell>
          <cell r="CB86">
            <v>4393.9696960272013</v>
          </cell>
          <cell r="CC86">
            <v>4393.9696960272013</v>
          </cell>
          <cell r="CD86">
            <v>2.5465851649641991E-11</v>
          </cell>
          <cell r="CE86">
            <v>4393.9696960272267</v>
          </cell>
        </row>
        <row r="87">
          <cell r="BQ87">
            <v>0</v>
          </cell>
          <cell r="BR87">
            <v>0</v>
          </cell>
          <cell r="BS87">
            <v>0</v>
          </cell>
          <cell r="BT87">
            <v>0</v>
          </cell>
          <cell r="BU87">
            <v>0</v>
          </cell>
          <cell r="BV87">
            <v>0</v>
          </cell>
          <cell r="BW87">
            <v>0</v>
          </cell>
          <cell r="BX87">
            <v>0</v>
          </cell>
          <cell r="BY87">
            <v>0</v>
          </cell>
          <cell r="BZ87">
            <v>0</v>
          </cell>
          <cell r="CA87">
            <v>0</v>
          </cell>
          <cell r="CB87">
            <v>-2992.8204634515969</v>
          </cell>
          <cell r="CC87">
            <v>-2992.8204634515969</v>
          </cell>
          <cell r="CD87">
            <v>4.0017766878008842E-11</v>
          </cell>
          <cell r="CE87">
            <v>-2992.8204634515569</v>
          </cell>
        </row>
        <row r="88">
          <cell r="BQ88">
            <v>0</v>
          </cell>
          <cell r="BR88">
            <v>0</v>
          </cell>
          <cell r="BS88">
            <v>0</v>
          </cell>
          <cell r="BT88">
            <v>0</v>
          </cell>
          <cell r="BU88">
            <v>0</v>
          </cell>
          <cell r="BV88">
            <v>0</v>
          </cell>
          <cell r="BW88">
            <v>0</v>
          </cell>
          <cell r="BX88">
            <v>0</v>
          </cell>
          <cell r="BY88">
            <v>0</v>
          </cell>
          <cell r="BZ88">
            <v>0</v>
          </cell>
          <cell r="CA88">
            <v>0</v>
          </cell>
          <cell r="CB88">
            <v>-934699.23477208987</v>
          </cell>
          <cell r="CC88">
            <v>-934699.23477208987</v>
          </cell>
          <cell r="CD88">
            <v>3.7252902984619141E-9</v>
          </cell>
          <cell r="CE88">
            <v>-934699.23477208614</v>
          </cell>
        </row>
        <row r="89">
          <cell r="BQ89">
            <v>0</v>
          </cell>
          <cell r="BR89">
            <v>0</v>
          </cell>
          <cell r="BS89">
            <v>0</v>
          </cell>
          <cell r="BT89">
            <v>0</v>
          </cell>
          <cell r="BU89">
            <v>0</v>
          </cell>
          <cell r="BV89">
            <v>0</v>
          </cell>
          <cell r="BW89">
            <v>0</v>
          </cell>
          <cell r="BX89">
            <v>0</v>
          </cell>
          <cell r="BY89">
            <v>0</v>
          </cell>
          <cell r="BZ89">
            <v>0</v>
          </cell>
          <cell r="CA89">
            <v>0</v>
          </cell>
          <cell r="CB89">
            <v>57334.993610379985</v>
          </cell>
          <cell r="CC89">
            <v>57334.993610379985</v>
          </cell>
          <cell r="CD89">
            <v>2.3283064365386963E-10</v>
          </cell>
          <cell r="CE89">
            <v>57334.993610380217</v>
          </cell>
        </row>
        <row r="90">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row>
        <row r="91">
          <cell r="BQ91">
            <v>0</v>
          </cell>
          <cell r="BR91">
            <v>0</v>
          </cell>
          <cell r="BS91">
            <v>0</v>
          </cell>
          <cell r="BT91">
            <v>0</v>
          </cell>
          <cell r="BU91">
            <v>0</v>
          </cell>
          <cell r="BV91">
            <v>0</v>
          </cell>
          <cell r="BW91">
            <v>0</v>
          </cell>
          <cell r="BX91">
            <v>0</v>
          </cell>
          <cell r="BY91">
            <v>0</v>
          </cell>
          <cell r="BZ91">
            <v>0</v>
          </cell>
          <cell r="CA91">
            <v>0</v>
          </cell>
          <cell r="CB91">
            <v>-3180</v>
          </cell>
          <cell r="CC91">
            <v>-3180</v>
          </cell>
          <cell r="CD91">
            <v>0</v>
          </cell>
          <cell r="CE91">
            <v>-3180</v>
          </cell>
        </row>
        <row r="92">
          <cell r="BQ92">
            <v>0</v>
          </cell>
          <cell r="BR92">
            <v>0</v>
          </cell>
          <cell r="BS92">
            <v>0</v>
          </cell>
          <cell r="BT92">
            <v>0</v>
          </cell>
          <cell r="BU92">
            <v>0</v>
          </cell>
          <cell r="BV92">
            <v>0</v>
          </cell>
          <cell r="BW92">
            <v>0</v>
          </cell>
          <cell r="BX92">
            <v>0</v>
          </cell>
          <cell r="BY92">
            <v>0</v>
          </cell>
          <cell r="BZ92">
            <v>0</v>
          </cell>
          <cell r="CA92">
            <v>0</v>
          </cell>
          <cell r="CB92">
            <v>37886.270346859936</v>
          </cell>
          <cell r="CC92">
            <v>37886.270346859936</v>
          </cell>
          <cell r="CD92">
            <v>1.3969838619232178E-9</v>
          </cell>
          <cell r="CE92">
            <v>37886.270346861333</v>
          </cell>
        </row>
        <row r="93">
          <cell r="BQ93">
            <v>0</v>
          </cell>
          <cell r="BR93">
            <v>0</v>
          </cell>
          <cell r="BS93">
            <v>0</v>
          </cell>
          <cell r="BT93">
            <v>0</v>
          </cell>
          <cell r="BU93">
            <v>0</v>
          </cell>
          <cell r="BV93">
            <v>0</v>
          </cell>
          <cell r="BW93">
            <v>0</v>
          </cell>
          <cell r="BX93">
            <v>0</v>
          </cell>
          <cell r="BY93">
            <v>0</v>
          </cell>
          <cell r="BZ93">
            <v>0</v>
          </cell>
          <cell r="CA93">
            <v>0</v>
          </cell>
          <cell r="CB93">
            <v>38317</v>
          </cell>
          <cell r="CC93">
            <v>38317</v>
          </cell>
          <cell r="CD93">
            <v>0</v>
          </cell>
          <cell r="CE93">
            <v>38317</v>
          </cell>
        </row>
        <row r="94">
          <cell r="BQ94">
            <v>0</v>
          </cell>
          <cell r="BR94">
            <v>0</v>
          </cell>
          <cell r="BS94">
            <v>0</v>
          </cell>
          <cell r="BT94">
            <v>0</v>
          </cell>
          <cell r="BU94">
            <v>0</v>
          </cell>
          <cell r="BV94">
            <v>0</v>
          </cell>
          <cell r="BW94">
            <v>0</v>
          </cell>
          <cell r="BX94">
            <v>0</v>
          </cell>
          <cell r="BY94">
            <v>0</v>
          </cell>
          <cell r="BZ94">
            <v>0</v>
          </cell>
          <cell r="CA94">
            <v>0</v>
          </cell>
          <cell r="CB94">
            <v>206231.25317301042</v>
          </cell>
          <cell r="CC94">
            <v>206231.25317301042</v>
          </cell>
          <cell r="CD94">
            <v>-1.862645149230957E-9</v>
          </cell>
          <cell r="CE94">
            <v>206231.25317300856</v>
          </cell>
        </row>
        <row r="95">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row>
        <row r="96">
          <cell r="BQ96">
            <v>0</v>
          </cell>
          <cell r="BR96">
            <v>0</v>
          </cell>
          <cell r="BS96">
            <v>0</v>
          </cell>
          <cell r="BT96">
            <v>0</v>
          </cell>
          <cell r="BU96">
            <v>0</v>
          </cell>
          <cell r="BV96">
            <v>0</v>
          </cell>
          <cell r="BW96">
            <v>0</v>
          </cell>
          <cell r="BX96">
            <v>0</v>
          </cell>
          <cell r="BY96">
            <v>0</v>
          </cell>
          <cell r="BZ96">
            <v>0</v>
          </cell>
          <cell r="CA96">
            <v>0</v>
          </cell>
          <cell r="CB96">
            <v>7975.44</v>
          </cell>
          <cell r="CC96">
            <v>7975.44</v>
          </cell>
          <cell r="CD96">
            <v>-5.8207660913467407E-11</v>
          </cell>
          <cell r="CE96">
            <v>7975.4399999999441</v>
          </cell>
        </row>
        <row r="97">
          <cell r="BQ97">
            <v>0</v>
          </cell>
          <cell r="BR97">
            <v>0</v>
          </cell>
          <cell r="BS97">
            <v>0</v>
          </cell>
          <cell r="BT97">
            <v>0</v>
          </cell>
          <cell r="BU97">
            <v>0</v>
          </cell>
          <cell r="BV97">
            <v>0</v>
          </cell>
          <cell r="BW97">
            <v>0</v>
          </cell>
          <cell r="BX97">
            <v>0</v>
          </cell>
          <cell r="BY97">
            <v>0</v>
          </cell>
          <cell r="BZ97">
            <v>0</v>
          </cell>
          <cell r="CA97">
            <v>0</v>
          </cell>
          <cell r="CB97">
            <v>-7628.160000000149</v>
          </cell>
          <cell r="CC97">
            <v>-7628.160000000149</v>
          </cell>
          <cell r="CD97">
            <v>3.7252902984619141E-9</v>
          </cell>
          <cell r="CE97">
            <v>-7628.1599999964237</v>
          </cell>
        </row>
        <row r="98">
          <cell r="BQ98">
            <v>0</v>
          </cell>
          <cell r="BR98">
            <v>0</v>
          </cell>
          <cell r="BS98">
            <v>0</v>
          </cell>
          <cell r="BT98">
            <v>0</v>
          </cell>
          <cell r="BU98">
            <v>0</v>
          </cell>
          <cell r="BV98">
            <v>0</v>
          </cell>
          <cell r="BW98">
            <v>0</v>
          </cell>
          <cell r="BX98">
            <v>0</v>
          </cell>
          <cell r="BY98">
            <v>0</v>
          </cell>
          <cell r="BZ98">
            <v>0</v>
          </cell>
          <cell r="CA98">
            <v>0</v>
          </cell>
          <cell r="CB98">
            <v>1057</v>
          </cell>
          <cell r="CC98">
            <v>1057</v>
          </cell>
          <cell r="CD98">
            <v>0</v>
          </cell>
          <cell r="CE98">
            <v>1057</v>
          </cell>
        </row>
        <row r="99">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row>
        <row r="100">
          <cell r="BQ100">
            <v>0</v>
          </cell>
          <cell r="BR100">
            <v>0</v>
          </cell>
          <cell r="BS100">
            <v>0</v>
          </cell>
          <cell r="BT100">
            <v>0</v>
          </cell>
          <cell r="BU100">
            <v>0</v>
          </cell>
          <cell r="BV100">
            <v>0</v>
          </cell>
          <cell r="BW100">
            <v>0</v>
          </cell>
          <cell r="BX100">
            <v>0</v>
          </cell>
          <cell r="BY100">
            <v>0</v>
          </cell>
          <cell r="BZ100">
            <v>0</v>
          </cell>
          <cell r="CA100">
            <v>0</v>
          </cell>
          <cell r="CB100">
            <v>-37250</v>
          </cell>
          <cell r="CC100">
            <v>-37250</v>
          </cell>
          <cell r="CD100">
            <v>0</v>
          </cell>
          <cell r="CE100">
            <v>-37250</v>
          </cell>
        </row>
        <row r="101">
          <cell r="BQ101">
            <v>0</v>
          </cell>
          <cell r="BR101">
            <v>0</v>
          </cell>
          <cell r="BS101">
            <v>0</v>
          </cell>
          <cell r="BT101">
            <v>0</v>
          </cell>
          <cell r="BU101">
            <v>0</v>
          </cell>
          <cell r="BV101">
            <v>0</v>
          </cell>
          <cell r="BW101">
            <v>0</v>
          </cell>
          <cell r="BX101">
            <v>0</v>
          </cell>
          <cell r="BY101">
            <v>0</v>
          </cell>
          <cell r="BZ101">
            <v>0</v>
          </cell>
          <cell r="CA101">
            <v>0</v>
          </cell>
          <cell r="CB101">
            <v>142719.4299965314</v>
          </cell>
          <cell r="CC101">
            <v>142719.4299965314</v>
          </cell>
          <cell r="CD101">
            <v>0</v>
          </cell>
          <cell r="CE101">
            <v>142719.4299965314</v>
          </cell>
        </row>
        <row r="102">
          <cell r="BQ102">
            <v>0</v>
          </cell>
          <cell r="BR102">
            <v>0</v>
          </cell>
          <cell r="BS102">
            <v>0</v>
          </cell>
          <cell r="BT102">
            <v>0</v>
          </cell>
          <cell r="BU102">
            <v>0</v>
          </cell>
          <cell r="BV102">
            <v>0</v>
          </cell>
          <cell r="BW102">
            <v>0</v>
          </cell>
          <cell r="BX102">
            <v>0</v>
          </cell>
          <cell r="BY102">
            <v>0</v>
          </cell>
          <cell r="BZ102">
            <v>0</v>
          </cell>
          <cell r="CA102">
            <v>0</v>
          </cell>
          <cell r="CB102">
            <v>-5272</v>
          </cell>
          <cell r="CC102">
            <v>-5272</v>
          </cell>
          <cell r="CD102">
            <v>0</v>
          </cell>
          <cell r="CE102">
            <v>-5272</v>
          </cell>
        </row>
        <row r="103">
          <cell r="BQ103">
            <v>0</v>
          </cell>
          <cell r="BR103">
            <v>0</v>
          </cell>
          <cell r="BS103">
            <v>0</v>
          </cell>
          <cell r="BT103">
            <v>0</v>
          </cell>
          <cell r="BU103">
            <v>0</v>
          </cell>
          <cell r="BV103">
            <v>0</v>
          </cell>
          <cell r="BW103">
            <v>0</v>
          </cell>
          <cell r="BX103">
            <v>0</v>
          </cell>
          <cell r="BY103">
            <v>0</v>
          </cell>
          <cell r="BZ103">
            <v>0</v>
          </cell>
          <cell r="CA103">
            <v>0</v>
          </cell>
          <cell r="CB103">
            <v>-11690</v>
          </cell>
          <cell r="CC103">
            <v>-11690</v>
          </cell>
          <cell r="CD103">
            <v>0</v>
          </cell>
          <cell r="CE103">
            <v>-11690</v>
          </cell>
        </row>
        <row r="104">
          <cell r="BQ104">
            <v>0</v>
          </cell>
          <cell r="BR104">
            <v>0</v>
          </cell>
          <cell r="BS104">
            <v>0</v>
          </cell>
          <cell r="BT104">
            <v>0</v>
          </cell>
          <cell r="BU104">
            <v>0</v>
          </cell>
          <cell r="BV104">
            <v>0</v>
          </cell>
          <cell r="BW104">
            <v>0</v>
          </cell>
          <cell r="BX104">
            <v>0</v>
          </cell>
          <cell r="BY104">
            <v>0</v>
          </cell>
          <cell r="BZ104">
            <v>0</v>
          </cell>
          <cell r="CA104">
            <v>0</v>
          </cell>
          <cell r="CB104">
            <v>34690</v>
          </cell>
          <cell r="CC104">
            <v>34690</v>
          </cell>
          <cell r="CD104">
            <v>0</v>
          </cell>
          <cell r="CE104">
            <v>34690</v>
          </cell>
        </row>
        <row r="105">
          <cell r="BQ105">
            <v>0</v>
          </cell>
          <cell r="BR105">
            <v>0</v>
          </cell>
          <cell r="BS105">
            <v>0</v>
          </cell>
          <cell r="BT105">
            <v>0</v>
          </cell>
          <cell r="BU105">
            <v>0</v>
          </cell>
          <cell r="BV105">
            <v>0</v>
          </cell>
          <cell r="BW105">
            <v>0</v>
          </cell>
          <cell r="BX105">
            <v>0</v>
          </cell>
          <cell r="BY105">
            <v>0</v>
          </cell>
          <cell r="BZ105">
            <v>0</v>
          </cell>
          <cell r="CA105">
            <v>0</v>
          </cell>
          <cell r="CB105">
            <v>6931.5</v>
          </cell>
          <cell r="CC105">
            <v>6931.5</v>
          </cell>
          <cell r="CD105">
            <v>0</v>
          </cell>
          <cell r="CE105">
            <v>6931.5</v>
          </cell>
        </row>
        <row r="106">
          <cell r="BQ106">
            <v>0</v>
          </cell>
          <cell r="BR106">
            <v>0</v>
          </cell>
          <cell r="BS106">
            <v>0</v>
          </cell>
          <cell r="BT106">
            <v>0</v>
          </cell>
          <cell r="BU106">
            <v>0</v>
          </cell>
          <cell r="BV106">
            <v>0</v>
          </cell>
          <cell r="BW106">
            <v>0</v>
          </cell>
          <cell r="BX106">
            <v>0</v>
          </cell>
          <cell r="BY106">
            <v>0</v>
          </cell>
          <cell r="BZ106">
            <v>0</v>
          </cell>
          <cell r="CA106">
            <v>0</v>
          </cell>
          <cell r="CB106">
            <v>11</v>
          </cell>
          <cell r="CC106">
            <v>11</v>
          </cell>
          <cell r="CD106">
            <v>0</v>
          </cell>
          <cell r="CE106">
            <v>11</v>
          </cell>
        </row>
        <row r="107">
          <cell r="BQ107">
            <v>0</v>
          </cell>
          <cell r="BR107">
            <v>0</v>
          </cell>
          <cell r="BS107">
            <v>0</v>
          </cell>
          <cell r="BT107">
            <v>0</v>
          </cell>
          <cell r="BU107">
            <v>0</v>
          </cell>
          <cell r="BV107">
            <v>0</v>
          </cell>
          <cell r="BW107">
            <v>0</v>
          </cell>
          <cell r="BX107">
            <v>0</v>
          </cell>
          <cell r="BY107">
            <v>0</v>
          </cell>
          <cell r="BZ107">
            <v>0</v>
          </cell>
          <cell r="CA107">
            <v>0</v>
          </cell>
          <cell r="CB107">
            <v>-675</v>
          </cell>
          <cell r="CC107">
            <v>-675</v>
          </cell>
          <cell r="CD107">
            <v>0</v>
          </cell>
          <cell r="CE107">
            <v>-675</v>
          </cell>
        </row>
        <row r="108">
          <cell r="BQ108">
            <v>0</v>
          </cell>
          <cell r="BR108">
            <v>0</v>
          </cell>
          <cell r="BS108">
            <v>0</v>
          </cell>
          <cell r="BT108">
            <v>0</v>
          </cell>
          <cell r="BU108">
            <v>0</v>
          </cell>
          <cell r="BV108">
            <v>0</v>
          </cell>
          <cell r="BW108">
            <v>0</v>
          </cell>
          <cell r="BX108">
            <v>0</v>
          </cell>
          <cell r="BY108">
            <v>0</v>
          </cell>
          <cell r="BZ108">
            <v>0</v>
          </cell>
          <cell r="CA108">
            <v>0</v>
          </cell>
          <cell r="CB108">
            <v>-1185</v>
          </cell>
          <cell r="CC108">
            <v>-1185</v>
          </cell>
          <cell r="CD108">
            <v>0</v>
          </cell>
          <cell r="CE108">
            <v>-1185</v>
          </cell>
        </row>
        <row r="109">
          <cell r="BQ109">
            <v>0</v>
          </cell>
          <cell r="BR109">
            <v>0</v>
          </cell>
          <cell r="BS109">
            <v>0</v>
          </cell>
          <cell r="BT109">
            <v>0</v>
          </cell>
          <cell r="BU109">
            <v>0</v>
          </cell>
          <cell r="BV109">
            <v>0</v>
          </cell>
          <cell r="BW109">
            <v>0</v>
          </cell>
          <cell r="BX109">
            <v>0</v>
          </cell>
          <cell r="BY109">
            <v>0</v>
          </cell>
          <cell r="BZ109">
            <v>0</v>
          </cell>
          <cell r="CA109">
            <v>0</v>
          </cell>
          <cell r="CB109">
            <v>-3029.5</v>
          </cell>
          <cell r="CC109">
            <v>-3029.5</v>
          </cell>
          <cell r="CD109">
            <v>0</v>
          </cell>
          <cell r="CE109">
            <v>-3029.5</v>
          </cell>
        </row>
        <row r="110">
          <cell r="BQ110">
            <v>0</v>
          </cell>
          <cell r="BR110">
            <v>0</v>
          </cell>
          <cell r="BS110">
            <v>0</v>
          </cell>
          <cell r="BT110">
            <v>0</v>
          </cell>
          <cell r="BU110">
            <v>0</v>
          </cell>
          <cell r="BV110">
            <v>0</v>
          </cell>
          <cell r="BW110">
            <v>0</v>
          </cell>
          <cell r="BX110">
            <v>0</v>
          </cell>
          <cell r="BY110">
            <v>0</v>
          </cell>
          <cell r="BZ110">
            <v>0</v>
          </cell>
          <cell r="CA110">
            <v>0</v>
          </cell>
          <cell r="CB110">
            <v>61616.850000000093</v>
          </cell>
          <cell r="CC110">
            <v>61616.850000000093</v>
          </cell>
          <cell r="CD110">
            <v>-4.6566128730773926E-10</v>
          </cell>
          <cell r="CE110">
            <v>61616.849999999627</v>
          </cell>
        </row>
        <row r="111">
          <cell r="BQ111">
            <v>0</v>
          </cell>
          <cell r="BR111">
            <v>0</v>
          </cell>
          <cell r="BS111">
            <v>0</v>
          </cell>
          <cell r="BT111">
            <v>0</v>
          </cell>
          <cell r="BU111">
            <v>0</v>
          </cell>
          <cell r="BV111">
            <v>0</v>
          </cell>
          <cell r="BW111">
            <v>0</v>
          </cell>
          <cell r="BX111">
            <v>0</v>
          </cell>
          <cell r="BY111">
            <v>0</v>
          </cell>
          <cell r="BZ111">
            <v>0</v>
          </cell>
          <cell r="CA111">
            <v>0</v>
          </cell>
          <cell r="CB111">
            <v>599</v>
          </cell>
          <cell r="CC111">
            <v>599</v>
          </cell>
          <cell r="CD111">
            <v>0</v>
          </cell>
          <cell r="CE111">
            <v>599</v>
          </cell>
        </row>
        <row r="112">
          <cell r="BQ112">
            <v>0</v>
          </cell>
          <cell r="BR112">
            <v>0</v>
          </cell>
          <cell r="BS112">
            <v>0</v>
          </cell>
          <cell r="BT112">
            <v>0</v>
          </cell>
          <cell r="BU112">
            <v>0</v>
          </cell>
          <cell r="BV112">
            <v>0</v>
          </cell>
          <cell r="BW112">
            <v>0</v>
          </cell>
          <cell r="BX112">
            <v>0</v>
          </cell>
          <cell r="BY112">
            <v>0</v>
          </cell>
          <cell r="BZ112">
            <v>0</v>
          </cell>
          <cell r="CA112">
            <v>0</v>
          </cell>
          <cell r="CB112">
            <v>-3399552.2</v>
          </cell>
          <cell r="CC112">
            <v>-3399552.2</v>
          </cell>
          <cell r="CD112">
            <v>1.1175870895385742E-8</v>
          </cell>
          <cell r="CE112">
            <v>-3399552.1999999881</v>
          </cell>
        </row>
        <row r="113">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row>
        <row r="114">
          <cell r="BQ114">
            <v>0</v>
          </cell>
          <cell r="BR114">
            <v>0</v>
          </cell>
          <cell r="BS114">
            <v>0</v>
          </cell>
          <cell r="BT114">
            <v>0</v>
          </cell>
          <cell r="BU114">
            <v>0</v>
          </cell>
          <cell r="BV114">
            <v>0</v>
          </cell>
          <cell r="BW114">
            <v>0</v>
          </cell>
          <cell r="BX114">
            <v>0</v>
          </cell>
          <cell r="BY114">
            <v>0</v>
          </cell>
          <cell r="BZ114">
            <v>0</v>
          </cell>
          <cell r="CA114">
            <v>0</v>
          </cell>
          <cell r="CB114">
            <v>2802216.2</v>
          </cell>
          <cell r="CC114">
            <v>2802216.2</v>
          </cell>
          <cell r="CD114">
            <v>3.7252902984619141E-9</v>
          </cell>
          <cell r="CE114">
            <v>2802216.2</v>
          </cell>
        </row>
        <row r="115">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row>
        <row r="116">
          <cell r="BQ116">
            <v>0</v>
          </cell>
          <cell r="BR116">
            <v>0</v>
          </cell>
          <cell r="BS116">
            <v>0</v>
          </cell>
          <cell r="BT116">
            <v>0</v>
          </cell>
          <cell r="BU116">
            <v>0</v>
          </cell>
          <cell r="BV116">
            <v>0</v>
          </cell>
          <cell r="BW116">
            <v>0</v>
          </cell>
          <cell r="BX116">
            <v>0</v>
          </cell>
          <cell r="BY116">
            <v>0</v>
          </cell>
          <cell r="BZ116">
            <v>0</v>
          </cell>
          <cell r="CA116">
            <v>0</v>
          </cell>
          <cell r="CB116">
            <v>-7560</v>
          </cell>
          <cell r="CC116">
            <v>-7560</v>
          </cell>
          <cell r="CD116">
            <v>0</v>
          </cell>
          <cell r="CE116">
            <v>-7560</v>
          </cell>
        </row>
        <row r="117">
          <cell r="BQ117">
            <v>0</v>
          </cell>
          <cell r="BR117">
            <v>0</v>
          </cell>
          <cell r="BS117">
            <v>0</v>
          </cell>
          <cell r="BT117">
            <v>0</v>
          </cell>
          <cell r="BU117">
            <v>0</v>
          </cell>
          <cell r="BV117">
            <v>0</v>
          </cell>
          <cell r="BW117">
            <v>0</v>
          </cell>
          <cell r="BX117">
            <v>0</v>
          </cell>
          <cell r="BY117">
            <v>0</v>
          </cell>
          <cell r="BZ117">
            <v>0</v>
          </cell>
          <cell r="CA117">
            <v>0</v>
          </cell>
          <cell r="CB117">
            <v>-827835.64841273427</v>
          </cell>
          <cell r="CC117">
            <v>-827835.64841273427</v>
          </cell>
          <cell r="CD117">
            <v>1.4901161193847656E-7</v>
          </cell>
          <cell r="CE117">
            <v>-827835.64841258526</v>
          </cell>
        </row>
        <row r="118">
          <cell r="BQ118">
            <v>0</v>
          </cell>
          <cell r="BR118">
            <v>0</v>
          </cell>
          <cell r="BS118">
            <v>0</v>
          </cell>
          <cell r="BT118">
            <v>0</v>
          </cell>
          <cell r="BU118">
            <v>0</v>
          </cell>
          <cell r="BV118">
            <v>0</v>
          </cell>
          <cell r="BW118">
            <v>0</v>
          </cell>
          <cell r="BX118">
            <v>0</v>
          </cell>
          <cell r="BY118">
            <v>0</v>
          </cell>
          <cell r="BZ118">
            <v>0</v>
          </cell>
          <cell r="CA118">
            <v>0</v>
          </cell>
          <cell r="CB118">
            <v>1373924.6118192784</v>
          </cell>
          <cell r="CC118">
            <v>1373924.6118192784</v>
          </cell>
          <cell r="CD118">
            <v>1.862645149230957E-8</v>
          </cell>
          <cell r="CE118">
            <v>1373924.6118192971</v>
          </cell>
        </row>
        <row r="119">
          <cell r="BQ119">
            <v>0</v>
          </cell>
          <cell r="BR119">
            <v>0</v>
          </cell>
          <cell r="BS119">
            <v>0</v>
          </cell>
          <cell r="BT119">
            <v>0</v>
          </cell>
          <cell r="BU119">
            <v>0</v>
          </cell>
          <cell r="BV119">
            <v>0</v>
          </cell>
          <cell r="BW119">
            <v>0</v>
          </cell>
          <cell r="BX119">
            <v>0</v>
          </cell>
          <cell r="BY119">
            <v>0</v>
          </cell>
          <cell r="BZ119">
            <v>0</v>
          </cell>
          <cell r="CA119">
            <v>0</v>
          </cell>
          <cell r="CB119">
            <v>546088.963406533</v>
          </cell>
          <cell r="CC119">
            <v>546088.963406533</v>
          </cell>
          <cell r="CD119">
            <v>1.4901161193847656E-7</v>
          </cell>
          <cell r="CE119">
            <v>546088.96340668201</v>
          </cell>
        </row>
        <row r="120">
          <cell r="BQ120">
            <v>0</v>
          </cell>
          <cell r="BR120">
            <v>0</v>
          </cell>
          <cell r="BS120">
            <v>0</v>
          </cell>
          <cell r="BT120">
            <v>0</v>
          </cell>
          <cell r="BV120">
            <v>0</v>
          </cell>
          <cell r="BW120">
            <v>0</v>
          </cell>
          <cell r="BX120">
            <v>0</v>
          </cell>
          <cell r="BY120">
            <v>0</v>
          </cell>
          <cell r="BZ120">
            <v>0</v>
          </cell>
          <cell r="CA120">
            <v>0</v>
          </cell>
          <cell r="CB120">
            <v>0</v>
          </cell>
        </row>
        <row r="121">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row>
        <row r="122">
          <cell r="BQ122">
            <v>0</v>
          </cell>
          <cell r="BR122">
            <v>0</v>
          </cell>
          <cell r="BS122">
            <v>0</v>
          </cell>
          <cell r="BT122">
            <v>0</v>
          </cell>
          <cell r="BU122">
            <v>0</v>
          </cell>
          <cell r="BV122">
            <v>0</v>
          </cell>
          <cell r="BW122">
            <v>0</v>
          </cell>
          <cell r="BX122">
            <v>0</v>
          </cell>
          <cell r="BY122">
            <v>0</v>
          </cell>
          <cell r="BZ122">
            <v>0</v>
          </cell>
          <cell r="CA122">
            <v>0</v>
          </cell>
          <cell r="CB122">
            <v>187017.36</v>
          </cell>
          <cell r="CC122">
            <v>187017.36</v>
          </cell>
          <cell r="CD122">
            <v>-4.6566128730773926E-10</v>
          </cell>
          <cell r="CE122">
            <v>187017.3599999994</v>
          </cell>
        </row>
        <row r="123">
          <cell r="BQ123">
            <v>0</v>
          </cell>
          <cell r="BR123">
            <v>0</v>
          </cell>
          <cell r="BS123">
            <v>0</v>
          </cell>
          <cell r="BT123">
            <v>0</v>
          </cell>
          <cell r="BU123">
            <v>0</v>
          </cell>
          <cell r="BV123">
            <v>0</v>
          </cell>
          <cell r="BW123">
            <v>0</v>
          </cell>
          <cell r="BX123">
            <v>0</v>
          </cell>
          <cell r="BY123">
            <v>0</v>
          </cell>
          <cell r="BZ123">
            <v>0</v>
          </cell>
          <cell r="CA123">
            <v>0</v>
          </cell>
          <cell r="CB123">
            <v>-878082.09192913398</v>
          </cell>
          <cell r="CC123">
            <v>-878082.09192913398</v>
          </cell>
          <cell r="CD123">
            <v>3.7252902984619141E-9</v>
          </cell>
          <cell r="CE123">
            <v>-878082.09192913026</v>
          </cell>
        </row>
        <row r="124">
          <cell r="BQ124">
            <v>0</v>
          </cell>
          <cell r="BR124">
            <v>0</v>
          </cell>
          <cell r="BS124">
            <v>0</v>
          </cell>
          <cell r="BT124">
            <v>0</v>
          </cell>
          <cell r="BU124">
            <v>0</v>
          </cell>
          <cell r="BV124">
            <v>0</v>
          </cell>
          <cell r="BW124">
            <v>0</v>
          </cell>
          <cell r="BX124">
            <v>0</v>
          </cell>
          <cell r="BY124">
            <v>0</v>
          </cell>
          <cell r="BZ124">
            <v>0</v>
          </cell>
          <cell r="CA124">
            <v>0</v>
          </cell>
          <cell r="CB124">
            <v>468125.08351640403</v>
          </cell>
          <cell r="CC124">
            <v>468125.08351640403</v>
          </cell>
          <cell r="CD124">
            <v>7.4505805969238281E-8</v>
          </cell>
          <cell r="CE124">
            <v>468125.08351647854</v>
          </cell>
        </row>
        <row r="125">
          <cell r="BQ125">
            <v>0</v>
          </cell>
          <cell r="BR125">
            <v>0</v>
          </cell>
          <cell r="BS125">
            <v>0</v>
          </cell>
          <cell r="BT125">
            <v>0</v>
          </cell>
          <cell r="BU125">
            <v>0</v>
          </cell>
          <cell r="BV125">
            <v>0</v>
          </cell>
          <cell r="BW125">
            <v>0</v>
          </cell>
          <cell r="BX125">
            <v>0</v>
          </cell>
          <cell r="BY125">
            <v>0</v>
          </cell>
          <cell r="BZ125">
            <v>0</v>
          </cell>
          <cell r="CA125">
            <v>0</v>
          </cell>
          <cell r="CB125">
            <v>-3407112.2</v>
          </cell>
          <cell r="CC125">
            <v>-3407112.2</v>
          </cell>
          <cell r="CD125">
            <v>1.1175870895385742E-8</v>
          </cell>
          <cell r="CE125">
            <v>-3407112.1999999881</v>
          </cell>
        </row>
        <row r="126">
          <cell r="BQ126">
            <v>0</v>
          </cell>
          <cell r="BR126">
            <v>0</v>
          </cell>
          <cell r="BS126">
            <v>0</v>
          </cell>
          <cell r="BT126">
            <v>0</v>
          </cell>
          <cell r="BU126">
            <v>0</v>
          </cell>
          <cell r="BV126">
            <v>0</v>
          </cell>
          <cell r="BW126">
            <v>0</v>
          </cell>
          <cell r="BX126">
            <v>0</v>
          </cell>
          <cell r="BY126">
            <v>0</v>
          </cell>
          <cell r="BZ126">
            <v>0</v>
          </cell>
          <cell r="CA126">
            <v>0</v>
          </cell>
          <cell r="CB126">
            <v>2802216.2</v>
          </cell>
          <cell r="CC126">
            <v>2802216.2</v>
          </cell>
          <cell r="CD126">
            <v>3.7252902984619141E-9</v>
          </cell>
          <cell r="CE126">
            <v>2802216.2</v>
          </cell>
        </row>
        <row r="127">
          <cell r="BQ127">
            <v>0</v>
          </cell>
          <cell r="BR127">
            <v>0</v>
          </cell>
          <cell r="BS127">
            <v>0</v>
          </cell>
          <cell r="BT127">
            <v>0</v>
          </cell>
          <cell r="BU127">
            <v>0</v>
          </cell>
          <cell r="BV127">
            <v>0</v>
          </cell>
          <cell r="BW127">
            <v>0</v>
          </cell>
          <cell r="BX127">
            <v>0</v>
          </cell>
          <cell r="BY127">
            <v>0</v>
          </cell>
          <cell r="BZ127">
            <v>0</v>
          </cell>
          <cell r="CA127">
            <v>0</v>
          </cell>
          <cell r="CB127">
            <v>-827835.64841271937</v>
          </cell>
          <cell r="CC127">
            <v>-827835.64841271937</v>
          </cell>
          <cell r="CD127">
            <v>1.3411045074462891E-7</v>
          </cell>
          <cell r="CE127">
            <v>-827835.64841258526</v>
          </cell>
        </row>
        <row r="129">
          <cell r="BQ129">
            <v>37987</v>
          </cell>
          <cell r="BR129">
            <v>38018</v>
          </cell>
          <cell r="BS129">
            <v>38047</v>
          </cell>
          <cell r="BT129">
            <v>38078</v>
          </cell>
          <cell r="BU129">
            <v>38108</v>
          </cell>
          <cell r="BV129">
            <v>38139</v>
          </cell>
          <cell r="BW129">
            <v>38169</v>
          </cell>
          <cell r="BX129">
            <v>38200</v>
          </cell>
          <cell r="BY129">
            <v>38231</v>
          </cell>
          <cell r="BZ129">
            <v>38261</v>
          </cell>
          <cell r="CA129">
            <v>38292</v>
          </cell>
          <cell r="CB129">
            <v>38322</v>
          </cell>
          <cell r="CC129" t="str">
            <v>YTD</v>
          </cell>
          <cell r="CD129" t="str">
            <v xml:space="preserve">Frcst </v>
          </cell>
          <cell r="CE129" t="str">
            <v xml:space="preserve">Total </v>
          </cell>
        </row>
        <row r="130">
          <cell r="BQ130">
            <v>0</v>
          </cell>
          <cell r="BR130">
            <v>0</v>
          </cell>
          <cell r="BS130">
            <v>0</v>
          </cell>
          <cell r="BT130">
            <v>0</v>
          </cell>
          <cell r="BU130">
            <v>0</v>
          </cell>
          <cell r="BV130">
            <v>0</v>
          </cell>
          <cell r="BW130">
            <v>0</v>
          </cell>
          <cell r="BX130">
            <v>0</v>
          </cell>
          <cell r="BY130">
            <v>0</v>
          </cell>
          <cell r="BZ130">
            <v>0</v>
          </cell>
          <cell r="CA130">
            <v>0</v>
          </cell>
          <cell r="CB130">
            <v>-2217.4679999998771</v>
          </cell>
          <cell r="CC130">
            <v>-2217.4679999998771</v>
          </cell>
          <cell r="CD130">
            <v>1.3969838619232178E-9</v>
          </cell>
          <cell r="CE130">
            <v>-2217.4679999984801</v>
          </cell>
        </row>
        <row r="131">
          <cell r="BQ131">
            <v>0</v>
          </cell>
          <cell r="BR131">
            <v>0</v>
          </cell>
          <cell r="BS131">
            <v>0</v>
          </cell>
          <cell r="BT131">
            <v>0</v>
          </cell>
          <cell r="BU131">
            <v>0</v>
          </cell>
          <cell r="BV131">
            <v>0</v>
          </cell>
          <cell r="BW131">
            <v>0</v>
          </cell>
          <cell r="BX131">
            <v>0</v>
          </cell>
          <cell r="BY131">
            <v>0</v>
          </cell>
          <cell r="BZ131">
            <v>0</v>
          </cell>
          <cell r="CA131">
            <v>0</v>
          </cell>
          <cell r="CB131">
            <v>-86</v>
          </cell>
          <cell r="CC131">
            <v>-86</v>
          </cell>
          <cell r="CD131">
            <v>-2.9103830456733704E-11</v>
          </cell>
          <cell r="CE131">
            <v>-86.000000000029104</v>
          </cell>
        </row>
        <row r="132">
          <cell r="BQ132">
            <v>0</v>
          </cell>
          <cell r="BR132">
            <v>0</v>
          </cell>
          <cell r="BS132">
            <v>0</v>
          </cell>
          <cell r="BT132">
            <v>0</v>
          </cell>
          <cell r="BU132">
            <v>0</v>
          </cell>
          <cell r="BV132">
            <v>0</v>
          </cell>
          <cell r="BW132">
            <v>0</v>
          </cell>
          <cell r="BX132">
            <v>0</v>
          </cell>
          <cell r="BY132">
            <v>0</v>
          </cell>
          <cell r="BZ132">
            <v>0</v>
          </cell>
          <cell r="CA132">
            <v>0</v>
          </cell>
          <cell r="CB132">
            <v>-615.07000000000005</v>
          </cell>
          <cell r="CC132">
            <v>-615.07000000000005</v>
          </cell>
          <cell r="CD132">
            <v>-7.2759576141834259E-12</v>
          </cell>
          <cell r="CE132">
            <v>-615.07000000000698</v>
          </cell>
        </row>
        <row r="133">
          <cell r="BQ133">
            <v>0</v>
          </cell>
          <cell r="BR133">
            <v>0</v>
          </cell>
          <cell r="BS133">
            <v>0</v>
          </cell>
          <cell r="BT133">
            <v>0</v>
          </cell>
          <cell r="BU133">
            <v>0</v>
          </cell>
          <cell r="BV133">
            <v>0</v>
          </cell>
          <cell r="BW133">
            <v>0</v>
          </cell>
          <cell r="BX133">
            <v>0</v>
          </cell>
          <cell r="BY133">
            <v>0</v>
          </cell>
          <cell r="BZ133">
            <v>0</v>
          </cell>
          <cell r="CA133">
            <v>0</v>
          </cell>
          <cell r="CB133">
            <v>-237.63999999999942</v>
          </cell>
          <cell r="CC133">
            <v>-237.63999999999942</v>
          </cell>
          <cell r="CD133">
            <v>-1.4551915228366852E-11</v>
          </cell>
          <cell r="CE133">
            <v>-237.64000000001397</v>
          </cell>
        </row>
        <row r="134">
          <cell r="BQ134">
            <v>0</v>
          </cell>
          <cell r="BR134">
            <v>0</v>
          </cell>
          <cell r="BS134">
            <v>0</v>
          </cell>
          <cell r="BT134">
            <v>0</v>
          </cell>
          <cell r="BU134">
            <v>0</v>
          </cell>
          <cell r="BV134">
            <v>0</v>
          </cell>
          <cell r="BW134">
            <v>0</v>
          </cell>
          <cell r="BX134">
            <v>0</v>
          </cell>
          <cell r="BY134">
            <v>0</v>
          </cell>
          <cell r="BZ134">
            <v>0</v>
          </cell>
          <cell r="CA134">
            <v>0</v>
          </cell>
          <cell r="CB134">
            <v>-103.69999999999709</v>
          </cell>
          <cell r="CC134">
            <v>-103.69999999999709</v>
          </cell>
          <cell r="CD134">
            <v>4.3655745685100555E-11</v>
          </cell>
          <cell r="CE134">
            <v>-103.69999999995343</v>
          </cell>
        </row>
        <row r="135">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row>
        <row r="136">
          <cell r="BQ136">
            <v>0</v>
          </cell>
          <cell r="BR136">
            <v>0</v>
          </cell>
          <cell r="BS136">
            <v>0</v>
          </cell>
          <cell r="BT136">
            <v>0</v>
          </cell>
          <cell r="BU136">
            <v>0</v>
          </cell>
          <cell r="BV136">
            <v>0</v>
          </cell>
          <cell r="BW136">
            <v>0</v>
          </cell>
          <cell r="BX136">
            <v>0</v>
          </cell>
          <cell r="BY136">
            <v>0</v>
          </cell>
          <cell r="BZ136">
            <v>0</v>
          </cell>
          <cell r="CA136">
            <v>0</v>
          </cell>
          <cell r="CB136">
            <v>2189</v>
          </cell>
          <cell r="CC136">
            <v>2189</v>
          </cell>
          <cell r="CD136">
            <v>0</v>
          </cell>
          <cell r="CE136">
            <v>2189</v>
          </cell>
        </row>
        <row r="137">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row>
        <row r="138">
          <cell r="BQ138">
            <v>0</v>
          </cell>
          <cell r="BR138">
            <v>0</v>
          </cell>
          <cell r="BS138">
            <v>0</v>
          </cell>
          <cell r="BT138">
            <v>0</v>
          </cell>
          <cell r="BU138">
            <v>0</v>
          </cell>
          <cell r="BV138">
            <v>0</v>
          </cell>
          <cell r="BW138">
            <v>0</v>
          </cell>
          <cell r="BX138">
            <v>0</v>
          </cell>
          <cell r="BY138">
            <v>0</v>
          </cell>
          <cell r="BZ138">
            <v>0</v>
          </cell>
          <cell r="CA138">
            <v>0</v>
          </cell>
          <cell r="CB138">
            <v>-100</v>
          </cell>
          <cell r="CC138">
            <v>-100</v>
          </cell>
          <cell r="CD138">
            <v>0</v>
          </cell>
          <cell r="CE138">
            <v>-100</v>
          </cell>
        </row>
        <row r="139">
          <cell r="BQ139">
            <v>0</v>
          </cell>
          <cell r="BR139">
            <v>0</v>
          </cell>
          <cell r="BS139">
            <v>0</v>
          </cell>
          <cell r="BT139">
            <v>0</v>
          </cell>
          <cell r="BU139">
            <v>0</v>
          </cell>
          <cell r="BV139">
            <v>0</v>
          </cell>
          <cell r="BW139">
            <v>0</v>
          </cell>
          <cell r="BX139">
            <v>0</v>
          </cell>
          <cell r="BY139">
            <v>0</v>
          </cell>
          <cell r="BZ139">
            <v>0</v>
          </cell>
          <cell r="CA139">
            <v>0</v>
          </cell>
          <cell r="CB139">
            <v>570</v>
          </cell>
          <cell r="CC139">
            <v>570</v>
          </cell>
          <cell r="CD139">
            <v>0</v>
          </cell>
          <cell r="CE139">
            <v>570</v>
          </cell>
        </row>
        <row r="140">
          <cell r="BQ140">
            <v>0</v>
          </cell>
          <cell r="BR140">
            <v>0</v>
          </cell>
          <cell r="BS140">
            <v>0</v>
          </cell>
          <cell r="BT140">
            <v>0</v>
          </cell>
          <cell r="BU140">
            <v>0</v>
          </cell>
          <cell r="BV140">
            <v>0</v>
          </cell>
          <cell r="BW140">
            <v>0</v>
          </cell>
          <cell r="BX140">
            <v>0</v>
          </cell>
          <cell r="BY140">
            <v>0</v>
          </cell>
          <cell r="BZ140">
            <v>0</v>
          </cell>
          <cell r="CA140">
            <v>0</v>
          </cell>
          <cell r="CB140">
            <v>1.98</v>
          </cell>
          <cell r="CC140">
            <v>1.98</v>
          </cell>
          <cell r="CD140">
            <v>3.5527136788005009E-15</v>
          </cell>
          <cell r="CE140">
            <v>1.98</v>
          </cell>
        </row>
        <row r="141">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row>
        <row r="142">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row>
        <row r="143">
          <cell r="BQ143">
            <v>0</v>
          </cell>
          <cell r="BR143">
            <v>0</v>
          </cell>
          <cell r="BS143">
            <v>0</v>
          </cell>
          <cell r="BT143">
            <v>0</v>
          </cell>
          <cell r="BU143">
            <v>0</v>
          </cell>
          <cell r="BV143">
            <v>0</v>
          </cell>
          <cell r="BW143">
            <v>0</v>
          </cell>
          <cell r="BX143">
            <v>0</v>
          </cell>
          <cell r="BY143">
            <v>0</v>
          </cell>
          <cell r="BZ143">
            <v>0</v>
          </cell>
          <cell r="CA143">
            <v>0</v>
          </cell>
          <cell r="CB143">
            <v>0.80000000000001137</v>
          </cell>
          <cell r="CC143">
            <v>0.80000000000001137</v>
          </cell>
          <cell r="CD143">
            <v>-7.3896444519050419E-13</v>
          </cell>
          <cell r="CE143">
            <v>0.7999999999992724</v>
          </cell>
        </row>
        <row r="144">
          <cell r="BQ144">
            <v>0</v>
          </cell>
          <cell r="BR144">
            <v>0</v>
          </cell>
          <cell r="BS144">
            <v>0</v>
          </cell>
          <cell r="BT144">
            <v>0</v>
          </cell>
          <cell r="BU144">
            <v>0</v>
          </cell>
          <cell r="BV144">
            <v>0</v>
          </cell>
          <cell r="BW144">
            <v>0</v>
          </cell>
          <cell r="BX144">
            <v>0</v>
          </cell>
          <cell r="BY144">
            <v>0</v>
          </cell>
          <cell r="BZ144">
            <v>0</v>
          </cell>
          <cell r="CA144">
            <v>0</v>
          </cell>
          <cell r="CB144">
            <v>0.60000000000002274</v>
          </cell>
          <cell r="CC144">
            <v>0.60000000000002274</v>
          </cell>
          <cell r="CD144">
            <v>3.4106051316484809E-13</v>
          </cell>
          <cell r="CE144">
            <v>0.6000000000003638</v>
          </cell>
        </row>
        <row r="145">
          <cell r="BQ145">
            <v>0</v>
          </cell>
          <cell r="BR145">
            <v>0</v>
          </cell>
          <cell r="BS145">
            <v>0</v>
          </cell>
          <cell r="BT145">
            <v>0</v>
          </cell>
          <cell r="BU145">
            <v>0</v>
          </cell>
          <cell r="BV145">
            <v>0</v>
          </cell>
          <cell r="BW145">
            <v>0</v>
          </cell>
          <cell r="BX145">
            <v>0</v>
          </cell>
          <cell r="BY145">
            <v>0</v>
          </cell>
          <cell r="BZ145">
            <v>0</v>
          </cell>
          <cell r="CA145">
            <v>0</v>
          </cell>
          <cell r="CB145">
            <v>1.3600000000005821</v>
          </cell>
          <cell r="CC145">
            <v>1.3600000000005821</v>
          </cell>
          <cell r="CD145">
            <v>-1.4551915228366852E-11</v>
          </cell>
          <cell r="CE145">
            <v>1.3599999999860302</v>
          </cell>
        </row>
        <row r="146">
          <cell r="BQ146">
            <v>0</v>
          </cell>
          <cell r="BR146">
            <v>0</v>
          </cell>
          <cell r="BS146">
            <v>0</v>
          </cell>
          <cell r="BT146">
            <v>0</v>
          </cell>
          <cell r="BU146">
            <v>0</v>
          </cell>
          <cell r="BV146">
            <v>0</v>
          </cell>
          <cell r="BW146">
            <v>0</v>
          </cell>
          <cell r="BX146">
            <v>0</v>
          </cell>
          <cell r="BY146">
            <v>0</v>
          </cell>
          <cell r="BZ146">
            <v>0</v>
          </cell>
          <cell r="CA146">
            <v>0</v>
          </cell>
          <cell r="CB146">
            <v>-3492</v>
          </cell>
          <cell r="CC146">
            <v>-3492</v>
          </cell>
          <cell r="CD146">
            <v>0</v>
          </cell>
          <cell r="CE146">
            <v>-3492</v>
          </cell>
        </row>
        <row r="147">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row>
        <row r="148">
          <cell r="BQ148">
            <v>0</v>
          </cell>
          <cell r="BR148">
            <v>0</v>
          </cell>
          <cell r="BS148">
            <v>0</v>
          </cell>
          <cell r="BT148">
            <v>0</v>
          </cell>
          <cell r="BU148">
            <v>0</v>
          </cell>
          <cell r="BV148">
            <v>0</v>
          </cell>
          <cell r="BW148">
            <v>0</v>
          </cell>
          <cell r="BX148">
            <v>0</v>
          </cell>
          <cell r="BY148">
            <v>0</v>
          </cell>
          <cell r="BZ148">
            <v>0</v>
          </cell>
          <cell r="CA148">
            <v>0</v>
          </cell>
          <cell r="CB148">
            <v>51.959999999999127</v>
          </cell>
          <cell r="CC148">
            <v>51.959999999999127</v>
          </cell>
          <cell r="CD148">
            <v>-3.637978807091713E-11</v>
          </cell>
          <cell r="CE148">
            <v>51.959999999962747</v>
          </cell>
        </row>
        <row r="149">
          <cell r="BQ149">
            <v>0</v>
          </cell>
          <cell r="BR149">
            <v>0</v>
          </cell>
          <cell r="BS149">
            <v>0</v>
          </cell>
          <cell r="BT149">
            <v>0</v>
          </cell>
          <cell r="BU149">
            <v>0</v>
          </cell>
          <cell r="BV149">
            <v>0</v>
          </cell>
          <cell r="BW149">
            <v>0</v>
          </cell>
          <cell r="BX149">
            <v>0</v>
          </cell>
          <cell r="BY149">
            <v>0</v>
          </cell>
          <cell r="BZ149">
            <v>0</v>
          </cell>
          <cell r="CA149">
            <v>0</v>
          </cell>
          <cell r="CB149">
            <v>89.580000000001746</v>
          </cell>
          <cell r="CC149">
            <v>89.580000000001746</v>
          </cell>
          <cell r="CD149">
            <v>1.4551915228366852E-11</v>
          </cell>
          <cell r="CE149">
            <v>89.580000000016298</v>
          </cell>
        </row>
        <row r="150">
          <cell r="BQ150">
            <v>0</v>
          </cell>
          <cell r="BR150">
            <v>0</v>
          </cell>
          <cell r="BS150">
            <v>0</v>
          </cell>
          <cell r="BT150">
            <v>0</v>
          </cell>
          <cell r="BU150">
            <v>0</v>
          </cell>
          <cell r="BV150">
            <v>0</v>
          </cell>
          <cell r="BW150">
            <v>0</v>
          </cell>
          <cell r="BX150">
            <v>0</v>
          </cell>
          <cell r="BY150">
            <v>0</v>
          </cell>
          <cell r="BZ150">
            <v>0</v>
          </cell>
          <cell r="CA150">
            <v>0</v>
          </cell>
          <cell r="CB150">
            <v>51.69999999999709</v>
          </cell>
          <cell r="CC150">
            <v>51.69999999999709</v>
          </cell>
          <cell r="CD150">
            <v>-1.6007106751203537E-10</v>
          </cell>
          <cell r="CE150">
            <v>51.699999999837019</v>
          </cell>
        </row>
        <row r="151">
          <cell r="BQ151">
            <v>0</v>
          </cell>
          <cell r="BR151">
            <v>0</v>
          </cell>
          <cell r="BS151">
            <v>0</v>
          </cell>
          <cell r="BT151">
            <v>0</v>
          </cell>
          <cell r="BU151">
            <v>0</v>
          </cell>
          <cell r="BV151">
            <v>0</v>
          </cell>
          <cell r="BW151">
            <v>0</v>
          </cell>
          <cell r="BX151">
            <v>0</v>
          </cell>
          <cell r="BY151">
            <v>0</v>
          </cell>
          <cell r="BZ151">
            <v>0</v>
          </cell>
          <cell r="CA151">
            <v>0</v>
          </cell>
          <cell r="CB151">
            <v>65.599999999998545</v>
          </cell>
          <cell r="CC151">
            <v>65.599999999998545</v>
          </cell>
          <cell r="CD151">
            <v>-2.1827872842550278E-11</v>
          </cell>
          <cell r="CE151">
            <v>65.599999999976717</v>
          </cell>
        </row>
        <row r="152">
          <cell r="BQ152">
            <v>0</v>
          </cell>
          <cell r="BR152">
            <v>0</v>
          </cell>
          <cell r="BS152">
            <v>0</v>
          </cell>
          <cell r="BT152">
            <v>0</v>
          </cell>
          <cell r="BU152">
            <v>0</v>
          </cell>
          <cell r="BV152">
            <v>0</v>
          </cell>
          <cell r="BW152">
            <v>0</v>
          </cell>
          <cell r="BX152">
            <v>0</v>
          </cell>
          <cell r="BY152">
            <v>0</v>
          </cell>
          <cell r="BZ152">
            <v>0</v>
          </cell>
          <cell r="CA152">
            <v>0</v>
          </cell>
          <cell r="CB152">
            <v>-1750</v>
          </cell>
          <cell r="CC152">
            <v>-1750</v>
          </cell>
          <cell r="CD152">
            <v>0</v>
          </cell>
          <cell r="CE152">
            <v>-1750</v>
          </cell>
        </row>
        <row r="153">
          <cell r="BQ153">
            <v>0</v>
          </cell>
          <cell r="BR153">
            <v>0</v>
          </cell>
          <cell r="BS153">
            <v>0</v>
          </cell>
          <cell r="BT153">
            <v>0</v>
          </cell>
          <cell r="BU153">
            <v>0</v>
          </cell>
          <cell r="BV153">
            <v>0</v>
          </cell>
          <cell r="BW153">
            <v>0</v>
          </cell>
          <cell r="BX153">
            <v>0</v>
          </cell>
          <cell r="BY153">
            <v>0</v>
          </cell>
          <cell r="BZ153">
            <v>0</v>
          </cell>
          <cell r="CA153">
            <v>0</v>
          </cell>
          <cell r="CB153">
            <v>-105</v>
          </cell>
          <cell r="CC153">
            <v>-105</v>
          </cell>
          <cell r="CD153">
            <v>0</v>
          </cell>
          <cell r="CE153">
            <v>-105</v>
          </cell>
        </row>
        <row r="154">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row>
        <row r="155">
          <cell r="BQ155">
            <v>0</v>
          </cell>
          <cell r="BR155">
            <v>0</v>
          </cell>
          <cell r="BS155">
            <v>0</v>
          </cell>
          <cell r="BT155">
            <v>0</v>
          </cell>
          <cell r="BU155">
            <v>0</v>
          </cell>
          <cell r="BV155">
            <v>0</v>
          </cell>
          <cell r="BW155">
            <v>0</v>
          </cell>
          <cell r="BX155">
            <v>0</v>
          </cell>
          <cell r="BY155">
            <v>0</v>
          </cell>
          <cell r="BZ155">
            <v>0</v>
          </cell>
          <cell r="CA155">
            <v>0</v>
          </cell>
          <cell r="CB155">
            <v>-5</v>
          </cell>
          <cell r="CC155">
            <v>-5</v>
          </cell>
          <cell r="CD155">
            <v>0</v>
          </cell>
          <cell r="CE155">
            <v>-5</v>
          </cell>
        </row>
        <row r="156">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row>
        <row r="157">
          <cell r="BQ157">
            <v>0</v>
          </cell>
          <cell r="BR157">
            <v>0</v>
          </cell>
          <cell r="BS157">
            <v>0</v>
          </cell>
          <cell r="BT157">
            <v>0</v>
          </cell>
          <cell r="BU157">
            <v>0</v>
          </cell>
          <cell r="BV157">
            <v>0</v>
          </cell>
          <cell r="BW157">
            <v>0</v>
          </cell>
          <cell r="BX157">
            <v>0</v>
          </cell>
          <cell r="BY157">
            <v>0</v>
          </cell>
          <cell r="BZ157">
            <v>0</v>
          </cell>
          <cell r="CA157">
            <v>0</v>
          </cell>
          <cell r="CB157">
            <v>555.79999999999995</v>
          </cell>
          <cell r="CC157">
            <v>555.79999999999995</v>
          </cell>
          <cell r="CD157">
            <v>-9.0949470177292824E-13</v>
          </cell>
          <cell r="CE157">
            <v>555.79999999999927</v>
          </cell>
        </row>
        <row r="158">
          <cell r="BQ158">
            <v>0</v>
          </cell>
          <cell r="BR158">
            <v>0</v>
          </cell>
          <cell r="BS158">
            <v>0</v>
          </cell>
          <cell r="BT158">
            <v>0</v>
          </cell>
          <cell r="BU158">
            <v>0</v>
          </cell>
          <cell r="BV158">
            <v>0</v>
          </cell>
          <cell r="BW158">
            <v>0</v>
          </cell>
          <cell r="BX158">
            <v>0</v>
          </cell>
          <cell r="BY158">
            <v>0</v>
          </cell>
          <cell r="BZ158">
            <v>0</v>
          </cell>
          <cell r="CA158">
            <v>0</v>
          </cell>
          <cell r="CB158">
            <v>-106.64</v>
          </cell>
          <cell r="CC158">
            <v>-106.64</v>
          </cell>
          <cell r="CD158">
            <v>6.8212102632969618E-13</v>
          </cell>
          <cell r="CE158">
            <v>-106.63999999999942</v>
          </cell>
        </row>
        <row r="159">
          <cell r="BQ159">
            <v>0</v>
          </cell>
          <cell r="BR159">
            <v>0</v>
          </cell>
          <cell r="BS159">
            <v>0</v>
          </cell>
          <cell r="BT159">
            <v>0</v>
          </cell>
          <cell r="BU159">
            <v>0</v>
          </cell>
          <cell r="BV159">
            <v>0</v>
          </cell>
          <cell r="BW159">
            <v>0</v>
          </cell>
          <cell r="BX159">
            <v>0</v>
          </cell>
          <cell r="BY159">
            <v>0</v>
          </cell>
          <cell r="BZ159">
            <v>0</v>
          </cell>
          <cell r="CA159">
            <v>0</v>
          </cell>
          <cell r="CB159">
            <v>134.08000000000001</v>
          </cell>
          <cell r="CC159">
            <v>134.08000000000001</v>
          </cell>
          <cell r="CD159">
            <v>0</v>
          </cell>
          <cell r="CE159">
            <v>134.08000000000001</v>
          </cell>
        </row>
        <row r="160">
          <cell r="BQ160">
            <v>0</v>
          </cell>
          <cell r="BR160">
            <v>0</v>
          </cell>
          <cell r="BS160">
            <v>0</v>
          </cell>
          <cell r="BT160">
            <v>0</v>
          </cell>
          <cell r="BU160">
            <v>0</v>
          </cell>
          <cell r="BV160">
            <v>0</v>
          </cell>
          <cell r="BW160">
            <v>0</v>
          </cell>
          <cell r="BX160">
            <v>0</v>
          </cell>
          <cell r="BY160">
            <v>0</v>
          </cell>
          <cell r="BZ160">
            <v>0</v>
          </cell>
          <cell r="CA160">
            <v>0</v>
          </cell>
          <cell r="CB160">
            <v>273.702</v>
          </cell>
          <cell r="CC160">
            <v>273.702</v>
          </cell>
          <cell r="CD160">
            <v>0</v>
          </cell>
          <cell r="CE160">
            <v>273.70200000000023</v>
          </cell>
        </row>
        <row r="161">
          <cell r="BQ161">
            <v>0</v>
          </cell>
          <cell r="BR161">
            <v>0</v>
          </cell>
          <cell r="BS161">
            <v>0</v>
          </cell>
          <cell r="BT161">
            <v>0</v>
          </cell>
          <cell r="BU161">
            <v>0</v>
          </cell>
          <cell r="BV161">
            <v>0</v>
          </cell>
          <cell r="BW161">
            <v>0</v>
          </cell>
          <cell r="BX161">
            <v>0</v>
          </cell>
          <cell r="BY161">
            <v>0</v>
          </cell>
          <cell r="BZ161">
            <v>0</v>
          </cell>
          <cell r="CA161">
            <v>0</v>
          </cell>
          <cell r="CB161">
            <v>-69</v>
          </cell>
          <cell r="CC161">
            <v>-69</v>
          </cell>
          <cell r="CD161">
            <v>0</v>
          </cell>
          <cell r="CE161">
            <v>-69</v>
          </cell>
        </row>
        <row r="162">
          <cell r="BQ162">
            <v>0</v>
          </cell>
          <cell r="BR162">
            <v>0</v>
          </cell>
          <cell r="BS162">
            <v>0</v>
          </cell>
          <cell r="BT162">
            <v>0</v>
          </cell>
          <cell r="BU162">
            <v>0</v>
          </cell>
          <cell r="BV162">
            <v>0</v>
          </cell>
          <cell r="BW162">
            <v>0</v>
          </cell>
          <cell r="BX162">
            <v>0</v>
          </cell>
          <cell r="BY162">
            <v>0</v>
          </cell>
          <cell r="BZ162">
            <v>0</v>
          </cell>
          <cell r="CA162">
            <v>0</v>
          </cell>
          <cell r="CB162">
            <v>-129.56</v>
          </cell>
          <cell r="CC162">
            <v>-129.56</v>
          </cell>
          <cell r="CD162">
            <v>0</v>
          </cell>
          <cell r="CE162">
            <v>-129.56</v>
          </cell>
        </row>
        <row r="163">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row>
        <row r="164">
          <cell r="BQ164">
            <v>0</v>
          </cell>
          <cell r="BR164">
            <v>0</v>
          </cell>
          <cell r="BS164">
            <v>0</v>
          </cell>
          <cell r="BT164">
            <v>0</v>
          </cell>
          <cell r="BU164">
            <v>0</v>
          </cell>
          <cell r="BV164">
            <v>0</v>
          </cell>
          <cell r="BW164">
            <v>0</v>
          </cell>
          <cell r="BX164">
            <v>0</v>
          </cell>
          <cell r="BY164">
            <v>0</v>
          </cell>
          <cell r="BZ164">
            <v>0</v>
          </cell>
          <cell r="CA164">
            <v>0</v>
          </cell>
          <cell r="CB164">
            <v>-85</v>
          </cell>
          <cell r="CC164">
            <v>-85</v>
          </cell>
          <cell r="CD164">
            <v>0</v>
          </cell>
          <cell r="CE164">
            <v>-85</v>
          </cell>
        </row>
        <row r="165">
          <cell r="BQ165">
            <v>0</v>
          </cell>
          <cell r="BR165">
            <v>0</v>
          </cell>
          <cell r="BS165">
            <v>0</v>
          </cell>
          <cell r="BT165">
            <v>0</v>
          </cell>
          <cell r="BU165">
            <v>0</v>
          </cell>
          <cell r="BV165">
            <v>0</v>
          </cell>
          <cell r="BW165">
            <v>0</v>
          </cell>
          <cell r="BX165">
            <v>0</v>
          </cell>
          <cell r="BY165">
            <v>0</v>
          </cell>
          <cell r="BZ165">
            <v>0</v>
          </cell>
          <cell r="CA165">
            <v>0</v>
          </cell>
          <cell r="CB165">
            <v>21.8</v>
          </cell>
          <cell r="CC165">
            <v>21.8</v>
          </cell>
          <cell r="CD165">
            <v>-6.8212102632969618E-13</v>
          </cell>
          <cell r="CE165">
            <v>21.799999999999272</v>
          </cell>
        </row>
        <row r="166">
          <cell r="BQ166">
            <v>0</v>
          </cell>
          <cell r="BR166">
            <v>0</v>
          </cell>
          <cell r="BS166">
            <v>0</v>
          </cell>
          <cell r="BT166">
            <v>0</v>
          </cell>
          <cell r="BU166">
            <v>0</v>
          </cell>
          <cell r="BV166">
            <v>0</v>
          </cell>
          <cell r="BW166">
            <v>0</v>
          </cell>
          <cell r="BX166">
            <v>0</v>
          </cell>
          <cell r="BY166">
            <v>0</v>
          </cell>
          <cell r="BZ166">
            <v>0</v>
          </cell>
          <cell r="CA166">
            <v>0</v>
          </cell>
          <cell r="CB166">
            <v>103.57600000000002</v>
          </cell>
          <cell r="CC166">
            <v>103.57600000000002</v>
          </cell>
          <cell r="CD166">
            <v>9.0949470177292824E-13</v>
          </cell>
          <cell r="CE166">
            <v>103.57600000000093</v>
          </cell>
        </row>
        <row r="167">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row>
        <row r="168">
          <cell r="BQ168">
            <v>0</v>
          </cell>
          <cell r="BR168">
            <v>0</v>
          </cell>
          <cell r="BS168">
            <v>0</v>
          </cell>
          <cell r="BT168">
            <v>0</v>
          </cell>
          <cell r="BU168">
            <v>0</v>
          </cell>
          <cell r="BV168">
            <v>0</v>
          </cell>
          <cell r="BW168">
            <v>0</v>
          </cell>
          <cell r="BX168">
            <v>0</v>
          </cell>
          <cell r="BY168">
            <v>0</v>
          </cell>
          <cell r="BZ168">
            <v>0</v>
          </cell>
          <cell r="CA168">
            <v>0</v>
          </cell>
          <cell r="CB168">
            <v>91.72</v>
          </cell>
          <cell r="CC168">
            <v>91.72</v>
          </cell>
          <cell r="CD168">
            <v>0</v>
          </cell>
          <cell r="CE168">
            <v>91.72</v>
          </cell>
        </row>
        <row r="169">
          <cell r="BQ169">
            <v>0</v>
          </cell>
          <cell r="BR169">
            <v>0</v>
          </cell>
          <cell r="BS169">
            <v>0</v>
          </cell>
          <cell r="BT169">
            <v>0</v>
          </cell>
          <cell r="BU169">
            <v>0</v>
          </cell>
          <cell r="BV169">
            <v>0</v>
          </cell>
          <cell r="BW169">
            <v>0</v>
          </cell>
          <cell r="BX169">
            <v>0</v>
          </cell>
          <cell r="BY169">
            <v>0</v>
          </cell>
          <cell r="BZ169">
            <v>0</v>
          </cell>
          <cell r="CA169">
            <v>0</v>
          </cell>
          <cell r="CB169">
            <v>61093.72</v>
          </cell>
          <cell r="CC169">
            <v>61093.72</v>
          </cell>
          <cell r="CD169">
            <v>-2.3283064365386963E-10</v>
          </cell>
          <cell r="CE169">
            <v>61093.719999999739</v>
          </cell>
        </row>
        <row r="170">
          <cell r="BQ170">
            <v>0</v>
          </cell>
          <cell r="BR170">
            <v>0</v>
          </cell>
          <cell r="BS170">
            <v>0</v>
          </cell>
          <cell r="BT170">
            <v>0</v>
          </cell>
          <cell r="BU170">
            <v>0</v>
          </cell>
          <cell r="BV170">
            <v>0</v>
          </cell>
          <cell r="BW170">
            <v>0</v>
          </cell>
          <cell r="BX170">
            <v>0</v>
          </cell>
          <cell r="BY170">
            <v>0</v>
          </cell>
          <cell r="BZ170">
            <v>0</v>
          </cell>
          <cell r="CA170">
            <v>0</v>
          </cell>
          <cell r="CB170">
            <v>-59721</v>
          </cell>
          <cell r="CC170">
            <v>-59721</v>
          </cell>
          <cell r="CD170">
            <v>0</v>
          </cell>
          <cell r="CE170">
            <v>-59721</v>
          </cell>
        </row>
        <row r="171">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row>
        <row r="172">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row>
        <row r="173">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row>
        <row r="174">
          <cell r="BQ174">
            <v>0</v>
          </cell>
          <cell r="BR174">
            <v>0</v>
          </cell>
          <cell r="BS174">
            <v>0</v>
          </cell>
          <cell r="BT174">
            <v>0</v>
          </cell>
          <cell r="BU174">
            <v>0</v>
          </cell>
          <cell r="BV174">
            <v>0</v>
          </cell>
          <cell r="BW174">
            <v>0</v>
          </cell>
          <cell r="BX174">
            <v>0</v>
          </cell>
          <cell r="BY174">
            <v>0</v>
          </cell>
          <cell r="BZ174">
            <v>0</v>
          </cell>
          <cell r="CA174">
            <v>0</v>
          </cell>
          <cell r="CB174">
            <v>3526.1000000000058</v>
          </cell>
          <cell r="CC174">
            <v>3526.1000000000058</v>
          </cell>
          <cell r="CD174">
            <v>0</v>
          </cell>
          <cell r="CE174">
            <v>3526.1000000000058</v>
          </cell>
        </row>
        <row r="175">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row>
        <row r="176">
          <cell r="BQ176">
            <v>0</v>
          </cell>
          <cell r="BR176">
            <v>0</v>
          </cell>
          <cell r="BS176">
            <v>0</v>
          </cell>
          <cell r="BT176">
            <v>0</v>
          </cell>
          <cell r="BU176">
            <v>0</v>
          </cell>
          <cell r="BV176">
            <v>0</v>
          </cell>
          <cell r="BW176">
            <v>0</v>
          </cell>
          <cell r="BX176">
            <v>0</v>
          </cell>
          <cell r="BY176">
            <v>0</v>
          </cell>
          <cell r="BZ176">
            <v>0</v>
          </cell>
          <cell r="CA176">
            <v>0</v>
          </cell>
          <cell r="CB176">
            <v>2.6193447411060333E-10</v>
          </cell>
          <cell r="CC176">
            <v>2.6193447411060333E-10</v>
          </cell>
          <cell r="CD176">
            <v>-1.7462298274040222E-9</v>
          </cell>
          <cell r="CE176">
            <v>-1.4842953532934189E-9</v>
          </cell>
        </row>
        <row r="177">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row>
        <row r="178">
          <cell r="BQ178">
            <v>37987</v>
          </cell>
          <cell r="BR178">
            <v>38018</v>
          </cell>
          <cell r="BS178">
            <v>38047</v>
          </cell>
          <cell r="BT178">
            <v>38078</v>
          </cell>
          <cell r="BU178">
            <v>38108</v>
          </cell>
          <cell r="BV178">
            <v>38139</v>
          </cell>
          <cell r="BW178">
            <v>38169</v>
          </cell>
          <cell r="BX178">
            <v>38200</v>
          </cell>
          <cell r="BY178">
            <v>38231</v>
          </cell>
          <cell r="BZ178">
            <v>38261</v>
          </cell>
          <cell r="CA178">
            <v>38292</v>
          </cell>
          <cell r="CB178">
            <v>38322</v>
          </cell>
          <cell r="CC178" t="str">
            <v>YTD</v>
          </cell>
          <cell r="CD178" t="str">
            <v xml:space="preserve">Frcst </v>
          </cell>
          <cell r="CE178" t="str">
            <v xml:space="preserve">Total </v>
          </cell>
        </row>
        <row r="179">
          <cell r="BQ179">
            <v>0</v>
          </cell>
          <cell r="BR179">
            <v>0</v>
          </cell>
          <cell r="BS179">
            <v>0</v>
          </cell>
          <cell r="BT179">
            <v>0</v>
          </cell>
          <cell r="BU179">
            <v>0</v>
          </cell>
          <cell r="BV179">
            <v>0</v>
          </cell>
          <cell r="BW179">
            <v>0</v>
          </cell>
          <cell r="BX179">
            <v>0</v>
          </cell>
          <cell r="BY179">
            <v>0</v>
          </cell>
          <cell r="BZ179">
            <v>0</v>
          </cell>
          <cell r="CA179">
            <v>0</v>
          </cell>
          <cell r="CB179">
            <v>1146.5899999999674</v>
          </cell>
          <cell r="CC179">
            <v>1146.5899999999674</v>
          </cell>
          <cell r="CD179">
            <v>-1.1641532182693481E-10</v>
          </cell>
          <cell r="CE179">
            <v>1146.589999999851</v>
          </cell>
        </row>
        <row r="180">
          <cell r="BQ180">
            <v>0</v>
          </cell>
          <cell r="BR180">
            <v>0</v>
          </cell>
          <cell r="BS180">
            <v>0</v>
          </cell>
          <cell r="BT180">
            <v>0</v>
          </cell>
          <cell r="BU180">
            <v>0</v>
          </cell>
          <cell r="BV180">
            <v>0</v>
          </cell>
          <cell r="BW180">
            <v>0</v>
          </cell>
          <cell r="BX180">
            <v>0</v>
          </cell>
          <cell r="BY180">
            <v>0</v>
          </cell>
          <cell r="BZ180">
            <v>0</v>
          </cell>
          <cell r="CA180">
            <v>0</v>
          </cell>
          <cell r="CB180">
            <v>470</v>
          </cell>
          <cell r="CC180">
            <v>470</v>
          </cell>
          <cell r="CD180">
            <v>0</v>
          </cell>
          <cell r="CE180">
            <v>470</v>
          </cell>
        </row>
        <row r="181">
          <cell r="BQ181">
            <v>0</v>
          </cell>
          <cell r="BR181">
            <v>0</v>
          </cell>
          <cell r="BS181">
            <v>0</v>
          </cell>
          <cell r="BT181">
            <v>0</v>
          </cell>
          <cell r="BU181">
            <v>0</v>
          </cell>
          <cell r="BV181">
            <v>0</v>
          </cell>
          <cell r="BW181">
            <v>0</v>
          </cell>
          <cell r="BX181">
            <v>0</v>
          </cell>
          <cell r="BY181">
            <v>0</v>
          </cell>
          <cell r="BZ181">
            <v>0</v>
          </cell>
          <cell r="CA181">
            <v>0</v>
          </cell>
          <cell r="CB181">
            <v>-3487.2600000000093</v>
          </cell>
          <cell r="CC181">
            <v>-3487.2600000000093</v>
          </cell>
          <cell r="CD181">
            <v>0</v>
          </cell>
          <cell r="CE181">
            <v>-3487.2600000000093</v>
          </cell>
        </row>
        <row r="182">
          <cell r="BQ182">
            <v>0</v>
          </cell>
          <cell r="BR182">
            <v>0</v>
          </cell>
          <cell r="BS182">
            <v>0</v>
          </cell>
          <cell r="BT182">
            <v>0</v>
          </cell>
          <cell r="BU182">
            <v>0</v>
          </cell>
          <cell r="BV182">
            <v>0</v>
          </cell>
          <cell r="BW182">
            <v>0</v>
          </cell>
          <cell r="BX182">
            <v>0</v>
          </cell>
          <cell r="BY182">
            <v>0</v>
          </cell>
          <cell r="BZ182">
            <v>0</v>
          </cell>
          <cell r="CA182">
            <v>0</v>
          </cell>
          <cell r="CB182">
            <v>-810.6820000000298</v>
          </cell>
          <cell r="CC182">
            <v>-810.6820000000298</v>
          </cell>
          <cell r="CD182">
            <v>9.3132257461547852E-10</v>
          </cell>
          <cell r="CE182">
            <v>-810.68199999909848</v>
          </cell>
        </row>
        <row r="183">
          <cell r="BQ183">
            <v>0</v>
          </cell>
          <cell r="BR183">
            <v>0</v>
          </cell>
          <cell r="BS183">
            <v>0</v>
          </cell>
          <cell r="BT183">
            <v>0</v>
          </cell>
          <cell r="BU183">
            <v>0</v>
          </cell>
          <cell r="BV183">
            <v>0</v>
          </cell>
          <cell r="BW183">
            <v>0</v>
          </cell>
          <cell r="BX183">
            <v>0</v>
          </cell>
          <cell r="BY183">
            <v>0</v>
          </cell>
          <cell r="BZ183">
            <v>0</v>
          </cell>
          <cell r="CA183">
            <v>0</v>
          </cell>
          <cell r="CB183">
            <v>64619.819999999949</v>
          </cell>
          <cell r="CC183">
            <v>64619.819999999949</v>
          </cell>
          <cell r="CD183">
            <v>3.4924596548080444E-10</v>
          </cell>
          <cell r="CE183">
            <v>64619.820000000298</v>
          </cell>
        </row>
        <row r="184">
          <cell r="BQ184">
            <v>0</v>
          </cell>
          <cell r="BR184">
            <v>0</v>
          </cell>
          <cell r="BS184">
            <v>0</v>
          </cell>
          <cell r="BT184">
            <v>0</v>
          </cell>
          <cell r="BU184">
            <v>0</v>
          </cell>
          <cell r="BV184">
            <v>0</v>
          </cell>
          <cell r="BW184">
            <v>0</v>
          </cell>
          <cell r="BX184">
            <v>0</v>
          </cell>
          <cell r="BY184">
            <v>0</v>
          </cell>
          <cell r="BZ184">
            <v>0</v>
          </cell>
          <cell r="CA184">
            <v>0</v>
          </cell>
          <cell r="CB184">
            <v>-59721</v>
          </cell>
          <cell r="CC184">
            <v>-59721</v>
          </cell>
          <cell r="CD184">
            <v>0</v>
          </cell>
          <cell r="CE184">
            <v>-59721</v>
          </cell>
        </row>
        <row r="185">
          <cell r="BQ185">
            <v>0</v>
          </cell>
          <cell r="BR185">
            <v>0</v>
          </cell>
          <cell r="BS185">
            <v>0</v>
          </cell>
          <cell r="BT185">
            <v>0</v>
          </cell>
          <cell r="BU185">
            <v>0</v>
          </cell>
          <cell r="BV185">
            <v>0</v>
          </cell>
          <cell r="BW185">
            <v>0</v>
          </cell>
          <cell r="BX185">
            <v>0</v>
          </cell>
          <cell r="BY185">
            <v>0</v>
          </cell>
          <cell r="BZ185">
            <v>0</v>
          </cell>
          <cell r="CA185">
            <v>0</v>
          </cell>
          <cell r="CB185">
            <v>-2217.4679999998771</v>
          </cell>
          <cell r="CC185">
            <v>-2217.4679999998771</v>
          </cell>
          <cell r="CD185">
            <v>1.3969838619232178E-9</v>
          </cell>
          <cell r="CE185">
            <v>-2217.4679999984801</v>
          </cell>
        </row>
        <row r="186">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3.7252902984619141E-9</v>
          </cell>
          <cell r="CE186">
            <v>3.7252902984619141E-9</v>
          </cell>
        </row>
        <row r="187">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row>
        <row r="188">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row>
        <row r="189">
          <cell r="BQ189">
            <v>37987</v>
          </cell>
          <cell r="BR189">
            <v>38018</v>
          </cell>
          <cell r="BS189">
            <v>38047</v>
          </cell>
          <cell r="BT189">
            <v>38078</v>
          </cell>
          <cell r="BU189">
            <v>38108</v>
          </cell>
          <cell r="BV189">
            <v>38139</v>
          </cell>
          <cell r="BW189">
            <v>38169</v>
          </cell>
          <cell r="BX189">
            <v>38200</v>
          </cell>
          <cell r="BY189">
            <v>38231</v>
          </cell>
          <cell r="BZ189">
            <v>38261</v>
          </cell>
          <cell r="CA189">
            <v>38292</v>
          </cell>
          <cell r="CB189">
            <v>38322</v>
          </cell>
          <cell r="CC189" t="str">
            <v>YTD</v>
          </cell>
          <cell r="CD189" t="str">
            <v xml:space="preserve">Frcst </v>
          </cell>
          <cell r="CE189" t="str">
            <v xml:space="preserve">Total </v>
          </cell>
        </row>
        <row r="190">
          <cell r="BQ190">
            <v>0</v>
          </cell>
          <cell r="BR190">
            <v>0</v>
          </cell>
          <cell r="BS190">
            <v>0</v>
          </cell>
          <cell r="BT190">
            <v>0</v>
          </cell>
          <cell r="BU190">
            <v>0</v>
          </cell>
          <cell r="BV190">
            <v>0</v>
          </cell>
          <cell r="BW190">
            <v>0</v>
          </cell>
          <cell r="BX190">
            <v>0</v>
          </cell>
          <cell r="BY190">
            <v>0</v>
          </cell>
          <cell r="BZ190">
            <v>0</v>
          </cell>
          <cell r="CA190">
            <v>0</v>
          </cell>
          <cell r="CB190">
            <v>45.764963000000002</v>
          </cell>
          <cell r="CC190">
            <v>45.764963000000002</v>
          </cell>
          <cell r="CD190">
            <v>0</v>
          </cell>
          <cell r="CE190">
            <v>45.764962999999966</v>
          </cell>
        </row>
        <row r="191">
          <cell r="BQ191">
            <v>0</v>
          </cell>
          <cell r="BR191">
            <v>0</v>
          </cell>
          <cell r="BS191">
            <v>0</v>
          </cell>
          <cell r="BT191">
            <v>0</v>
          </cell>
          <cell r="BU191">
            <v>0</v>
          </cell>
          <cell r="BV191">
            <v>0</v>
          </cell>
          <cell r="BW191">
            <v>0</v>
          </cell>
          <cell r="BX191">
            <v>0</v>
          </cell>
          <cell r="BY191">
            <v>0</v>
          </cell>
          <cell r="BZ191">
            <v>0</v>
          </cell>
          <cell r="CA191">
            <v>0</v>
          </cell>
          <cell r="CB191">
            <v>22.004999999999999</v>
          </cell>
          <cell r="CC191">
            <v>22.004999999999999</v>
          </cell>
          <cell r="CD191">
            <v>0</v>
          </cell>
          <cell r="CE191">
            <v>22.004999999999999</v>
          </cell>
        </row>
        <row r="192">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row>
        <row r="193">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row>
        <row r="194">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row>
        <row r="195">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row>
        <row r="196">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row>
        <row r="197">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row>
        <row r="198">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row>
        <row r="199">
          <cell r="BQ199">
            <v>0</v>
          </cell>
          <cell r="BR199">
            <v>0</v>
          </cell>
          <cell r="BS199">
            <v>0</v>
          </cell>
          <cell r="BT199">
            <v>0</v>
          </cell>
          <cell r="BU199">
            <v>0</v>
          </cell>
          <cell r="BV199">
            <v>0</v>
          </cell>
          <cell r="BW199">
            <v>0</v>
          </cell>
          <cell r="BX199">
            <v>0</v>
          </cell>
          <cell r="BY199">
            <v>0</v>
          </cell>
          <cell r="BZ199">
            <v>0</v>
          </cell>
          <cell r="CA199">
            <v>0</v>
          </cell>
          <cell r="CB199">
            <v>-3.3333333334439885E-4</v>
          </cell>
          <cell r="CC199">
            <v>-3.3333333334439885E-4</v>
          </cell>
          <cell r="CD199">
            <v>1.7053025658242404E-13</v>
          </cell>
          <cell r="CE199">
            <v>-3.333333331738686E-4</v>
          </cell>
        </row>
        <row r="200">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row>
        <row r="201">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row>
        <row r="202">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row>
        <row r="203">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row>
        <row r="204">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row>
        <row r="205">
          <cell r="BQ205">
            <v>0</v>
          </cell>
          <cell r="BR205">
            <v>0</v>
          </cell>
          <cell r="BS205">
            <v>0</v>
          </cell>
          <cell r="BT205">
            <v>0</v>
          </cell>
          <cell r="BU205">
            <v>0</v>
          </cell>
          <cell r="BV205">
            <v>0</v>
          </cell>
          <cell r="BW205">
            <v>0</v>
          </cell>
          <cell r="BX205">
            <v>0</v>
          </cell>
          <cell r="BY205">
            <v>0</v>
          </cell>
          <cell r="BZ205">
            <v>0</v>
          </cell>
          <cell r="CA205">
            <v>0</v>
          </cell>
          <cell r="CB205">
            <v>-836.95244647999971</v>
          </cell>
          <cell r="CC205">
            <v>-836.95244647999971</v>
          </cell>
          <cell r="CD205">
            <v>-1.8189894035458565E-12</v>
          </cell>
          <cell r="CE205">
            <v>-836.95244648000153</v>
          </cell>
        </row>
        <row r="206">
          <cell r="BQ206">
            <v>0</v>
          </cell>
          <cell r="BR206">
            <v>0</v>
          </cell>
          <cell r="BS206">
            <v>0</v>
          </cell>
          <cell r="BT206">
            <v>0</v>
          </cell>
          <cell r="BU206">
            <v>0</v>
          </cell>
          <cell r="BV206">
            <v>0</v>
          </cell>
          <cell r="BW206">
            <v>0</v>
          </cell>
          <cell r="BX206">
            <v>0</v>
          </cell>
          <cell r="BY206">
            <v>0</v>
          </cell>
          <cell r="BZ206">
            <v>0</v>
          </cell>
          <cell r="CA206">
            <v>0</v>
          </cell>
          <cell r="CB206">
            <v>-1059.7268924999962</v>
          </cell>
          <cell r="CC206">
            <v>-1059.7268924999962</v>
          </cell>
          <cell r="CD206">
            <v>0</v>
          </cell>
          <cell r="CE206">
            <v>-1059.7268924999953</v>
          </cell>
        </row>
        <row r="207">
          <cell r="BQ207">
            <v>0</v>
          </cell>
          <cell r="BR207">
            <v>0</v>
          </cell>
          <cell r="BS207">
            <v>0</v>
          </cell>
          <cell r="BT207">
            <v>0</v>
          </cell>
          <cell r="BU207">
            <v>0</v>
          </cell>
          <cell r="BV207">
            <v>0</v>
          </cell>
          <cell r="BW207">
            <v>0</v>
          </cell>
          <cell r="BX207">
            <v>0</v>
          </cell>
          <cell r="BY207">
            <v>0</v>
          </cell>
          <cell r="BZ207">
            <v>0</v>
          </cell>
          <cell r="CA207">
            <v>0</v>
          </cell>
          <cell r="CB207">
            <v>3.8999999999987267E-2</v>
          </cell>
          <cell r="CC207">
            <v>3.8999999999987267E-2</v>
          </cell>
          <cell r="CD207">
            <v>6.8212102632969618E-13</v>
          </cell>
          <cell r="CE207">
            <v>3.9000000000669388E-2</v>
          </cell>
        </row>
        <row r="208">
          <cell r="BQ208">
            <v>0</v>
          </cell>
          <cell r="BR208">
            <v>0</v>
          </cell>
          <cell r="BS208">
            <v>0</v>
          </cell>
          <cell r="BT208">
            <v>0</v>
          </cell>
          <cell r="BU208">
            <v>0</v>
          </cell>
          <cell r="BV208">
            <v>0</v>
          </cell>
          <cell r="BW208">
            <v>0</v>
          </cell>
          <cell r="BX208">
            <v>0</v>
          </cell>
          <cell r="BY208">
            <v>0</v>
          </cell>
          <cell r="BZ208">
            <v>0</v>
          </cell>
          <cell r="CA208">
            <v>0</v>
          </cell>
          <cell r="CB208">
            <v>-44.512000000000285</v>
          </cell>
          <cell r="CC208">
            <v>-44.512000000000285</v>
          </cell>
          <cell r="CD208">
            <v>1.0231815394945443E-12</v>
          </cell>
          <cell r="CE208">
            <v>-44.511999999999261</v>
          </cell>
        </row>
        <row r="209">
          <cell r="BQ209">
            <v>0</v>
          </cell>
          <cell r="BR209">
            <v>0</v>
          </cell>
          <cell r="BS209">
            <v>0</v>
          </cell>
          <cell r="BT209">
            <v>0</v>
          </cell>
          <cell r="BU209">
            <v>0</v>
          </cell>
          <cell r="BV209">
            <v>0</v>
          </cell>
          <cell r="BW209">
            <v>0</v>
          </cell>
          <cell r="BX209">
            <v>0</v>
          </cell>
          <cell r="BY209">
            <v>0</v>
          </cell>
          <cell r="BZ209">
            <v>0</v>
          </cell>
          <cell r="CA209">
            <v>0</v>
          </cell>
          <cell r="CB209">
            <v>23.54400000000004</v>
          </cell>
          <cell r="CC209">
            <v>23.54400000000004</v>
          </cell>
          <cell r="CD209">
            <v>-1.7053025658242404E-13</v>
          </cell>
          <cell r="CE209">
            <v>23.543999999999869</v>
          </cell>
        </row>
        <row r="210">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row>
        <row r="211">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row>
        <row r="212">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row>
        <row r="213">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row>
        <row r="214">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row>
        <row r="215">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row>
        <row r="216">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row>
        <row r="217">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row>
        <row r="218">
          <cell r="BQ218">
            <v>0</v>
          </cell>
          <cell r="BR218">
            <v>0</v>
          </cell>
          <cell r="BS218">
            <v>0</v>
          </cell>
          <cell r="BT218">
            <v>0</v>
          </cell>
          <cell r="BU218">
            <v>0</v>
          </cell>
          <cell r="BV218">
            <v>0</v>
          </cell>
          <cell r="BW218">
            <v>0</v>
          </cell>
          <cell r="BX218">
            <v>0</v>
          </cell>
          <cell r="BY218">
            <v>0</v>
          </cell>
          <cell r="BZ218">
            <v>0</v>
          </cell>
          <cell r="CA218">
            <v>0</v>
          </cell>
          <cell r="CB218">
            <v>-85.873000000000005</v>
          </cell>
          <cell r="CC218">
            <v>-85.873000000000005</v>
          </cell>
          <cell r="CD218">
            <v>4.1211478674085811E-13</v>
          </cell>
          <cell r="CE218">
            <v>-85.872999999999593</v>
          </cell>
        </row>
        <row r="219">
          <cell r="BQ219">
            <v>0</v>
          </cell>
          <cell r="BR219">
            <v>0</v>
          </cell>
          <cell r="BS219">
            <v>0</v>
          </cell>
          <cell r="BT219">
            <v>0</v>
          </cell>
          <cell r="BU219">
            <v>0</v>
          </cell>
          <cell r="BV219">
            <v>0</v>
          </cell>
          <cell r="BW219">
            <v>0</v>
          </cell>
          <cell r="BX219">
            <v>0</v>
          </cell>
          <cell r="BY219">
            <v>0</v>
          </cell>
          <cell r="BZ219">
            <v>0</v>
          </cell>
          <cell r="CA219">
            <v>0</v>
          </cell>
          <cell r="CB219">
            <v>283.66250000000002</v>
          </cell>
          <cell r="CC219">
            <v>283.66250000000002</v>
          </cell>
          <cell r="CD219">
            <v>0</v>
          </cell>
          <cell r="CE219">
            <v>283.66249999999945</v>
          </cell>
        </row>
        <row r="220">
          <cell r="BQ220">
            <v>0</v>
          </cell>
          <cell r="BR220">
            <v>0</v>
          </cell>
          <cell r="BS220">
            <v>0</v>
          </cell>
          <cell r="BT220">
            <v>0</v>
          </cell>
          <cell r="BU220">
            <v>0</v>
          </cell>
          <cell r="BV220">
            <v>0</v>
          </cell>
          <cell r="BW220">
            <v>0</v>
          </cell>
          <cell r="BX220">
            <v>0</v>
          </cell>
          <cell r="BY220">
            <v>0</v>
          </cell>
          <cell r="BZ220">
            <v>0</v>
          </cell>
          <cell r="CA220">
            <v>0</v>
          </cell>
          <cell r="CB220">
            <v>7.0000000000000284E-2</v>
          </cell>
          <cell r="CC220">
            <v>7.0000000000000284E-2</v>
          </cell>
          <cell r="CD220">
            <v>-7.1054273576010019E-15</v>
          </cell>
          <cell r="CE220">
            <v>6.9999999999993179E-2</v>
          </cell>
        </row>
        <row r="221">
          <cell r="BQ221">
            <v>0</v>
          </cell>
          <cell r="BR221">
            <v>0</v>
          </cell>
          <cell r="BS221">
            <v>0</v>
          </cell>
          <cell r="BT221">
            <v>0</v>
          </cell>
          <cell r="BU221">
            <v>0</v>
          </cell>
          <cell r="BV221">
            <v>0</v>
          </cell>
          <cell r="BW221">
            <v>0</v>
          </cell>
          <cell r="BX221">
            <v>0</v>
          </cell>
          <cell r="BY221">
            <v>0</v>
          </cell>
          <cell r="BZ221">
            <v>0</v>
          </cell>
          <cell r="CA221">
            <v>0</v>
          </cell>
          <cell r="CB221">
            <v>-76.431999999999988</v>
          </cell>
          <cell r="CC221">
            <v>-76.431999999999988</v>
          </cell>
          <cell r="CD221">
            <v>1.9895196601282805E-13</v>
          </cell>
          <cell r="CE221">
            <v>-76.431999999999789</v>
          </cell>
        </row>
        <row r="222">
          <cell r="BQ222">
            <v>0</v>
          </cell>
          <cell r="BR222">
            <v>0</v>
          </cell>
          <cell r="BS222">
            <v>0</v>
          </cell>
          <cell r="BT222">
            <v>0</v>
          </cell>
          <cell r="BU222">
            <v>0</v>
          </cell>
          <cell r="BV222">
            <v>0</v>
          </cell>
          <cell r="BW222">
            <v>0</v>
          </cell>
          <cell r="BX222">
            <v>0</v>
          </cell>
          <cell r="BY222">
            <v>0</v>
          </cell>
          <cell r="BZ222">
            <v>0</v>
          </cell>
          <cell r="CA222">
            <v>0</v>
          </cell>
          <cell r="CB222">
            <v>-0.28300000000000125</v>
          </cell>
          <cell r="CC222">
            <v>-0.28300000000000125</v>
          </cell>
          <cell r="CD222">
            <v>-1.4210854715202004E-14</v>
          </cell>
          <cell r="CE222">
            <v>-0.28300000000001546</v>
          </cell>
        </row>
        <row r="223">
          <cell r="BQ223">
            <v>0</v>
          </cell>
          <cell r="BR223">
            <v>0</v>
          </cell>
          <cell r="BS223">
            <v>0</v>
          </cell>
          <cell r="BT223">
            <v>0</v>
          </cell>
          <cell r="BU223">
            <v>0</v>
          </cell>
          <cell r="BV223">
            <v>0</v>
          </cell>
          <cell r="BW223">
            <v>0</v>
          </cell>
          <cell r="BX223">
            <v>0</v>
          </cell>
          <cell r="BY223">
            <v>0</v>
          </cell>
          <cell r="BZ223">
            <v>0</v>
          </cell>
          <cell r="CA223">
            <v>0</v>
          </cell>
          <cell r="CB223">
            <v>263.74600000000009</v>
          </cell>
          <cell r="CC223">
            <v>263.74600000000009</v>
          </cell>
          <cell r="CD223">
            <v>-9.0949470177292824E-13</v>
          </cell>
          <cell r="CE223">
            <v>263.74599999999919</v>
          </cell>
        </row>
        <row r="224">
          <cell r="BQ224">
            <v>0</v>
          </cell>
          <cell r="BR224">
            <v>0</v>
          </cell>
          <cell r="BS224">
            <v>0</v>
          </cell>
          <cell r="BT224">
            <v>0</v>
          </cell>
          <cell r="BU224">
            <v>0</v>
          </cell>
          <cell r="BV224">
            <v>0</v>
          </cell>
          <cell r="BW224">
            <v>0</v>
          </cell>
          <cell r="BX224">
            <v>0</v>
          </cell>
          <cell r="BY224">
            <v>0</v>
          </cell>
          <cell r="BZ224">
            <v>0</v>
          </cell>
          <cell r="CA224">
            <v>0</v>
          </cell>
          <cell r="CB224">
            <v>283.86391304692688</v>
          </cell>
          <cell r="CC224">
            <v>283.86391304692688</v>
          </cell>
          <cell r="CD224">
            <v>-3.1832314562052488E-12</v>
          </cell>
          <cell r="CE224">
            <v>283.8639130469237</v>
          </cell>
        </row>
        <row r="225">
          <cell r="BQ225">
            <v>0</v>
          </cell>
          <cell r="BR225">
            <v>0</v>
          </cell>
          <cell r="BS225">
            <v>0</v>
          </cell>
          <cell r="BT225">
            <v>0</v>
          </cell>
          <cell r="BU225">
            <v>0</v>
          </cell>
          <cell r="BV225">
            <v>0</v>
          </cell>
          <cell r="BW225">
            <v>0</v>
          </cell>
          <cell r="BX225">
            <v>0</v>
          </cell>
          <cell r="BY225">
            <v>0</v>
          </cell>
          <cell r="BZ225">
            <v>0</v>
          </cell>
          <cell r="CA225">
            <v>0</v>
          </cell>
          <cell r="CB225">
            <v>-75.595315552874922</v>
          </cell>
          <cell r="CC225">
            <v>-75.595315552874922</v>
          </cell>
          <cell r="CD225">
            <v>0</v>
          </cell>
          <cell r="CE225">
            <v>-75.595315552874922</v>
          </cell>
        </row>
        <row r="226">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row>
        <row r="227">
          <cell r="BQ227">
            <v>0</v>
          </cell>
          <cell r="BR227">
            <v>0</v>
          </cell>
          <cell r="BS227">
            <v>0</v>
          </cell>
          <cell r="BT227">
            <v>0</v>
          </cell>
          <cell r="BU227">
            <v>0</v>
          </cell>
          <cell r="BV227">
            <v>0</v>
          </cell>
          <cell r="BW227">
            <v>0</v>
          </cell>
          <cell r="BX227">
            <v>0</v>
          </cell>
          <cell r="BY227">
            <v>0</v>
          </cell>
          <cell r="BZ227">
            <v>0</v>
          </cell>
          <cell r="CA227">
            <v>-58.08</v>
          </cell>
          <cell r="CB227">
            <v>-60.015999999999991</v>
          </cell>
          <cell r="CC227">
            <v>-118.09599999999999</v>
          </cell>
          <cell r="CD227">
            <v>0</v>
          </cell>
          <cell r="CE227">
            <v>-118.09599999999999</v>
          </cell>
        </row>
        <row r="228">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row>
        <row r="229">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row>
        <row r="230">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row>
        <row r="231">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row>
        <row r="232">
          <cell r="BQ232">
            <v>0</v>
          </cell>
          <cell r="BR232">
            <v>0</v>
          </cell>
          <cell r="BS232">
            <v>0</v>
          </cell>
          <cell r="BT232">
            <v>0</v>
          </cell>
          <cell r="BU232">
            <v>0</v>
          </cell>
          <cell r="BV232">
            <v>0</v>
          </cell>
          <cell r="BW232">
            <v>0</v>
          </cell>
          <cell r="BX232">
            <v>0</v>
          </cell>
          <cell r="BY232">
            <v>0</v>
          </cell>
          <cell r="BZ232">
            <v>0</v>
          </cell>
          <cell r="CA232">
            <v>-58.079999999998108</v>
          </cell>
          <cell r="CB232">
            <v>-1316.6956118192757</v>
          </cell>
          <cell r="CC232">
            <v>-1374.7756118192738</v>
          </cell>
          <cell r="CD232">
            <v>4.0017766878008842E-11</v>
          </cell>
          <cell r="CE232">
            <v>-1374.7756118192337</v>
          </cell>
        </row>
        <row r="233">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row>
        <row r="234">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row>
        <row r="235">
          <cell r="BQ235">
            <v>0</v>
          </cell>
          <cell r="BR235">
            <v>0</v>
          </cell>
          <cell r="BS235">
            <v>0</v>
          </cell>
          <cell r="BT235">
            <v>0</v>
          </cell>
          <cell r="BU235">
            <v>0</v>
          </cell>
          <cell r="BV235">
            <v>0</v>
          </cell>
          <cell r="BW235">
            <v>0</v>
          </cell>
          <cell r="BX235">
            <v>0</v>
          </cell>
          <cell r="BY235">
            <v>0</v>
          </cell>
          <cell r="BZ235">
            <v>0</v>
          </cell>
          <cell r="CA235">
            <v>0</v>
          </cell>
          <cell r="CB235">
            <v>67.769963000000075</v>
          </cell>
          <cell r="CC235">
            <v>67.769963000000075</v>
          </cell>
          <cell r="CD235">
            <v>5.6843418860808015E-13</v>
          </cell>
          <cell r="CE235">
            <v>67.769963000000644</v>
          </cell>
        </row>
        <row r="236">
          <cell r="BQ236">
            <v>0</v>
          </cell>
          <cell r="BR236">
            <v>0</v>
          </cell>
          <cell r="BS236">
            <v>0</v>
          </cell>
          <cell r="BT236">
            <v>0</v>
          </cell>
          <cell r="BU236">
            <v>0</v>
          </cell>
          <cell r="BV236">
            <v>0</v>
          </cell>
          <cell r="BW236">
            <v>0</v>
          </cell>
          <cell r="BX236">
            <v>0</v>
          </cell>
          <cell r="BY236">
            <v>0</v>
          </cell>
          <cell r="BZ236">
            <v>0</v>
          </cell>
          <cell r="CA236">
            <v>0</v>
          </cell>
          <cell r="CB236">
            <v>-3.3333333334439885E-4</v>
          </cell>
          <cell r="CC236">
            <v>-3.3333333334439885E-4</v>
          </cell>
          <cell r="CD236">
            <v>3.979039320256561E-13</v>
          </cell>
          <cell r="CE236">
            <v>-3.3333333294649492E-4</v>
          </cell>
        </row>
        <row r="237">
          <cell r="BQ237">
            <v>0</v>
          </cell>
          <cell r="BR237">
            <v>0</v>
          </cell>
          <cell r="BS237">
            <v>0</v>
          </cell>
          <cell r="BT237">
            <v>0</v>
          </cell>
          <cell r="BU237">
            <v>0</v>
          </cell>
          <cell r="BV237">
            <v>0</v>
          </cell>
          <cell r="BW237">
            <v>0</v>
          </cell>
          <cell r="BX237">
            <v>0</v>
          </cell>
          <cell r="BY237">
            <v>0</v>
          </cell>
          <cell r="BZ237">
            <v>0</v>
          </cell>
          <cell r="CA237">
            <v>0</v>
          </cell>
          <cell r="CB237">
            <v>-1719.818838979998</v>
          </cell>
          <cell r="CC237">
            <v>-1719.818838979998</v>
          </cell>
          <cell r="CD237">
            <v>-7.2759576141834259E-12</v>
          </cell>
          <cell r="CE237">
            <v>-1719.8188389800052</v>
          </cell>
        </row>
        <row r="238">
          <cell r="BQ238">
            <v>0</v>
          </cell>
          <cell r="BR238">
            <v>0</v>
          </cell>
          <cell r="BS238">
            <v>0</v>
          </cell>
          <cell r="BT238">
            <v>0</v>
          </cell>
          <cell r="BU238">
            <v>0</v>
          </cell>
          <cell r="BV238">
            <v>0</v>
          </cell>
          <cell r="BW238">
            <v>0</v>
          </cell>
          <cell r="BX238">
            <v>0</v>
          </cell>
          <cell r="BY238">
            <v>0</v>
          </cell>
          <cell r="BZ238">
            <v>0</v>
          </cell>
          <cell r="CA238">
            <v>0</v>
          </cell>
          <cell r="CB238">
            <v>187.10100000000023</v>
          </cell>
          <cell r="CC238">
            <v>187.10100000000023</v>
          </cell>
          <cell r="CD238">
            <v>-5.6843418860808015E-13</v>
          </cell>
          <cell r="CE238">
            <v>187.10099999999966</v>
          </cell>
        </row>
        <row r="239">
          <cell r="BQ239">
            <v>0</v>
          </cell>
          <cell r="BR239">
            <v>0</v>
          </cell>
          <cell r="BS239">
            <v>0</v>
          </cell>
          <cell r="BT239">
            <v>0</v>
          </cell>
          <cell r="BU239">
            <v>0</v>
          </cell>
          <cell r="BV239">
            <v>0</v>
          </cell>
          <cell r="BW239">
            <v>0</v>
          </cell>
          <cell r="BX239">
            <v>0</v>
          </cell>
          <cell r="BY239">
            <v>0</v>
          </cell>
          <cell r="BZ239">
            <v>0</v>
          </cell>
          <cell r="CA239">
            <v>0</v>
          </cell>
          <cell r="CB239">
            <v>208.26859749405185</v>
          </cell>
          <cell r="CC239">
            <v>208.26859749405185</v>
          </cell>
          <cell r="CD239">
            <v>-5.0022208597511053E-12</v>
          </cell>
          <cell r="CE239">
            <v>208.26859749404684</v>
          </cell>
        </row>
        <row r="240">
          <cell r="BQ240">
            <v>0</v>
          </cell>
          <cell r="BR240">
            <v>0</v>
          </cell>
          <cell r="BS240">
            <v>0</v>
          </cell>
          <cell r="BT240">
            <v>0</v>
          </cell>
          <cell r="BU240">
            <v>0</v>
          </cell>
          <cell r="BV240">
            <v>0</v>
          </cell>
          <cell r="BW240">
            <v>0</v>
          </cell>
          <cell r="BX240">
            <v>0</v>
          </cell>
          <cell r="BY240">
            <v>0</v>
          </cell>
          <cell r="BZ240">
            <v>0</v>
          </cell>
          <cell r="CA240">
            <v>0</v>
          </cell>
          <cell r="CB240">
            <v>-1256.6796118192797</v>
          </cell>
          <cell r="CC240">
            <v>-1256.6796118192797</v>
          </cell>
          <cell r="CD240">
            <v>-2.1827872842550278E-11</v>
          </cell>
          <cell r="CE240">
            <v>-1256.6796118193015</v>
          </cell>
        </row>
        <row r="241">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row>
        <row r="242">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row>
        <row r="243">
          <cell r="BQ243">
            <v>0</v>
          </cell>
          <cell r="BR243">
            <v>0</v>
          </cell>
          <cell r="BS243">
            <v>0</v>
          </cell>
          <cell r="BT243">
            <v>0</v>
          </cell>
          <cell r="BU243">
            <v>0</v>
          </cell>
          <cell r="BV243">
            <v>0</v>
          </cell>
          <cell r="BW243">
            <v>0</v>
          </cell>
          <cell r="BX243">
            <v>0</v>
          </cell>
          <cell r="BY243">
            <v>0</v>
          </cell>
          <cell r="BZ243">
            <v>0</v>
          </cell>
          <cell r="CA243">
            <v>0</v>
          </cell>
          <cell r="CB243">
            <v>-1256.6796118192797</v>
          </cell>
          <cell r="CC243">
            <v>-1256.6796118192797</v>
          </cell>
          <cell r="CD243">
            <v>-2.1827872842550278E-11</v>
          </cell>
          <cell r="CE243">
            <v>-1256.6796118193015</v>
          </cell>
        </row>
        <row r="244">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row>
        <row r="245">
          <cell r="BQ245">
            <v>0</v>
          </cell>
          <cell r="BR245">
            <v>0</v>
          </cell>
          <cell r="BS245">
            <v>0</v>
          </cell>
          <cell r="BT245">
            <v>0</v>
          </cell>
          <cell r="BU245">
            <v>0</v>
          </cell>
          <cell r="BV245">
            <v>0</v>
          </cell>
          <cell r="BW245">
            <v>0</v>
          </cell>
          <cell r="BX245">
            <v>0</v>
          </cell>
          <cell r="BY245">
            <v>0</v>
          </cell>
          <cell r="BZ245">
            <v>0</v>
          </cell>
          <cell r="CA245">
            <v>-58.080000000000382</v>
          </cell>
          <cell r="CB245">
            <v>-60.016000000000076</v>
          </cell>
          <cell r="CC245">
            <v>-118.09600000000046</v>
          </cell>
          <cell r="CD245">
            <v>2.7284841053187847E-12</v>
          </cell>
          <cell r="CE245">
            <v>-118.09599999999773</v>
          </cell>
        </row>
        <row r="246">
          <cell r="BQ246">
            <v>0</v>
          </cell>
          <cell r="BR246">
            <v>0</v>
          </cell>
          <cell r="BS246">
            <v>0</v>
          </cell>
          <cell r="BT246">
            <v>0</v>
          </cell>
          <cell r="BU246">
            <v>0</v>
          </cell>
          <cell r="BV246">
            <v>0</v>
          </cell>
          <cell r="BW246">
            <v>0</v>
          </cell>
          <cell r="BX246">
            <v>0</v>
          </cell>
          <cell r="BY246">
            <v>0</v>
          </cell>
          <cell r="BZ246">
            <v>0</v>
          </cell>
          <cell r="CA246">
            <v>-58.079999999998108</v>
          </cell>
          <cell r="CB246">
            <v>-1316.6956118192793</v>
          </cell>
          <cell r="CC246">
            <v>-1374.7756118192774</v>
          </cell>
          <cell r="CD246">
            <v>-1.4551915228366852E-11</v>
          </cell>
          <cell r="CE246">
            <v>-1374.775611819292</v>
          </cell>
        </row>
        <row r="247">
          <cell r="BQ247" t="str">
            <v>OK</v>
          </cell>
          <cell r="BR247" t="str">
            <v>OK</v>
          </cell>
          <cell r="BS247" t="str">
            <v>OK</v>
          </cell>
          <cell r="BT247" t="str">
            <v>OK</v>
          </cell>
          <cell r="BU247" t="str">
            <v>OK</v>
          </cell>
          <cell r="BV247" t="str">
            <v>OK</v>
          </cell>
          <cell r="BW247" t="str">
            <v>OK</v>
          </cell>
          <cell r="BX247" t="str">
            <v>OK</v>
          </cell>
          <cell r="BY247" t="str">
            <v>OK</v>
          </cell>
          <cell r="BZ247" t="str">
            <v>OK</v>
          </cell>
          <cell r="CA247" t="str">
            <v>OK</v>
          </cell>
          <cell r="CB247" t="str">
            <v>OK</v>
          </cell>
          <cell r="CC247" t="str">
            <v>OK</v>
          </cell>
          <cell r="CD247" t="str">
            <v>OK</v>
          </cell>
          <cell r="CE247" t="str">
            <v>OK</v>
          </cell>
        </row>
        <row r="249">
          <cell r="BQ249">
            <v>0</v>
          </cell>
          <cell r="BR249">
            <v>0</v>
          </cell>
          <cell r="BS249">
            <v>0</v>
          </cell>
          <cell r="BT249">
            <v>0</v>
          </cell>
          <cell r="BU249">
            <v>0</v>
          </cell>
          <cell r="BV249">
            <v>0</v>
          </cell>
          <cell r="BW249">
            <v>0</v>
          </cell>
          <cell r="BX249">
            <v>0</v>
          </cell>
          <cell r="BY249">
            <v>0</v>
          </cell>
          <cell r="BZ249">
            <v>0</v>
          </cell>
          <cell r="CA249">
            <v>0</v>
          </cell>
          <cell r="CB249">
            <v>-1550</v>
          </cell>
          <cell r="CC249">
            <v>-1550</v>
          </cell>
          <cell r="CD249">
            <v>0</v>
          </cell>
          <cell r="CE249">
            <v>-1550</v>
          </cell>
        </row>
        <row r="250">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row>
        <row r="251">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row>
        <row r="252">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row>
        <row r="253">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row>
        <row r="254">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row>
        <row r="255">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row>
        <row r="256">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row>
        <row r="257">
          <cell r="BQ257">
            <v>0</v>
          </cell>
          <cell r="BR257">
            <v>0</v>
          </cell>
          <cell r="BS257">
            <v>0</v>
          </cell>
          <cell r="BT257">
            <v>0</v>
          </cell>
          <cell r="BU257">
            <v>0</v>
          </cell>
          <cell r="BV257">
            <v>0</v>
          </cell>
          <cell r="BW257">
            <v>0</v>
          </cell>
          <cell r="BX257">
            <v>0</v>
          </cell>
          <cell r="BY257">
            <v>0</v>
          </cell>
          <cell r="BZ257">
            <v>0</v>
          </cell>
          <cell r="CA257">
            <v>0</v>
          </cell>
          <cell r="CB257">
            <v>-1550</v>
          </cell>
          <cell r="CC257">
            <v>-1550</v>
          </cell>
          <cell r="CD257">
            <v>0</v>
          </cell>
          <cell r="CE257">
            <v>-1550</v>
          </cell>
        </row>
        <row r="259">
          <cell r="BQ259">
            <v>0</v>
          </cell>
          <cell r="BR259">
            <v>0</v>
          </cell>
          <cell r="BS259">
            <v>0</v>
          </cell>
          <cell r="BT259">
            <v>0</v>
          </cell>
          <cell r="BU259">
            <v>0</v>
          </cell>
          <cell r="BV259">
            <v>0</v>
          </cell>
          <cell r="BW259">
            <v>0</v>
          </cell>
          <cell r="BX259">
            <v>0</v>
          </cell>
          <cell r="BY259">
            <v>0</v>
          </cell>
          <cell r="BZ259">
            <v>0</v>
          </cell>
          <cell r="CA259">
            <v>0</v>
          </cell>
          <cell r="CB259">
            <v>46.175000000000182</v>
          </cell>
          <cell r="CC259">
            <v>46.175000000000182</v>
          </cell>
          <cell r="CD259">
            <v>9.0949470177292824E-13</v>
          </cell>
          <cell r="CE259">
            <v>46.175000000001091</v>
          </cell>
        </row>
        <row r="260">
          <cell r="BQ260">
            <v>0</v>
          </cell>
          <cell r="BR260">
            <v>0</v>
          </cell>
          <cell r="BS260">
            <v>0</v>
          </cell>
          <cell r="BT260">
            <v>0</v>
          </cell>
          <cell r="BU260">
            <v>0</v>
          </cell>
          <cell r="BV260">
            <v>0</v>
          </cell>
          <cell r="BW260">
            <v>0</v>
          </cell>
          <cell r="BX260">
            <v>0</v>
          </cell>
          <cell r="BY260">
            <v>0</v>
          </cell>
          <cell r="BZ260">
            <v>0</v>
          </cell>
          <cell r="CA260">
            <v>0</v>
          </cell>
          <cell r="CB260">
            <v>-211.11200000000025</v>
          </cell>
          <cell r="CC260">
            <v>-211.11200000000025</v>
          </cell>
          <cell r="CD260">
            <v>0</v>
          </cell>
          <cell r="CE260">
            <v>-211.11200000000031</v>
          </cell>
        </row>
        <row r="261">
          <cell r="BQ261">
            <v>0</v>
          </cell>
          <cell r="BR261">
            <v>0</v>
          </cell>
          <cell r="BS261">
            <v>0</v>
          </cell>
          <cell r="BT261">
            <v>0</v>
          </cell>
          <cell r="BU261">
            <v>0</v>
          </cell>
          <cell r="BV261">
            <v>0</v>
          </cell>
          <cell r="BW261">
            <v>0</v>
          </cell>
          <cell r="BX261">
            <v>0</v>
          </cell>
          <cell r="BY261">
            <v>0</v>
          </cell>
          <cell r="BZ261">
            <v>0</v>
          </cell>
          <cell r="CA261">
            <v>0</v>
          </cell>
          <cell r="CB261">
            <v>46.142000000000095</v>
          </cell>
          <cell r="CC261">
            <v>46.142000000000095</v>
          </cell>
          <cell r="CD261">
            <v>0</v>
          </cell>
          <cell r="CE261">
            <v>46.142000000000053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Business Unit Report"/>
      <sheetName val="Weekly"/>
    </sheetNames>
    <sheetDataSet>
      <sheetData sheetId="0"/>
      <sheetData sheetId="1" refreshError="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Material"/>
      <sheetName val="NIM Summary"/>
      <sheetName val="Amort Summary"/>
      <sheetName val="Reg Asset Amort"/>
      <sheetName val="Reg Asset RY Only"/>
      <sheetName val="Prices"/>
      <sheetName val="Wind Integration costs"/>
      <sheetName val="Transmission"/>
      <sheetName val="HR HA Costs"/>
      <sheetName val="Hopkins Avg Hour Ahead"/>
      <sheetName val="Goldendale BPA Imbalance Charge"/>
      <sheetName val="Sec_Nov06 thru Jan08"/>
      <sheetName val="Goldendale Klickitat Cost"/>
      <sheetName val="Hopkins Prepaid Transm"/>
      <sheetName val="Peaking Summary"/>
      <sheetName val="Peaking Costs"/>
      <sheetName val="Exch 2007Calc"/>
      <sheetName val="MiDC Capacity Calc"/>
      <sheetName val="Small Contract Adj"/>
      <sheetName val="PG&amp;E"/>
      <sheetName val="Fixed Gas 4 Power Contracts"/>
      <sheetName val="Tenaska Gas Rev"/>
      <sheetName val="Goldendale"/>
      <sheetName val="Fred1"/>
      <sheetName val="NWP System Notice"/>
      <sheetName val="Encogen"/>
      <sheetName val="Encogen Costs"/>
      <sheetName val="557 TYE 9.30.07"/>
      <sheetName val="557 Orders Reclassified"/>
      <sheetName val="CPP_Payments"/>
      <sheetName val="Douglas Stlmt"/>
      <sheetName val="MidC 2008 2009"/>
      <sheetName val="Wells power cost"/>
      <sheetName val="Rocky Reach"/>
      <sheetName val="Rock Island"/>
      <sheetName val="RI RR Debt"/>
      <sheetName val="RR&amp;RI 1.08Debt UpdateperChelan"/>
    </sheetNames>
    <sheetDataSet>
      <sheetData sheetId="0" refreshError="1"/>
      <sheetData sheetId="1" refreshError="1"/>
      <sheetData sheetId="2"/>
      <sheetData sheetId="3">
        <row r="4">
          <cell r="H4">
            <v>39753</v>
          </cell>
        </row>
      </sheetData>
      <sheetData sheetId="4"/>
      <sheetData sheetId="5"/>
      <sheetData sheetId="6"/>
      <sheetData sheetId="7"/>
      <sheetData sheetId="8"/>
      <sheetData sheetId="9">
        <row r="3">
          <cell r="F3">
            <v>720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ope"/>
      <sheetName val="Conceptual Estimate"/>
      <sheetName val="Estimate Detai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Data"/>
      <sheetName val="WorksheetSum"/>
      <sheetName val="WorksheetDet"/>
      <sheetName val="WorksheetDfn"/>
      <sheetName val="PCS8071"/>
      <sheetName val="GraphSum"/>
      <sheetName val="GraphDetailsWO"/>
      <sheetName val="Civil"/>
      <sheetName val="Structural"/>
      <sheetName val="ControlSystems"/>
      <sheetName val="Electrical"/>
      <sheetName val="Equipment"/>
      <sheetName val="Piping"/>
      <sheetName val="Process"/>
      <sheetName val="ProjectManagement"/>
      <sheetName val="AnvilSumReport"/>
      <sheetName val="GraphDollars"/>
      <sheetName val="GraphDetails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ANVIL PROJECT NO.:  BE8071</v>
          </cell>
          <cell r="H2" t="str">
            <v>Period Ending:</v>
          </cell>
          <cell r="I2">
            <v>37554</v>
          </cell>
        </row>
        <row r="3">
          <cell r="A3" t="str">
            <v>PROJECT TITLE:  BP CLEAN GASOLINE PROJECT</v>
          </cell>
          <cell r="H3" t="str">
            <v>Monthly Data Date:</v>
          </cell>
          <cell r="I3">
            <v>37554</v>
          </cell>
        </row>
        <row r="41">
          <cell r="A41" t="str">
            <v>Period Ending</v>
          </cell>
          <cell r="C41">
            <v>37377</v>
          </cell>
          <cell r="D41">
            <v>37408</v>
          </cell>
          <cell r="E41">
            <v>37438</v>
          </cell>
          <cell r="F41">
            <v>37469</v>
          </cell>
          <cell r="G41">
            <v>37500</v>
          </cell>
          <cell r="H41">
            <v>37530</v>
          </cell>
          <cell r="I41">
            <v>37561</v>
          </cell>
          <cell r="J41">
            <v>37591</v>
          </cell>
        </row>
        <row r="42">
          <cell r="A42" t="str">
            <v>Engineering Plan</v>
          </cell>
          <cell r="C42">
            <v>0</v>
          </cell>
          <cell r="D42">
            <v>4.6875E-2</v>
          </cell>
          <cell r="E42">
            <v>0.15625</v>
          </cell>
          <cell r="F42">
            <v>0.8</v>
          </cell>
          <cell r="G42">
            <v>1.6</v>
          </cell>
          <cell r="H42">
            <v>0.19687499999999999</v>
          </cell>
          <cell r="I42">
            <v>0</v>
          </cell>
          <cell r="J42">
            <v>0</v>
          </cell>
        </row>
        <row r="43">
          <cell r="A43" t="str">
            <v>Engineering Actual</v>
          </cell>
          <cell r="C43">
            <v>0</v>
          </cell>
          <cell r="D43">
            <v>4.6875E-2</v>
          </cell>
          <cell r="E43">
            <v>0.15625</v>
          </cell>
          <cell r="F43">
            <v>0.61</v>
          </cell>
          <cell r="G43">
            <v>1.25</v>
          </cell>
          <cell r="H43">
            <v>0.30312499999999998</v>
          </cell>
        </row>
        <row r="44">
          <cell r="A44" t="str">
            <v>Engineering Forecast</v>
          </cell>
          <cell r="I44">
            <v>0.3</v>
          </cell>
          <cell r="J44">
            <v>0.16250000000000001</v>
          </cell>
        </row>
        <row r="45">
          <cell r="A45" t="str">
            <v xml:space="preserve">Plan % </v>
          </cell>
          <cell r="C45">
            <v>0</v>
          </cell>
          <cell r="D45">
            <v>1.5625</v>
          </cell>
          <cell r="E45">
            <v>6.770833333333333</v>
          </cell>
          <cell r="F45">
            <v>40.104166666666671</v>
          </cell>
          <cell r="G45">
            <v>93.4375</v>
          </cell>
          <cell r="H45">
            <v>100</v>
          </cell>
          <cell r="I45">
            <v>100</v>
          </cell>
          <cell r="J45">
            <v>100</v>
          </cell>
        </row>
        <row r="46">
          <cell r="A46" t="str">
            <v xml:space="preserve">Actual % </v>
          </cell>
          <cell r="C46">
            <v>0</v>
          </cell>
          <cell r="D46">
            <v>1.3992537049767491</v>
          </cell>
          <cell r="E46">
            <v>6.0634327215659125</v>
          </cell>
          <cell r="F46">
            <v>28.824626322521031</v>
          </cell>
          <cell r="G46">
            <v>82.840799167412627</v>
          </cell>
          <cell r="H46">
            <v>82.413086232367746</v>
          </cell>
        </row>
        <row r="47">
          <cell r="A47" t="str">
            <v>Forecast %</v>
          </cell>
          <cell r="H47">
            <v>82.413086232367746</v>
          </cell>
          <cell r="I47">
            <v>94.683026584867079</v>
          </cell>
          <cell r="J47">
            <v>100</v>
          </cell>
        </row>
        <row r="52">
          <cell r="A52" t="str">
            <v>Plan Hours</v>
          </cell>
          <cell r="C52">
            <v>0</v>
          </cell>
          <cell r="D52">
            <v>7.5</v>
          </cell>
          <cell r="E52">
            <v>25</v>
          </cell>
          <cell r="F52">
            <v>160</v>
          </cell>
          <cell r="G52">
            <v>256</v>
          </cell>
          <cell r="H52">
            <v>31.5</v>
          </cell>
          <cell r="I52">
            <v>0</v>
          </cell>
          <cell r="J52">
            <v>0</v>
          </cell>
          <cell r="K52">
            <v>480</v>
          </cell>
          <cell r="L52">
            <v>584.00000030000001</v>
          </cell>
        </row>
        <row r="53">
          <cell r="A53" t="str">
            <v>CUM Plan total</v>
          </cell>
          <cell r="C53">
            <v>0</v>
          </cell>
          <cell r="D53">
            <v>7.5</v>
          </cell>
          <cell r="E53">
            <v>32.5</v>
          </cell>
          <cell r="F53">
            <v>192.5</v>
          </cell>
          <cell r="G53">
            <v>448.5</v>
          </cell>
          <cell r="H53">
            <v>480</v>
          </cell>
          <cell r="I53">
            <v>480</v>
          </cell>
          <cell r="J53">
            <v>480</v>
          </cell>
        </row>
        <row r="54">
          <cell r="A54" t="str">
            <v>Percent Comp.</v>
          </cell>
          <cell r="C54">
            <v>0</v>
          </cell>
          <cell r="D54">
            <v>1.5625E-2</v>
          </cell>
          <cell r="E54">
            <v>6.7708333333333329E-2</v>
          </cell>
          <cell r="F54">
            <v>0.40104166666666669</v>
          </cell>
          <cell r="G54">
            <v>0.93437499999999996</v>
          </cell>
          <cell r="H54">
            <v>1</v>
          </cell>
          <cell r="I54">
            <v>1</v>
          </cell>
          <cell r="J54">
            <v>1</v>
          </cell>
        </row>
        <row r="56">
          <cell r="A56" t="str">
            <v>Actual Hours</v>
          </cell>
          <cell r="C56">
            <v>0</v>
          </cell>
          <cell r="D56">
            <v>7.5</v>
          </cell>
          <cell r="E56">
            <v>25</v>
          </cell>
          <cell r="F56">
            <v>122</v>
          </cell>
          <cell r="G56">
            <v>200</v>
          </cell>
          <cell r="H56">
            <v>48.5</v>
          </cell>
          <cell r="K56">
            <v>403</v>
          </cell>
          <cell r="L56">
            <v>397.00000999999997</v>
          </cell>
        </row>
        <row r="57">
          <cell r="A57" t="str">
            <v>CUM Actual total</v>
          </cell>
          <cell r="C57">
            <v>0</v>
          </cell>
          <cell r="D57">
            <v>7.5</v>
          </cell>
          <cell r="E57">
            <v>32.5</v>
          </cell>
          <cell r="F57">
            <v>154.5</v>
          </cell>
          <cell r="G57">
            <v>354.5</v>
          </cell>
          <cell r="H57">
            <v>403</v>
          </cell>
        </row>
        <row r="58">
          <cell r="A58" t="str">
            <v>Percent Comp.</v>
          </cell>
          <cell r="C58">
            <v>0</v>
          </cell>
          <cell r="D58">
            <v>1.3992537049767492E-2</v>
          </cell>
          <cell r="E58">
            <v>6.0634327215659124E-2</v>
          </cell>
          <cell r="F58">
            <v>0.2882462632252103</v>
          </cell>
          <cell r="G58">
            <v>0.82840799167412627</v>
          </cell>
          <cell r="H58">
            <v>0.82413086232367749</v>
          </cell>
          <cell r="I58">
            <v>0</v>
          </cell>
          <cell r="J58">
            <v>0</v>
          </cell>
        </row>
        <row r="60">
          <cell r="A60" t="str">
            <v>Forecast Hours</v>
          </cell>
          <cell r="C60">
            <v>0</v>
          </cell>
          <cell r="D60">
            <v>7.5</v>
          </cell>
          <cell r="E60">
            <v>25</v>
          </cell>
          <cell r="F60">
            <v>122</v>
          </cell>
          <cell r="G60">
            <v>200</v>
          </cell>
          <cell r="H60">
            <v>48.5</v>
          </cell>
          <cell r="I60">
            <v>60</v>
          </cell>
          <cell r="J60">
            <v>26</v>
          </cell>
          <cell r="K60">
            <v>489</v>
          </cell>
          <cell r="L60">
            <v>489.0000101</v>
          </cell>
        </row>
        <row r="61">
          <cell r="A61" t="str">
            <v>CUM Forecast total</v>
          </cell>
          <cell r="C61">
            <v>0</v>
          </cell>
          <cell r="D61">
            <v>7.5</v>
          </cell>
          <cell r="E61">
            <v>32.5</v>
          </cell>
          <cell r="F61">
            <v>154.5</v>
          </cell>
          <cell r="G61">
            <v>354.5</v>
          </cell>
          <cell r="H61">
            <v>403</v>
          </cell>
          <cell r="I61">
            <v>463</v>
          </cell>
          <cell r="J61">
            <v>489</v>
          </cell>
        </row>
        <row r="62">
          <cell r="A62" t="str">
            <v>Percent Comp.</v>
          </cell>
          <cell r="C62">
            <v>0</v>
          </cell>
          <cell r="D62">
            <v>1.3992537049767492E-2</v>
          </cell>
          <cell r="E62">
            <v>6.0634327215659124E-2</v>
          </cell>
          <cell r="F62">
            <v>0.2882462632252103</v>
          </cell>
          <cell r="G62">
            <v>0.82840799167412627</v>
          </cell>
          <cell r="H62">
            <v>0.82413086232367749</v>
          </cell>
          <cell r="I62">
            <v>0.9468302658486708</v>
          </cell>
          <cell r="J62">
            <v>1</v>
          </cell>
        </row>
        <row r="66">
          <cell r="A66" t="str">
            <v>Hours per Month</v>
          </cell>
          <cell r="C66">
            <v>160</v>
          </cell>
          <cell r="D66">
            <v>160</v>
          </cell>
          <cell r="E66">
            <v>160</v>
          </cell>
          <cell r="F66">
            <v>200</v>
          </cell>
          <cell r="G66">
            <v>160</v>
          </cell>
          <cell r="H66">
            <v>160</v>
          </cell>
          <cell r="I66">
            <v>200</v>
          </cell>
          <cell r="J66">
            <v>160</v>
          </cell>
        </row>
        <row r="68">
          <cell r="A68" t="str">
            <v>STAFF PLAN HOURS</v>
          </cell>
          <cell r="B68" t="str">
            <v>Forecast</v>
          </cell>
          <cell r="C68">
            <v>37377</v>
          </cell>
          <cell r="D68">
            <v>37408</v>
          </cell>
          <cell r="E68">
            <v>37438</v>
          </cell>
          <cell r="F68">
            <v>37469</v>
          </cell>
          <cell r="G68">
            <v>37500</v>
          </cell>
          <cell r="H68">
            <v>37530</v>
          </cell>
          <cell r="I68">
            <v>37561</v>
          </cell>
          <cell r="J68">
            <v>37591</v>
          </cell>
        </row>
        <row r="69">
          <cell r="A69" t="str">
            <v>DESCRIPTION</v>
          </cell>
          <cell r="K69" t="str">
            <v>Total</v>
          </cell>
          <cell r="L69" t="str">
            <v>Diff</v>
          </cell>
        </row>
        <row r="71">
          <cell r="A71" t="str">
            <v>Civil Engineering</v>
          </cell>
          <cell r="B71">
            <v>361.0000101</v>
          </cell>
          <cell r="C71">
            <v>0</v>
          </cell>
          <cell r="D71">
            <v>3</v>
          </cell>
          <cell r="E71">
            <v>25</v>
          </cell>
          <cell r="F71">
            <v>122</v>
          </cell>
          <cell r="G71">
            <v>103.5</v>
          </cell>
          <cell r="H71">
            <v>48.5</v>
          </cell>
          <cell r="I71">
            <v>40</v>
          </cell>
          <cell r="J71">
            <v>19</v>
          </cell>
          <cell r="K71">
            <v>361</v>
          </cell>
          <cell r="L71">
            <v>1.0099999997237319E-5</v>
          </cell>
        </row>
        <row r="72">
          <cell r="A72" t="str">
            <v>Civil Design</v>
          </cell>
          <cell r="B72">
            <v>128</v>
          </cell>
          <cell r="C72">
            <v>0</v>
          </cell>
          <cell r="D72">
            <v>4.5</v>
          </cell>
          <cell r="E72">
            <v>0</v>
          </cell>
          <cell r="F72">
            <v>0</v>
          </cell>
          <cell r="G72">
            <v>96.5</v>
          </cell>
          <cell r="H72">
            <v>0</v>
          </cell>
          <cell r="I72">
            <v>20</v>
          </cell>
          <cell r="J72">
            <v>7</v>
          </cell>
          <cell r="K72">
            <v>128</v>
          </cell>
          <cell r="L72">
            <v>0</v>
          </cell>
        </row>
        <row r="74">
          <cell r="A74" t="str">
            <v>TOTAL</v>
          </cell>
          <cell r="B74">
            <v>489.0000101</v>
          </cell>
          <cell r="C74">
            <v>0</v>
          </cell>
          <cell r="D74">
            <v>7.5</v>
          </cell>
          <cell r="E74">
            <v>25</v>
          </cell>
          <cell r="F74">
            <v>122</v>
          </cell>
          <cell r="G74">
            <v>200</v>
          </cell>
          <cell r="H74">
            <v>48.5</v>
          </cell>
          <cell r="I74">
            <v>60</v>
          </cell>
          <cell r="J74">
            <v>26</v>
          </cell>
          <cell r="K74">
            <v>489</v>
          </cell>
          <cell r="L74">
            <v>1.0099999997237319E-5</v>
          </cell>
        </row>
        <row r="78">
          <cell r="A78" t="str">
            <v>STAFF PLAN EQUIVALENTS</v>
          </cell>
          <cell r="B78" t="str">
            <v>Forecast</v>
          </cell>
          <cell r="C78">
            <v>37377</v>
          </cell>
          <cell r="D78">
            <v>37408</v>
          </cell>
          <cell r="E78">
            <v>37438</v>
          </cell>
          <cell r="F78">
            <v>37469</v>
          </cell>
          <cell r="G78">
            <v>37500</v>
          </cell>
          <cell r="H78">
            <v>37530</v>
          </cell>
          <cell r="I78">
            <v>37561</v>
          </cell>
          <cell r="J78">
            <v>37591</v>
          </cell>
        </row>
        <row r="79">
          <cell r="A79" t="str">
            <v>DESCRIPTION</v>
          </cell>
          <cell r="K79" t="str">
            <v>Total</v>
          </cell>
          <cell r="L79" t="str">
            <v>Diff</v>
          </cell>
        </row>
        <row r="81">
          <cell r="A81" t="str">
            <v>Civil Engineering</v>
          </cell>
          <cell r="B81">
            <v>361.0000101</v>
          </cell>
          <cell r="C81">
            <v>0</v>
          </cell>
          <cell r="D81">
            <v>1.8749999999999999E-2</v>
          </cell>
          <cell r="E81">
            <v>0.15625</v>
          </cell>
          <cell r="F81">
            <v>0.61</v>
          </cell>
          <cell r="G81">
            <v>0.64687499999999998</v>
          </cell>
          <cell r="H81">
            <v>0.30312499999999998</v>
          </cell>
          <cell r="I81">
            <v>0.2</v>
          </cell>
          <cell r="J81">
            <v>0.11874999999999999</v>
          </cell>
          <cell r="K81">
            <v>361</v>
          </cell>
          <cell r="L81">
            <v>1.0099999997237319E-5</v>
          </cell>
        </row>
        <row r="82">
          <cell r="A82" t="str">
            <v>Civil Design</v>
          </cell>
          <cell r="B82">
            <v>128</v>
          </cell>
          <cell r="C82">
            <v>0</v>
          </cell>
          <cell r="D82">
            <v>2.8125000000000001E-2</v>
          </cell>
          <cell r="E82">
            <v>0</v>
          </cell>
          <cell r="F82">
            <v>0</v>
          </cell>
          <cell r="G82">
            <v>0.60312500000000002</v>
          </cell>
          <cell r="H82">
            <v>0</v>
          </cell>
          <cell r="I82">
            <v>0.1</v>
          </cell>
          <cell r="J82">
            <v>4.3749999999999997E-2</v>
          </cell>
          <cell r="K82">
            <v>128</v>
          </cell>
          <cell r="L82">
            <v>0</v>
          </cell>
        </row>
        <row r="84">
          <cell r="A84" t="str">
            <v>TOTAL</v>
          </cell>
          <cell r="B84">
            <v>489.0000101</v>
          </cell>
          <cell r="C84">
            <v>0</v>
          </cell>
          <cell r="D84">
            <v>4.6875E-2</v>
          </cell>
          <cell r="E84">
            <v>0.15625</v>
          </cell>
          <cell r="F84">
            <v>0.61</v>
          </cell>
          <cell r="G84">
            <v>1.25</v>
          </cell>
          <cell r="H84">
            <v>0.30312499999999998</v>
          </cell>
          <cell r="I84">
            <v>0.30000000000000004</v>
          </cell>
          <cell r="J84">
            <v>0.16249999999999998</v>
          </cell>
          <cell r="K84">
            <v>489</v>
          </cell>
          <cell r="L84">
            <v>1.0099999997237319E-5</v>
          </cell>
        </row>
        <row r="89">
          <cell r="A89" t="str">
            <v>ORIGINAL PLAN HOURS</v>
          </cell>
          <cell r="B89" t="str">
            <v>Forecast</v>
          </cell>
          <cell r="C89">
            <v>37377</v>
          </cell>
          <cell r="D89">
            <v>37408</v>
          </cell>
          <cell r="E89">
            <v>37438</v>
          </cell>
          <cell r="F89">
            <v>37469</v>
          </cell>
          <cell r="G89">
            <v>37500</v>
          </cell>
          <cell r="H89">
            <v>37530</v>
          </cell>
          <cell r="I89">
            <v>37561</v>
          </cell>
          <cell r="J89">
            <v>37591</v>
          </cell>
        </row>
        <row r="90">
          <cell r="A90" t="str">
            <v>DESCRIPTION</v>
          </cell>
          <cell r="K90" t="str">
            <v>Total</v>
          </cell>
          <cell r="L90" t="str">
            <v>Diff</v>
          </cell>
        </row>
        <row r="92">
          <cell r="A92" t="str">
            <v>Civil Engineering</v>
          </cell>
          <cell r="B92">
            <v>360.0000101</v>
          </cell>
          <cell r="C92">
            <v>0</v>
          </cell>
          <cell r="D92">
            <v>3</v>
          </cell>
          <cell r="E92">
            <v>25</v>
          </cell>
          <cell r="F92">
            <v>140</v>
          </cell>
          <cell r="G92">
            <v>170</v>
          </cell>
          <cell r="H92">
            <v>22</v>
          </cell>
          <cell r="I92">
            <v>0</v>
          </cell>
          <cell r="J92">
            <v>0</v>
          </cell>
          <cell r="K92">
            <v>360</v>
          </cell>
          <cell r="L92">
            <v>1.0099999997237319E-5</v>
          </cell>
        </row>
        <row r="93">
          <cell r="A93" t="str">
            <v>Civil Design</v>
          </cell>
          <cell r="B93">
            <v>120</v>
          </cell>
          <cell r="C93">
            <v>0</v>
          </cell>
          <cell r="D93">
            <v>4.5</v>
          </cell>
          <cell r="E93">
            <v>0</v>
          </cell>
          <cell r="F93">
            <v>20</v>
          </cell>
          <cell r="G93">
            <v>86</v>
          </cell>
          <cell r="H93">
            <v>9.5</v>
          </cell>
          <cell r="I93">
            <v>0</v>
          </cell>
          <cell r="J93">
            <v>0</v>
          </cell>
          <cell r="K93">
            <v>120</v>
          </cell>
          <cell r="L93">
            <v>0</v>
          </cell>
        </row>
        <row r="95">
          <cell r="A95" t="str">
            <v>TOTAL</v>
          </cell>
          <cell r="B95">
            <v>480.0000101</v>
          </cell>
          <cell r="C95">
            <v>0</v>
          </cell>
          <cell r="D95">
            <v>7.5</v>
          </cell>
          <cell r="E95">
            <v>25</v>
          </cell>
          <cell r="F95">
            <v>160</v>
          </cell>
          <cell r="G95">
            <v>256</v>
          </cell>
          <cell r="H95">
            <v>31.5</v>
          </cell>
          <cell r="I95">
            <v>0</v>
          </cell>
          <cell r="J95">
            <v>0</v>
          </cell>
          <cell r="K95">
            <v>480</v>
          </cell>
          <cell r="L95">
            <v>1.0099999997237319E-5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bution"/>
      <sheetName val="Contents"/>
      <sheetName val="1"/>
      <sheetName val="Summary"/>
      <sheetName val="2"/>
      <sheetName val="Cost"/>
      <sheetName val="3"/>
      <sheetName val="Trend Log"/>
      <sheetName val="4"/>
      <sheetName val="CF Chart"/>
      <sheetName val="Cash Flow_MW"/>
      <sheetName val="5"/>
      <sheetName val="6"/>
      <sheetName val="7"/>
      <sheetName val="Validation"/>
      <sheetName val="WBS"/>
      <sheetName val="CBS"/>
      <sheetName val="PO Log"/>
      <sheetName val="009JC"/>
      <sheetName val="009JJ"/>
      <sheetName val="009N9"/>
      <sheetName val="009SZ"/>
      <sheetName val="Accruals"/>
      <sheetName val="Master Estimate"/>
      <sheetName val="Cash_Flow"/>
      <sheetName val="Escalation"/>
      <sheetName val="Project Summary "/>
      <sheetName val="MSC"/>
      <sheetName val="Photo Voltaic - MSC"/>
      <sheetName val="Warehouse"/>
      <sheetName val="Warehouse Racking"/>
      <sheetName val="Photo Voltaic - Warehouse"/>
      <sheetName val="Sitework"/>
      <sheetName val="Electrical Bldg."/>
      <sheetName val="FF &amp; E"/>
      <sheetName val="Migration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0">
          <cell r="P50">
            <v>1</v>
          </cell>
          <cell r="Q50">
            <v>1</v>
          </cell>
          <cell r="T50">
            <v>2</v>
          </cell>
          <cell r="U50">
            <v>2</v>
          </cell>
        </row>
        <row r="51">
          <cell r="P51">
            <v>545834.30584618624</v>
          </cell>
          <cell r="Q51">
            <v>545834.30584618624</v>
          </cell>
          <cell r="T51">
            <v>545834.30584618624</v>
          </cell>
          <cell r="U51">
            <v>545834.30584618624</v>
          </cell>
        </row>
        <row r="52">
          <cell r="Q52">
            <v>1</v>
          </cell>
          <cell r="R52">
            <v>1</v>
          </cell>
          <cell r="U52">
            <v>2</v>
          </cell>
          <cell r="V52">
            <v>2</v>
          </cell>
        </row>
        <row r="53">
          <cell r="Q53">
            <v>274029.09436019621</v>
          </cell>
          <cell r="R53">
            <v>274029.09436019621</v>
          </cell>
          <cell r="U53">
            <v>274029.09436019621</v>
          </cell>
          <cell r="V53">
            <v>274029.09436019621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oldendale"/>
      <sheetName val="Mint Farm"/>
      <sheetName val="Summt White River"/>
    </sheetNames>
    <sheetDataSet>
      <sheetData sheetId="0" refreshError="1">
        <row r="13">
          <cell r="B13">
            <v>45000</v>
          </cell>
        </row>
      </sheetData>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ate Input"/>
      <sheetName val="PCA Graphs all periods"/>
      <sheetName val="PCA Summary Rates Chg on Date"/>
      <sheetName val="JHS-5"/>
      <sheetName val="Schedule_A-1 PCORC"/>
      <sheetName val="Schedule_A-1 GRC"/>
      <sheetName val="Reg Assets new Ex D"/>
      <sheetName val="Exhibit A-1 Original"/>
      <sheetName val="Exhibit A-2"/>
      <sheetName val="Exhibit A-3"/>
      <sheetName val="Exhibit A-4"/>
      <sheetName val="Exhibit A-5"/>
      <sheetName val="Exhibit B PCA RO RY"/>
      <sheetName val="Exhibit B PCA period 1"/>
      <sheetName val="Exh B PCA period 2"/>
      <sheetName val="Exhibit B PCA period 3"/>
      <sheetName val="Exhibit B PCA period 4"/>
      <sheetName val="Actuals PCA 1"/>
      <sheetName val="Actuals PCA 2"/>
      <sheetName val="Exhibit C"/>
      <sheetName val="Sch_X NUG Prudence 03-04"/>
      <sheetName val="Sch_X NUG Prudence 04-05"/>
      <sheetName val="Sch_X NUG Prudence 05-06"/>
      <sheetName val="Schedule_E 03-04"/>
      <sheetName val="Schedule_E 03-04 Rate Change"/>
      <sheetName val="Schedule_E 03-04 post Mar04"/>
      <sheetName val="Schedule_E 04-05 post Mar04"/>
      <sheetName val="Exhibit D NEW"/>
      <sheetName val="Exhibit E OLD"/>
      <sheetName val="Exhibit F "/>
      <sheetName val="Exhibit F data"/>
      <sheetName val="Exhibit G"/>
      <sheetName val="Reg Assets"/>
      <sheetName val="BEP  (2)"/>
      <sheetName val="Tenaska  (2)"/>
      <sheetName val="Cabot  (2)"/>
    </sheetNames>
    <sheetDataSet>
      <sheetData sheetId="0"/>
      <sheetData sheetId="1"/>
      <sheetData sheetId="2"/>
      <sheetData sheetId="3"/>
      <sheetData sheetId="4"/>
      <sheetData sheetId="5"/>
      <sheetData sheetId="6"/>
      <sheetData sheetId="7" refreshError="1">
        <row r="77">
          <cell r="A77" t="str">
            <v>Line 12</v>
          </cell>
        </row>
        <row r="127">
          <cell r="A127" t="str">
            <v>Line 15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2"/>
      <sheetName val="Exhibit A-3"/>
      <sheetName val="Exhibit A-4"/>
      <sheetName val="Exhibit A-5"/>
      <sheetName val="Exhibit A-1 original"/>
      <sheetName val="Exhibit A-1new rate"/>
      <sheetName val="PCA Graphs"/>
      <sheetName val="PCA Summary"/>
      <sheetName val="PCA Summary 2004"/>
      <sheetName val="Exhibit B PCA period 1"/>
      <sheetName val="Actuals PCA 1"/>
      <sheetName val="Exhibit B PCA period 2"/>
      <sheetName val="Actuals PCA 2"/>
      <sheetName val="Exhibit B Hypothetical CY 2003"/>
      <sheetName val="Exhibit B PCA period 3"/>
      <sheetName val="Exhibit B Hypothetical CY 2004"/>
      <sheetName val="Exhibit B PCA period 4"/>
      <sheetName val="Sch_X NUG Prudence 02-03"/>
      <sheetName val="Sch_X NUG Prudence 04-05"/>
      <sheetName val="Sch_X NUG Prudence 05-06"/>
      <sheetName val="Schedule_E 02-03"/>
      <sheetName val="Schedule_E 03-04 "/>
      <sheetName val="Sch_X NUG Prudence 03-04"/>
      <sheetName val="Schedule_E  04-05"/>
      <sheetName val="Schedule_E  05-06"/>
      <sheetName val="Contract Rates_Fixed"/>
      <sheetName val="ScheduleD"/>
      <sheetName val="Exhibit D NEW"/>
      <sheetName val="Exhibit E OLD"/>
      <sheetName val="Exhibit F "/>
      <sheetName val="Exhibit F data"/>
      <sheetName val="Exhibit G"/>
    </sheetNames>
    <sheetDataSet>
      <sheetData sheetId="0"/>
      <sheetData sheetId="1" refreshError="1"/>
      <sheetData sheetId="2" refreshError="1"/>
      <sheetData sheetId="3" refreshError="1"/>
      <sheetData sheetId="4" refreshError="1">
        <row r="85">
          <cell r="B85" t="str">
            <v>501 total</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 val="General Inputs"/>
      <sheetName val="Revenue Calculation"/>
      <sheetName val="Expenses"/>
      <sheetName val="Major Maint"/>
      <sheetName val="Generation &amp; Fuel"/>
      <sheetName val="Depreciation"/>
      <sheetName val="CapEx"/>
      <sheetName val="Constr. Cash Flow"/>
      <sheetName val="Error Checks &amp; Notes"/>
      <sheetName val="Links to Notes"/>
    </sheetNames>
    <sheetDataSet>
      <sheetData sheetId="0" refreshError="1"/>
      <sheetData sheetId="1" refreshError="1">
        <row r="9">
          <cell r="E9">
            <v>252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_Budget"/>
      <sheetName val="R2_Budget"/>
      <sheetName val="Lookup_Tbl"/>
      <sheetName val="Rock_Island_1"/>
      <sheetName val="Rock_Island_2"/>
      <sheetName val="55 Series_JunPmt-OLD"/>
      <sheetName val="RI1 55 - 97B"/>
      <sheetName val="RI 1&amp;2 97AB"/>
      <sheetName val="2001A_RI1_Estimate"/>
      <sheetName val="2001A_RI2_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y Confidential"/>
      <sheetName val="Sumas"/>
      <sheetName val="Financial Statements"/>
      <sheetName val="General Inputs"/>
      <sheetName val="Revenue Calculation"/>
      <sheetName val="Notes"/>
      <sheetName val="Expenses"/>
      <sheetName val="Major Maint"/>
      <sheetName val="Generation &amp; Fuel"/>
      <sheetName val="Depreciation"/>
      <sheetName val="CapEx"/>
      <sheetName val="Constr. Cash Flow"/>
      <sheetName val="Error Checks &amp; Notes"/>
      <sheetName val="Links to Notes"/>
      <sheetName val="emails"/>
      <sheetName val="exhibit 1 Actual&amp;Forecast exp"/>
      <sheetName val="2007 Sumas Monthly O&amp;M Budget"/>
      <sheetName val="Sumas Prop Tax Est"/>
      <sheetName val="Planned Maintenance Expenditure"/>
      <sheetName val="Staffing"/>
      <sheetName val="exhibit 2 Start charges"/>
      <sheetName val="permitting"/>
      <sheetName val="Variable Pricing Amend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B6">
            <v>4000000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ing (2)"/>
      <sheetName val="PCA Revised Report Format 4-6-1"/>
    </sheetNames>
    <definedNames>
      <definedName name="nuc797act" refersTo="#REF!"/>
      <definedName name="NUC797sum" refersTo="#REF!"/>
      <definedName name="nuc97budget" refersTo="#REF!"/>
      <definedName name="NUCEVA2ndqtr" refersTo="#REF!"/>
      <definedName name="Number_of_Payments" refersTo="#REF!"/>
      <definedName name="PPE797act" refersTo="#REF!"/>
      <definedName name="ppe797sum" refersTo="#REF!"/>
      <definedName name="res797act" refersTo="#REF!"/>
      <definedName name="res797sum" refersTo="#REF!"/>
      <definedName name="RES97budget" refersTo="#REF!"/>
      <definedName name="resEVA2ndqtr" refersTo="#REF!"/>
      <definedName name="RETRUN_TO_SUMARY_2" refersTo="#REF!"/>
      <definedName name="Values_Entered" refersTo="#REF!"/>
    </definedNames>
    <sheetDataSet>
      <sheetData sheetId="0"/>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st Data"/>
      <sheetName val="Time Interval Tables"/>
      <sheetName val="Forecasted Runs"/>
      <sheetName val="Presentation Data"/>
      <sheetName val="Parts Comp Summary"/>
      <sheetName val="Final Escalation Calculation"/>
      <sheetName val="Original Escalation Calculation"/>
      <sheetName val="Chart sheet"/>
      <sheetName val="Index Chart"/>
      <sheetName val="MMP Summary Rev 2"/>
      <sheetName val="PartsSummary"/>
    </sheetNames>
    <sheetDataSet>
      <sheetData sheetId="0" refreshError="1">
        <row r="5">
          <cell r="J5">
            <v>37695</v>
          </cell>
          <cell r="K5">
            <v>38394.882544726148</v>
          </cell>
          <cell r="L5">
            <v>7391.2119888461548</v>
          </cell>
          <cell r="M5">
            <v>0</v>
          </cell>
          <cell r="N5">
            <v>0</v>
          </cell>
          <cell r="O5">
            <v>13807.4765625</v>
          </cell>
          <cell r="P5">
            <v>85302.594483100795</v>
          </cell>
          <cell r="Q5">
            <v>0</v>
          </cell>
          <cell r="R5">
            <v>0</v>
          </cell>
          <cell r="S5">
            <v>0</v>
          </cell>
          <cell r="T5">
            <v>0</v>
          </cell>
          <cell r="U5">
            <v>0</v>
          </cell>
          <cell r="V5">
            <v>0</v>
          </cell>
          <cell r="W5">
            <v>0</v>
          </cell>
          <cell r="X5">
            <v>0</v>
          </cell>
        </row>
        <row r="6">
          <cell r="J6">
            <v>37695</v>
          </cell>
          <cell r="K6">
            <v>40648.272266916923</v>
          </cell>
          <cell r="L6">
            <v>7825.0010780769235</v>
          </cell>
          <cell r="M6">
            <v>0</v>
          </cell>
          <cell r="N6">
            <v>0</v>
          </cell>
          <cell r="O6">
            <v>13807.4765625</v>
          </cell>
          <cell r="P6">
            <v>90308.990568842419</v>
          </cell>
          <cell r="Q6">
            <v>0</v>
          </cell>
          <cell r="R6">
            <v>0</v>
          </cell>
          <cell r="S6">
            <v>0</v>
          </cell>
          <cell r="T6">
            <v>0</v>
          </cell>
          <cell r="U6">
            <v>0</v>
          </cell>
          <cell r="V6">
            <v>0</v>
          </cell>
          <cell r="W6">
            <v>0</v>
          </cell>
          <cell r="X6">
            <v>0</v>
          </cell>
        </row>
        <row r="7">
          <cell r="J7">
            <v>37695</v>
          </cell>
          <cell r="K7">
            <v>12646.706977255384</v>
          </cell>
          <cell r="L7">
            <v>2434.5560146153848</v>
          </cell>
          <cell r="M7">
            <v>0</v>
          </cell>
          <cell r="N7">
            <v>0</v>
          </cell>
          <cell r="O7">
            <v>13807.4765625</v>
          </cell>
          <cell r="P7">
            <v>28097.414168951505</v>
          </cell>
          <cell r="Q7">
            <v>0</v>
          </cell>
          <cell r="R7">
            <v>0</v>
          </cell>
          <cell r="S7">
            <v>0</v>
          </cell>
          <cell r="T7">
            <v>0</v>
          </cell>
          <cell r="U7">
            <v>0</v>
          </cell>
          <cell r="V7">
            <v>0</v>
          </cell>
          <cell r="W7">
            <v>0</v>
          </cell>
          <cell r="X7">
            <v>0</v>
          </cell>
        </row>
        <row r="8">
          <cell r="J8">
            <v>37695</v>
          </cell>
          <cell r="K8">
            <v>38689.576745944614</v>
          </cell>
          <cell r="L8">
            <v>7447.9421353846155</v>
          </cell>
          <cell r="M8">
            <v>0</v>
          </cell>
          <cell r="N8">
            <v>0</v>
          </cell>
          <cell r="O8">
            <v>13807.4765625</v>
          </cell>
          <cell r="P8">
            <v>85957.3218393774</v>
          </cell>
          <cell r="Q8">
            <v>0</v>
          </cell>
          <cell r="R8">
            <v>0</v>
          </cell>
          <cell r="S8">
            <v>0</v>
          </cell>
          <cell r="T8">
            <v>0</v>
          </cell>
          <cell r="U8">
            <v>0</v>
          </cell>
          <cell r="V8">
            <v>0</v>
          </cell>
          <cell r="W8">
            <v>0</v>
          </cell>
          <cell r="X8">
            <v>0</v>
          </cell>
        </row>
        <row r="9">
          <cell r="J9">
            <v>37695</v>
          </cell>
          <cell r="K9">
            <v>3955.4829028578456</v>
          </cell>
          <cell r="L9">
            <v>761.45076415384619</v>
          </cell>
          <cell r="M9">
            <v>0</v>
          </cell>
          <cell r="N9">
            <v>0</v>
          </cell>
          <cell r="O9">
            <v>13807.4765625</v>
          </cell>
          <cell r="P9">
            <v>8787.9668248566522</v>
          </cell>
          <cell r="Q9">
            <v>0</v>
          </cell>
          <cell r="R9">
            <v>0</v>
          </cell>
          <cell r="S9">
            <v>0</v>
          </cell>
          <cell r="T9">
            <v>0</v>
          </cell>
          <cell r="U9">
            <v>0</v>
          </cell>
          <cell r="V9">
            <v>0</v>
          </cell>
          <cell r="W9">
            <v>0</v>
          </cell>
          <cell r="X9">
            <v>0</v>
          </cell>
        </row>
        <row r="10">
          <cell r="J10">
            <v>37695</v>
          </cell>
          <cell r="K10">
            <v>11038.176671741538</v>
          </cell>
          <cell r="L10">
            <v>2124.9056734615388</v>
          </cell>
          <cell r="M10">
            <v>0</v>
          </cell>
          <cell r="N10">
            <v>0</v>
          </cell>
          <cell r="O10">
            <v>13807.4765625</v>
          </cell>
          <cell r="P10">
            <v>24523.713736213158</v>
          </cell>
          <cell r="Q10">
            <v>0</v>
          </cell>
          <cell r="R10">
            <v>0</v>
          </cell>
          <cell r="S10">
            <v>0</v>
          </cell>
          <cell r="T10">
            <v>0</v>
          </cell>
          <cell r="U10">
            <v>0</v>
          </cell>
          <cell r="V10">
            <v>0</v>
          </cell>
          <cell r="W10">
            <v>0</v>
          </cell>
          <cell r="X10">
            <v>0</v>
          </cell>
        </row>
        <row r="11">
          <cell r="J11">
            <v>37695</v>
          </cell>
          <cell r="K11">
            <v>50867.100808504612</v>
          </cell>
          <cell r="L11">
            <v>9792.1780303846153</v>
          </cell>
          <cell r="M11">
            <v>0</v>
          </cell>
          <cell r="N11">
            <v>0</v>
          </cell>
          <cell r="O11">
            <v>13807.4765625</v>
          </cell>
          <cell r="P11">
            <v>115835.43934027823</v>
          </cell>
          <cell r="Q11">
            <v>0</v>
          </cell>
          <cell r="R11">
            <v>0</v>
          </cell>
          <cell r="S11">
            <v>0</v>
          </cell>
          <cell r="T11">
            <v>0</v>
          </cell>
          <cell r="U11">
            <v>0</v>
          </cell>
          <cell r="V11">
            <v>0</v>
          </cell>
          <cell r="W11">
            <v>0</v>
          </cell>
          <cell r="X11">
            <v>0</v>
          </cell>
        </row>
        <row r="12">
          <cell r="J12">
            <v>37695</v>
          </cell>
          <cell r="K12">
            <v>59978.607061292299</v>
          </cell>
          <cell r="L12">
            <v>11546.189757692307</v>
          </cell>
          <cell r="M12">
            <v>0</v>
          </cell>
          <cell r="N12">
            <v>0</v>
          </cell>
          <cell r="O12">
            <v>13807.4765625</v>
          </cell>
          <cell r="P12">
            <v>136584.31853857712</v>
          </cell>
          <cell r="Q12">
            <v>0</v>
          </cell>
          <cell r="R12">
            <v>0</v>
          </cell>
          <cell r="S12">
            <v>0</v>
          </cell>
          <cell r="T12">
            <v>0</v>
          </cell>
          <cell r="U12">
            <v>0</v>
          </cell>
          <cell r="V12">
            <v>0</v>
          </cell>
          <cell r="W12">
            <v>0</v>
          </cell>
          <cell r="X12">
            <v>0</v>
          </cell>
        </row>
        <row r="13">
          <cell r="J13">
            <v>37695</v>
          </cell>
          <cell r="K13">
            <v>56107.959370227691</v>
          </cell>
          <cell r="L13">
            <v>10801.070207307694</v>
          </cell>
          <cell r="M13">
            <v>0</v>
          </cell>
          <cell r="N13">
            <v>0</v>
          </cell>
          <cell r="O13">
            <v>13807.4765625</v>
          </cell>
          <cell r="P13">
            <v>127770.01285377308</v>
          </cell>
          <cell r="Q13">
            <v>0</v>
          </cell>
          <cell r="R13">
            <v>0</v>
          </cell>
          <cell r="S13">
            <v>0</v>
          </cell>
          <cell r="T13">
            <v>0</v>
          </cell>
          <cell r="U13">
            <v>0</v>
          </cell>
          <cell r="V13">
            <v>0</v>
          </cell>
          <cell r="W13">
            <v>0</v>
          </cell>
          <cell r="X13">
            <v>0</v>
          </cell>
        </row>
        <row r="14">
          <cell r="J14">
            <v>37695</v>
          </cell>
          <cell r="K14">
            <v>45750.708280246152</v>
          </cell>
          <cell r="L14">
            <v>8807.2462038461545</v>
          </cell>
          <cell r="M14">
            <v>0</v>
          </cell>
          <cell r="N14">
            <v>0</v>
          </cell>
          <cell r="O14">
            <v>13807.4765625</v>
          </cell>
          <cell r="P14">
            <v>104184.30202503641</v>
          </cell>
          <cell r="Q14">
            <v>0</v>
          </cell>
          <cell r="R14">
            <v>0</v>
          </cell>
          <cell r="S14">
            <v>0</v>
          </cell>
          <cell r="T14">
            <v>0</v>
          </cell>
          <cell r="U14">
            <v>0</v>
          </cell>
          <cell r="V14">
            <v>0</v>
          </cell>
          <cell r="W14">
            <v>0</v>
          </cell>
          <cell r="X14">
            <v>0</v>
          </cell>
        </row>
        <row r="15">
          <cell r="J15">
            <v>37695</v>
          </cell>
          <cell r="K15">
            <v>60087.819049993843</v>
          </cell>
          <cell r="L15">
            <v>11567.213626153847</v>
          </cell>
          <cell r="M15">
            <v>0</v>
          </cell>
          <cell r="N15">
            <v>0</v>
          </cell>
          <cell r="O15">
            <v>13807.4765625</v>
          </cell>
          <cell r="P15">
            <v>136833.01796298689</v>
          </cell>
          <cell r="Q15">
            <v>0</v>
          </cell>
          <cell r="R15">
            <v>0</v>
          </cell>
          <cell r="S15">
            <v>0</v>
          </cell>
          <cell r="T15">
            <v>0</v>
          </cell>
          <cell r="U15">
            <v>0</v>
          </cell>
          <cell r="V15">
            <v>0</v>
          </cell>
          <cell r="W15">
            <v>0</v>
          </cell>
          <cell r="X15">
            <v>0</v>
          </cell>
        </row>
        <row r="16">
          <cell r="J16">
            <v>37695</v>
          </cell>
          <cell r="K16">
            <v>38179.092359224611</v>
          </cell>
          <cell r="L16">
            <v>7349.6712703846151</v>
          </cell>
          <cell r="M16">
            <v>0</v>
          </cell>
          <cell r="N16">
            <v>0</v>
          </cell>
          <cell r="O16">
            <v>13807.4765625</v>
          </cell>
          <cell r="P16">
            <v>86942.087650972113</v>
          </cell>
          <cell r="Q16">
            <v>0</v>
          </cell>
          <cell r="R16">
            <v>0</v>
          </cell>
          <cell r="S16">
            <v>0</v>
          </cell>
          <cell r="T16">
            <v>0</v>
          </cell>
          <cell r="U16">
            <v>0</v>
          </cell>
          <cell r="V16">
            <v>0</v>
          </cell>
          <cell r="W16">
            <v>0</v>
          </cell>
          <cell r="X16">
            <v>0</v>
          </cell>
        </row>
        <row r="17">
          <cell r="J17">
            <v>37695</v>
          </cell>
          <cell r="K17">
            <v>37660.719507544614</v>
          </cell>
          <cell r="L17">
            <v>7249.8818353846154</v>
          </cell>
          <cell r="M17">
            <v>0</v>
          </cell>
          <cell r="N17">
            <v>0</v>
          </cell>
          <cell r="O17">
            <v>14152.663476562497</v>
          </cell>
          <cell r="P17">
            <v>85761.640051993047</v>
          </cell>
          <cell r="Q17">
            <v>0</v>
          </cell>
          <cell r="R17">
            <v>0</v>
          </cell>
          <cell r="S17">
            <v>0</v>
          </cell>
          <cell r="T17">
            <v>0</v>
          </cell>
          <cell r="U17">
            <v>0</v>
          </cell>
          <cell r="V17">
            <v>0</v>
          </cell>
          <cell r="W17">
            <v>0</v>
          </cell>
          <cell r="X17">
            <v>0</v>
          </cell>
        </row>
        <row r="18">
          <cell r="J18">
            <v>38637.375</v>
          </cell>
          <cell r="K18">
            <v>40285.752114398769</v>
          </cell>
          <cell r="L18">
            <v>7755.2140877307684</v>
          </cell>
          <cell r="M18">
            <v>0</v>
          </cell>
          <cell r="N18">
            <v>0</v>
          </cell>
          <cell r="O18">
            <v>14152.663476562497</v>
          </cell>
          <cell r="P18">
            <v>89501.863006918182</v>
          </cell>
          <cell r="Q18">
            <v>0</v>
          </cell>
          <cell r="R18">
            <v>0</v>
          </cell>
          <cell r="S18">
            <v>0</v>
          </cell>
          <cell r="T18">
            <v>0</v>
          </cell>
          <cell r="U18">
            <v>0</v>
          </cell>
          <cell r="V18">
            <v>0</v>
          </cell>
          <cell r="W18">
            <v>0</v>
          </cell>
          <cell r="X18">
            <v>0</v>
          </cell>
        </row>
        <row r="19">
          <cell r="J19">
            <v>38637.375</v>
          </cell>
          <cell r="K19">
            <v>35123.252734969843</v>
          </cell>
          <cell r="L19">
            <v>6761.4064556538451</v>
          </cell>
          <cell r="M19">
            <v>0</v>
          </cell>
          <cell r="N19">
            <v>0</v>
          </cell>
          <cell r="O19">
            <v>14152.663476562497</v>
          </cell>
          <cell r="P19">
            <v>78032.465317162685</v>
          </cell>
          <cell r="Q19">
            <v>0</v>
          </cell>
          <cell r="R19">
            <v>0</v>
          </cell>
          <cell r="S19">
            <v>0</v>
          </cell>
          <cell r="T19">
            <v>0</v>
          </cell>
          <cell r="U19">
            <v>0</v>
          </cell>
          <cell r="V19">
            <v>0</v>
          </cell>
          <cell r="W19">
            <v>0</v>
          </cell>
          <cell r="X19">
            <v>0</v>
          </cell>
        </row>
        <row r="20">
          <cell r="J20">
            <v>38637.375</v>
          </cell>
          <cell r="K20">
            <v>38764.493600955684</v>
          </cell>
          <cell r="L20">
            <v>7462.3640145576901</v>
          </cell>
          <cell r="M20">
            <v>0</v>
          </cell>
          <cell r="N20">
            <v>0</v>
          </cell>
          <cell r="O20">
            <v>14152.663476562497</v>
          </cell>
          <cell r="P20">
            <v>86122.120444792192</v>
          </cell>
          <cell r="Q20">
            <v>0</v>
          </cell>
          <cell r="R20">
            <v>0</v>
          </cell>
          <cell r="S20">
            <v>0</v>
          </cell>
          <cell r="T20">
            <v>0</v>
          </cell>
          <cell r="U20">
            <v>0</v>
          </cell>
          <cell r="V20">
            <v>0</v>
          </cell>
          <cell r="W20">
            <v>0</v>
          </cell>
          <cell r="X20">
            <v>0</v>
          </cell>
        </row>
        <row r="21">
          <cell r="J21">
            <v>38637.375</v>
          </cell>
          <cell r="K21">
            <v>7929.3954095012296</v>
          </cell>
          <cell r="L21">
            <v>1526.4493216442304</v>
          </cell>
          <cell r="M21">
            <v>0</v>
          </cell>
          <cell r="N21">
            <v>0</v>
          </cell>
          <cell r="O21">
            <v>14152.663476562497</v>
          </cell>
          <cell r="P21">
            <v>17616.542435488216</v>
          </cell>
          <cell r="Q21">
            <v>0</v>
          </cell>
          <cell r="R21">
            <v>0</v>
          </cell>
          <cell r="S21">
            <v>0</v>
          </cell>
          <cell r="T21">
            <v>0</v>
          </cell>
          <cell r="U21">
            <v>0</v>
          </cell>
          <cell r="V21">
            <v>0</v>
          </cell>
          <cell r="W21">
            <v>0</v>
          </cell>
          <cell r="X21">
            <v>0</v>
          </cell>
        </row>
        <row r="22">
          <cell r="J22">
            <v>38637.375</v>
          </cell>
          <cell r="K22">
            <v>14564.229003959077</v>
          </cell>
          <cell r="L22">
            <v>2803.6888482980767</v>
          </cell>
          <cell r="M22">
            <v>0</v>
          </cell>
          <cell r="N22">
            <v>0</v>
          </cell>
          <cell r="O22">
            <v>14152.663476562497</v>
          </cell>
          <cell r="P22">
            <v>32356.988778864801</v>
          </cell>
          <cell r="Q22">
            <v>0</v>
          </cell>
          <cell r="R22">
            <v>0</v>
          </cell>
          <cell r="S22">
            <v>0</v>
          </cell>
          <cell r="T22">
            <v>0</v>
          </cell>
          <cell r="U22">
            <v>0</v>
          </cell>
          <cell r="V22">
            <v>0</v>
          </cell>
          <cell r="W22">
            <v>0</v>
          </cell>
          <cell r="X22">
            <v>0</v>
          </cell>
        </row>
        <row r="23">
          <cell r="J23">
            <v>38637.375</v>
          </cell>
          <cell r="K23">
            <v>52692.97801255199</v>
          </cell>
          <cell r="L23">
            <v>10143.668765249999</v>
          </cell>
          <cell r="M23">
            <v>0</v>
          </cell>
          <cell r="N23">
            <v>0</v>
          </cell>
          <cell r="O23">
            <v>14152.663476562497</v>
          </cell>
          <cell r="P23">
            <v>119999.323078064</v>
          </cell>
          <cell r="Q23">
            <v>0</v>
          </cell>
          <cell r="R23">
            <v>0</v>
          </cell>
          <cell r="S23">
            <v>0</v>
          </cell>
          <cell r="T23">
            <v>0</v>
          </cell>
          <cell r="U23">
            <v>0</v>
          </cell>
          <cell r="V23">
            <v>0</v>
          </cell>
          <cell r="W23">
            <v>0</v>
          </cell>
          <cell r="X23">
            <v>0</v>
          </cell>
        </row>
        <row r="24">
          <cell r="J24">
            <v>38637.375</v>
          </cell>
          <cell r="K24">
            <v>60095.216422505531</v>
          </cell>
          <cell r="L24">
            <v>11568.637658336536</v>
          </cell>
          <cell r="M24">
            <v>0</v>
          </cell>
          <cell r="N24">
            <v>0</v>
          </cell>
          <cell r="O24">
            <v>14152.663476562497</v>
          </cell>
          <cell r="P24">
            <v>136856.66597193643</v>
          </cell>
          <cell r="Q24">
            <v>0</v>
          </cell>
          <cell r="R24">
            <v>0</v>
          </cell>
          <cell r="S24">
            <v>0</v>
          </cell>
          <cell r="T24">
            <v>0</v>
          </cell>
          <cell r="U24">
            <v>0</v>
          </cell>
          <cell r="V24">
            <v>0</v>
          </cell>
          <cell r="W24">
            <v>0</v>
          </cell>
          <cell r="X24">
            <v>0</v>
          </cell>
        </row>
        <row r="25">
          <cell r="J25">
            <v>38637.375</v>
          </cell>
          <cell r="K25">
            <v>51666.910947447686</v>
          </cell>
          <cell r="L25">
            <v>9946.1455879326913</v>
          </cell>
          <cell r="M25">
            <v>0</v>
          </cell>
          <cell r="N25">
            <v>0</v>
          </cell>
          <cell r="O25">
            <v>14152.663476562497</v>
          </cell>
          <cell r="P25">
            <v>117662.62931184941</v>
          </cell>
          <cell r="Q25">
            <v>0</v>
          </cell>
          <cell r="R25">
            <v>0</v>
          </cell>
          <cell r="S25">
            <v>0</v>
          </cell>
          <cell r="T25">
            <v>0</v>
          </cell>
          <cell r="U25">
            <v>0</v>
          </cell>
          <cell r="V25">
            <v>0</v>
          </cell>
          <cell r="W25">
            <v>0</v>
          </cell>
          <cell r="X25">
            <v>0</v>
          </cell>
        </row>
        <row r="26">
          <cell r="J26">
            <v>38637.375</v>
          </cell>
          <cell r="K26">
            <v>45851.159037651691</v>
          </cell>
          <cell r="L26">
            <v>8826.5834903076902</v>
          </cell>
          <cell r="M26">
            <v>0</v>
          </cell>
          <cell r="N26">
            <v>0</v>
          </cell>
          <cell r="O26">
            <v>14152.663476562497</v>
          </cell>
          <cell r="P26">
            <v>104418.2404257395</v>
          </cell>
          <cell r="Q26">
            <v>0</v>
          </cell>
          <cell r="R26">
            <v>0</v>
          </cell>
          <cell r="S26">
            <v>0</v>
          </cell>
          <cell r="T26">
            <v>0</v>
          </cell>
          <cell r="U26">
            <v>0</v>
          </cell>
          <cell r="V26">
            <v>0</v>
          </cell>
          <cell r="W26">
            <v>0</v>
          </cell>
          <cell r="X26">
            <v>0</v>
          </cell>
        </row>
        <row r="27">
          <cell r="J27">
            <v>38637.375</v>
          </cell>
          <cell r="K27">
            <v>57339.138789499382</v>
          </cell>
          <cell r="L27">
            <v>11038.078565740383</v>
          </cell>
          <cell r="M27">
            <v>0</v>
          </cell>
          <cell r="N27">
            <v>0</v>
          </cell>
          <cell r="O27">
            <v>14152.663476562497</v>
          </cell>
          <cell r="P27">
            <v>130580.16646886129</v>
          </cell>
          <cell r="Q27">
            <v>0</v>
          </cell>
          <cell r="R27">
            <v>0</v>
          </cell>
          <cell r="S27">
            <v>0</v>
          </cell>
          <cell r="T27">
            <v>0</v>
          </cell>
          <cell r="U27">
            <v>0</v>
          </cell>
          <cell r="V27">
            <v>0</v>
          </cell>
          <cell r="W27">
            <v>0</v>
          </cell>
          <cell r="X27">
            <v>0</v>
          </cell>
        </row>
        <row r="28">
          <cell r="J28">
            <v>38637.375</v>
          </cell>
          <cell r="K28">
            <v>38644.055397042459</v>
          </cell>
          <cell r="L28">
            <v>7439.1790420384605</v>
          </cell>
          <cell r="M28">
            <v>0</v>
          </cell>
          <cell r="N28">
            <v>0</v>
          </cell>
          <cell r="O28">
            <v>14152.663476562497</v>
          </cell>
          <cell r="P28">
            <v>88005.283883018696</v>
          </cell>
          <cell r="Q28">
            <v>0</v>
          </cell>
          <cell r="R28">
            <v>0</v>
          </cell>
          <cell r="S28">
            <v>0</v>
          </cell>
          <cell r="T28">
            <v>0</v>
          </cell>
          <cell r="U28">
            <v>0</v>
          </cell>
          <cell r="V28">
            <v>0</v>
          </cell>
          <cell r="W28">
            <v>0</v>
          </cell>
          <cell r="X28">
            <v>0</v>
          </cell>
        </row>
        <row r="29">
          <cell r="J29">
            <v>38637.375</v>
          </cell>
          <cell r="K29">
            <v>39296.685952287691</v>
          </cell>
          <cell r="L29">
            <v>7564.8137741826913</v>
          </cell>
          <cell r="M29">
            <v>0</v>
          </cell>
          <cell r="N29">
            <v>0</v>
          </cell>
          <cell r="O29">
            <v>14506.480063476558</v>
          </cell>
          <cell r="P29">
            <v>89491.539315969043</v>
          </cell>
          <cell r="Q29">
            <v>0</v>
          </cell>
          <cell r="R29">
            <v>0</v>
          </cell>
          <cell r="S29">
            <v>0</v>
          </cell>
          <cell r="T29">
            <v>0</v>
          </cell>
          <cell r="U29">
            <v>0</v>
          </cell>
          <cell r="V29">
            <v>0</v>
          </cell>
          <cell r="W29">
            <v>0</v>
          </cell>
          <cell r="X29">
            <v>0</v>
          </cell>
        </row>
        <row r="30">
          <cell r="J30">
            <v>39602.366999999998</v>
          </cell>
          <cell r="K30">
            <v>42739.642769727427</v>
          </cell>
          <cell r="L30">
            <v>8227.6006358561535</v>
          </cell>
          <cell r="M30">
            <v>0</v>
          </cell>
          <cell r="N30">
            <v>0</v>
          </cell>
          <cell r="O30">
            <v>14506.480063476558</v>
          </cell>
          <cell r="P30">
            <v>94960.591034077224</v>
          </cell>
          <cell r="Q30">
            <v>0</v>
          </cell>
          <cell r="R30">
            <v>0</v>
          </cell>
          <cell r="S30">
            <v>0</v>
          </cell>
          <cell r="T30">
            <v>0</v>
          </cell>
          <cell r="U30">
            <v>0</v>
          </cell>
          <cell r="V30">
            <v>0</v>
          </cell>
          <cell r="W30">
            <v>0</v>
          </cell>
          <cell r="X30">
            <v>0</v>
          </cell>
        </row>
        <row r="31">
          <cell r="J31">
            <v>39602.366999999998</v>
          </cell>
          <cell r="K31">
            <v>41920.06348818414</v>
          </cell>
          <cell r="L31">
            <v>8069.8274168732305</v>
          </cell>
          <cell r="M31">
            <v>0</v>
          </cell>
          <cell r="N31">
            <v>0</v>
          </cell>
          <cell r="O31">
            <v>14506.480063476558</v>
          </cell>
          <cell r="P31">
            <v>93139.618093476034</v>
          </cell>
          <cell r="Q31">
            <v>0</v>
          </cell>
          <cell r="R31">
            <v>0</v>
          </cell>
          <cell r="S31">
            <v>0</v>
          </cell>
          <cell r="T31">
            <v>0</v>
          </cell>
          <cell r="U31">
            <v>0</v>
          </cell>
          <cell r="V31">
            <v>0</v>
          </cell>
          <cell r="W31">
            <v>0</v>
          </cell>
          <cell r="X31">
            <v>0</v>
          </cell>
        </row>
        <row r="32">
          <cell r="J32">
            <v>39602.366999999998</v>
          </cell>
          <cell r="K32">
            <v>38226.944812785099</v>
          </cell>
          <cell r="L32">
            <v>7358.8831133441536</v>
          </cell>
          <cell r="M32">
            <v>0</v>
          </cell>
          <cell r="N32">
            <v>0</v>
          </cell>
          <cell r="O32">
            <v>14506.480063476558</v>
          </cell>
          <cell r="P32">
            <v>84934.10420875813</v>
          </cell>
          <cell r="Q32">
            <v>0</v>
          </cell>
          <cell r="R32">
            <v>0</v>
          </cell>
          <cell r="S32">
            <v>0</v>
          </cell>
          <cell r="T32">
            <v>0</v>
          </cell>
          <cell r="U32">
            <v>0</v>
          </cell>
          <cell r="V32">
            <v>0</v>
          </cell>
          <cell r="W32">
            <v>0</v>
          </cell>
          <cell r="X32">
            <v>0</v>
          </cell>
        </row>
        <row r="33">
          <cell r="J33">
            <v>39602.366999999998</v>
          </cell>
          <cell r="K33">
            <v>846.39536547839987</v>
          </cell>
          <cell r="L33">
            <v>162.93545279999998</v>
          </cell>
          <cell r="M33">
            <v>0</v>
          </cell>
          <cell r="N33">
            <v>0</v>
          </cell>
          <cell r="O33">
            <v>14506.480063476558</v>
          </cell>
          <cell r="P33">
            <v>1880.5539528576001</v>
          </cell>
          <cell r="Q33">
            <v>0</v>
          </cell>
          <cell r="R33">
            <v>0</v>
          </cell>
          <cell r="S33">
            <v>0</v>
          </cell>
          <cell r="T33">
            <v>0</v>
          </cell>
          <cell r="U33">
            <v>0</v>
          </cell>
          <cell r="V33">
            <v>0</v>
          </cell>
          <cell r="W33">
            <v>0</v>
          </cell>
          <cell r="X33">
            <v>0</v>
          </cell>
        </row>
        <row r="34">
          <cell r="J34">
            <v>39602.366999999998</v>
          </cell>
          <cell r="K34">
            <v>8328.4218840811118</v>
          </cell>
          <cell r="L34">
            <v>1603.2639663913844</v>
          </cell>
          <cell r="M34">
            <v>0</v>
          </cell>
          <cell r="N34">
            <v>0</v>
          </cell>
          <cell r="O34">
            <v>14506.480063476558</v>
          </cell>
          <cell r="P34">
            <v>18504.409799458161</v>
          </cell>
          <cell r="Q34">
            <v>0</v>
          </cell>
          <cell r="R34">
            <v>0</v>
          </cell>
          <cell r="S34">
            <v>0</v>
          </cell>
          <cell r="T34">
            <v>0</v>
          </cell>
          <cell r="U34">
            <v>0</v>
          </cell>
          <cell r="V34">
            <v>0</v>
          </cell>
          <cell r="W34">
            <v>0</v>
          </cell>
          <cell r="X34">
            <v>0</v>
          </cell>
        </row>
        <row r="35">
          <cell r="J35">
            <v>39602.366999999998</v>
          </cell>
          <cell r="K35">
            <v>47305.85081828534</v>
          </cell>
          <cell r="L35">
            <v>9106.619125696614</v>
          </cell>
          <cell r="M35">
            <v>0</v>
          </cell>
          <cell r="N35">
            <v>0</v>
          </cell>
          <cell r="O35">
            <v>14506.480063476558</v>
          </cell>
          <cell r="P35">
            <v>107735.57701172256</v>
          </cell>
          <cell r="Q35">
            <v>0</v>
          </cell>
          <cell r="R35">
            <v>0</v>
          </cell>
          <cell r="S35">
            <v>0</v>
          </cell>
          <cell r="T35">
            <v>0</v>
          </cell>
          <cell r="U35">
            <v>0</v>
          </cell>
          <cell r="V35">
            <v>0</v>
          </cell>
          <cell r="W35">
            <v>0</v>
          </cell>
          <cell r="X35">
            <v>0</v>
          </cell>
        </row>
        <row r="36">
          <cell r="J36">
            <v>39602.366999999998</v>
          </cell>
          <cell r="K36">
            <v>57025.535084371571</v>
          </cell>
          <cell r="L36">
            <v>10977.708242627998</v>
          </cell>
          <cell r="M36">
            <v>0</v>
          </cell>
          <cell r="N36">
            <v>0</v>
          </cell>
          <cell r="O36">
            <v>14506.480063476558</v>
          </cell>
          <cell r="P36">
            <v>129871.43916545429</v>
          </cell>
          <cell r="Q36">
            <v>0</v>
          </cell>
          <cell r="R36">
            <v>0</v>
          </cell>
          <cell r="S36">
            <v>0</v>
          </cell>
          <cell r="T36">
            <v>0</v>
          </cell>
          <cell r="U36">
            <v>0</v>
          </cell>
          <cell r="V36">
            <v>0</v>
          </cell>
          <cell r="W36">
            <v>0</v>
          </cell>
          <cell r="X36">
            <v>0</v>
          </cell>
        </row>
        <row r="37">
          <cell r="J37">
            <v>39602.366999999998</v>
          </cell>
          <cell r="K37">
            <v>50397.757503628869</v>
          </cell>
          <cell r="L37">
            <v>9701.827034836153</v>
          </cell>
          <cell r="M37">
            <v>0</v>
          </cell>
          <cell r="N37">
            <v>0</v>
          </cell>
          <cell r="O37">
            <v>14506.480063476558</v>
          </cell>
          <cell r="P37">
            <v>114777.1658437562</v>
          </cell>
          <cell r="Q37">
            <v>0</v>
          </cell>
          <cell r="R37">
            <v>336474.45525</v>
          </cell>
          <cell r="S37">
            <v>0</v>
          </cell>
          <cell r="T37">
            <v>5725636.3341581393</v>
          </cell>
          <cell r="U37">
            <v>47658.619943999998</v>
          </cell>
          <cell r="V37">
            <v>0</v>
          </cell>
          <cell r="W37">
            <v>183811.55768999999</v>
          </cell>
          <cell r="X37">
            <v>20423.506409999998</v>
          </cell>
        </row>
        <row r="38">
          <cell r="J38">
            <v>39602.366999999998</v>
          </cell>
          <cell r="K38">
            <v>48157.603974939455</v>
          </cell>
          <cell r="L38">
            <v>9270.5859808019995</v>
          </cell>
          <cell r="M38">
            <v>0</v>
          </cell>
          <cell r="N38">
            <v>0</v>
          </cell>
          <cell r="O38">
            <v>14506.480063476558</v>
          </cell>
          <cell r="P38">
            <v>109675.38183959002</v>
          </cell>
          <cell r="Q38">
            <v>0</v>
          </cell>
          <cell r="R38">
            <v>0</v>
          </cell>
          <cell r="S38">
            <v>0</v>
          </cell>
          <cell r="T38">
            <v>0</v>
          </cell>
          <cell r="U38">
            <v>0</v>
          </cell>
          <cell r="V38">
            <v>0</v>
          </cell>
          <cell r="W38">
            <v>0</v>
          </cell>
          <cell r="X38">
            <v>0</v>
          </cell>
        </row>
        <row r="39">
          <cell r="J39">
            <v>39602.366999999998</v>
          </cell>
          <cell r="K39">
            <v>59866.43942615456</v>
          </cell>
          <cell r="L39">
            <v>11524.596912119076</v>
          </cell>
          <cell r="M39">
            <v>0</v>
          </cell>
          <cell r="N39">
            <v>0</v>
          </cell>
          <cell r="O39">
            <v>14506.480063476558</v>
          </cell>
          <cell r="P39">
            <v>136341.38872143591</v>
          </cell>
          <cell r="Q39">
            <v>0</v>
          </cell>
          <cell r="R39">
            <v>0</v>
          </cell>
          <cell r="S39">
            <v>0</v>
          </cell>
          <cell r="T39">
            <v>0</v>
          </cell>
          <cell r="U39">
            <v>0</v>
          </cell>
          <cell r="V39">
            <v>0</v>
          </cell>
          <cell r="W39">
            <v>0</v>
          </cell>
          <cell r="X39">
            <v>0</v>
          </cell>
        </row>
        <row r="40">
          <cell r="J40">
            <v>39602.366999999998</v>
          </cell>
          <cell r="K40">
            <v>39950.505541924394</v>
          </cell>
          <cell r="L40">
            <v>7690.6774015511537</v>
          </cell>
          <cell r="M40">
            <v>0</v>
          </cell>
          <cell r="N40">
            <v>0</v>
          </cell>
          <cell r="O40">
            <v>14506.480063476558</v>
          </cell>
          <cell r="P40">
            <v>90984.322066258348</v>
          </cell>
          <cell r="Q40">
            <v>0</v>
          </cell>
          <cell r="R40">
            <v>0</v>
          </cell>
          <cell r="S40">
            <v>0</v>
          </cell>
          <cell r="T40">
            <v>0</v>
          </cell>
          <cell r="U40">
            <v>0</v>
          </cell>
          <cell r="V40">
            <v>0</v>
          </cell>
          <cell r="W40">
            <v>0</v>
          </cell>
          <cell r="X40">
            <v>0</v>
          </cell>
        </row>
        <row r="41">
          <cell r="J41">
            <v>39602.366999999998</v>
          </cell>
          <cell r="K41">
            <v>58128.79923564721</v>
          </cell>
          <cell r="L41">
            <v>11190.09225532223</v>
          </cell>
          <cell r="M41">
            <v>0</v>
          </cell>
          <cell r="N41">
            <v>0</v>
          </cell>
          <cell r="O41">
            <v>14869.142065063474</v>
          </cell>
          <cell r="P41">
            <v>132384.04168455082</v>
          </cell>
          <cell r="Q41">
            <v>0</v>
          </cell>
          <cell r="R41">
            <v>0</v>
          </cell>
          <cell r="S41">
            <v>0</v>
          </cell>
          <cell r="T41">
            <v>0</v>
          </cell>
          <cell r="U41">
            <v>0</v>
          </cell>
          <cell r="V41">
            <v>0</v>
          </cell>
          <cell r="W41">
            <v>0</v>
          </cell>
          <cell r="X41">
            <v>0</v>
          </cell>
        </row>
        <row r="42">
          <cell r="J42">
            <v>40593.745499999997</v>
          </cell>
          <cell r="K42">
            <v>56586.934601851994</v>
          </cell>
          <cell r="L42">
            <v>10893.275398200463</v>
          </cell>
          <cell r="M42">
            <v>0</v>
          </cell>
          <cell r="N42">
            <v>0</v>
          </cell>
          <cell r="O42">
            <v>14869.142065063474</v>
          </cell>
          <cell r="P42">
            <v>125725.23956363305</v>
          </cell>
          <cell r="Q42">
            <v>0</v>
          </cell>
          <cell r="R42">
            <v>0</v>
          </cell>
          <cell r="S42">
            <v>0</v>
          </cell>
          <cell r="T42">
            <v>0</v>
          </cell>
          <cell r="U42">
            <v>0</v>
          </cell>
          <cell r="V42">
            <v>0</v>
          </cell>
          <cell r="W42">
            <v>0</v>
          </cell>
          <cell r="X42">
            <v>0</v>
          </cell>
        </row>
        <row r="43">
          <cell r="J43">
            <v>40593.745499999997</v>
          </cell>
          <cell r="K43">
            <v>48915.091613695055</v>
          </cell>
          <cell r="L43">
            <v>9416.4062398026945</v>
          </cell>
          <cell r="M43">
            <v>0</v>
          </cell>
          <cell r="N43">
            <v>0</v>
          </cell>
          <cell r="O43">
            <v>14869.142065063474</v>
          </cell>
          <cell r="P43">
            <v>108679.88617301059</v>
          </cell>
          <cell r="Q43">
            <v>0</v>
          </cell>
          <cell r="R43">
            <v>0</v>
          </cell>
          <cell r="S43">
            <v>0</v>
          </cell>
          <cell r="T43">
            <v>0</v>
          </cell>
          <cell r="U43">
            <v>0</v>
          </cell>
          <cell r="V43">
            <v>0</v>
          </cell>
          <cell r="W43">
            <v>0</v>
          </cell>
          <cell r="X43">
            <v>0</v>
          </cell>
        </row>
        <row r="44">
          <cell r="J44">
            <v>40593.745499999997</v>
          </cell>
          <cell r="K44">
            <v>55275.576660760402</v>
          </cell>
          <cell r="L44">
            <v>10640.832262723387</v>
          </cell>
          <cell r="M44">
            <v>0</v>
          </cell>
          <cell r="N44">
            <v>0</v>
          </cell>
          <cell r="O44">
            <v>14869.142065063474</v>
          </cell>
          <cell r="P44">
            <v>122811.65549237261</v>
          </cell>
          <cell r="Q44">
            <v>0</v>
          </cell>
          <cell r="R44">
            <v>0</v>
          </cell>
          <cell r="S44">
            <v>0</v>
          </cell>
          <cell r="T44">
            <v>0</v>
          </cell>
          <cell r="U44">
            <v>0</v>
          </cell>
          <cell r="V44">
            <v>0</v>
          </cell>
          <cell r="W44">
            <v>0</v>
          </cell>
          <cell r="X44">
            <v>0</v>
          </cell>
        </row>
        <row r="45">
          <cell r="J45">
            <v>40593.745499999997</v>
          </cell>
          <cell r="K45">
            <v>33158.323297755618</v>
          </cell>
          <cell r="L45">
            <v>6383.1474520833463</v>
          </cell>
          <cell r="M45">
            <v>0</v>
          </cell>
          <cell r="N45">
            <v>0</v>
          </cell>
          <cell r="O45">
            <v>14869.142065063474</v>
          </cell>
          <cell r="P45">
            <v>73671.390215265012</v>
          </cell>
          <cell r="Q45">
            <v>0</v>
          </cell>
          <cell r="R45">
            <v>0</v>
          </cell>
          <cell r="S45">
            <v>0</v>
          </cell>
          <cell r="T45">
            <v>0</v>
          </cell>
          <cell r="U45">
            <v>0</v>
          </cell>
          <cell r="V45">
            <v>0</v>
          </cell>
          <cell r="W45">
            <v>0</v>
          </cell>
          <cell r="X45">
            <v>0</v>
          </cell>
        </row>
        <row r="46">
          <cell r="J46">
            <v>40593.745499999997</v>
          </cell>
          <cell r="K46">
            <v>67418.275970874165</v>
          </cell>
          <cell r="L46">
            <v>12978.364214105655</v>
          </cell>
          <cell r="M46">
            <v>0</v>
          </cell>
          <cell r="N46">
            <v>0</v>
          </cell>
          <cell r="O46">
            <v>14869.142065063474</v>
          </cell>
          <cell r="P46">
            <v>149790.38813542426</v>
          </cell>
          <cell r="Q46">
            <v>0</v>
          </cell>
          <cell r="R46">
            <v>0</v>
          </cell>
          <cell r="S46">
            <v>0</v>
          </cell>
          <cell r="T46">
            <v>0</v>
          </cell>
          <cell r="U46">
            <v>0</v>
          </cell>
          <cell r="V46">
            <v>0</v>
          </cell>
          <cell r="W46">
            <v>0</v>
          </cell>
          <cell r="X46">
            <v>0</v>
          </cell>
        </row>
        <row r="47">
          <cell r="J47">
            <v>40593.745499999997</v>
          </cell>
          <cell r="K47">
            <v>90342.89637178526</v>
          </cell>
          <cell r="L47">
            <v>17391.47132413731</v>
          </cell>
          <cell r="M47">
            <v>0</v>
          </cell>
          <cell r="N47">
            <v>0</v>
          </cell>
          <cell r="O47">
            <v>14869.142065063474</v>
          </cell>
          <cell r="P47">
            <v>205737.30630917536</v>
          </cell>
          <cell r="Q47">
            <v>0</v>
          </cell>
          <cell r="R47">
            <v>0</v>
          </cell>
          <cell r="S47">
            <v>0</v>
          </cell>
          <cell r="T47">
            <v>0</v>
          </cell>
          <cell r="U47">
            <v>0</v>
          </cell>
          <cell r="V47">
            <v>0</v>
          </cell>
          <cell r="W47">
            <v>0</v>
          </cell>
          <cell r="X47">
            <v>0</v>
          </cell>
        </row>
        <row r="48">
          <cell r="J48">
            <v>40593.745499999997</v>
          </cell>
          <cell r="K48">
            <v>94000.233321298001</v>
          </cell>
          <cell r="L48">
            <v>18095.527461748847</v>
          </cell>
          <cell r="M48">
            <v>0</v>
          </cell>
          <cell r="N48">
            <v>0</v>
          </cell>
          <cell r="O48">
            <v>14869.142065063474</v>
          </cell>
          <cell r="P48">
            <v>214066.13660437899</v>
          </cell>
          <cell r="Q48">
            <v>0</v>
          </cell>
          <cell r="R48">
            <v>0</v>
          </cell>
          <cell r="S48">
            <v>0</v>
          </cell>
          <cell r="T48">
            <v>0</v>
          </cell>
          <cell r="U48">
            <v>0</v>
          </cell>
          <cell r="V48">
            <v>0</v>
          </cell>
          <cell r="W48">
            <v>0</v>
          </cell>
          <cell r="X48">
            <v>0</v>
          </cell>
        </row>
        <row r="49">
          <cell r="J49">
            <v>40593.745499999997</v>
          </cell>
          <cell r="K49">
            <v>90053.49333584492</v>
          </cell>
          <cell r="L49">
            <v>17335.759754076924</v>
          </cell>
          <cell r="M49">
            <v>0</v>
          </cell>
          <cell r="N49">
            <v>0</v>
          </cell>
          <cell r="O49">
            <v>14869.142065063474</v>
          </cell>
          <cell r="P49">
            <v>205078.25060647752</v>
          </cell>
          <cell r="Q49">
            <v>0</v>
          </cell>
          <cell r="R49">
            <v>0</v>
          </cell>
          <cell r="S49">
            <v>0</v>
          </cell>
          <cell r="T49">
            <v>0</v>
          </cell>
          <cell r="U49">
            <v>0</v>
          </cell>
          <cell r="V49">
            <v>0</v>
          </cell>
          <cell r="W49">
            <v>0</v>
          </cell>
          <cell r="X49">
            <v>0</v>
          </cell>
        </row>
        <row r="50">
          <cell r="J50">
            <v>40593.745499999997</v>
          </cell>
          <cell r="K50">
            <v>91134.705302690971</v>
          </cell>
          <cell r="L50">
            <v>17543.898608064232</v>
          </cell>
          <cell r="M50">
            <v>0</v>
          </cell>
          <cell r="N50">
            <v>0</v>
          </cell>
          <cell r="O50">
            <v>14869.142065063474</v>
          </cell>
          <cell r="P50">
            <v>207540.48777776246</v>
          </cell>
          <cell r="Q50">
            <v>0</v>
          </cell>
          <cell r="R50">
            <v>0</v>
          </cell>
          <cell r="S50">
            <v>0</v>
          </cell>
          <cell r="T50">
            <v>0</v>
          </cell>
          <cell r="U50">
            <v>0</v>
          </cell>
          <cell r="V50">
            <v>0</v>
          </cell>
          <cell r="W50">
            <v>0</v>
          </cell>
          <cell r="X50">
            <v>0</v>
          </cell>
        </row>
        <row r="51">
          <cell r="J51">
            <v>40593.745499999997</v>
          </cell>
          <cell r="K51">
            <v>100918.09902211366</v>
          </cell>
          <cell r="L51">
            <v>19427.252121813464</v>
          </cell>
          <cell r="M51">
            <v>0</v>
          </cell>
          <cell r="N51">
            <v>0</v>
          </cell>
          <cell r="O51">
            <v>14869.142065063474</v>
          </cell>
          <cell r="P51">
            <v>229820.14839560317</v>
          </cell>
          <cell r="Q51">
            <v>0</v>
          </cell>
          <cell r="R51">
            <v>0</v>
          </cell>
          <cell r="S51">
            <v>0</v>
          </cell>
          <cell r="T51">
            <v>0</v>
          </cell>
          <cell r="U51">
            <v>0</v>
          </cell>
          <cell r="V51">
            <v>0</v>
          </cell>
          <cell r="W51">
            <v>0</v>
          </cell>
          <cell r="X51">
            <v>0</v>
          </cell>
        </row>
        <row r="52">
          <cell r="J52">
            <v>40593.745499999997</v>
          </cell>
          <cell r="K52">
            <v>66615.29551273433</v>
          </cell>
          <cell r="L52">
            <v>12823.786353837462</v>
          </cell>
          <cell r="M52">
            <v>0</v>
          </cell>
          <cell r="N52">
            <v>0</v>
          </cell>
          <cell r="O52">
            <v>14869.142065063474</v>
          </cell>
          <cell r="P52">
            <v>151702.59099707042</v>
          </cell>
          <cell r="Q52">
            <v>0</v>
          </cell>
          <cell r="R52">
            <v>0</v>
          </cell>
          <cell r="S52">
            <v>0</v>
          </cell>
          <cell r="T52">
            <v>0</v>
          </cell>
          <cell r="U52">
            <v>0</v>
          </cell>
          <cell r="V52">
            <v>0</v>
          </cell>
          <cell r="W52">
            <v>0</v>
          </cell>
          <cell r="X52">
            <v>0</v>
          </cell>
        </row>
        <row r="53">
          <cell r="J53">
            <v>40593.745499999997</v>
          </cell>
          <cell r="K53">
            <v>60467.861987227072</v>
          </cell>
          <cell r="L53">
            <v>11640.373842510347</v>
          </cell>
          <cell r="M53">
            <v>0</v>
          </cell>
          <cell r="N53">
            <v>0</v>
          </cell>
          <cell r="O53">
            <v>15240.870616690057</v>
          </cell>
          <cell r="P53">
            <v>137703.07952416205</v>
          </cell>
          <cell r="Q53">
            <v>0</v>
          </cell>
          <cell r="R53">
            <v>0</v>
          </cell>
          <cell r="S53">
            <v>0</v>
          </cell>
          <cell r="T53">
            <v>0</v>
          </cell>
          <cell r="U53">
            <v>0</v>
          </cell>
          <cell r="V53">
            <v>0</v>
          </cell>
          <cell r="W53">
            <v>0</v>
          </cell>
          <cell r="X53">
            <v>0</v>
          </cell>
        </row>
        <row r="54">
          <cell r="J54">
            <v>41607.740999999987</v>
          </cell>
          <cell r="K54">
            <v>82194.230001301956</v>
          </cell>
          <cell r="L54">
            <v>15822.811216883074</v>
          </cell>
          <cell r="M54">
            <v>0</v>
          </cell>
          <cell r="N54">
            <v>0</v>
          </cell>
          <cell r="O54">
            <v>15240.870616690057</v>
          </cell>
          <cell r="P54">
            <v>182618.74677982958</v>
          </cell>
          <cell r="Q54">
            <v>0</v>
          </cell>
          <cell r="R54">
            <v>0</v>
          </cell>
          <cell r="S54">
            <v>0</v>
          </cell>
          <cell r="T54">
            <v>0</v>
          </cell>
          <cell r="U54">
            <v>0</v>
          </cell>
          <cell r="V54">
            <v>0</v>
          </cell>
          <cell r="W54">
            <v>0</v>
          </cell>
          <cell r="X54">
            <v>0</v>
          </cell>
        </row>
        <row r="55">
          <cell r="J55">
            <v>41607.740999999987</v>
          </cell>
          <cell r="K55">
            <v>64052.389601339499</v>
          </cell>
          <cell r="L55">
            <v>12330.413809292766</v>
          </cell>
          <cell r="M55">
            <v>0</v>
          </cell>
          <cell r="N55">
            <v>0</v>
          </cell>
          <cell r="O55">
            <v>15240.870616690057</v>
          </cell>
          <cell r="P55">
            <v>142311.29261828627</v>
          </cell>
          <cell r="Q55">
            <v>0</v>
          </cell>
          <cell r="R55">
            <v>0</v>
          </cell>
          <cell r="S55">
            <v>0</v>
          </cell>
          <cell r="T55">
            <v>0</v>
          </cell>
          <cell r="U55">
            <v>0</v>
          </cell>
          <cell r="V55">
            <v>0</v>
          </cell>
          <cell r="W55">
            <v>0</v>
          </cell>
          <cell r="X55">
            <v>0</v>
          </cell>
        </row>
        <row r="56">
          <cell r="J56">
            <v>41607.740999999987</v>
          </cell>
          <cell r="K56">
            <v>60290.855599149065</v>
          </cell>
          <cell r="L56">
            <v>11606.299204148305</v>
          </cell>
          <cell r="M56">
            <v>0</v>
          </cell>
          <cell r="N56">
            <v>0</v>
          </cell>
          <cell r="O56">
            <v>15240.870616690057</v>
          </cell>
          <cell r="P56">
            <v>133953.93437746025</v>
          </cell>
          <cell r="Q56">
            <v>0</v>
          </cell>
          <cell r="R56">
            <v>0</v>
          </cell>
          <cell r="S56">
            <v>0</v>
          </cell>
          <cell r="T56">
            <v>0</v>
          </cell>
          <cell r="U56">
            <v>0</v>
          </cell>
          <cell r="V56">
            <v>0</v>
          </cell>
          <cell r="W56">
            <v>0</v>
          </cell>
          <cell r="X56">
            <v>0</v>
          </cell>
        </row>
        <row r="57">
          <cell r="J57">
            <v>41607.740999999987</v>
          </cell>
          <cell r="K57">
            <v>27085.350608139957</v>
          </cell>
          <cell r="L57">
            <v>5214.0690339078456</v>
          </cell>
          <cell r="M57">
            <v>0</v>
          </cell>
          <cell r="N57">
            <v>0</v>
          </cell>
          <cell r="O57">
            <v>15240.870616690057</v>
          </cell>
          <cell r="P57">
            <v>60178.102332395662</v>
          </cell>
          <cell r="Q57">
            <v>0</v>
          </cell>
          <cell r="R57">
            <v>0</v>
          </cell>
          <cell r="S57">
            <v>0</v>
          </cell>
          <cell r="T57">
            <v>0</v>
          </cell>
          <cell r="U57">
            <v>0</v>
          </cell>
          <cell r="V57">
            <v>0</v>
          </cell>
          <cell r="W57">
            <v>0</v>
          </cell>
          <cell r="X57">
            <v>0</v>
          </cell>
        </row>
        <row r="58">
          <cell r="J58">
            <v>41607.740999999987</v>
          </cell>
          <cell r="K58">
            <v>60279.276759225068</v>
          </cell>
          <cell r="L58">
            <v>11604.070218023306</v>
          </cell>
          <cell r="M58">
            <v>0</v>
          </cell>
          <cell r="N58">
            <v>0</v>
          </cell>
          <cell r="O58">
            <v>15240.870616690057</v>
          </cell>
          <cell r="P58">
            <v>133928.20856634123</v>
          </cell>
          <cell r="Q58">
            <v>0</v>
          </cell>
          <cell r="R58">
            <v>0</v>
          </cell>
          <cell r="S58">
            <v>0</v>
          </cell>
          <cell r="T58">
            <v>0</v>
          </cell>
          <cell r="U58">
            <v>0</v>
          </cell>
          <cell r="V58">
            <v>0</v>
          </cell>
          <cell r="W58">
            <v>0</v>
          </cell>
          <cell r="X58">
            <v>0</v>
          </cell>
        </row>
        <row r="59">
          <cell r="J59">
            <v>41607.740999999987</v>
          </cell>
          <cell r="K59">
            <v>86971.766235543648</v>
          </cell>
          <cell r="L59">
            <v>16742.511467314613</v>
          </cell>
          <cell r="M59">
            <v>0</v>
          </cell>
          <cell r="N59">
            <v>0</v>
          </cell>
          <cell r="O59">
            <v>15240.870616690057</v>
          </cell>
          <cell r="P59">
            <v>198063.52842306378</v>
          </cell>
          <cell r="Q59">
            <v>0</v>
          </cell>
          <cell r="R59">
            <v>0</v>
          </cell>
          <cell r="S59">
            <v>0</v>
          </cell>
          <cell r="T59">
            <v>0</v>
          </cell>
          <cell r="U59">
            <v>0</v>
          </cell>
          <cell r="V59">
            <v>0</v>
          </cell>
          <cell r="W59">
            <v>0</v>
          </cell>
          <cell r="X59">
            <v>0</v>
          </cell>
        </row>
        <row r="60">
          <cell r="J60">
            <v>41607.740999999987</v>
          </cell>
          <cell r="K60">
            <v>94690.612828079466</v>
          </cell>
          <cell r="L60">
            <v>18228.429060846916</v>
          </cell>
          <cell r="M60">
            <v>0</v>
          </cell>
          <cell r="N60">
            <v>0</v>
          </cell>
          <cell r="O60">
            <v>15240.870616690057</v>
          </cell>
          <cell r="P60">
            <v>215641.89963072113</v>
          </cell>
          <cell r="Q60">
            <v>0</v>
          </cell>
          <cell r="R60">
            <v>0</v>
          </cell>
          <cell r="S60">
            <v>0</v>
          </cell>
          <cell r="T60">
            <v>0</v>
          </cell>
          <cell r="U60">
            <v>0</v>
          </cell>
          <cell r="V60">
            <v>0</v>
          </cell>
          <cell r="W60">
            <v>0</v>
          </cell>
          <cell r="X60">
            <v>0</v>
          </cell>
        </row>
        <row r="61">
          <cell r="J61">
            <v>41607.740999999987</v>
          </cell>
          <cell r="K61">
            <v>92860.942356888874</v>
          </cell>
          <cell r="L61">
            <v>17876.208102583845</v>
          </cell>
          <cell r="M61">
            <v>0</v>
          </cell>
          <cell r="N61">
            <v>0</v>
          </cell>
          <cell r="O61">
            <v>15240.870616690057</v>
          </cell>
          <cell r="P61">
            <v>211475.13373575194</v>
          </cell>
          <cell r="Q61">
            <v>0</v>
          </cell>
          <cell r="R61">
            <v>0</v>
          </cell>
          <cell r="S61">
            <v>0</v>
          </cell>
          <cell r="T61">
            <v>0</v>
          </cell>
          <cell r="U61">
            <v>0</v>
          </cell>
          <cell r="V61">
            <v>0</v>
          </cell>
          <cell r="W61">
            <v>0</v>
          </cell>
          <cell r="X61">
            <v>0</v>
          </cell>
        </row>
        <row r="62">
          <cell r="J62">
            <v>41607.740999999987</v>
          </cell>
          <cell r="K62">
            <v>91258.217148208671</v>
          </cell>
          <cell r="L62">
            <v>17567.675272370765</v>
          </cell>
          <cell r="M62">
            <v>0</v>
          </cell>
          <cell r="N62">
            <v>0</v>
          </cell>
          <cell r="O62">
            <v>15240.870616690057</v>
          </cell>
          <cell r="P62">
            <v>207825.1973982045</v>
          </cell>
          <cell r="Q62">
            <v>0</v>
          </cell>
          <cell r="R62">
            <v>0</v>
          </cell>
          <cell r="S62">
            <v>0</v>
          </cell>
          <cell r="T62">
            <v>0</v>
          </cell>
          <cell r="U62">
            <v>0</v>
          </cell>
          <cell r="V62">
            <v>0</v>
          </cell>
          <cell r="W62">
            <v>0</v>
          </cell>
          <cell r="X62">
            <v>0</v>
          </cell>
        </row>
        <row r="63">
          <cell r="J63">
            <v>41607.740999999987</v>
          </cell>
          <cell r="K63">
            <v>97886.443901502993</v>
          </cell>
          <cell r="L63">
            <v>18843.64294818461</v>
          </cell>
          <cell r="M63">
            <v>0</v>
          </cell>
          <cell r="N63">
            <v>0</v>
          </cell>
          <cell r="O63">
            <v>15240.870616690057</v>
          </cell>
          <cell r="P63">
            <v>222919.86587245588</v>
          </cell>
          <cell r="Q63">
            <v>0</v>
          </cell>
          <cell r="R63">
            <v>0</v>
          </cell>
          <cell r="S63">
            <v>0</v>
          </cell>
          <cell r="T63">
            <v>0</v>
          </cell>
          <cell r="U63">
            <v>0</v>
          </cell>
          <cell r="V63">
            <v>0</v>
          </cell>
          <cell r="W63">
            <v>0</v>
          </cell>
          <cell r="X63">
            <v>0</v>
          </cell>
        </row>
        <row r="64">
          <cell r="J64">
            <v>41607.740999999987</v>
          </cell>
          <cell r="K64">
            <v>77338.598945172838</v>
          </cell>
          <cell r="L64">
            <v>14888.077312340767</v>
          </cell>
          <cell r="M64">
            <v>0</v>
          </cell>
          <cell r="N64">
            <v>0</v>
          </cell>
          <cell r="O64">
            <v>15240.870616690057</v>
          </cell>
          <cell r="P64">
            <v>176125.61470686822</v>
          </cell>
          <cell r="Q64">
            <v>0</v>
          </cell>
          <cell r="R64">
            <v>0</v>
          </cell>
          <cell r="S64">
            <v>0</v>
          </cell>
          <cell r="T64">
            <v>0</v>
          </cell>
          <cell r="U64">
            <v>0</v>
          </cell>
          <cell r="V64">
            <v>0</v>
          </cell>
          <cell r="W64">
            <v>0</v>
          </cell>
          <cell r="X64">
            <v>0</v>
          </cell>
        </row>
        <row r="65">
          <cell r="J65">
            <v>41607.740999999987</v>
          </cell>
          <cell r="K65">
            <v>44797.348842923755</v>
          </cell>
          <cell r="L65">
            <v>8623.7196181193049</v>
          </cell>
          <cell r="M65">
            <v>7387648.1877437988</v>
          </cell>
          <cell r="N65">
            <v>0</v>
          </cell>
          <cell r="O65">
            <v>15621.892382107309</v>
          </cell>
          <cell r="P65">
            <v>102018.4062009106</v>
          </cell>
          <cell r="Q65">
            <v>0</v>
          </cell>
          <cell r="R65">
            <v>0</v>
          </cell>
          <cell r="S65">
            <v>0</v>
          </cell>
          <cell r="T65">
            <v>0</v>
          </cell>
          <cell r="U65">
            <v>0</v>
          </cell>
          <cell r="V65">
            <v>0</v>
          </cell>
          <cell r="W65">
            <v>0</v>
          </cell>
          <cell r="X65">
            <v>0</v>
          </cell>
        </row>
        <row r="66">
          <cell r="J66">
            <v>42648.123</v>
          </cell>
          <cell r="K66">
            <v>54572.940474141142</v>
          </cell>
          <cell r="L66">
            <v>10505.571189837232</v>
          </cell>
          <cell r="M66">
            <v>0</v>
          </cell>
          <cell r="N66">
            <v>0</v>
          </cell>
          <cell r="O66">
            <v>15621.892382107309</v>
          </cell>
          <cell r="P66">
            <v>121248.89570463663</v>
          </cell>
          <cell r="Q66">
            <v>0</v>
          </cell>
          <cell r="R66">
            <v>0</v>
          </cell>
          <cell r="S66">
            <v>0</v>
          </cell>
          <cell r="T66">
            <v>0</v>
          </cell>
          <cell r="U66">
            <v>0</v>
          </cell>
          <cell r="V66">
            <v>0</v>
          </cell>
          <cell r="W66">
            <v>0</v>
          </cell>
          <cell r="X66">
            <v>0</v>
          </cell>
        </row>
        <row r="67">
          <cell r="J67">
            <v>42648.123</v>
          </cell>
          <cell r="K67">
            <v>48833.458376307761</v>
          </cell>
          <cell r="L67">
            <v>9400.6914225438468</v>
          </cell>
          <cell r="M67">
            <v>0</v>
          </cell>
          <cell r="N67">
            <v>0</v>
          </cell>
          <cell r="O67">
            <v>15621.892382107309</v>
          </cell>
          <cell r="P67">
            <v>108497.0472568042</v>
          </cell>
          <cell r="Q67">
            <v>0</v>
          </cell>
          <cell r="R67">
            <v>0</v>
          </cell>
          <cell r="S67">
            <v>0</v>
          </cell>
          <cell r="T67">
            <v>0</v>
          </cell>
          <cell r="U67">
            <v>0</v>
          </cell>
          <cell r="V67">
            <v>0</v>
          </cell>
          <cell r="W67">
            <v>0</v>
          </cell>
          <cell r="X67">
            <v>0</v>
          </cell>
        </row>
        <row r="68">
          <cell r="J68">
            <v>42648.123</v>
          </cell>
          <cell r="K68">
            <v>44841.700513222771</v>
          </cell>
          <cell r="L68">
            <v>8632.2575423298476</v>
          </cell>
          <cell r="M68">
            <v>0</v>
          </cell>
          <cell r="N68">
            <v>0</v>
          </cell>
          <cell r="O68">
            <v>15621.892382107309</v>
          </cell>
          <cell r="P68">
            <v>99628.252051446121</v>
          </cell>
          <cell r="Q68">
            <v>0</v>
          </cell>
          <cell r="R68">
            <v>0</v>
          </cell>
          <cell r="S68">
            <v>0</v>
          </cell>
          <cell r="T68">
            <v>0</v>
          </cell>
          <cell r="U68">
            <v>0</v>
          </cell>
          <cell r="V68">
            <v>0</v>
          </cell>
          <cell r="W68">
            <v>0</v>
          </cell>
          <cell r="X68">
            <v>0</v>
          </cell>
        </row>
        <row r="69">
          <cell r="J69">
            <v>42648.123</v>
          </cell>
          <cell r="K69">
            <v>23930.491470313329</v>
          </cell>
          <cell r="L69">
            <v>4606.7424545007698</v>
          </cell>
          <cell r="M69">
            <v>0</v>
          </cell>
          <cell r="N69">
            <v>0</v>
          </cell>
          <cell r="O69">
            <v>15621.892382107309</v>
          </cell>
          <cell r="P69">
            <v>53168.21192399531</v>
          </cell>
          <cell r="Q69">
            <v>0</v>
          </cell>
          <cell r="R69">
            <v>0</v>
          </cell>
          <cell r="S69">
            <v>0</v>
          </cell>
          <cell r="T69">
            <v>0</v>
          </cell>
          <cell r="U69">
            <v>0</v>
          </cell>
          <cell r="V69">
            <v>0</v>
          </cell>
          <cell r="W69">
            <v>0</v>
          </cell>
          <cell r="X69">
            <v>0</v>
          </cell>
        </row>
        <row r="70">
          <cell r="J70">
            <v>42648.123</v>
          </cell>
          <cell r="K70">
            <v>47808.952035603805</v>
          </cell>
          <cell r="L70">
            <v>9203.4686926855393</v>
          </cell>
          <cell r="M70">
            <v>0</v>
          </cell>
          <cell r="N70">
            <v>0</v>
          </cell>
          <cell r="O70">
            <v>15621.892382107309</v>
          </cell>
          <cell r="P70">
            <v>106220.82278779995</v>
          </cell>
          <cell r="Q70">
            <v>0</v>
          </cell>
          <cell r="R70">
            <v>0</v>
          </cell>
          <cell r="S70">
            <v>0</v>
          </cell>
          <cell r="T70">
            <v>0</v>
          </cell>
          <cell r="U70">
            <v>0</v>
          </cell>
          <cell r="V70">
            <v>0</v>
          </cell>
          <cell r="W70">
            <v>0</v>
          </cell>
          <cell r="X70">
            <v>0</v>
          </cell>
        </row>
        <row r="71">
          <cell r="J71">
            <v>42648.123</v>
          </cell>
          <cell r="K71">
            <v>64205.618242010169</v>
          </cell>
          <cell r="L71">
            <v>12359.911109216539</v>
          </cell>
          <cell r="M71">
            <v>0</v>
          </cell>
          <cell r="N71">
            <v>0</v>
          </cell>
          <cell r="O71">
            <v>15621.892382107309</v>
          </cell>
          <cell r="P71">
            <v>146217.09441223988</v>
          </cell>
          <cell r="Q71">
            <v>0</v>
          </cell>
          <cell r="R71">
            <v>0</v>
          </cell>
          <cell r="S71">
            <v>4760680.0858925767</v>
          </cell>
          <cell r="T71">
            <v>20826145.029530343</v>
          </cell>
          <cell r="U71">
            <v>72708.957125999994</v>
          </cell>
          <cell r="V71">
            <v>476107.13425580994</v>
          </cell>
          <cell r="W71">
            <v>428802.71964961494</v>
          </cell>
          <cell r="X71">
            <v>142934.23988320498</v>
          </cell>
        </row>
        <row r="72">
          <cell r="J72">
            <v>42648.123</v>
          </cell>
          <cell r="K72">
            <v>68884.674853869743</v>
          </cell>
          <cell r="L72">
            <v>13260.653526797309</v>
          </cell>
          <cell r="M72">
            <v>0</v>
          </cell>
          <cell r="N72">
            <v>0</v>
          </cell>
          <cell r="O72">
            <v>15621.892382107309</v>
          </cell>
          <cell r="P72">
            <v>156872.82955052156</v>
          </cell>
          <cell r="Q72">
            <v>0</v>
          </cell>
          <cell r="R72">
            <v>0</v>
          </cell>
          <cell r="S72">
            <v>0</v>
          </cell>
          <cell r="T72">
            <v>0</v>
          </cell>
          <cell r="U72">
            <v>0</v>
          </cell>
          <cell r="V72">
            <v>0</v>
          </cell>
          <cell r="W72">
            <v>0</v>
          </cell>
          <cell r="X72">
            <v>0</v>
          </cell>
        </row>
        <row r="73">
          <cell r="J73">
            <v>42648.123</v>
          </cell>
          <cell r="K73">
            <v>71284.319159131788</v>
          </cell>
          <cell r="L73">
            <v>13722.597374062847</v>
          </cell>
          <cell r="M73">
            <v>0</v>
          </cell>
          <cell r="N73">
            <v>0</v>
          </cell>
          <cell r="O73">
            <v>15621.892382107309</v>
          </cell>
          <cell r="P73">
            <v>162337.60082047124</v>
          </cell>
          <cell r="Q73">
            <v>0</v>
          </cell>
          <cell r="R73">
            <v>0</v>
          </cell>
          <cell r="S73">
            <v>0</v>
          </cell>
          <cell r="T73">
            <v>0</v>
          </cell>
          <cell r="U73">
            <v>0</v>
          </cell>
          <cell r="V73">
            <v>0</v>
          </cell>
          <cell r="W73">
            <v>0</v>
          </cell>
          <cell r="X73">
            <v>0</v>
          </cell>
        </row>
        <row r="74">
          <cell r="J74">
            <v>42648.123</v>
          </cell>
          <cell r="K74">
            <v>67405.562722564704</v>
          </cell>
          <cell r="L74">
            <v>12975.916848543002</v>
          </cell>
          <cell r="M74">
            <v>0</v>
          </cell>
          <cell r="N74">
            <v>0</v>
          </cell>
          <cell r="O74">
            <v>15621.892382107309</v>
          </cell>
          <cell r="P74">
            <v>153504.4097132711</v>
          </cell>
          <cell r="Q74">
            <v>0</v>
          </cell>
          <cell r="R74">
            <v>0</v>
          </cell>
          <cell r="S74">
            <v>0</v>
          </cell>
          <cell r="T74">
            <v>0</v>
          </cell>
          <cell r="U74">
            <v>0</v>
          </cell>
          <cell r="V74">
            <v>0</v>
          </cell>
          <cell r="W74">
            <v>0</v>
          </cell>
          <cell r="X74">
            <v>0</v>
          </cell>
        </row>
        <row r="75">
          <cell r="J75">
            <v>42648.123</v>
          </cell>
          <cell r="K75">
            <v>80167.033219622099</v>
          </cell>
          <cell r="L75">
            <v>15432.565429855385</v>
          </cell>
          <cell r="M75">
            <v>0</v>
          </cell>
          <cell r="N75">
            <v>0</v>
          </cell>
          <cell r="O75">
            <v>15621.892382107309</v>
          </cell>
          <cell r="P75">
            <v>182566.43243959933</v>
          </cell>
          <cell r="Q75">
            <v>0</v>
          </cell>
          <cell r="R75">
            <v>0</v>
          </cell>
          <cell r="S75">
            <v>0</v>
          </cell>
          <cell r="T75">
            <v>0</v>
          </cell>
          <cell r="U75">
            <v>0</v>
          </cell>
          <cell r="V75">
            <v>0</v>
          </cell>
          <cell r="W75">
            <v>0</v>
          </cell>
          <cell r="X75">
            <v>0</v>
          </cell>
        </row>
        <row r="76">
          <cell r="J76">
            <v>42648.123</v>
          </cell>
          <cell r="K76">
            <v>50397.577203789246</v>
          </cell>
          <cell r="L76">
            <v>9701.7923261914621</v>
          </cell>
          <cell r="M76">
            <v>0</v>
          </cell>
          <cell r="N76">
            <v>0</v>
          </cell>
          <cell r="O76">
            <v>15621.892382107309</v>
          </cell>
          <cell r="P76">
            <v>114771.68986020327</v>
          </cell>
          <cell r="Q76">
            <v>0</v>
          </cell>
          <cell r="R76">
            <v>0</v>
          </cell>
          <cell r="S76">
            <v>0</v>
          </cell>
          <cell r="T76">
            <v>0</v>
          </cell>
          <cell r="U76">
            <v>0</v>
          </cell>
          <cell r="V76">
            <v>0</v>
          </cell>
          <cell r="W76">
            <v>0</v>
          </cell>
          <cell r="X76">
            <v>0</v>
          </cell>
        </row>
        <row r="77">
          <cell r="J77">
            <v>42648.123</v>
          </cell>
          <cell r="K77">
            <v>43952.318228362128</v>
          </cell>
          <cell r="L77">
            <v>8461.046886876693</v>
          </cell>
          <cell r="M77">
            <v>0</v>
          </cell>
          <cell r="N77">
            <v>0</v>
          </cell>
          <cell r="O77">
            <v>16012.439691659989</v>
          </cell>
          <cell r="P77">
            <v>100093.73696565829</v>
          </cell>
          <cell r="Q77">
            <v>0</v>
          </cell>
          <cell r="R77">
            <v>0</v>
          </cell>
          <cell r="S77">
            <v>0</v>
          </cell>
          <cell r="T77">
            <v>0</v>
          </cell>
          <cell r="U77">
            <v>0</v>
          </cell>
          <cell r="V77">
            <v>0</v>
          </cell>
          <cell r="W77">
            <v>0</v>
          </cell>
          <cell r="X77">
            <v>0</v>
          </cell>
        </row>
        <row r="78">
          <cell r="J78">
            <v>43714.891499999998</v>
          </cell>
          <cell r="K78">
            <v>48810.540321170898</v>
          </cell>
          <cell r="L78">
            <v>9396.2795792808447</v>
          </cell>
          <cell r="M78">
            <v>0</v>
          </cell>
          <cell r="N78">
            <v>0</v>
          </cell>
          <cell r="O78">
            <v>16012.439691659989</v>
          </cell>
          <cell r="P78">
            <v>108444.92924577305</v>
          </cell>
          <cell r="Q78">
            <v>0</v>
          </cell>
          <cell r="R78">
            <v>0</v>
          </cell>
          <cell r="S78">
            <v>0</v>
          </cell>
          <cell r="T78">
            <v>0</v>
          </cell>
          <cell r="U78">
            <v>0</v>
          </cell>
          <cell r="V78">
            <v>0</v>
          </cell>
          <cell r="W78">
            <v>0</v>
          </cell>
          <cell r="X78">
            <v>0</v>
          </cell>
        </row>
        <row r="79">
          <cell r="J79">
            <v>43714.891499999998</v>
          </cell>
          <cell r="K79">
            <v>46781.043106243167</v>
          </cell>
          <cell r="L79">
            <v>9005.5909470437291</v>
          </cell>
          <cell r="M79">
            <v>0</v>
          </cell>
          <cell r="N79">
            <v>0</v>
          </cell>
          <cell r="O79">
            <v>16012.439691659989</v>
          </cell>
          <cell r="P79">
            <v>103935.88918128783</v>
          </cell>
          <cell r="Q79">
            <v>0</v>
          </cell>
          <cell r="R79">
            <v>0</v>
          </cell>
          <cell r="S79">
            <v>0</v>
          </cell>
          <cell r="T79">
            <v>0</v>
          </cell>
          <cell r="U79">
            <v>0</v>
          </cell>
          <cell r="V79">
            <v>0</v>
          </cell>
          <cell r="W79">
            <v>0</v>
          </cell>
          <cell r="X79">
            <v>0</v>
          </cell>
        </row>
        <row r="80">
          <cell r="J80">
            <v>43714.891499999998</v>
          </cell>
          <cell r="K80">
            <v>43265.254260832844</v>
          </cell>
          <cell r="L80">
            <v>8328.7835461048835</v>
          </cell>
          <cell r="M80">
            <v>0</v>
          </cell>
          <cell r="N80">
            <v>0</v>
          </cell>
          <cell r="O80">
            <v>16012.439691659989</v>
          </cell>
          <cell r="P80">
            <v>96124.677298057941</v>
          </cell>
          <cell r="Q80">
            <v>0</v>
          </cell>
          <cell r="R80">
            <v>0</v>
          </cell>
          <cell r="S80">
            <v>0</v>
          </cell>
          <cell r="T80">
            <v>0</v>
          </cell>
          <cell r="U80">
            <v>0</v>
          </cell>
          <cell r="V80">
            <v>0</v>
          </cell>
          <cell r="W80">
            <v>0</v>
          </cell>
          <cell r="X80">
            <v>0</v>
          </cell>
        </row>
        <row r="81">
          <cell r="J81">
            <v>43714.891499999998</v>
          </cell>
          <cell r="K81">
            <v>23736.601753790306</v>
          </cell>
          <cell r="L81">
            <v>4569.4176887429994</v>
          </cell>
          <cell r="M81">
            <v>0</v>
          </cell>
          <cell r="N81">
            <v>0</v>
          </cell>
          <cell r="O81">
            <v>16012.439691659989</v>
          </cell>
          <cell r="P81">
            <v>52736.849065536684</v>
          </cell>
          <cell r="Q81">
            <v>0</v>
          </cell>
          <cell r="R81">
            <v>0</v>
          </cell>
          <cell r="S81">
            <v>0</v>
          </cell>
          <cell r="T81">
            <v>0</v>
          </cell>
          <cell r="U81">
            <v>0</v>
          </cell>
          <cell r="V81">
            <v>0</v>
          </cell>
          <cell r="W81">
            <v>0</v>
          </cell>
          <cell r="X81">
            <v>0</v>
          </cell>
        </row>
        <row r="82">
          <cell r="J82">
            <v>43714.891499999998</v>
          </cell>
          <cell r="K82">
            <v>47045.646212392749</v>
          </cell>
          <cell r="L82">
            <v>9056.5284033096905</v>
          </cell>
          <cell r="M82">
            <v>0</v>
          </cell>
          <cell r="N82">
            <v>0</v>
          </cell>
          <cell r="O82">
            <v>16012.439691659989</v>
          </cell>
          <cell r="P82">
            <v>104523.77173566629</v>
          </cell>
          <cell r="Q82">
            <v>0</v>
          </cell>
          <cell r="R82">
            <v>0</v>
          </cell>
          <cell r="S82">
            <v>0</v>
          </cell>
          <cell r="T82">
            <v>0</v>
          </cell>
          <cell r="U82">
            <v>0</v>
          </cell>
          <cell r="V82">
            <v>0</v>
          </cell>
          <cell r="W82">
            <v>0</v>
          </cell>
          <cell r="X82">
            <v>0</v>
          </cell>
        </row>
        <row r="83">
          <cell r="J83">
            <v>43714.891499999998</v>
          </cell>
          <cell r="K83">
            <v>59247.648700735554</v>
          </cell>
          <cell r="L83">
            <v>11405.47652093215</v>
          </cell>
          <cell r="M83">
            <v>0</v>
          </cell>
          <cell r="N83">
            <v>0</v>
          </cell>
          <cell r="O83">
            <v>16012.439691659989</v>
          </cell>
          <cell r="P83">
            <v>134923.45060556519</v>
          </cell>
          <cell r="Q83">
            <v>0</v>
          </cell>
          <cell r="R83">
            <v>0</v>
          </cell>
          <cell r="S83">
            <v>0</v>
          </cell>
          <cell r="T83">
            <v>0</v>
          </cell>
          <cell r="U83">
            <v>0</v>
          </cell>
          <cell r="V83">
            <v>0</v>
          </cell>
          <cell r="W83">
            <v>0</v>
          </cell>
          <cell r="X83">
            <v>0</v>
          </cell>
        </row>
        <row r="84">
          <cell r="J84">
            <v>43714.891499999998</v>
          </cell>
          <cell r="K84">
            <v>63723.270434691643</v>
          </cell>
          <cell r="L84">
            <v>12267.056680189611</v>
          </cell>
          <cell r="M84">
            <v>0</v>
          </cell>
          <cell r="N84">
            <v>0</v>
          </cell>
          <cell r="O84">
            <v>16012.439691659989</v>
          </cell>
          <cell r="P84">
            <v>145115.69183695639</v>
          </cell>
          <cell r="Q84">
            <v>0</v>
          </cell>
          <cell r="R84">
            <v>0</v>
          </cell>
          <cell r="S84">
            <v>0</v>
          </cell>
          <cell r="T84">
            <v>0</v>
          </cell>
          <cell r="U84">
            <v>0</v>
          </cell>
          <cell r="V84">
            <v>0</v>
          </cell>
          <cell r="W84">
            <v>0</v>
          </cell>
          <cell r="X84">
            <v>0</v>
          </cell>
        </row>
        <row r="85">
          <cell r="J85">
            <v>43714.891499999998</v>
          </cell>
          <cell r="K85">
            <v>63299.845574490195</v>
          </cell>
          <cell r="L85">
            <v>12185.54522096192</v>
          </cell>
          <cell r="M85">
            <v>0</v>
          </cell>
          <cell r="N85">
            <v>0</v>
          </cell>
          <cell r="O85">
            <v>16012.439691659989</v>
          </cell>
          <cell r="P85">
            <v>144151.43512021939</v>
          </cell>
          <cell r="Q85">
            <v>0</v>
          </cell>
          <cell r="R85">
            <v>0</v>
          </cell>
          <cell r="S85">
            <v>0</v>
          </cell>
          <cell r="T85">
            <v>0</v>
          </cell>
          <cell r="U85">
            <v>0</v>
          </cell>
          <cell r="V85">
            <v>0</v>
          </cell>
          <cell r="W85">
            <v>0</v>
          </cell>
          <cell r="X85">
            <v>0</v>
          </cell>
        </row>
        <row r="86">
          <cell r="J86">
            <v>43714.891499999998</v>
          </cell>
          <cell r="K86">
            <v>57935.495784417501</v>
          </cell>
          <cell r="L86">
            <v>11152.880348642997</v>
          </cell>
          <cell r="M86">
            <v>0</v>
          </cell>
          <cell r="N86">
            <v>0</v>
          </cell>
          <cell r="O86">
            <v>16012.439691659989</v>
          </cell>
          <cell r="P86">
            <v>131935.31178361748</v>
          </cell>
          <cell r="Q86">
            <v>0</v>
          </cell>
          <cell r="R86">
            <v>0</v>
          </cell>
          <cell r="S86">
            <v>0</v>
          </cell>
          <cell r="T86">
            <v>0</v>
          </cell>
          <cell r="U86">
            <v>0</v>
          </cell>
          <cell r="V86">
            <v>0</v>
          </cell>
          <cell r="W86">
            <v>0</v>
          </cell>
          <cell r="X86">
            <v>0</v>
          </cell>
        </row>
        <row r="87">
          <cell r="J87">
            <v>43714.891499999998</v>
          </cell>
          <cell r="K87">
            <v>72217.640275157333</v>
          </cell>
          <cell r="L87">
            <v>13902.26648007392</v>
          </cell>
          <cell r="M87">
            <v>0</v>
          </cell>
          <cell r="N87">
            <v>0</v>
          </cell>
          <cell r="O87">
            <v>16012.439691659989</v>
          </cell>
          <cell r="P87">
            <v>164459.74539399229</v>
          </cell>
          <cell r="Q87">
            <v>0</v>
          </cell>
          <cell r="R87">
            <v>0</v>
          </cell>
          <cell r="S87">
            <v>0</v>
          </cell>
          <cell r="T87">
            <v>0</v>
          </cell>
          <cell r="U87">
            <v>0</v>
          </cell>
          <cell r="V87">
            <v>0</v>
          </cell>
          <cell r="W87">
            <v>0</v>
          </cell>
          <cell r="X87">
            <v>0</v>
          </cell>
        </row>
        <row r="88">
          <cell r="J88">
            <v>43714.891499999998</v>
          </cell>
          <cell r="K88">
            <v>46562.578037813197</v>
          </cell>
          <cell r="L88">
            <v>8963.5352998870367</v>
          </cell>
          <cell r="M88">
            <v>0</v>
          </cell>
          <cell r="N88">
            <v>0</v>
          </cell>
          <cell r="O88">
            <v>16012.439691659989</v>
          </cell>
          <cell r="P88">
            <v>106036.00034299197</v>
          </cell>
          <cell r="Q88">
            <v>0</v>
          </cell>
          <cell r="R88">
            <v>0</v>
          </cell>
          <cell r="S88">
            <v>0</v>
          </cell>
          <cell r="T88">
            <v>0</v>
          </cell>
          <cell r="U88">
            <v>0</v>
          </cell>
          <cell r="V88">
            <v>0</v>
          </cell>
          <cell r="W88">
            <v>0</v>
          </cell>
          <cell r="X88">
            <v>0</v>
          </cell>
        </row>
        <row r="89">
          <cell r="J89">
            <v>43714.891499999998</v>
          </cell>
          <cell r="K89">
            <v>44855.066382243036</v>
          </cell>
          <cell r="L89">
            <v>8634.8305407295356</v>
          </cell>
          <cell r="M89">
            <v>0</v>
          </cell>
          <cell r="N89">
            <v>0</v>
          </cell>
          <cell r="O89">
            <v>16412.75068395149</v>
          </cell>
          <cell r="P89">
            <v>102147.51920372463</v>
          </cell>
          <cell r="Q89">
            <v>0</v>
          </cell>
          <cell r="R89">
            <v>0</v>
          </cell>
          <cell r="S89">
            <v>0</v>
          </cell>
          <cell r="T89">
            <v>0</v>
          </cell>
          <cell r="U89">
            <v>0</v>
          </cell>
          <cell r="V89">
            <v>0</v>
          </cell>
          <cell r="W89">
            <v>0</v>
          </cell>
          <cell r="X89">
            <v>0</v>
          </cell>
        </row>
        <row r="90">
          <cell r="J90">
            <v>44808.046499999997</v>
          </cell>
          <cell r="K90">
            <v>50985.703028360149</v>
          </cell>
          <cell r="L90">
            <v>9815.0095665477693</v>
          </cell>
          <cell r="M90">
            <v>0</v>
          </cell>
          <cell r="N90">
            <v>0</v>
          </cell>
          <cell r="O90">
            <v>16412.75068395149</v>
          </cell>
          <cell r="P90">
            <v>113276.05779868015</v>
          </cell>
          <cell r="Q90">
            <v>0</v>
          </cell>
          <cell r="R90">
            <v>0</v>
          </cell>
          <cell r="S90">
            <v>0</v>
          </cell>
          <cell r="T90">
            <v>0</v>
          </cell>
          <cell r="U90">
            <v>0</v>
          </cell>
          <cell r="V90">
            <v>0</v>
          </cell>
          <cell r="W90">
            <v>0</v>
          </cell>
          <cell r="X90">
            <v>0</v>
          </cell>
        </row>
        <row r="91">
          <cell r="J91">
            <v>44808.046499999997</v>
          </cell>
          <cell r="K91">
            <v>47633.127393801944</v>
          </cell>
          <cell r="L91">
            <v>9169.6215465481146</v>
          </cell>
          <cell r="M91">
            <v>0</v>
          </cell>
          <cell r="N91">
            <v>0</v>
          </cell>
          <cell r="O91">
            <v>16412.75068395149</v>
          </cell>
          <cell r="P91">
            <v>105827.56677476662</v>
          </cell>
          <cell r="Q91">
            <v>0</v>
          </cell>
          <cell r="R91">
            <v>0</v>
          </cell>
          <cell r="S91">
            <v>0</v>
          </cell>
          <cell r="T91">
            <v>0</v>
          </cell>
          <cell r="U91">
            <v>0</v>
          </cell>
          <cell r="V91">
            <v>0</v>
          </cell>
          <cell r="W91">
            <v>0</v>
          </cell>
          <cell r="X91">
            <v>0</v>
          </cell>
        </row>
        <row r="92">
          <cell r="J92">
            <v>44808.046499999997</v>
          </cell>
          <cell r="K92">
            <v>43767.58588673982</v>
          </cell>
          <cell r="L92">
            <v>8425.4849627964231</v>
          </cell>
          <cell r="M92">
            <v>0</v>
          </cell>
          <cell r="N92">
            <v>0</v>
          </cell>
          <cell r="O92">
            <v>16412.75068395149</v>
          </cell>
          <cell r="P92">
            <v>97239.408189729453</v>
          </cell>
          <cell r="Q92">
            <v>0</v>
          </cell>
          <cell r="R92">
            <v>0</v>
          </cell>
          <cell r="S92">
            <v>0</v>
          </cell>
          <cell r="T92">
            <v>0</v>
          </cell>
          <cell r="U92">
            <v>0</v>
          </cell>
          <cell r="V92">
            <v>0</v>
          </cell>
          <cell r="W92">
            <v>0</v>
          </cell>
          <cell r="X92">
            <v>0</v>
          </cell>
        </row>
        <row r="93">
          <cell r="J93">
            <v>44808.046499999997</v>
          </cell>
          <cell r="K93">
            <v>24248.317070913588</v>
          </cell>
          <cell r="L93">
            <v>4667.9255141645772</v>
          </cell>
          <cell r="M93">
            <v>0</v>
          </cell>
          <cell r="N93">
            <v>0</v>
          </cell>
          <cell r="O93">
            <v>16412.75068395149</v>
          </cell>
          <cell r="P93">
            <v>53873.019354419484</v>
          </cell>
          <cell r="Q93">
            <v>0</v>
          </cell>
          <cell r="R93">
            <v>0</v>
          </cell>
          <cell r="S93">
            <v>0</v>
          </cell>
          <cell r="T93">
            <v>0</v>
          </cell>
          <cell r="U93">
            <v>0</v>
          </cell>
          <cell r="V93">
            <v>0</v>
          </cell>
          <cell r="W93">
            <v>0</v>
          </cell>
          <cell r="X93">
            <v>0</v>
          </cell>
        </row>
        <row r="94">
          <cell r="J94">
            <v>44808.046499999997</v>
          </cell>
          <cell r="K94">
            <v>46666.504138503486</v>
          </cell>
          <cell r="L94">
            <v>8983.5416077714617</v>
          </cell>
          <cell r="M94">
            <v>0</v>
          </cell>
          <cell r="N94">
            <v>0</v>
          </cell>
          <cell r="O94">
            <v>16412.75068395149</v>
          </cell>
          <cell r="P94">
            <v>103679.99862853881</v>
          </cell>
          <cell r="Q94">
            <v>0</v>
          </cell>
          <cell r="R94">
            <v>0</v>
          </cell>
          <cell r="S94">
            <v>0</v>
          </cell>
          <cell r="T94">
            <v>0</v>
          </cell>
          <cell r="U94">
            <v>0</v>
          </cell>
          <cell r="V94">
            <v>0</v>
          </cell>
          <cell r="W94">
            <v>0</v>
          </cell>
          <cell r="X94">
            <v>0</v>
          </cell>
        </row>
        <row r="95">
          <cell r="J95">
            <v>44808.046499999997</v>
          </cell>
          <cell r="K95">
            <v>57597.874485106433</v>
          </cell>
          <cell r="L95">
            <v>11087.886515356731</v>
          </cell>
          <cell r="M95">
            <v>0</v>
          </cell>
          <cell r="N95">
            <v>0</v>
          </cell>
          <cell r="O95">
            <v>16412.75068395149</v>
          </cell>
          <cell r="P95">
            <v>131171.01393194354</v>
          </cell>
          <cell r="Q95">
            <v>0</v>
          </cell>
          <cell r="R95">
            <v>0</v>
          </cell>
          <cell r="S95">
            <v>0</v>
          </cell>
          <cell r="T95">
            <v>0</v>
          </cell>
          <cell r="U95">
            <v>0</v>
          </cell>
          <cell r="V95">
            <v>0</v>
          </cell>
          <cell r="W95">
            <v>0</v>
          </cell>
          <cell r="X95">
            <v>0</v>
          </cell>
        </row>
        <row r="96">
          <cell r="J96">
            <v>44808.046499999997</v>
          </cell>
          <cell r="K96">
            <v>65047.455112765572</v>
          </cell>
          <cell r="L96">
            <v>12521.969028381462</v>
          </cell>
          <cell r="M96">
            <v>0</v>
          </cell>
          <cell r="N96">
            <v>0</v>
          </cell>
          <cell r="O96">
            <v>16412.75068395149</v>
          </cell>
          <cell r="P96">
            <v>148136.38032841514</v>
          </cell>
          <cell r="Q96">
            <v>0</v>
          </cell>
          <cell r="R96">
            <v>0</v>
          </cell>
          <cell r="S96">
            <v>0</v>
          </cell>
          <cell r="T96">
            <v>0</v>
          </cell>
          <cell r="U96">
            <v>0</v>
          </cell>
          <cell r="V96">
            <v>0</v>
          </cell>
          <cell r="W96">
            <v>0</v>
          </cell>
          <cell r="X96">
            <v>0</v>
          </cell>
        </row>
        <row r="97">
          <cell r="J97">
            <v>44808.046499999997</v>
          </cell>
          <cell r="K97">
            <v>60988.426276421233</v>
          </cell>
          <cell r="L97">
            <v>11740.5851404815</v>
          </cell>
          <cell r="M97">
            <v>0</v>
          </cell>
          <cell r="N97">
            <v>0</v>
          </cell>
          <cell r="O97">
            <v>16412.75068395149</v>
          </cell>
          <cell r="P97">
            <v>138892.51616151855</v>
          </cell>
          <cell r="Q97">
            <v>0</v>
          </cell>
          <cell r="R97">
            <v>0</v>
          </cell>
          <cell r="S97">
            <v>0</v>
          </cell>
          <cell r="T97">
            <v>0</v>
          </cell>
          <cell r="U97">
            <v>0</v>
          </cell>
          <cell r="V97">
            <v>0</v>
          </cell>
          <cell r="W97">
            <v>0</v>
          </cell>
          <cell r="X97">
            <v>0</v>
          </cell>
        </row>
        <row r="98">
          <cell r="J98">
            <v>44808.046499999997</v>
          </cell>
          <cell r="K98">
            <v>58956.621318182006</v>
          </cell>
          <cell r="L98">
            <v>11349.452255810191</v>
          </cell>
          <cell r="M98">
            <v>0</v>
          </cell>
          <cell r="N98">
            <v>0</v>
          </cell>
          <cell r="O98">
            <v>16412.75068395149</v>
          </cell>
          <cell r="P98">
            <v>134265.36769698441</v>
          </cell>
          <cell r="Q98">
            <v>0</v>
          </cell>
          <cell r="R98">
            <v>0</v>
          </cell>
          <cell r="S98">
            <v>0</v>
          </cell>
          <cell r="T98">
            <v>0</v>
          </cell>
          <cell r="U98">
            <v>0</v>
          </cell>
          <cell r="V98">
            <v>0</v>
          </cell>
          <cell r="W98">
            <v>0</v>
          </cell>
          <cell r="X98">
            <v>0</v>
          </cell>
        </row>
        <row r="99">
          <cell r="J99">
            <v>44808.046499999997</v>
          </cell>
          <cell r="K99">
            <v>74660.41054787561</v>
          </cell>
          <cell r="L99">
            <v>14372.512297460655</v>
          </cell>
          <cell r="M99">
            <v>0</v>
          </cell>
          <cell r="N99">
            <v>0</v>
          </cell>
          <cell r="O99">
            <v>16412.75068395149</v>
          </cell>
          <cell r="P99">
            <v>170028.52691504004</v>
          </cell>
          <cell r="Q99">
            <v>0</v>
          </cell>
          <cell r="R99">
            <v>0</v>
          </cell>
          <cell r="S99">
            <v>0</v>
          </cell>
          <cell r="T99">
            <v>0</v>
          </cell>
          <cell r="U99">
            <v>0</v>
          </cell>
          <cell r="V99">
            <v>0</v>
          </cell>
          <cell r="W99">
            <v>0</v>
          </cell>
          <cell r="X99">
            <v>0</v>
          </cell>
        </row>
        <row r="100">
          <cell r="J100">
            <v>44808.046499999997</v>
          </cell>
          <cell r="K100">
            <v>46383.789338870549</v>
          </cell>
          <cell r="L100">
            <v>8929.1175575341149</v>
          </cell>
          <cell r="M100">
            <v>0</v>
          </cell>
          <cell r="N100">
            <v>0</v>
          </cell>
          <cell r="O100">
            <v>16412.75068395149</v>
          </cell>
          <cell r="P100">
            <v>105632.5208521118</v>
          </cell>
          <cell r="Q100">
            <v>0</v>
          </cell>
          <cell r="R100">
            <v>0</v>
          </cell>
          <cell r="S100">
            <v>0</v>
          </cell>
          <cell r="T100">
            <v>0</v>
          </cell>
          <cell r="U100">
            <v>0</v>
          </cell>
          <cell r="V100">
            <v>0</v>
          </cell>
          <cell r="W100">
            <v>0</v>
          </cell>
          <cell r="X100">
            <v>0</v>
          </cell>
        </row>
        <row r="101">
          <cell r="J101">
            <v>44808.046499999997</v>
          </cell>
          <cell r="K101">
            <v>45539.819324549564</v>
          </cell>
          <cell r="L101">
            <v>8766.6489972823838</v>
          </cell>
          <cell r="M101">
            <v>0</v>
          </cell>
          <cell r="N101">
            <v>0</v>
          </cell>
          <cell r="O101">
            <v>16823.069451050276</v>
          </cell>
          <cell r="P101">
            <v>103710.49849458077</v>
          </cell>
          <cell r="Q101">
            <v>0</v>
          </cell>
          <cell r="R101">
            <v>0</v>
          </cell>
          <cell r="S101">
            <v>0</v>
          </cell>
          <cell r="T101">
            <v>0</v>
          </cell>
          <cell r="U101">
            <v>0</v>
          </cell>
          <cell r="V101">
            <v>0</v>
          </cell>
          <cell r="W101">
            <v>0</v>
          </cell>
          <cell r="X101">
            <v>0</v>
          </cell>
        </row>
        <row r="102">
          <cell r="J102">
            <v>45927.587999999996</v>
          </cell>
          <cell r="K102">
            <v>50171.023657143698</v>
          </cell>
          <cell r="L102">
            <v>9658.1796054563092</v>
          </cell>
          <cell r="M102">
            <v>0</v>
          </cell>
          <cell r="N102">
            <v>0</v>
          </cell>
          <cell r="O102">
            <v>16823.069451050276</v>
          </cell>
          <cell r="P102">
            <v>111472.24637119303</v>
          </cell>
          <cell r="Q102">
            <v>0</v>
          </cell>
          <cell r="R102">
            <v>0</v>
          </cell>
          <cell r="S102">
            <v>0</v>
          </cell>
          <cell r="T102">
            <v>0</v>
          </cell>
          <cell r="U102">
            <v>0</v>
          </cell>
          <cell r="V102">
            <v>0</v>
          </cell>
          <cell r="W102">
            <v>0</v>
          </cell>
          <cell r="X102">
            <v>0</v>
          </cell>
        </row>
        <row r="103">
          <cell r="J103">
            <v>45927.587999999996</v>
          </cell>
          <cell r="K103">
            <v>48380.371335985204</v>
          </cell>
          <cell r="L103">
            <v>9313.469841372922</v>
          </cell>
          <cell r="M103">
            <v>0</v>
          </cell>
          <cell r="N103">
            <v>0</v>
          </cell>
          <cell r="O103">
            <v>16823.069451050276</v>
          </cell>
          <cell r="P103">
            <v>107493.69416796514</v>
          </cell>
          <cell r="Q103">
            <v>0</v>
          </cell>
          <cell r="R103">
            <v>0</v>
          </cell>
          <cell r="S103">
            <v>0</v>
          </cell>
          <cell r="T103">
            <v>0</v>
          </cell>
          <cell r="U103">
            <v>0</v>
          </cell>
          <cell r="V103">
            <v>0</v>
          </cell>
          <cell r="W103">
            <v>0</v>
          </cell>
          <cell r="X103">
            <v>0</v>
          </cell>
        </row>
        <row r="104">
          <cell r="J104">
            <v>45927.587999999996</v>
          </cell>
          <cell r="K104">
            <v>45351.583063000369</v>
          </cell>
          <cell r="L104">
            <v>8730.412550628922</v>
          </cell>
          <cell r="M104">
            <v>0</v>
          </cell>
          <cell r="N104">
            <v>0</v>
          </cell>
          <cell r="O104">
            <v>16823.069451050276</v>
          </cell>
          <cell r="P104">
            <v>100764.19558568392</v>
          </cell>
          <cell r="Q104">
            <v>0</v>
          </cell>
          <cell r="R104">
            <v>0</v>
          </cell>
          <cell r="S104">
            <v>0</v>
          </cell>
          <cell r="T104">
            <v>0</v>
          </cell>
          <cell r="U104">
            <v>0</v>
          </cell>
          <cell r="V104">
            <v>0</v>
          </cell>
          <cell r="W104">
            <v>0</v>
          </cell>
          <cell r="X104">
            <v>0</v>
          </cell>
        </row>
        <row r="105">
          <cell r="J105">
            <v>45927.587999999996</v>
          </cell>
          <cell r="K105">
            <v>24636.89902228865</v>
          </cell>
          <cell r="L105">
            <v>4742.729534578154</v>
          </cell>
          <cell r="M105">
            <v>0</v>
          </cell>
          <cell r="N105">
            <v>0</v>
          </cell>
          <cell r="O105">
            <v>16823.069451050276</v>
          </cell>
          <cell r="P105">
            <v>54739.374990681965</v>
          </cell>
          <cell r="Q105">
            <v>0</v>
          </cell>
          <cell r="R105">
            <v>0</v>
          </cell>
          <cell r="S105">
            <v>0</v>
          </cell>
          <cell r="T105">
            <v>0</v>
          </cell>
          <cell r="U105">
            <v>0</v>
          </cell>
          <cell r="V105">
            <v>0</v>
          </cell>
          <cell r="W105">
            <v>0</v>
          </cell>
          <cell r="X105">
            <v>0</v>
          </cell>
        </row>
        <row r="106">
          <cell r="J106">
            <v>45927.587999999996</v>
          </cell>
          <cell r="K106">
            <v>49106.481099969584</v>
          </cell>
          <cell r="L106">
            <v>9453.2496984027694</v>
          </cell>
          <cell r="M106">
            <v>0</v>
          </cell>
          <cell r="N106">
            <v>0</v>
          </cell>
          <cell r="O106">
            <v>16823.069451050276</v>
          </cell>
          <cell r="P106">
            <v>109106.99763684643</v>
          </cell>
          <cell r="Q106">
            <v>0</v>
          </cell>
          <cell r="R106">
            <v>0</v>
          </cell>
          <cell r="S106">
            <v>0</v>
          </cell>
          <cell r="T106">
            <v>0</v>
          </cell>
          <cell r="U106">
            <v>0</v>
          </cell>
          <cell r="V106">
            <v>0</v>
          </cell>
          <cell r="W106">
            <v>0</v>
          </cell>
          <cell r="X106">
            <v>0</v>
          </cell>
        </row>
        <row r="107">
          <cell r="J107">
            <v>45927.587999999996</v>
          </cell>
          <cell r="K107">
            <v>60481.634439480164</v>
          </cell>
          <cell r="L107">
            <v>11643.025110269538</v>
          </cell>
          <cell r="M107">
            <v>0</v>
          </cell>
          <cell r="N107">
            <v>0</v>
          </cell>
          <cell r="O107">
            <v>16823.069451050276</v>
          </cell>
          <cell r="P107">
            <v>137740.58775365274</v>
          </cell>
          <cell r="Q107">
            <v>0</v>
          </cell>
          <cell r="R107">
            <v>0</v>
          </cell>
          <cell r="S107">
            <v>0</v>
          </cell>
          <cell r="T107">
            <v>0</v>
          </cell>
          <cell r="U107">
            <v>0</v>
          </cell>
          <cell r="V107">
            <v>0</v>
          </cell>
          <cell r="W107">
            <v>0</v>
          </cell>
          <cell r="X107">
            <v>0</v>
          </cell>
        </row>
        <row r="108">
          <cell r="J108">
            <v>45927.587999999996</v>
          </cell>
          <cell r="K108">
            <v>67249.841985414634</v>
          </cell>
          <cell r="L108">
            <v>12945.939807253844</v>
          </cell>
          <cell r="M108">
            <v>0</v>
          </cell>
          <cell r="N108">
            <v>0</v>
          </cell>
          <cell r="O108">
            <v>16823.069451050276</v>
          </cell>
          <cell r="P108">
            <v>153154.47155582692</v>
          </cell>
          <cell r="Q108">
            <v>0</v>
          </cell>
          <cell r="R108">
            <v>0</v>
          </cell>
          <cell r="S108">
            <v>0</v>
          </cell>
          <cell r="T108">
            <v>0</v>
          </cell>
          <cell r="U108">
            <v>0</v>
          </cell>
          <cell r="V108">
            <v>0</v>
          </cell>
          <cell r="W108">
            <v>0</v>
          </cell>
          <cell r="X108">
            <v>0</v>
          </cell>
        </row>
        <row r="109">
          <cell r="J109">
            <v>45927.587999999996</v>
          </cell>
          <cell r="K109">
            <v>61414.151319402117</v>
          </cell>
          <cell r="L109">
            <v>11822.539396702154</v>
          </cell>
          <cell r="M109">
            <v>0</v>
          </cell>
          <cell r="N109">
            <v>0</v>
          </cell>
          <cell r="O109">
            <v>16823.069451050276</v>
          </cell>
          <cell r="P109">
            <v>139864.29727838756</v>
          </cell>
          <cell r="Q109">
            <v>0</v>
          </cell>
          <cell r="R109">
            <v>0</v>
          </cell>
          <cell r="S109">
            <v>0</v>
          </cell>
          <cell r="T109">
            <v>0</v>
          </cell>
          <cell r="U109">
            <v>0</v>
          </cell>
          <cell r="V109">
            <v>0</v>
          </cell>
          <cell r="W109">
            <v>0</v>
          </cell>
          <cell r="X109">
            <v>0</v>
          </cell>
        </row>
        <row r="110">
          <cell r="J110">
            <v>45927.587999999996</v>
          </cell>
          <cell r="K110">
            <v>62997.523484579244</v>
          </cell>
          <cell r="L110">
            <v>12127.346666692616</v>
          </cell>
          <cell r="M110">
            <v>0</v>
          </cell>
          <cell r="N110">
            <v>0</v>
          </cell>
          <cell r="O110">
            <v>16823.069451050276</v>
          </cell>
          <cell r="P110">
            <v>143470.26154647465</v>
          </cell>
          <cell r="Q110">
            <v>0</v>
          </cell>
          <cell r="R110">
            <v>0</v>
          </cell>
          <cell r="S110">
            <v>0</v>
          </cell>
          <cell r="T110">
            <v>0</v>
          </cell>
          <cell r="U110">
            <v>0</v>
          </cell>
          <cell r="V110">
            <v>0</v>
          </cell>
          <cell r="W110">
            <v>0</v>
          </cell>
          <cell r="X110">
            <v>0</v>
          </cell>
        </row>
        <row r="111">
          <cell r="J111">
            <v>45927.587999999996</v>
          </cell>
          <cell r="K111">
            <v>80151.997418086001</v>
          </cell>
          <cell r="L111">
            <v>15429.670960873846</v>
          </cell>
          <cell r="M111">
            <v>0</v>
          </cell>
          <cell r="N111">
            <v>0</v>
          </cell>
          <cell r="O111">
            <v>16823.069451050276</v>
          </cell>
          <cell r="P111">
            <v>182537.77921698827</v>
          </cell>
          <cell r="Q111">
            <v>0</v>
          </cell>
          <cell r="R111">
            <v>0</v>
          </cell>
          <cell r="S111">
            <v>0</v>
          </cell>
          <cell r="T111">
            <v>0</v>
          </cell>
          <cell r="U111">
            <v>0</v>
          </cell>
          <cell r="V111">
            <v>0</v>
          </cell>
          <cell r="W111">
            <v>0</v>
          </cell>
          <cell r="X111">
            <v>0</v>
          </cell>
        </row>
        <row r="112">
          <cell r="J112">
            <v>45927.587999999996</v>
          </cell>
          <cell r="K112">
            <v>47577.323934989006</v>
          </cell>
          <cell r="L112">
            <v>9158.8790942612304</v>
          </cell>
          <cell r="M112">
            <v>0</v>
          </cell>
          <cell r="N112">
            <v>0</v>
          </cell>
          <cell r="O112">
            <v>16823.069451050276</v>
          </cell>
          <cell r="P112">
            <v>108352.37214213819</v>
          </cell>
          <cell r="Q112">
            <v>0</v>
          </cell>
          <cell r="R112">
            <v>0</v>
          </cell>
          <cell r="S112">
            <v>0</v>
          </cell>
          <cell r="T112">
            <v>0</v>
          </cell>
          <cell r="U112">
            <v>0</v>
          </cell>
          <cell r="V112">
            <v>0</v>
          </cell>
          <cell r="W112">
            <v>0</v>
          </cell>
          <cell r="X112">
            <v>0</v>
          </cell>
        </row>
        <row r="113">
          <cell r="J113">
            <v>45927.587999999996</v>
          </cell>
          <cell r="K113">
            <v>46510.815071409968</v>
          </cell>
          <cell r="L113">
            <v>8953.5706631307694</v>
          </cell>
          <cell r="M113">
            <v>0</v>
          </cell>
          <cell r="N113">
            <v>0</v>
          </cell>
          <cell r="O113">
            <v>17243.646187326533</v>
          </cell>
          <cell r="P113">
            <v>105923.50990858114</v>
          </cell>
          <cell r="Q113">
            <v>0</v>
          </cell>
          <cell r="R113">
            <v>0</v>
          </cell>
          <cell r="S113">
            <v>0</v>
          </cell>
          <cell r="T113">
            <v>0</v>
          </cell>
          <cell r="U113">
            <v>0</v>
          </cell>
          <cell r="V113">
            <v>0</v>
          </cell>
          <cell r="W113">
            <v>0</v>
          </cell>
          <cell r="X113">
            <v>0</v>
          </cell>
        </row>
        <row r="114">
          <cell r="J114">
            <v>47077.285499999998</v>
          </cell>
          <cell r="K114">
            <v>49752.388749039346</v>
          </cell>
          <cell r="L114">
            <v>9577.590236596383</v>
          </cell>
          <cell r="M114">
            <v>0</v>
          </cell>
          <cell r="N114">
            <v>0</v>
          </cell>
          <cell r="O114">
            <v>17243.646187326533</v>
          </cell>
          <cell r="P114">
            <v>110538.75655112804</v>
          </cell>
          <cell r="Q114">
            <v>0</v>
          </cell>
          <cell r="R114">
            <v>0</v>
          </cell>
          <cell r="S114">
            <v>0</v>
          </cell>
          <cell r="T114">
            <v>0</v>
          </cell>
          <cell r="U114">
            <v>0</v>
          </cell>
          <cell r="V114">
            <v>0</v>
          </cell>
          <cell r="W114">
            <v>0</v>
          </cell>
          <cell r="X114">
            <v>0</v>
          </cell>
        </row>
        <row r="115">
          <cell r="J115">
            <v>47077.285499999998</v>
          </cell>
          <cell r="K115">
            <v>49488.596363414836</v>
          </cell>
          <cell r="L115">
            <v>9526.8088481933064</v>
          </cell>
          <cell r="M115">
            <v>0</v>
          </cell>
          <cell r="N115">
            <v>0</v>
          </cell>
          <cell r="O115">
            <v>17243.646187326533</v>
          </cell>
          <cell r="P115">
            <v>109952.66846515343</v>
          </cell>
          <cell r="Q115">
            <v>0</v>
          </cell>
          <cell r="R115">
            <v>390210.29324999999</v>
          </cell>
          <cell r="S115">
            <v>0</v>
          </cell>
          <cell r="T115">
            <v>0</v>
          </cell>
          <cell r="U115">
            <v>56654.150435999996</v>
          </cell>
          <cell r="V115">
            <v>525552.5896871849</v>
          </cell>
          <cell r="W115">
            <v>218505.85798499998</v>
          </cell>
          <cell r="X115">
            <v>24278.428664999996</v>
          </cell>
        </row>
        <row r="116">
          <cell r="J116">
            <v>47077.285499999998</v>
          </cell>
          <cell r="K116">
            <v>46218.683353468383</v>
          </cell>
          <cell r="L116">
            <v>8897.333807777537</v>
          </cell>
          <cell r="M116">
            <v>0</v>
          </cell>
          <cell r="N116">
            <v>0</v>
          </cell>
          <cell r="O116">
            <v>17243.646187326533</v>
          </cell>
          <cell r="P116">
            <v>102687.6480864723</v>
          </cell>
          <cell r="Q116">
            <v>0</v>
          </cell>
          <cell r="R116">
            <v>0</v>
          </cell>
          <cell r="S116">
            <v>0</v>
          </cell>
          <cell r="T116">
            <v>0</v>
          </cell>
          <cell r="U116">
            <v>0</v>
          </cell>
          <cell r="V116">
            <v>0</v>
          </cell>
          <cell r="W116">
            <v>0</v>
          </cell>
          <cell r="X116">
            <v>0</v>
          </cell>
        </row>
        <row r="117">
          <cell r="J117">
            <v>47077.285499999998</v>
          </cell>
          <cell r="K117">
            <v>24959.451830703791</v>
          </cell>
          <cell r="L117">
            <v>4804.8226060133065</v>
          </cell>
          <cell r="M117">
            <v>0</v>
          </cell>
          <cell r="N117">
            <v>0</v>
          </cell>
          <cell r="O117">
            <v>17243.646187326533</v>
          </cell>
          <cell r="P117">
            <v>55454.357849642867</v>
          </cell>
          <cell r="Q117">
            <v>0</v>
          </cell>
          <cell r="R117">
            <v>0</v>
          </cell>
          <cell r="S117">
            <v>0</v>
          </cell>
          <cell r="T117">
            <v>0</v>
          </cell>
          <cell r="U117">
            <v>0</v>
          </cell>
          <cell r="V117">
            <v>0</v>
          </cell>
          <cell r="W117">
            <v>0</v>
          </cell>
          <cell r="X117">
            <v>0</v>
          </cell>
        </row>
        <row r="118">
          <cell r="J118">
            <v>47077.285499999998</v>
          </cell>
          <cell r="K118">
            <v>47288.267956647884</v>
          </cell>
          <cell r="L118">
            <v>9103.2343345703048</v>
          </cell>
          <cell r="M118">
            <v>0</v>
          </cell>
          <cell r="N118">
            <v>0</v>
          </cell>
          <cell r="O118">
            <v>17243.646187326533</v>
          </cell>
          <cell r="P118">
            <v>105064.02749325961</v>
          </cell>
          <cell r="Q118">
            <v>0</v>
          </cell>
          <cell r="R118">
            <v>0</v>
          </cell>
          <cell r="S118">
            <v>0</v>
          </cell>
          <cell r="T118">
            <v>0</v>
          </cell>
          <cell r="U118">
            <v>0</v>
          </cell>
          <cell r="V118">
            <v>0</v>
          </cell>
          <cell r="W118">
            <v>0</v>
          </cell>
          <cell r="X118">
            <v>0</v>
          </cell>
        </row>
        <row r="119">
          <cell r="J119">
            <v>47077.285499999998</v>
          </cell>
          <cell r="K119">
            <v>58070.394737555216</v>
          </cell>
          <cell r="L119">
            <v>11178.849089621768</v>
          </cell>
          <cell r="M119">
            <v>0</v>
          </cell>
          <cell r="N119">
            <v>0</v>
          </cell>
          <cell r="O119">
            <v>17243.646187326533</v>
          </cell>
          <cell r="P119">
            <v>132238.48731407177</v>
          </cell>
          <cell r="Q119">
            <v>0</v>
          </cell>
          <cell r="R119">
            <v>0</v>
          </cell>
          <cell r="S119">
            <v>0</v>
          </cell>
          <cell r="T119">
            <v>0</v>
          </cell>
          <cell r="U119">
            <v>0</v>
          </cell>
          <cell r="V119">
            <v>0</v>
          </cell>
          <cell r="W119">
            <v>0</v>
          </cell>
          <cell r="X119">
            <v>0</v>
          </cell>
        </row>
        <row r="120">
          <cell r="J120">
            <v>47077.285499999998</v>
          </cell>
          <cell r="K120">
            <v>66930.279626284435</v>
          </cell>
          <cell r="L120">
            <v>12884.422412657423</v>
          </cell>
          <cell r="M120">
            <v>0</v>
          </cell>
          <cell r="N120">
            <v>0</v>
          </cell>
          <cell r="O120">
            <v>17243.646187326533</v>
          </cell>
          <cell r="P120">
            <v>152414.30634814914</v>
          </cell>
          <cell r="Q120">
            <v>0</v>
          </cell>
          <cell r="R120">
            <v>0</v>
          </cell>
          <cell r="S120">
            <v>0</v>
          </cell>
          <cell r="T120">
            <v>0</v>
          </cell>
          <cell r="U120">
            <v>0</v>
          </cell>
          <cell r="V120">
            <v>0</v>
          </cell>
          <cell r="W120">
            <v>0</v>
          </cell>
          <cell r="X120">
            <v>0</v>
          </cell>
        </row>
        <row r="121">
          <cell r="J121">
            <v>47077.285499999998</v>
          </cell>
          <cell r="K121">
            <v>61518.141868592909</v>
          </cell>
          <cell r="L121">
            <v>11842.558111253767</v>
          </cell>
          <cell r="M121">
            <v>0</v>
          </cell>
          <cell r="N121">
            <v>0</v>
          </cell>
          <cell r="O121">
            <v>17243.646187326533</v>
          </cell>
          <cell r="P121">
            <v>140089.73177883515</v>
          </cell>
          <cell r="Q121">
            <v>0</v>
          </cell>
          <cell r="R121">
            <v>0</v>
          </cell>
          <cell r="S121">
            <v>0</v>
          </cell>
          <cell r="T121">
            <v>0</v>
          </cell>
          <cell r="U121">
            <v>0</v>
          </cell>
          <cell r="V121">
            <v>0</v>
          </cell>
          <cell r="W121">
            <v>0</v>
          </cell>
          <cell r="X121">
            <v>0</v>
          </cell>
        </row>
        <row r="122">
          <cell r="J122">
            <v>47077.285499999998</v>
          </cell>
          <cell r="K122">
            <v>58843.140347876863</v>
          </cell>
          <cell r="L122">
            <v>11327.606586475267</v>
          </cell>
          <cell r="M122">
            <v>0</v>
          </cell>
          <cell r="N122">
            <v>0</v>
          </cell>
          <cell r="O122">
            <v>17243.646187326533</v>
          </cell>
          <cell r="P122">
            <v>133998.19139477154</v>
          </cell>
          <cell r="Q122">
            <v>0</v>
          </cell>
          <cell r="R122">
            <v>0</v>
          </cell>
          <cell r="S122">
            <v>0</v>
          </cell>
          <cell r="T122">
            <v>0</v>
          </cell>
          <cell r="U122">
            <v>0</v>
          </cell>
          <cell r="V122">
            <v>0</v>
          </cell>
          <cell r="W122">
            <v>0</v>
          </cell>
          <cell r="X122">
            <v>0</v>
          </cell>
        </row>
        <row r="123">
          <cell r="J123">
            <v>47077.285499999998</v>
          </cell>
          <cell r="K123">
            <v>71216.857519995974</v>
          </cell>
          <cell r="L123">
            <v>13709.610662216883</v>
          </cell>
          <cell r="M123">
            <v>0</v>
          </cell>
          <cell r="N123">
            <v>0</v>
          </cell>
          <cell r="O123">
            <v>17243.646187326533</v>
          </cell>
          <cell r="P123">
            <v>162175.74466762663</v>
          </cell>
          <cell r="Q123">
            <v>0</v>
          </cell>
          <cell r="R123">
            <v>0</v>
          </cell>
          <cell r="S123">
            <v>0</v>
          </cell>
          <cell r="T123">
            <v>0</v>
          </cell>
          <cell r="U123">
            <v>0</v>
          </cell>
          <cell r="V123">
            <v>0</v>
          </cell>
          <cell r="W123">
            <v>0</v>
          </cell>
          <cell r="X123">
            <v>0</v>
          </cell>
        </row>
        <row r="124">
          <cell r="J124">
            <v>47077.285499999998</v>
          </cell>
          <cell r="K124">
            <v>47911.308163281836</v>
          </cell>
          <cell r="L124">
            <v>9223.1727727056914</v>
          </cell>
          <cell r="M124">
            <v>0</v>
          </cell>
          <cell r="N124">
            <v>0</v>
          </cell>
          <cell r="O124">
            <v>17243.646187326533</v>
          </cell>
          <cell r="P124">
            <v>109104.11312656876</v>
          </cell>
          <cell r="Q124">
            <v>0</v>
          </cell>
          <cell r="R124">
            <v>0</v>
          </cell>
          <cell r="S124">
            <v>0</v>
          </cell>
          <cell r="T124">
            <v>0</v>
          </cell>
          <cell r="U124">
            <v>0</v>
          </cell>
          <cell r="V124">
            <v>0</v>
          </cell>
          <cell r="W124">
            <v>0</v>
          </cell>
          <cell r="X124">
            <v>0</v>
          </cell>
        </row>
        <row r="125">
          <cell r="J125">
            <v>47077.285499999998</v>
          </cell>
          <cell r="K125">
            <v>47194.739366622525</v>
          </cell>
          <cell r="L125">
            <v>9085.2296008641915</v>
          </cell>
          <cell r="M125">
            <v>0</v>
          </cell>
          <cell r="N125">
            <v>0</v>
          </cell>
          <cell r="O125">
            <v>17674.737342009696</v>
          </cell>
          <cell r="P125">
            <v>107472.33545130162</v>
          </cell>
          <cell r="Q125">
            <v>0</v>
          </cell>
          <cell r="R125">
            <v>0</v>
          </cell>
          <cell r="S125">
            <v>0</v>
          </cell>
          <cell r="T125">
            <v>0</v>
          </cell>
          <cell r="U125">
            <v>0</v>
          </cell>
          <cell r="V125">
            <v>0</v>
          </cell>
          <cell r="W125">
            <v>0</v>
          </cell>
          <cell r="X125">
            <v>0</v>
          </cell>
        </row>
        <row r="126">
          <cell r="J126">
            <v>48253.369500000001</v>
          </cell>
          <cell r="K126">
            <v>51813.407350056696</v>
          </cell>
          <cell r="L126">
            <v>9974.3468974698462</v>
          </cell>
          <cell r="M126">
            <v>0</v>
          </cell>
          <cell r="N126">
            <v>0</v>
          </cell>
          <cell r="O126">
            <v>17674.737342009696</v>
          </cell>
          <cell r="P126">
            <v>115114.23077697937</v>
          </cell>
          <cell r="Q126">
            <v>0</v>
          </cell>
          <cell r="R126">
            <v>0</v>
          </cell>
          <cell r="S126">
            <v>0</v>
          </cell>
          <cell r="T126">
            <v>0</v>
          </cell>
          <cell r="U126">
            <v>0</v>
          </cell>
          <cell r="V126">
            <v>0</v>
          </cell>
          <cell r="W126">
            <v>0</v>
          </cell>
          <cell r="X126">
            <v>0</v>
          </cell>
        </row>
        <row r="127">
          <cell r="J127">
            <v>48253.369500000001</v>
          </cell>
          <cell r="K127">
            <v>50573.804664696334</v>
          </cell>
          <cell r="L127">
            <v>9735.7170170744994</v>
          </cell>
          <cell r="M127">
            <v>0</v>
          </cell>
          <cell r="N127">
            <v>0</v>
          </cell>
          <cell r="O127">
            <v>17674.737342009696</v>
          </cell>
          <cell r="P127">
            <v>112360.19631191771</v>
          </cell>
          <cell r="Q127">
            <v>0</v>
          </cell>
          <cell r="R127">
            <v>0</v>
          </cell>
          <cell r="S127">
            <v>0</v>
          </cell>
          <cell r="T127">
            <v>0</v>
          </cell>
          <cell r="U127">
            <v>0</v>
          </cell>
          <cell r="V127">
            <v>0</v>
          </cell>
          <cell r="W127">
            <v>0</v>
          </cell>
          <cell r="X127">
            <v>0</v>
          </cell>
        </row>
        <row r="128">
          <cell r="J128">
            <v>48253.369500000001</v>
          </cell>
          <cell r="K128">
            <v>47441.400926764356</v>
          </cell>
          <cell r="L128">
            <v>9132.7132174212693</v>
          </cell>
          <cell r="M128">
            <v>0</v>
          </cell>
          <cell r="N128">
            <v>0</v>
          </cell>
          <cell r="O128">
            <v>17674.737342009696</v>
          </cell>
          <cell r="P128">
            <v>105400.9117325649</v>
          </cell>
          <cell r="Q128">
            <v>0</v>
          </cell>
          <cell r="R128">
            <v>0</v>
          </cell>
          <cell r="S128">
            <v>0</v>
          </cell>
          <cell r="T128">
            <v>0</v>
          </cell>
          <cell r="U128">
            <v>0</v>
          </cell>
          <cell r="V128">
            <v>0</v>
          </cell>
          <cell r="W128">
            <v>0</v>
          </cell>
          <cell r="X128">
            <v>0</v>
          </cell>
        </row>
        <row r="129">
          <cell r="J129">
            <v>48253.369500000001</v>
          </cell>
          <cell r="K129">
            <v>25425.469202532389</v>
          </cell>
          <cell r="L129">
            <v>4894.5333423766151</v>
          </cell>
          <cell r="M129">
            <v>0</v>
          </cell>
          <cell r="N129">
            <v>0</v>
          </cell>
          <cell r="O129">
            <v>17674.737342009696</v>
          </cell>
          <cell r="P129">
            <v>56487.953197505602</v>
          </cell>
          <cell r="Q129">
            <v>0</v>
          </cell>
          <cell r="R129">
            <v>0</v>
          </cell>
          <cell r="S129">
            <v>0</v>
          </cell>
          <cell r="T129">
            <v>0</v>
          </cell>
          <cell r="U129">
            <v>0</v>
          </cell>
          <cell r="V129">
            <v>0</v>
          </cell>
          <cell r="W129">
            <v>0</v>
          </cell>
          <cell r="X129">
            <v>0</v>
          </cell>
        </row>
        <row r="130">
          <cell r="J130">
            <v>48253.369500000001</v>
          </cell>
          <cell r="K130">
            <v>48249.788238846049</v>
          </cell>
          <cell r="L130">
            <v>9288.3319248291918</v>
          </cell>
          <cell r="M130">
            <v>0</v>
          </cell>
          <cell r="N130">
            <v>0</v>
          </cell>
          <cell r="O130">
            <v>17674.737342009696</v>
          </cell>
          <cell r="P130">
            <v>107196.91180975443</v>
          </cell>
          <cell r="Q130">
            <v>0</v>
          </cell>
          <cell r="R130">
            <v>0</v>
          </cell>
          <cell r="S130">
            <v>0</v>
          </cell>
          <cell r="T130">
            <v>0</v>
          </cell>
          <cell r="U130">
            <v>0</v>
          </cell>
          <cell r="V130">
            <v>0</v>
          </cell>
          <cell r="W130">
            <v>0</v>
          </cell>
          <cell r="X130">
            <v>0</v>
          </cell>
        </row>
        <row r="131">
          <cell r="J131">
            <v>48253.369500000001</v>
          </cell>
          <cell r="K131">
            <v>60928.411020920277</v>
          </cell>
          <cell r="L131">
            <v>11729.031895711039</v>
          </cell>
          <cell r="M131">
            <v>0</v>
          </cell>
          <cell r="N131">
            <v>0</v>
          </cell>
          <cell r="O131">
            <v>17674.737342009696</v>
          </cell>
          <cell r="P131">
            <v>138752.22081680869</v>
          </cell>
          <cell r="Q131">
            <v>0</v>
          </cell>
          <cell r="R131">
            <v>0</v>
          </cell>
          <cell r="S131">
            <v>0</v>
          </cell>
          <cell r="T131">
            <v>0</v>
          </cell>
          <cell r="U131">
            <v>0</v>
          </cell>
          <cell r="V131">
            <v>0</v>
          </cell>
          <cell r="W131">
            <v>0</v>
          </cell>
          <cell r="X131">
            <v>0</v>
          </cell>
        </row>
        <row r="132">
          <cell r="J132">
            <v>48253.369500000001</v>
          </cell>
          <cell r="K132">
            <v>66806.667460407843</v>
          </cell>
          <cell r="L132">
            <v>12860.626436166807</v>
          </cell>
          <cell r="M132">
            <v>0</v>
          </cell>
          <cell r="N132">
            <v>0</v>
          </cell>
          <cell r="O132">
            <v>17674.737342009696</v>
          </cell>
          <cell r="P132">
            <v>152138.76942103138</v>
          </cell>
          <cell r="Q132">
            <v>0</v>
          </cell>
          <cell r="R132">
            <v>0</v>
          </cell>
          <cell r="S132">
            <v>0</v>
          </cell>
          <cell r="T132">
            <v>0</v>
          </cell>
          <cell r="U132">
            <v>0</v>
          </cell>
          <cell r="V132">
            <v>0</v>
          </cell>
          <cell r="W132">
            <v>0</v>
          </cell>
          <cell r="X132">
            <v>0</v>
          </cell>
        </row>
        <row r="133">
          <cell r="J133">
            <v>48253.369500000001</v>
          </cell>
          <cell r="K133">
            <v>63338.516819915414</v>
          </cell>
          <cell r="L133">
            <v>12192.989634223963</v>
          </cell>
          <cell r="M133">
            <v>0</v>
          </cell>
          <cell r="N133">
            <v>0</v>
          </cell>
          <cell r="O133">
            <v>17674.737342009696</v>
          </cell>
          <cell r="P133">
            <v>144240.75279082032</v>
          </cell>
          <cell r="Q133">
            <v>0</v>
          </cell>
          <cell r="R133">
            <v>0</v>
          </cell>
          <cell r="S133">
            <v>0</v>
          </cell>
          <cell r="T133">
            <v>0</v>
          </cell>
          <cell r="U133">
            <v>0</v>
          </cell>
          <cell r="V133">
            <v>0</v>
          </cell>
          <cell r="W133">
            <v>0</v>
          </cell>
          <cell r="X133">
            <v>0</v>
          </cell>
        </row>
        <row r="134">
          <cell r="J134">
            <v>48253.369500000001</v>
          </cell>
          <cell r="K134">
            <v>60750.199903504115</v>
          </cell>
          <cell r="L134">
            <v>11694.725340766961</v>
          </cell>
          <cell r="M134">
            <v>0</v>
          </cell>
          <cell r="N134">
            <v>0</v>
          </cell>
          <cell r="O134">
            <v>17674.737342009696</v>
          </cell>
          <cell r="P134">
            <v>138346.38078419652</v>
          </cell>
          <cell r="Q134">
            <v>0</v>
          </cell>
          <cell r="R134">
            <v>0</v>
          </cell>
          <cell r="S134">
            <v>0</v>
          </cell>
          <cell r="T134">
            <v>0</v>
          </cell>
          <cell r="U134">
            <v>0</v>
          </cell>
          <cell r="V134">
            <v>0</v>
          </cell>
          <cell r="W134">
            <v>0</v>
          </cell>
          <cell r="X134">
            <v>0</v>
          </cell>
        </row>
        <row r="135">
          <cell r="J135">
            <v>48253.369500000001</v>
          </cell>
          <cell r="K135">
            <v>75407.093347137983</v>
          </cell>
          <cell r="L135">
            <v>14516.252569392578</v>
          </cell>
          <cell r="M135">
            <v>0</v>
          </cell>
          <cell r="N135">
            <v>0</v>
          </cell>
          <cell r="O135">
            <v>17674.737342009696</v>
          </cell>
          <cell r="P135">
            <v>171724.51229137208</v>
          </cell>
          <cell r="Q135">
            <v>0</v>
          </cell>
          <cell r="R135">
            <v>0</v>
          </cell>
          <cell r="S135">
            <v>0</v>
          </cell>
          <cell r="T135">
            <v>0</v>
          </cell>
          <cell r="U135">
            <v>0</v>
          </cell>
          <cell r="V135">
            <v>0</v>
          </cell>
          <cell r="W135">
            <v>0</v>
          </cell>
          <cell r="X135">
            <v>0</v>
          </cell>
        </row>
        <row r="136">
          <cell r="J136">
            <v>48253.369500000001</v>
          </cell>
          <cell r="K136">
            <v>49159.800345603799</v>
          </cell>
          <cell r="L136">
            <v>9463.5139269001156</v>
          </cell>
          <cell r="M136">
            <v>0</v>
          </cell>
          <cell r="N136">
            <v>0</v>
          </cell>
          <cell r="O136">
            <v>17674.737342009696</v>
          </cell>
          <cell r="P136">
            <v>111951.57330660385</v>
          </cell>
          <cell r="Q136">
            <v>0</v>
          </cell>
          <cell r="R136">
            <v>0</v>
          </cell>
          <cell r="S136">
            <v>0</v>
          </cell>
          <cell r="T136">
            <v>0</v>
          </cell>
          <cell r="U136">
            <v>0</v>
          </cell>
          <cell r="V136">
            <v>0</v>
          </cell>
          <cell r="W136">
            <v>0</v>
          </cell>
          <cell r="X136">
            <v>0</v>
          </cell>
        </row>
        <row r="137">
          <cell r="J137">
            <v>48253.369500000001</v>
          </cell>
          <cell r="K137">
            <v>48751.714570658056</v>
          </cell>
          <cell r="L137">
            <v>9384.9553203268842</v>
          </cell>
          <cell r="M137">
            <v>0</v>
          </cell>
          <cell r="N137">
            <v>0</v>
          </cell>
          <cell r="O137">
            <v>18116.605775559936</v>
          </cell>
          <cell r="P137">
            <v>111022.23990353795</v>
          </cell>
          <cell r="Q137">
            <v>0</v>
          </cell>
          <cell r="R137">
            <v>0</v>
          </cell>
          <cell r="S137">
            <v>0</v>
          </cell>
          <cell r="T137">
            <v>0</v>
          </cell>
          <cell r="U137">
            <v>0</v>
          </cell>
          <cell r="V137">
            <v>0</v>
          </cell>
          <cell r="W137">
            <v>0</v>
          </cell>
          <cell r="X137">
            <v>0</v>
          </cell>
        </row>
        <row r="138">
          <cell r="J138">
            <v>49459.609499999999</v>
          </cell>
          <cell r="K138">
            <v>52280.748945329164</v>
          </cell>
          <cell r="L138">
            <v>10064.312553643962</v>
          </cell>
          <cell r="M138">
            <v>0</v>
          </cell>
          <cell r="N138">
            <v>0</v>
          </cell>
          <cell r="O138">
            <v>18116.605775559936</v>
          </cell>
          <cell r="P138">
            <v>116155.25254637508</v>
          </cell>
          <cell r="Q138">
            <v>0</v>
          </cell>
          <cell r="R138">
            <v>0</v>
          </cell>
          <cell r="S138">
            <v>0</v>
          </cell>
          <cell r="T138">
            <v>0</v>
          </cell>
          <cell r="U138">
            <v>0</v>
          </cell>
          <cell r="V138">
            <v>0</v>
          </cell>
          <cell r="W138">
            <v>0</v>
          </cell>
          <cell r="X138">
            <v>0</v>
          </cell>
        </row>
        <row r="139">
          <cell r="J139">
            <v>49459.609499999999</v>
          </cell>
          <cell r="K139">
            <v>51553.371152562395</v>
          </cell>
          <cell r="L139">
            <v>9924.2885945641156</v>
          </cell>
          <cell r="M139">
            <v>0</v>
          </cell>
          <cell r="N139">
            <v>0</v>
          </cell>
          <cell r="O139">
            <v>18116.605775559936</v>
          </cell>
          <cell r="P139">
            <v>114539.19399863314</v>
          </cell>
          <cell r="Q139">
            <v>0</v>
          </cell>
          <cell r="R139">
            <v>0</v>
          </cell>
          <cell r="S139">
            <v>0</v>
          </cell>
          <cell r="T139">
            <v>0</v>
          </cell>
          <cell r="U139">
            <v>0</v>
          </cell>
          <cell r="V139">
            <v>0</v>
          </cell>
          <cell r="W139">
            <v>0</v>
          </cell>
          <cell r="X139">
            <v>0</v>
          </cell>
        </row>
        <row r="140">
          <cell r="J140">
            <v>49459.609499999999</v>
          </cell>
          <cell r="K140">
            <v>48314.102281695625</v>
          </cell>
          <cell r="L140">
            <v>9300.7127082319621</v>
          </cell>
          <cell r="M140">
            <v>0</v>
          </cell>
          <cell r="N140">
            <v>0</v>
          </cell>
          <cell r="O140">
            <v>18116.605775559936</v>
          </cell>
          <cell r="P140">
            <v>107342.31749339028</v>
          </cell>
          <cell r="Q140">
            <v>0</v>
          </cell>
          <cell r="R140">
            <v>0</v>
          </cell>
          <cell r="S140">
            <v>0</v>
          </cell>
          <cell r="T140">
            <v>0</v>
          </cell>
          <cell r="U140">
            <v>0</v>
          </cell>
          <cell r="V140">
            <v>0</v>
          </cell>
          <cell r="W140">
            <v>0</v>
          </cell>
          <cell r="X140">
            <v>0</v>
          </cell>
        </row>
        <row r="141">
          <cell r="J141">
            <v>49459.609499999999</v>
          </cell>
          <cell r="K141">
            <v>25701.687128914607</v>
          </cell>
          <cell r="L141">
            <v>4947.7067111616925</v>
          </cell>
          <cell r="M141">
            <v>0</v>
          </cell>
          <cell r="N141">
            <v>0</v>
          </cell>
          <cell r="O141">
            <v>18116.605775559936</v>
          </cell>
          <cell r="P141">
            <v>57102.96848365468</v>
          </cell>
          <cell r="Q141">
            <v>0</v>
          </cell>
          <cell r="R141">
            <v>0</v>
          </cell>
          <cell r="S141">
            <v>0</v>
          </cell>
          <cell r="T141">
            <v>0</v>
          </cell>
          <cell r="U141">
            <v>0</v>
          </cell>
          <cell r="V141">
            <v>0</v>
          </cell>
          <cell r="W141">
            <v>0</v>
          </cell>
          <cell r="X141">
            <v>0</v>
          </cell>
        </row>
        <row r="142">
          <cell r="J142">
            <v>49459.609499999999</v>
          </cell>
          <cell r="K142">
            <v>49849.416931309999</v>
          </cell>
          <cell r="L142">
            <v>9596.2686597747688</v>
          </cell>
          <cell r="M142">
            <v>0</v>
          </cell>
          <cell r="N142">
            <v>0</v>
          </cell>
          <cell r="O142">
            <v>18116.605775559936</v>
          </cell>
          <cell r="P142">
            <v>110753.41745774991</v>
          </cell>
          <cell r="Q142">
            <v>0</v>
          </cell>
          <cell r="R142">
            <v>0</v>
          </cell>
          <cell r="S142">
            <v>0</v>
          </cell>
          <cell r="T142">
            <v>0</v>
          </cell>
          <cell r="U142">
            <v>0</v>
          </cell>
          <cell r="V142">
            <v>0</v>
          </cell>
          <cell r="W142">
            <v>0</v>
          </cell>
          <cell r="X142">
            <v>0</v>
          </cell>
        </row>
        <row r="143">
          <cell r="J143">
            <v>49459.609499999999</v>
          </cell>
          <cell r="K143">
            <v>58468.347428087589</v>
          </cell>
          <cell r="L143">
            <v>11255.457025427539</v>
          </cell>
          <cell r="M143">
            <v>0</v>
          </cell>
          <cell r="N143">
            <v>0</v>
          </cell>
          <cell r="O143">
            <v>18116.605775559936</v>
          </cell>
          <cell r="P143">
            <v>133151.25083183011</v>
          </cell>
          <cell r="Q143">
            <v>0</v>
          </cell>
          <cell r="R143">
            <v>0</v>
          </cell>
          <cell r="S143">
            <v>0</v>
          </cell>
          <cell r="T143">
            <v>0</v>
          </cell>
          <cell r="U143">
            <v>0</v>
          </cell>
          <cell r="V143">
            <v>0</v>
          </cell>
          <cell r="W143">
            <v>0</v>
          </cell>
          <cell r="X143">
            <v>0</v>
          </cell>
        </row>
        <row r="144">
          <cell r="J144">
            <v>49459.609499999999</v>
          </cell>
          <cell r="K144">
            <v>63177.075967680445</v>
          </cell>
          <cell r="L144">
            <v>12161.911441416923</v>
          </cell>
          <cell r="M144">
            <v>0</v>
          </cell>
          <cell r="N144">
            <v>0</v>
          </cell>
          <cell r="O144">
            <v>18116.605775559936</v>
          </cell>
          <cell r="P144">
            <v>143874.54167984772</v>
          </cell>
          <cell r="Q144">
            <v>0</v>
          </cell>
          <cell r="R144">
            <v>0</v>
          </cell>
          <cell r="S144">
            <v>0</v>
          </cell>
          <cell r="T144">
            <v>0</v>
          </cell>
          <cell r="U144">
            <v>0</v>
          </cell>
          <cell r="V144">
            <v>0</v>
          </cell>
          <cell r="W144">
            <v>0</v>
          </cell>
          <cell r="X144">
            <v>0</v>
          </cell>
        </row>
        <row r="145">
          <cell r="J145">
            <v>49459.609499999999</v>
          </cell>
          <cell r="K145">
            <v>60957.818167356534</v>
          </cell>
          <cell r="L145">
            <v>11734.692922360729</v>
          </cell>
          <cell r="M145">
            <v>0</v>
          </cell>
          <cell r="N145">
            <v>0</v>
          </cell>
          <cell r="O145">
            <v>18116.605775559936</v>
          </cell>
          <cell r="P145">
            <v>138820.57718401746</v>
          </cell>
          <cell r="Q145">
            <v>0</v>
          </cell>
          <cell r="R145">
            <v>0</v>
          </cell>
          <cell r="S145">
            <v>0</v>
          </cell>
          <cell r="T145">
            <v>0</v>
          </cell>
          <cell r="U145">
            <v>0</v>
          </cell>
          <cell r="V145">
            <v>0</v>
          </cell>
          <cell r="W145">
            <v>0</v>
          </cell>
          <cell r="X145">
            <v>0</v>
          </cell>
        </row>
        <row r="146">
          <cell r="J146">
            <v>49459.609499999999</v>
          </cell>
          <cell r="K146">
            <v>58624.078576462111</v>
          </cell>
          <cell r="L146">
            <v>11285.436070930848</v>
          </cell>
          <cell r="M146">
            <v>0</v>
          </cell>
          <cell r="N146">
            <v>0</v>
          </cell>
          <cell r="O146">
            <v>18116.605775559936</v>
          </cell>
          <cell r="P146">
            <v>133505.90079393223</v>
          </cell>
          <cell r="Q146">
            <v>0</v>
          </cell>
          <cell r="R146">
            <v>0</v>
          </cell>
          <cell r="S146">
            <v>0</v>
          </cell>
          <cell r="T146">
            <v>0</v>
          </cell>
          <cell r="U146">
            <v>0</v>
          </cell>
          <cell r="V146">
            <v>0</v>
          </cell>
          <cell r="W146">
            <v>0</v>
          </cell>
          <cell r="X146">
            <v>0</v>
          </cell>
        </row>
        <row r="147">
          <cell r="J147">
            <v>49459.609499999999</v>
          </cell>
          <cell r="K147">
            <v>70147.243375741717</v>
          </cell>
          <cell r="L147">
            <v>13503.704448615577</v>
          </cell>
          <cell r="M147">
            <v>0</v>
          </cell>
          <cell r="N147">
            <v>0</v>
          </cell>
          <cell r="O147">
            <v>18116.605775559936</v>
          </cell>
          <cell r="P147">
            <v>159747.85689594995</v>
          </cell>
          <cell r="Q147">
            <v>0</v>
          </cell>
          <cell r="R147">
            <v>0</v>
          </cell>
          <cell r="S147">
            <v>0</v>
          </cell>
          <cell r="T147">
            <v>0</v>
          </cell>
          <cell r="U147">
            <v>0</v>
          </cell>
          <cell r="V147">
            <v>0</v>
          </cell>
          <cell r="W147">
            <v>0</v>
          </cell>
          <cell r="X147">
            <v>0</v>
          </cell>
        </row>
        <row r="148">
          <cell r="J148">
            <v>49459.609499999999</v>
          </cell>
          <cell r="K148">
            <v>49839.405280196188</v>
          </cell>
          <cell r="L148">
            <v>9594.3413655408476</v>
          </cell>
          <cell r="M148">
            <v>0</v>
          </cell>
          <cell r="N148">
            <v>0</v>
          </cell>
          <cell r="O148">
            <v>18116.605775559936</v>
          </cell>
          <cell r="P148">
            <v>113500.37149476007</v>
          </cell>
          <cell r="Q148">
            <v>0</v>
          </cell>
          <cell r="R148">
            <v>0</v>
          </cell>
          <cell r="S148">
            <v>0</v>
          </cell>
          <cell r="T148">
            <v>0</v>
          </cell>
          <cell r="U148">
            <v>0</v>
          </cell>
          <cell r="V148">
            <v>0</v>
          </cell>
          <cell r="W148">
            <v>0</v>
          </cell>
          <cell r="X148">
            <v>0</v>
          </cell>
        </row>
        <row r="149">
          <cell r="J149">
            <v>49459.609499999999</v>
          </cell>
          <cell r="K149">
            <v>49488.455405196204</v>
          </cell>
          <cell r="L149">
            <v>9526.7817130126168</v>
          </cell>
          <cell r="M149">
            <v>0</v>
          </cell>
          <cell r="N149">
            <v>0</v>
          </cell>
          <cell r="O149">
            <v>18569.520919948929</v>
          </cell>
          <cell r="P149">
            <v>112701.14564195149</v>
          </cell>
          <cell r="Q149">
            <v>0</v>
          </cell>
          <cell r="R149">
            <v>0</v>
          </cell>
          <cell r="S149">
            <v>0</v>
          </cell>
          <cell r="T149">
            <v>0</v>
          </cell>
          <cell r="U149">
            <v>0</v>
          </cell>
          <cell r="V149">
            <v>0</v>
          </cell>
          <cell r="W149">
            <v>0</v>
          </cell>
          <cell r="X149">
            <v>0</v>
          </cell>
        </row>
        <row r="150">
          <cell r="J150">
            <v>50696.005499999999</v>
          </cell>
          <cell r="K150">
            <v>51928.544256339424</v>
          </cell>
          <cell r="L150">
            <v>9996.5113429811536</v>
          </cell>
          <cell r="M150">
            <v>0</v>
          </cell>
          <cell r="N150">
            <v>0</v>
          </cell>
          <cell r="O150">
            <v>18569.520919948929</v>
          </cell>
          <cell r="P150">
            <v>115373.88620807744</v>
          </cell>
          <cell r="Q150">
            <v>0</v>
          </cell>
          <cell r="R150">
            <v>0</v>
          </cell>
          <cell r="S150">
            <v>0</v>
          </cell>
          <cell r="T150">
            <v>0</v>
          </cell>
          <cell r="U150">
            <v>0</v>
          </cell>
          <cell r="V150">
            <v>0</v>
          </cell>
          <cell r="W150">
            <v>0</v>
          </cell>
          <cell r="X150">
            <v>0</v>
          </cell>
        </row>
        <row r="151">
          <cell r="J151">
            <v>50696.005499999999</v>
          </cell>
          <cell r="K151">
            <v>53602.713667990669</v>
          </cell>
          <cell r="L151">
            <v>10318.797549022845</v>
          </cell>
          <cell r="M151">
            <v>0</v>
          </cell>
          <cell r="N151">
            <v>0</v>
          </cell>
          <cell r="O151">
            <v>18569.520919948929</v>
          </cell>
          <cell r="P151">
            <v>119093.52506872805</v>
          </cell>
          <cell r="Q151">
            <v>0</v>
          </cell>
          <cell r="R151">
            <v>0</v>
          </cell>
          <cell r="S151">
            <v>0</v>
          </cell>
          <cell r="T151">
            <v>0</v>
          </cell>
          <cell r="U151">
            <v>0</v>
          </cell>
          <cell r="V151">
            <v>0</v>
          </cell>
          <cell r="W151">
            <v>0</v>
          </cell>
          <cell r="X151">
            <v>0</v>
          </cell>
        </row>
        <row r="152">
          <cell r="J152">
            <v>50696.005499999999</v>
          </cell>
          <cell r="K152">
            <v>49915.696647938021</v>
          </cell>
          <cell r="L152">
            <v>9609.0278454706149</v>
          </cell>
          <cell r="M152">
            <v>0</v>
          </cell>
          <cell r="N152">
            <v>0</v>
          </cell>
          <cell r="O152">
            <v>18569.520919948929</v>
          </cell>
          <cell r="P152">
            <v>110901.7783481011</v>
          </cell>
          <cell r="Q152">
            <v>0</v>
          </cell>
          <cell r="R152">
            <v>0</v>
          </cell>
          <cell r="S152">
            <v>0</v>
          </cell>
          <cell r="T152">
            <v>0</v>
          </cell>
          <cell r="U152">
            <v>0</v>
          </cell>
          <cell r="V152">
            <v>0</v>
          </cell>
          <cell r="W152">
            <v>0</v>
          </cell>
          <cell r="X152">
            <v>0</v>
          </cell>
        </row>
        <row r="153">
          <cell r="J153">
            <v>50696.005499999999</v>
          </cell>
          <cell r="K153">
            <v>26456.601356093535</v>
          </cell>
          <cell r="L153">
            <v>5093.0315752233455</v>
          </cell>
          <cell r="M153">
            <v>0</v>
          </cell>
          <cell r="N153">
            <v>0</v>
          </cell>
          <cell r="O153">
            <v>18569.520919948929</v>
          </cell>
          <cell r="P153">
            <v>58780.791143355935</v>
          </cell>
          <cell r="Q153">
            <v>0</v>
          </cell>
          <cell r="R153">
            <v>0</v>
          </cell>
          <cell r="S153">
            <v>0</v>
          </cell>
          <cell r="T153">
            <v>0</v>
          </cell>
          <cell r="U153">
            <v>0</v>
          </cell>
          <cell r="V153">
            <v>0</v>
          </cell>
          <cell r="W153">
            <v>0</v>
          </cell>
          <cell r="X153">
            <v>0</v>
          </cell>
        </row>
        <row r="154">
          <cell r="J154">
            <v>50696.005499999999</v>
          </cell>
          <cell r="K154">
            <v>51234.909431182939</v>
          </cell>
          <cell r="L154">
            <v>9862.9830783848065</v>
          </cell>
          <cell r="M154">
            <v>0</v>
          </cell>
          <cell r="N154">
            <v>0</v>
          </cell>
          <cell r="O154">
            <v>18569.520919948929</v>
          </cell>
          <cell r="P154">
            <v>113832.78108884826</v>
          </cell>
          <cell r="Q154">
            <v>0</v>
          </cell>
          <cell r="R154">
            <v>0</v>
          </cell>
          <cell r="S154">
            <v>0</v>
          </cell>
          <cell r="T154">
            <v>0</v>
          </cell>
          <cell r="U154">
            <v>0</v>
          </cell>
          <cell r="V154">
            <v>0</v>
          </cell>
          <cell r="W154">
            <v>0</v>
          </cell>
          <cell r="X154">
            <v>0</v>
          </cell>
        </row>
        <row r="155">
          <cell r="J155">
            <v>50696.005499999999</v>
          </cell>
          <cell r="K155">
            <v>60497.519361969033</v>
          </cell>
          <cell r="L155">
            <v>11646.083039393425</v>
          </cell>
          <cell r="M155">
            <v>0</v>
          </cell>
          <cell r="N155">
            <v>0</v>
          </cell>
          <cell r="O155">
            <v>18569.520919948929</v>
          </cell>
          <cell r="P155">
            <v>137769.97510421069</v>
          </cell>
          <cell r="Q155">
            <v>0</v>
          </cell>
          <cell r="R155">
            <v>0</v>
          </cell>
          <cell r="S155">
            <v>0</v>
          </cell>
          <cell r="T155">
            <v>0</v>
          </cell>
          <cell r="U155">
            <v>0</v>
          </cell>
          <cell r="V155">
            <v>0</v>
          </cell>
          <cell r="W155">
            <v>0</v>
          </cell>
          <cell r="X155">
            <v>0</v>
          </cell>
        </row>
        <row r="156">
          <cell r="J156">
            <v>50696.005499999999</v>
          </cell>
          <cell r="K156">
            <v>65758.430654671029</v>
          </cell>
          <cell r="L156">
            <v>12658.835469970039</v>
          </cell>
          <cell r="M156">
            <v>0</v>
          </cell>
          <cell r="N156">
            <v>0</v>
          </cell>
          <cell r="O156">
            <v>18569.520919948929</v>
          </cell>
          <cell r="P156">
            <v>149750.5591920377</v>
          </cell>
          <cell r="Q156">
            <v>0</v>
          </cell>
          <cell r="R156">
            <v>0</v>
          </cell>
          <cell r="S156">
            <v>0</v>
          </cell>
          <cell r="T156">
            <v>0</v>
          </cell>
          <cell r="U156">
            <v>0</v>
          </cell>
          <cell r="V156">
            <v>0</v>
          </cell>
          <cell r="W156">
            <v>0</v>
          </cell>
          <cell r="X156">
            <v>0</v>
          </cell>
        </row>
        <row r="157">
          <cell r="J157">
            <v>50696.005499999999</v>
          </cell>
          <cell r="K157">
            <v>61116.559901904351</v>
          </cell>
          <cell r="L157">
            <v>11765.251521157154</v>
          </cell>
          <cell r="M157">
            <v>0</v>
          </cell>
          <cell r="N157">
            <v>0</v>
          </cell>
          <cell r="O157">
            <v>18569.520919948929</v>
          </cell>
          <cell r="P157">
            <v>139179.70562993863</v>
          </cell>
          <cell r="Q157">
            <v>0</v>
          </cell>
          <cell r="R157">
            <v>0</v>
          </cell>
          <cell r="S157">
            <v>0</v>
          </cell>
          <cell r="T157">
            <v>0</v>
          </cell>
          <cell r="U157">
            <v>0</v>
          </cell>
          <cell r="V157">
            <v>0</v>
          </cell>
          <cell r="W157">
            <v>0</v>
          </cell>
          <cell r="X157">
            <v>0</v>
          </cell>
        </row>
        <row r="158">
          <cell r="J158">
            <v>50696.005499999999</v>
          </cell>
          <cell r="K158">
            <v>60556.798898688074</v>
          </cell>
          <cell r="L158">
            <v>11657.494654521577</v>
          </cell>
          <cell r="M158">
            <v>0</v>
          </cell>
          <cell r="N158">
            <v>8563279.557599999</v>
          </cell>
          <cell r="O158">
            <v>18569.520919948929</v>
          </cell>
          <cell r="P158">
            <v>137904.97138809311</v>
          </cell>
          <cell r="Q158">
            <v>0</v>
          </cell>
          <cell r="R158">
            <v>0</v>
          </cell>
          <cell r="S158">
            <v>0</v>
          </cell>
          <cell r="T158">
            <v>0</v>
          </cell>
          <cell r="U158">
            <v>0</v>
          </cell>
          <cell r="V158">
            <v>0</v>
          </cell>
          <cell r="W158">
            <v>0</v>
          </cell>
          <cell r="X158">
            <v>0</v>
          </cell>
        </row>
        <row r="159">
          <cell r="J159">
            <v>50696.005499999999</v>
          </cell>
          <cell r="K159">
            <v>77555.50991693321</v>
          </cell>
          <cell r="L159">
            <v>14929.833787910655</v>
          </cell>
          <cell r="M159">
            <v>0</v>
          </cell>
          <cell r="N159">
            <v>0</v>
          </cell>
          <cell r="O159">
            <v>18569.520919948929</v>
          </cell>
          <cell r="P159">
            <v>176615.84777585315</v>
          </cell>
          <cell r="Q159">
            <v>0</v>
          </cell>
          <cell r="R159">
            <v>0</v>
          </cell>
          <cell r="S159">
            <v>0</v>
          </cell>
          <cell r="T159">
            <v>0</v>
          </cell>
          <cell r="U159">
            <v>0</v>
          </cell>
          <cell r="V159">
            <v>0</v>
          </cell>
          <cell r="W159">
            <v>0</v>
          </cell>
          <cell r="X159">
            <v>0</v>
          </cell>
        </row>
        <row r="160">
          <cell r="J160">
            <v>50696.005499999999</v>
          </cell>
          <cell r="K160">
            <v>50875.663978649616</v>
          </cell>
          <cell r="L160">
            <v>9793.8264845963076</v>
          </cell>
          <cell r="M160">
            <v>0</v>
          </cell>
          <cell r="N160">
            <v>0</v>
          </cell>
          <cell r="O160">
            <v>18569.520919948929</v>
          </cell>
          <cell r="P160">
            <v>115858.28697886989</v>
          </cell>
          <cell r="Q160">
            <v>0</v>
          </cell>
          <cell r="R160">
            <v>0</v>
          </cell>
          <cell r="S160">
            <v>0</v>
          </cell>
          <cell r="T160">
            <v>0</v>
          </cell>
          <cell r="U160">
            <v>0</v>
          </cell>
          <cell r="V160">
            <v>0</v>
          </cell>
          <cell r="W160">
            <v>0</v>
          </cell>
          <cell r="X160">
            <v>0</v>
          </cell>
        </row>
        <row r="161">
          <cell r="J161">
            <v>50696.005499999999</v>
          </cell>
          <cell r="K161">
            <v>50917.128399764166</v>
          </cell>
          <cell r="L161">
            <v>9801.8085985172293</v>
          </cell>
          <cell r="M161">
            <v>0</v>
          </cell>
          <cell r="N161">
            <v>0</v>
          </cell>
          <cell r="O161">
            <v>19033.75894294765</v>
          </cell>
          <cell r="P161">
            <v>115952.71320204248</v>
          </cell>
          <cell r="Q161">
            <v>0</v>
          </cell>
          <cell r="R161">
            <v>0</v>
          </cell>
          <cell r="S161">
            <v>0</v>
          </cell>
          <cell r="T161">
            <v>0</v>
          </cell>
          <cell r="U161">
            <v>0</v>
          </cell>
          <cell r="V161">
            <v>0</v>
          </cell>
          <cell r="W161">
            <v>0</v>
          </cell>
          <cell r="X161">
            <v>0</v>
          </cell>
        </row>
        <row r="162">
          <cell r="J162">
            <v>51962.557499999995</v>
          </cell>
          <cell r="K162">
            <v>55382.487597789397</v>
          </cell>
          <cell r="L162">
            <v>10661.413166925577</v>
          </cell>
          <cell r="M162">
            <v>0</v>
          </cell>
          <cell r="N162">
            <v>0</v>
          </cell>
          <cell r="O162">
            <v>19033.75894294765</v>
          </cell>
          <cell r="P162">
            <v>123047.4717671226</v>
          </cell>
          <cell r="Q162">
            <v>0</v>
          </cell>
          <cell r="R162">
            <v>0</v>
          </cell>
          <cell r="S162">
            <v>0</v>
          </cell>
          <cell r="T162">
            <v>0</v>
          </cell>
          <cell r="U162">
            <v>0</v>
          </cell>
          <cell r="V162">
            <v>0</v>
          </cell>
          <cell r="W162">
            <v>0</v>
          </cell>
          <cell r="X162">
            <v>0</v>
          </cell>
        </row>
        <row r="163">
          <cell r="J163">
            <v>51962.557499999995</v>
          </cell>
          <cell r="K163">
            <v>54108.189357804164</v>
          </cell>
          <cell r="L163">
            <v>10416.104214156347</v>
          </cell>
          <cell r="M163">
            <v>0</v>
          </cell>
          <cell r="N163">
            <v>0</v>
          </cell>
          <cell r="O163">
            <v>19033.75894294765</v>
          </cell>
          <cell r="P163">
            <v>120216.26675072433</v>
          </cell>
          <cell r="Q163">
            <v>0</v>
          </cell>
          <cell r="R163">
            <v>0</v>
          </cell>
          <cell r="S163">
            <v>0</v>
          </cell>
          <cell r="T163">
            <v>0</v>
          </cell>
          <cell r="U163">
            <v>0</v>
          </cell>
          <cell r="V163">
            <v>0</v>
          </cell>
          <cell r="W163">
            <v>0</v>
          </cell>
          <cell r="X163">
            <v>0</v>
          </cell>
        </row>
        <row r="164">
          <cell r="J164">
            <v>51962.557499999995</v>
          </cell>
          <cell r="K164">
            <v>51383.878540915073</v>
          </cell>
          <cell r="L164">
            <v>9891.6603967367319</v>
          </cell>
          <cell r="M164">
            <v>0</v>
          </cell>
          <cell r="N164">
            <v>0</v>
          </cell>
          <cell r="O164">
            <v>19033.75894294765</v>
          </cell>
          <cell r="P164">
            <v>114163.45885302694</v>
          </cell>
          <cell r="Q164">
            <v>0</v>
          </cell>
          <cell r="R164">
            <v>0</v>
          </cell>
          <cell r="S164">
            <v>5658935.0945937121</v>
          </cell>
          <cell r="T164">
            <v>0</v>
          </cell>
          <cell r="U164">
            <v>390565.42861499998</v>
          </cell>
          <cell r="V164">
            <v>5549419.4205131996</v>
          </cell>
          <cell r="W164">
            <v>992132.65345848748</v>
          </cell>
          <cell r="X164">
            <v>992132.65345848748</v>
          </cell>
        </row>
        <row r="165">
          <cell r="J165">
            <v>0</v>
          </cell>
          <cell r="K165">
            <v>0</v>
          </cell>
          <cell r="L165">
            <v>0</v>
          </cell>
          <cell r="M165">
            <v>0</v>
          </cell>
          <cell r="N165">
            <v>0</v>
          </cell>
          <cell r="O165">
            <v>19033.75894294765</v>
          </cell>
          <cell r="P165">
            <v>61163.814991654726</v>
          </cell>
          <cell r="Q165">
            <v>0</v>
          </cell>
          <cell r="R165">
            <v>0</v>
          </cell>
          <cell r="S165">
            <v>0</v>
          </cell>
          <cell r="T165">
            <v>0</v>
          </cell>
          <cell r="U165">
            <v>0</v>
          </cell>
          <cell r="V165">
            <v>0</v>
          </cell>
          <cell r="W165">
            <v>0</v>
          </cell>
          <cell r="X165">
            <v>0</v>
          </cell>
        </row>
        <row r="166">
          <cell r="J166">
            <v>0</v>
          </cell>
          <cell r="K166">
            <v>0</v>
          </cell>
          <cell r="L166">
            <v>0</v>
          </cell>
          <cell r="M166">
            <v>0</v>
          </cell>
          <cell r="N166">
            <v>0</v>
          </cell>
          <cell r="O166">
            <v>19033.75894294765</v>
          </cell>
          <cell r="P166">
            <v>120723.57044846012</v>
          </cell>
          <cell r="Q166">
            <v>0</v>
          </cell>
          <cell r="R166">
            <v>0</v>
          </cell>
          <cell r="S166">
            <v>0</v>
          </cell>
          <cell r="T166">
            <v>0</v>
          </cell>
          <cell r="U166">
            <v>0</v>
          </cell>
          <cell r="V166">
            <v>0</v>
          </cell>
          <cell r="W166">
            <v>0</v>
          </cell>
          <cell r="X166">
            <v>0</v>
          </cell>
        </row>
        <row r="167">
          <cell r="J167">
            <v>0</v>
          </cell>
          <cell r="K167">
            <v>0</v>
          </cell>
          <cell r="L167">
            <v>0</v>
          </cell>
          <cell r="M167">
            <v>0</v>
          </cell>
          <cell r="N167">
            <v>0</v>
          </cell>
          <cell r="O167">
            <v>19033.75894294765</v>
          </cell>
          <cell r="P167">
            <v>146537.52857181404</v>
          </cell>
          <cell r="Q167">
            <v>0</v>
          </cell>
          <cell r="R167">
            <v>0</v>
          </cell>
          <cell r="S167">
            <v>0</v>
          </cell>
          <cell r="T167">
            <v>0</v>
          </cell>
          <cell r="U167">
            <v>0</v>
          </cell>
          <cell r="V167">
            <v>0</v>
          </cell>
          <cell r="W167">
            <v>0</v>
          </cell>
          <cell r="X167">
            <v>0</v>
          </cell>
        </row>
        <row r="168">
          <cell r="J168">
            <v>0</v>
          </cell>
          <cell r="K168">
            <v>0</v>
          </cell>
          <cell r="L168">
            <v>0</v>
          </cell>
          <cell r="M168">
            <v>0</v>
          </cell>
          <cell r="N168">
            <v>0</v>
          </cell>
          <cell r="O168">
            <v>19033.75894294765</v>
          </cell>
          <cell r="P168">
            <v>162662.32087215289</v>
          </cell>
          <cell r="Q168">
            <v>0</v>
          </cell>
          <cell r="R168">
            <v>0</v>
          </cell>
          <cell r="S168">
            <v>0</v>
          </cell>
          <cell r="T168">
            <v>0</v>
          </cell>
          <cell r="U168">
            <v>0</v>
          </cell>
          <cell r="V168">
            <v>0</v>
          </cell>
          <cell r="W168">
            <v>0</v>
          </cell>
          <cell r="X168">
            <v>0</v>
          </cell>
        </row>
        <row r="169">
          <cell r="J169">
            <v>0</v>
          </cell>
          <cell r="K169">
            <v>0</v>
          </cell>
          <cell r="L169">
            <v>0</v>
          </cell>
          <cell r="M169">
            <v>0</v>
          </cell>
          <cell r="N169">
            <v>0</v>
          </cell>
          <cell r="O169">
            <v>19033.75894294765</v>
          </cell>
          <cell r="P169">
            <v>149313.6952686632</v>
          </cell>
          <cell r="Q169">
            <v>0</v>
          </cell>
          <cell r="R169">
            <v>0</v>
          </cell>
          <cell r="S169">
            <v>0</v>
          </cell>
          <cell r="T169">
            <v>0</v>
          </cell>
          <cell r="U169">
            <v>0</v>
          </cell>
          <cell r="V169">
            <v>0</v>
          </cell>
          <cell r="W169">
            <v>0</v>
          </cell>
          <cell r="X169">
            <v>0</v>
          </cell>
        </row>
        <row r="170">
          <cell r="J170">
            <v>0</v>
          </cell>
          <cell r="K170">
            <v>0</v>
          </cell>
          <cell r="L170">
            <v>0</v>
          </cell>
          <cell r="M170">
            <v>0</v>
          </cell>
          <cell r="N170">
            <v>0</v>
          </cell>
          <cell r="O170">
            <v>19033.75894294765</v>
          </cell>
          <cell r="P170">
            <v>151665.24267812062</v>
          </cell>
          <cell r="Q170">
            <v>0</v>
          </cell>
          <cell r="R170">
            <v>0</v>
          </cell>
          <cell r="S170">
            <v>0</v>
          </cell>
          <cell r="T170">
            <v>0</v>
          </cell>
          <cell r="U170">
            <v>0</v>
          </cell>
          <cell r="V170">
            <v>0</v>
          </cell>
          <cell r="W170">
            <v>0</v>
          </cell>
          <cell r="X170">
            <v>0</v>
          </cell>
        </row>
        <row r="171">
          <cell r="J171">
            <v>0</v>
          </cell>
          <cell r="K171">
            <v>0</v>
          </cell>
          <cell r="L171">
            <v>0</v>
          </cell>
          <cell r="M171">
            <v>0</v>
          </cell>
          <cell r="N171">
            <v>0</v>
          </cell>
          <cell r="O171">
            <v>19033.75894294765</v>
          </cell>
          <cell r="P171">
            <v>193566.16651427886</v>
          </cell>
          <cell r="Q171">
            <v>0</v>
          </cell>
          <cell r="R171">
            <v>0</v>
          </cell>
          <cell r="S171">
            <v>0</v>
          </cell>
          <cell r="T171">
            <v>0</v>
          </cell>
          <cell r="U171">
            <v>0</v>
          </cell>
          <cell r="V171">
            <v>0</v>
          </cell>
          <cell r="W171">
            <v>0</v>
          </cell>
          <cell r="X171">
            <v>0</v>
          </cell>
        </row>
        <row r="172">
          <cell r="J172">
            <v>0</v>
          </cell>
          <cell r="K172">
            <v>0</v>
          </cell>
          <cell r="L172">
            <v>0</v>
          </cell>
          <cell r="M172">
            <v>0</v>
          </cell>
          <cell r="N172">
            <v>0</v>
          </cell>
          <cell r="O172">
            <v>19033.75894294765</v>
          </cell>
          <cell r="P172">
            <v>120504.29089848984</v>
          </cell>
          <cell r="Q172">
            <v>0</v>
          </cell>
          <cell r="R172">
            <v>0</v>
          </cell>
          <cell r="S172">
            <v>0</v>
          </cell>
          <cell r="T172">
            <v>0</v>
          </cell>
          <cell r="U172">
            <v>0</v>
          </cell>
          <cell r="V172">
            <v>0</v>
          </cell>
          <cell r="W172">
            <v>0</v>
          </cell>
          <cell r="X172">
            <v>0</v>
          </cell>
        </row>
        <row r="173">
          <cell r="J173">
            <v>0</v>
          </cell>
          <cell r="K173">
            <v>0</v>
          </cell>
          <cell r="L173">
            <v>0</v>
          </cell>
          <cell r="M173">
            <v>0</v>
          </cell>
          <cell r="N173">
            <v>0</v>
          </cell>
          <cell r="O173">
            <v>19509.602916521344</v>
          </cell>
          <cell r="P173">
            <v>119322.90369962624</v>
          </cell>
          <cell r="Q173">
            <v>0</v>
          </cell>
          <cell r="R173">
            <v>0</v>
          </cell>
          <cell r="S173">
            <v>0</v>
          </cell>
          <cell r="T173">
            <v>0</v>
          </cell>
          <cell r="U173">
            <v>0</v>
          </cell>
          <cell r="V173">
            <v>0</v>
          </cell>
          <cell r="W173">
            <v>0</v>
          </cell>
          <cell r="X173">
            <v>0</v>
          </cell>
        </row>
        <row r="174">
          <cell r="J174">
            <v>0</v>
          </cell>
          <cell r="K174">
            <v>0</v>
          </cell>
          <cell r="L174">
            <v>0</v>
          </cell>
          <cell r="M174">
            <v>0</v>
          </cell>
          <cell r="N174">
            <v>0</v>
          </cell>
          <cell r="O174">
            <v>19509.602916521344</v>
          </cell>
          <cell r="P174">
            <v>127226.9263600345</v>
          </cell>
          <cell r="Q174">
            <v>0</v>
          </cell>
          <cell r="R174">
            <v>0</v>
          </cell>
          <cell r="S174">
            <v>0</v>
          </cell>
          <cell r="T174">
            <v>0</v>
          </cell>
          <cell r="U174">
            <v>0</v>
          </cell>
          <cell r="V174">
            <v>0</v>
          </cell>
          <cell r="W174">
            <v>0</v>
          </cell>
          <cell r="X174">
            <v>0</v>
          </cell>
        </row>
        <row r="175">
          <cell r="J175">
            <v>0</v>
          </cell>
          <cell r="K175">
            <v>0</v>
          </cell>
          <cell r="L175">
            <v>0</v>
          </cell>
          <cell r="M175">
            <v>0</v>
          </cell>
          <cell r="N175">
            <v>0</v>
          </cell>
          <cell r="O175">
            <v>19509.602916521344</v>
          </cell>
          <cell r="P175">
            <v>122880.78491906638</v>
          </cell>
          <cell r="Q175">
            <v>0</v>
          </cell>
          <cell r="R175">
            <v>0</v>
          </cell>
          <cell r="S175">
            <v>0</v>
          </cell>
          <cell r="T175">
            <v>0</v>
          </cell>
          <cell r="U175">
            <v>0</v>
          </cell>
          <cell r="V175">
            <v>0</v>
          </cell>
          <cell r="W175">
            <v>0</v>
          </cell>
          <cell r="X175">
            <v>0</v>
          </cell>
        </row>
        <row r="176">
          <cell r="J176">
            <v>0</v>
          </cell>
          <cell r="K176">
            <v>0</v>
          </cell>
          <cell r="L176">
            <v>0</v>
          </cell>
          <cell r="M176">
            <v>0</v>
          </cell>
          <cell r="N176">
            <v>0</v>
          </cell>
          <cell r="O176">
            <v>19509.602916521344</v>
          </cell>
          <cell r="P176">
            <v>116638.74156368765</v>
          </cell>
          <cell r="Q176">
            <v>0</v>
          </cell>
          <cell r="R176">
            <v>0</v>
          </cell>
          <cell r="S176">
            <v>0</v>
          </cell>
          <cell r="T176">
            <v>0</v>
          </cell>
          <cell r="U176">
            <v>0</v>
          </cell>
          <cell r="V176">
            <v>0</v>
          </cell>
          <cell r="W176">
            <v>0</v>
          </cell>
          <cell r="X176">
            <v>0</v>
          </cell>
        </row>
        <row r="177">
          <cell r="J177">
            <v>0</v>
          </cell>
          <cell r="K177">
            <v>0</v>
          </cell>
          <cell r="L177">
            <v>0</v>
          </cell>
          <cell r="M177">
            <v>0</v>
          </cell>
          <cell r="N177">
            <v>0</v>
          </cell>
          <cell r="O177">
            <v>19509.602916521344</v>
          </cell>
          <cell r="P177">
            <v>63176.816424145254</v>
          </cell>
          <cell r="Q177">
            <v>0</v>
          </cell>
          <cell r="R177">
            <v>0</v>
          </cell>
          <cell r="S177">
            <v>0</v>
          </cell>
          <cell r="T177">
            <v>0</v>
          </cell>
          <cell r="U177">
            <v>0</v>
          </cell>
          <cell r="V177">
            <v>0</v>
          </cell>
          <cell r="W177">
            <v>0</v>
          </cell>
          <cell r="X177">
            <v>0</v>
          </cell>
        </row>
        <row r="178">
          <cell r="J178">
            <v>0</v>
          </cell>
          <cell r="K178">
            <v>0</v>
          </cell>
          <cell r="L178">
            <v>0</v>
          </cell>
          <cell r="M178">
            <v>0</v>
          </cell>
          <cell r="N178">
            <v>0</v>
          </cell>
          <cell r="O178">
            <v>19509.602916521344</v>
          </cell>
          <cell r="P178">
            <v>124737.65582371628</v>
          </cell>
          <cell r="Q178">
            <v>0</v>
          </cell>
          <cell r="R178">
            <v>0</v>
          </cell>
          <cell r="S178">
            <v>0</v>
          </cell>
          <cell r="T178">
            <v>0</v>
          </cell>
          <cell r="U178">
            <v>0</v>
          </cell>
          <cell r="V178">
            <v>0</v>
          </cell>
          <cell r="W178">
            <v>0</v>
          </cell>
          <cell r="X178">
            <v>0</v>
          </cell>
        </row>
        <row r="179">
          <cell r="J179">
            <v>0</v>
          </cell>
          <cell r="K179">
            <v>0</v>
          </cell>
          <cell r="L179">
            <v>0</v>
          </cell>
          <cell r="M179">
            <v>0</v>
          </cell>
          <cell r="N179">
            <v>0</v>
          </cell>
          <cell r="O179">
            <v>19509.602916521344</v>
          </cell>
          <cell r="P179">
            <v>157474.58539915775</v>
          </cell>
          <cell r="Q179">
            <v>0</v>
          </cell>
          <cell r="R179">
            <v>0</v>
          </cell>
          <cell r="S179">
            <v>0</v>
          </cell>
          <cell r="T179">
            <v>0</v>
          </cell>
          <cell r="U179">
            <v>0</v>
          </cell>
          <cell r="V179">
            <v>0</v>
          </cell>
          <cell r="W179">
            <v>0</v>
          </cell>
          <cell r="X179">
            <v>0</v>
          </cell>
        </row>
        <row r="180">
          <cell r="J180">
            <v>0</v>
          </cell>
          <cell r="K180">
            <v>0</v>
          </cell>
          <cell r="L180">
            <v>0</v>
          </cell>
          <cell r="M180">
            <v>0</v>
          </cell>
          <cell r="N180">
            <v>0</v>
          </cell>
          <cell r="O180">
            <v>19509.602916521344</v>
          </cell>
          <cell r="P180">
            <v>173068.19091432958</v>
          </cell>
          <cell r="Q180">
            <v>0</v>
          </cell>
          <cell r="R180">
            <v>0</v>
          </cell>
          <cell r="S180">
            <v>0</v>
          </cell>
          <cell r="T180">
            <v>0</v>
          </cell>
          <cell r="U180">
            <v>0</v>
          </cell>
          <cell r="V180">
            <v>0</v>
          </cell>
          <cell r="W180">
            <v>0</v>
          </cell>
          <cell r="X180">
            <v>0</v>
          </cell>
        </row>
        <row r="181">
          <cell r="J181">
            <v>0</v>
          </cell>
          <cell r="K181">
            <v>0</v>
          </cell>
          <cell r="L181">
            <v>0</v>
          </cell>
          <cell r="M181">
            <v>0</v>
          </cell>
          <cell r="N181">
            <v>0</v>
          </cell>
          <cell r="O181">
            <v>19509.602916521344</v>
          </cell>
          <cell r="P181">
            <v>155723.59768252415</v>
          </cell>
          <cell r="Q181">
            <v>0</v>
          </cell>
          <cell r="R181">
            <v>0</v>
          </cell>
          <cell r="S181">
            <v>0</v>
          </cell>
          <cell r="T181">
            <v>0</v>
          </cell>
          <cell r="U181">
            <v>0</v>
          </cell>
          <cell r="V181">
            <v>0</v>
          </cell>
          <cell r="W181">
            <v>0</v>
          </cell>
          <cell r="X181">
            <v>0</v>
          </cell>
        </row>
        <row r="182">
          <cell r="J182">
            <v>0</v>
          </cell>
          <cell r="K182">
            <v>0</v>
          </cell>
          <cell r="L182">
            <v>0</v>
          </cell>
          <cell r="M182">
            <v>0</v>
          </cell>
          <cell r="N182">
            <v>0</v>
          </cell>
          <cell r="O182">
            <v>19509.602916521344</v>
          </cell>
          <cell r="P182">
            <v>161455.67028950015</v>
          </cell>
          <cell r="Q182">
            <v>0</v>
          </cell>
          <cell r="R182">
            <v>0</v>
          </cell>
          <cell r="S182">
            <v>0</v>
          </cell>
          <cell r="T182">
            <v>0</v>
          </cell>
          <cell r="U182">
            <v>0</v>
          </cell>
          <cell r="V182">
            <v>0</v>
          </cell>
          <cell r="W182">
            <v>0</v>
          </cell>
          <cell r="X182">
            <v>0</v>
          </cell>
        </row>
        <row r="183">
          <cell r="J183">
            <v>0</v>
          </cell>
          <cell r="K183">
            <v>0</v>
          </cell>
          <cell r="L183">
            <v>0</v>
          </cell>
          <cell r="M183">
            <v>0</v>
          </cell>
          <cell r="N183">
            <v>0</v>
          </cell>
          <cell r="O183">
            <v>19509.602916521344</v>
          </cell>
          <cell r="P183">
            <v>206709.85902498817</v>
          </cell>
          <cell r="Q183">
            <v>0</v>
          </cell>
          <cell r="R183">
            <v>0</v>
          </cell>
          <cell r="S183">
            <v>0</v>
          </cell>
          <cell r="T183">
            <v>0</v>
          </cell>
          <cell r="U183">
            <v>0</v>
          </cell>
          <cell r="V183">
            <v>0</v>
          </cell>
          <cell r="W183">
            <v>0</v>
          </cell>
          <cell r="X183">
            <v>0</v>
          </cell>
        </row>
        <row r="184">
          <cell r="J184">
            <v>0</v>
          </cell>
          <cell r="K184">
            <v>0</v>
          </cell>
          <cell r="L184">
            <v>0</v>
          </cell>
          <cell r="M184">
            <v>0</v>
          </cell>
          <cell r="N184">
            <v>0</v>
          </cell>
          <cell r="O184">
            <v>19509.602916521344</v>
          </cell>
          <cell r="P184">
            <v>124097.82441644542</v>
          </cell>
          <cell r="Q184">
            <v>0</v>
          </cell>
          <cell r="R184">
            <v>0</v>
          </cell>
          <cell r="S184">
            <v>0</v>
          </cell>
          <cell r="T184">
            <v>0</v>
          </cell>
          <cell r="U184">
            <v>0</v>
          </cell>
          <cell r="V184">
            <v>0</v>
          </cell>
          <cell r="W184">
            <v>0</v>
          </cell>
          <cell r="X184">
            <v>0</v>
          </cell>
        </row>
        <row r="185">
          <cell r="J185">
            <v>0</v>
          </cell>
          <cell r="K185">
            <v>0</v>
          </cell>
          <cell r="L185">
            <v>0</v>
          </cell>
          <cell r="M185">
            <v>0</v>
          </cell>
          <cell r="N185">
            <v>0</v>
          </cell>
          <cell r="O185">
            <v>19997.342989434375</v>
          </cell>
          <cell r="P185">
            <v>122140.75627823615</v>
          </cell>
          <cell r="Q185">
            <v>0</v>
          </cell>
          <cell r="R185">
            <v>0</v>
          </cell>
          <cell r="S185">
            <v>0</v>
          </cell>
          <cell r="T185">
            <v>0</v>
          </cell>
          <cell r="U185">
            <v>0</v>
          </cell>
          <cell r="V185">
            <v>0</v>
          </cell>
          <cell r="W185">
            <v>0</v>
          </cell>
          <cell r="X185">
            <v>0</v>
          </cell>
        </row>
        <row r="186">
          <cell r="J186">
            <v>0</v>
          </cell>
          <cell r="K186">
            <v>0</v>
          </cell>
          <cell r="L186">
            <v>0</v>
          </cell>
          <cell r="M186">
            <v>0</v>
          </cell>
          <cell r="N186">
            <v>0</v>
          </cell>
          <cell r="O186">
            <v>19997.342989434375</v>
          </cell>
          <cell r="P186">
            <v>145040.96277004801</v>
          </cell>
          <cell r="Q186">
            <v>0</v>
          </cell>
          <cell r="R186">
            <v>0</v>
          </cell>
          <cell r="S186">
            <v>0</v>
          </cell>
          <cell r="T186">
            <v>0</v>
          </cell>
          <cell r="U186">
            <v>0</v>
          </cell>
          <cell r="V186">
            <v>0</v>
          </cell>
          <cell r="W186">
            <v>0</v>
          </cell>
          <cell r="X186">
            <v>0</v>
          </cell>
        </row>
        <row r="187">
          <cell r="J187">
            <v>0</v>
          </cell>
          <cell r="K187">
            <v>0</v>
          </cell>
          <cell r="L187">
            <v>0</v>
          </cell>
          <cell r="M187">
            <v>0</v>
          </cell>
          <cell r="N187">
            <v>0</v>
          </cell>
          <cell r="O187">
            <v>19997.342989434375</v>
          </cell>
          <cell r="P187">
            <v>129328.29133647357</v>
          </cell>
          <cell r="Q187">
            <v>0</v>
          </cell>
          <cell r="R187">
            <v>0</v>
          </cell>
          <cell r="S187">
            <v>0</v>
          </cell>
          <cell r="T187">
            <v>0</v>
          </cell>
          <cell r="U187">
            <v>0</v>
          </cell>
          <cell r="V187">
            <v>0</v>
          </cell>
          <cell r="W187">
            <v>0</v>
          </cell>
          <cell r="X187">
            <v>0</v>
          </cell>
        </row>
        <row r="188">
          <cell r="J188">
            <v>0</v>
          </cell>
          <cell r="K188">
            <v>0</v>
          </cell>
          <cell r="L188">
            <v>0</v>
          </cell>
          <cell r="M188">
            <v>0</v>
          </cell>
          <cell r="N188">
            <v>0</v>
          </cell>
          <cell r="O188">
            <v>19997.342989434375</v>
          </cell>
          <cell r="P188">
            <v>120789.69461306877</v>
          </cell>
          <cell r="Q188">
            <v>0</v>
          </cell>
          <cell r="R188">
            <v>0</v>
          </cell>
          <cell r="S188">
            <v>0</v>
          </cell>
          <cell r="T188">
            <v>0</v>
          </cell>
          <cell r="U188">
            <v>0</v>
          </cell>
          <cell r="V188">
            <v>0</v>
          </cell>
          <cell r="W188">
            <v>0</v>
          </cell>
          <cell r="X188">
            <v>0</v>
          </cell>
        </row>
        <row r="189">
          <cell r="J189">
            <v>0</v>
          </cell>
          <cell r="K189">
            <v>0</v>
          </cell>
          <cell r="L189">
            <v>0</v>
          </cell>
          <cell r="M189">
            <v>0</v>
          </cell>
          <cell r="N189">
            <v>0</v>
          </cell>
          <cell r="O189">
            <v>19997.342989434375</v>
          </cell>
          <cell r="P189">
            <v>65961.272466493436</v>
          </cell>
          <cell r="Q189">
            <v>0</v>
          </cell>
          <cell r="R189">
            <v>0</v>
          </cell>
          <cell r="S189">
            <v>0</v>
          </cell>
          <cell r="T189">
            <v>0</v>
          </cell>
          <cell r="U189">
            <v>0</v>
          </cell>
          <cell r="V189">
            <v>0</v>
          </cell>
          <cell r="W189">
            <v>0</v>
          </cell>
          <cell r="X189">
            <v>0</v>
          </cell>
        </row>
        <row r="190">
          <cell r="J190">
            <v>0</v>
          </cell>
          <cell r="K190">
            <v>0</v>
          </cell>
          <cell r="L190">
            <v>0</v>
          </cell>
          <cell r="M190">
            <v>0</v>
          </cell>
          <cell r="N190">
            <v>0</v>
          </cell>
          <cell r="O190">
            <v>19997.342989434375</v>
          </cell>
          <cell r="P190">
            <v>126218.28622425599</v>
          </cell>
          <cell r="Q190">
            <v>0</v>
          </cell>
          <cell r="R190">
            <v>0</v>
          </cell>
          <cell r="S190">
            <v>0</v>
          </cell>
          <cell r="T190">
            <v>0</v>
          </cell>
          <cell r="U190">
            <v>0</v>
          </cell>
          <cell r="V190">
            <v>0</v>
          </cell>
          <cell r="W190">
            <v>0</v>
          </cell>
          <cell r="X190">
            <v>0</v>
          </cell>
        </row>
        <row r="191">
          <cell r="J191">
            <v>0</v>
          </cell>
          <cell r="K191">
            <v>0</v>
          </cell>
          <cell r="L191">
            <v>0</v>
          </cell>
          <cell r="M191">
            <v>0</v>
          </cell>
          <cell r="N191">
            <v>0</v>
          </cell>
          <cell r="O191">
            <v>19997.342989434375</v>
          </cell>
          <cell r="P191">
            <v>168622.67104668444</v>
          </cell>
          <cell r="Q191">
            <v>0</v>
          </cell>
          <cell r="R191">
            <v>0</v>
          </cell>
          <cell r="S191">
            <v>0</v>
          </cell>
          <cell r="T191">
            <v>0</v>
          </cell>
          <cell r="U191">
            <v>0</v>
          </cell>
          <cell r="V191">
            <v>0</v>
          </cell>
          <cell r="W191">
            <v>0</v>
          </cell>
          <cell r="X191">
            <v>0</v>
          </cell>
        </row>
        <row r="192">
          <cell r="J192">
            <v>0</v>
          </cell>
          <cell r="K192">
            <v>0</v>
          </cell>
          <cell r="L192">
            <v>0</v>
          </cell>
          <cell r="M192">
            <v>0</v>
          </cell>
          <cell r="N192">
            <v>0</v>
          </cell>
          <cell r="O192">
            <v>19997.342989434375</v>
          </cell>
          <cell r="P192">
            <v>185970.66415884483</v>
          </cell>
          <cell r="Q192">
            <v>0</v>
          </cell>
          <cell r="R192">
            <v>0</v>
          </cell>
          <cell r="S192">
            <v>0</v>
          </cell>
          <cell r="T192">
            <v>0</v>
          </cell>
          <cell r="U192">
            <v>0</v>
          </cell>
          <cell r="V192">
            <v>0</v>
          </cell>
          <cell r="W192">
            <v>0</v>
          </cell>
          <cell r="X192">
            <v>0</v>
          </cell>
        </row>
        <row r="193">
          <cell r="J193">
            <v>0</v>
          </cell>
          <cell r="K193">
            <v>0</v>
          </cell>
          <cell r="L193">
            <v>0</v>
          </cell>
          <cell r="M193">
            <v>0</v>
          </cell>
          <cell r="N193">
            <v>0</v>
          </cell>
          <cell r="O193">
            <v>19997.342989434375</v>
          </cell>
          <cell r="P193">
            <v>174218.82945081682</v>
          </cell>
          <cell r="Q193">
            <v>0</v>
          </cell>
          <cell r="R193">
            <v>0</v>
          </cell>
          <cell r="S193">
            <v>0</v>
          </cell>
          <cell r="T193">
            <v>0</v>
          </cell>
          <cell r="U193">
            <v>0</v>
          </cell>
          <cell r="V193">
            <v>0</v>
          </cell>
          <cell r="W193">
            <v>0</v>
          </cell>
          <cell r="X193">
            <v>0</v>
          </cell>
        </row>
        <row r="194">
          <cell r="J194">
            <v>0</v>
          </cell>
          <cell r="K194">
            <v>0</v>
          </cell>
          <cell r="L194">
            <v>0</v>
          </cell>
          <cell r="M194">
            <v>0</v>
          </cell>
          <cell r="N194">
            <v>0</v>
          </cell>
          <cell r="O194">
            <v>19997.342989434375</v>
          </cell>
          <cell r="P194">
            <v>166635.39138573044</v>
          </cell>
          <cell r="Q194">
            <v>0</v>
          </cell>
          <cell r="R194">
            <v>0</v>
          </cell>
          <cell r="S194">
            <v>0</v>
          </cell>
          <cell r="T194">
            <v>0</v>
          </cell>
          <cell r="U194">
            <v>0</v>
          </cell>
          <cell r="V194">
            <v>0</v>
          </cell>
          <cell r="W194">
            <v>0</v>
          </cell>
          <cell r="X194">
            <v>0</v>
          </cell>
        </row>
        <row r="195">
          <cell r="J195">
            <v>0</v>
          </cell>
          <cell r="K195">
            <v>0</v>
          </cell>
          <cell r="L195">
            <v>0</v>
          </cell>
          <cell r="M195">
            <v>0</v>
          </cell>
          <cell r="N195">
            <v>0</v>
          </cell>
          <cell r="O195">
            <v>19997.342989434375</v>
          </cell>
          <cell r="P195">
            <v>206461.2107719515</v>
          </cell>
          <cell r="Q195">
            <v>0</v>
          </cell>
          <cell r="R195">
            <v>0</v>
          </cell>
          <cell r="S195">
            <v>0</v>
          </cell>
          <cell r="T195">
            <v>0</v>
          </cell>
          <cell r="U195">
            <v>0</v>
          </cell>
          <cell r="V195">
            <v>0</v>
          </cell>
          <cell r="W195">
            <v>0</v>
          </cell>
          <cell r="X195">
            <v>0</v>
          </cell>
        </row>
        <row r="196">
          <cell r="J196">
            <v>0</v>
          </cell>
          <cell r="K196">
            <v>0</v>
          </cell>
          <cell r="L196">
            <v>0</v>
          </cell>
          <cell r="M196">
            <v>0</v>
          </cell>
          <cell r="N196">
            <v>0</v>
          </cell>
          <cell r="O196">
            <v>19997.342989434375</v>
          </cell>
          <cell r="P196">
            <v>131236.1274207391</v>
          </cell>
          <cell r="Q196">
            <v>0</v>
          </cell>
          <cell r="R196">
            <v>0</v>
          </cell>
          <cell r="S196">
            <v>0</v>
          </cell>
          <cell r="T196">
            <v>0</v>
          </cell>
          <cell r="U196">
            <v>0</v>
          </cell>
          <cell r="V196">
            <v>0</v>
          </cell>
          <cell r="W196">
            <v>0</v>
          </cell>
          <cell r="X196">
            <v>0</v>
          </cell>
        </row>
        <row r="197">
          <cell r="J197">
            <v>0</v>
          </cell>
          <cell r="K197">
            <v>0</v>
          </cell>
          <cell r="L197">
            <v>0</v>
          </cell>
          <cell r="M197">
            <v>0</v>
          </cell>
          <cell r="N197">
            <v>0</v>
          </cell>
          <cell r="O197">
            <v>20497.276564170232</v>
          </cell>
          <cell r="P197">
            <v>126140.89285799081</v>
          </cell>
          <cell r="Q197">
            <v>0</v>
          </cell>
          <cell r="R197">
            <v>0</v>
          </cell>
          <cell r="S197">
            <v>0</v>
          </cell>
          <cell r="T197">
            <v>0</v>
          </cell>
          <cell r="U197">
            <v>0</v>
          </cell>
          <cell r="V197">
            <v>0</v>
          </cell>
          <cell r="W197">
            <v>0</v>
          </cell>
          <cell r="X197">
            <v>0</v>
          </cell>
        </row>
        <row r="198">
          <cell r="J198">
            <v>0</v>
          </cell>
          <cell r="K198">
            <v>0</v>
          </cell>
          <cell r="L198">
            <v>0</v>
          </cell>
          <cell r="M198">
            <v>0</v>
          </cell>
          <cell r="N198">
            <v>0</v>
          </cell>
          <cell r="O198">
            <v>20497.276564170232</v>
          </cell>
          <cell r="P198">
            <v>145600.97608539995</v>
          </cell>
          <cell r="Q198">
            <v>0</v>
          </cell>
          <cell r="R198">
            <v>0</v>
          </cell>
          <cell r="S198">
            <v>0</v>
          </cell>
          <cell r="T198">
            <v>0</v>
          </cell>
          <cell r="U198">
            <v>0</v>
          </cell>
          <cell r="V198">
            <v>0</v>
          </cell>
          <cell r="W198">
            <v>0</v>
          </cell>
          <cell r="X198">
            <v>0</v>
          </cell>
        </row>
        <row r="199">
          <cell r="J199">
            <v>0</v>
          </cell>
          <cell r="K199">
            <v>0</v>
          </cell>
          <cell r="L199">
            <v>0</v>
          </cell>
          <cell r="M199">
            <v>0</v>
          </cell>
          <cell r="N199">
            <v>0</v>
          </cell>
          <cell r="O199">
            <v>20497.276564170232</v>
          </cell>
          <cell r="P199">
            <v>133300.35436620715</v>
          </cell>
          <cell r="Q199">
            <v>0</v>
          </cell>
          <cell r="R199">
            <v>0</v>
          </cell>
          <cell r="S199">
            <v>0</v>
          </cell>
          <cell r="T199">
            <v>0</v>
          </cell>
          <cell r="U199">
            <v>0</v>
          </cell>
          <cell r="V199">
            <v>0</v>
          </cell>
          <cell r="W199">
            <v>0</v>
          </cell>
          <cell r="X199">
            <v>0</v>
          </cell>
        </row>
        <row r="200">
          <cell r="J200">
            <v>0</v>
          </cell>
          <cell r="K200">
            <v>0</v>
          </cell>
          <cell r="L200">
            <v>0</v>
          </cell>
          <cell r="M200">
            <v>0</v>
          </cell>
          <cell r="N200">
            <v>0</v>
          </cell>
          <cell r="O200">
            <v>20497.276564170232</v>
          </cell>
          <cell r="P200">
            <v>124567.75310602484</v>
          </cell>
          <cell r="Q200">
            <v>0</v>
          </cell>
          <cell r="R200">
            <v>0</v>
          </cell>
          <cell r="S200">
            <v>0</v>
          </cell>
          <cell r="T200">
            <v>0</v>
          </cell>
          <cell r="U200">
            <v>0</v>
          </cell>
          <cell r="V200">
            <v>0</v>
          </cell>
          <cell r="W200">
            <v>0</v>
          </cell>
          <cell r="X200">
            <v>0</v>
          </cell>
        </row>
        <row r="201">
          <cell r="J201">
            <v>0</v>
          </cell>
          <cell r="K201">
            <v>0</v>
          </cell>
          <cell r="L201">
            <v>0</v>
          </cell>
          <cell r="M201">
            <v>0</v>
          </cell>
          <cell r="N201">
            <v>0</v>
          </cell>
          <cell r="O201">
            <v>20497.276564170232</v>
          </cell>
          <cell r="P201">
            <v>66814.259708866564</v>
          </cell>
          <cell r="Q201">
            <v>0</v>
          </cell>
          <cell r="R201">
            <v>0</v>
          </cell>
          <cell r="S201">
            <v>0</v>
          </cell>
          <cell r="T201">
            <v>0</v>
          </cell>
          <cell r="U201">
            <v>0</v>
          </cell>
          <cell r="V201">
            <v>0</v>
          </cell>
          <cell r="W201">
            <v>0</v>
          </cell>
          <cell r="X201">
            <v>0</v>
          </cell>
        </row>
        <row r="202">
          <cell r="J202">
            <v>0</v>
          </cell>
          <cell r="K202">
            <v>0</v>
          </cell>
          <cell r="L202">
            <v>0</v>
          </cell>
          <cell r="M202">
            <v>0</v>
          </cell>
          <cell r="N202">
            <v>0</v>
          </cell>
          <cell r="O202">
            <v>20497.276564170232</v>
          </cell>
          <cell r="P202">
            <v>132651.39110334378</v>
          </cell>
          <cell r="Q202">
            <v>0</v>
          </cell>
          <cell r="R202">
            <v>0</v>
          </cell>
          <cell r="S202">
            <v>0</v>
          </cell>
          <cell r="T202">
            <v>0</v>
          </cell>
          <cell r="U202">
            <v>0</v>
          </cell>
          <cell r="V202">
            <v>0</v>
          </cell>
          <cell r="W202">
            <v>0</v>
          </cell>
          <cell r="X202">
            <v>0</v>
          </cell>
        </row>
        <row r="203">
          <cell r="J203">
            <v>0</v>
          </cell>
          <cell r="K203">
            <v>0</v>
          </cell>
          <cell r="L203">
            <v>0</v>
          </cell>
          <cell r="M203">
            <v>0</v>
          </cell>
          <cell r="N203">
            <v>0</v>
          </cell>
          <cell r="O203">
            <v>20497.276564170232</v>
          </cell>
          <cell r="P203">
            <v>176878.12822898361</v>
          </cell>
          <cell r="Q203">
            <v>0</v>
          </cell>
          <cell r="R203">
            <v>0</v>
          </cell>
          <cell r="S203">
            <v>0</v>
          </cell>
          <cell r="T203">
            <v>0</v>
          </cell>
          <cell r="U203">
            <v>0</v>
          </cell>
          <cell r="V203">
            <v>0</v>
          </cell>
          <cell r="W203">
            <v>0</v>
          </cell>
          <cell r="X203">
            <v>0</v>
          </cell>
        </row>
        <row r="204">
          <cell r="J204">
            <v>0</v>
          </cell>
          <cell r="K204">
            <v>0</v>
          </cell>
          <cell r="L204">
            <v>0</v>
          </cell>
          <cell r="M204">
            <v>0</v>
          </cell>
          <cell r="N204">
            <v>0</v>
          </cell>
          <cell r="O204">
            <v>20497.276564170232</v>
          </cell>
          <cell r="P204">
            <v>190712.33356214123</v>
          </cell>
          <cell r="Q204">
            <v>0</v>
          </cell>
          <cell r="R204">
            <v>0</v>
          </cell>
          <cell r="S204">
            <v>0</v>
          </cell>
          <cell r="T204">
            <v>0</v>
          </cell>
          <cell r="U204">
            <v>0</v>
          </cell>
          <cell r="V204">
            <v>0</v>
          </cell>
          <cell r="W204">
            <v>0</v>
          </cell>
          <cell r="X204">
            <v>0</v>
          </cell>
        </row>
        <row r="205">
          <cell r="J205">
            <v>0</v>
          </cell>
          <cell r="K205">
            <v>0</v>
          </cell>
          <cell r="L205">
            <v>0</v>
          </cell>
          <cell r="M205">
            <v>0</v>
          </cell>
          <cell r="N205">
            <v>0</v>
          </cell>
          <cell r="O205">
            <v>20497.276564170232</v>
          </cell>
          <cell r="P205">
            <v>183042.86404549232</v>
          </cell>
          <cell r="Q205">
            <v>0</v>
          </cell>
          <cell r="R205">
            <v>0</v>
          </cell>
          <cell r="S205">
            <v>0</v>
          </cell>
          <cell r="T205">
            <v>0</v>
          </cell>
          <cell r="U205">
            <v>0</v>
          </cell>
          <cell r="V205">
            <v>0</v>
          </cell>
          <cell r="W205">
            <v>0</v>
          </cell>
          <cell r="X205">
            <v>0</v>
          </cell>
        </row>
        <row r="206">
          <cell r="J206">
            <v>0</v>
          </cell>
          <cell r="K206">
            <v>0</v>
          </cell>
          <cell r="L206">
            <v>0</v>
          </cell>
          <cell r="M206">
            <v>0</v>
          </cell>
          <cell r="N206">
            <v>0</v>
          </cell>
          <cell r="O206">
            <v>20497.276564170232</v>
          </cell>
          <cell r="P206">
            <v>177171.01783159387</v>
          </cell>
          <cell r="Q206">
            <v>0</v>
          </cell>
          <cell r="R206">
            <v>0</v>
          </cell>
          <cell r="S206">
            <v>0</v>
          </cell>
          <cell r="T206">
            <v>0</v>
          </cell>
          <cell r="U206">
            <v>0</v>
          </cell>
          <cell r="V206">
            <v>0</v>
          </cell>
          <cell r="W206">
            <v>0</v>
          </cell>
          <cell r="X206">
            <v>0</v>
          </cell>
        </row>
        <row r="207">
          <cell r="J207">
            <v>0</v>
          </cell>
          <cell r="K207">
            <v>0</v>
          </cell>
          <cell r="L207">
            <v>0</v>
          </cell>
          <cell r="M207">
            <v>0</v>
          </cell>
          <cell r="N207">
            <v>0</v>
          </cell>
          <cell r="O207">
            <v>20497.276564170232</v>
          </cell>
          <cell r="P207">
            <v>218019.83161032316</v>
          </cell>
          <cell r="Q207">
            <v>0</v>
          </cell>
          <cell r="R207">
            <v>0</v>
          </cell>
          <cell r="S207">
            <v>0</v>
          </cell>
          <cell r="T207">
            <v>0</v>
          </cell>
          <cell r="U207">
            <v>0</v>
          </cell>
          <cell r="V207">
            <v>0</v>
          </cell>
          <cell r="W207">
            <v>0</v>
          </cell>
          <cell r="X207">
            <v>0</v>
          </cell>
        </row>
        <row r="208">
          <cell r="J208">
            <v>0</v>
          </cell>
          <cell r="K208">
            <v>0</v>
          </cell>
          <cell r="L208">
            <v>0</v>
          </cell>
          <cell r="M208">
            <v>0</v>
          </cell>
          <cell r="N208">
            <v>0</v>
          </cell>
          <cell r="O208">
            <v>20497.276564170232</v>
          </cell>
          <cell r="P208">
            <v>137380.41259399953</v>
          </cell>
          <cell r="Q208">
            <v>0</v>
          </cell>
          <cell r="R208">
            <v>0</v>
          </cell>
          <cell r="S208">
            <v>0</v>
          </cell>
          <cell r="T208">
            <v>0</v>
          </cell>
          <cell r="U208">
            <v>0</v>
          </cell>
          <cell r="V208">
            <v>0</v>
          </cell>
          <cell r="W208">
            <v>0</v>
          </cell>
          <cell r="X208">
            <v>0</v>
          </cell>
        </row>
        <row r="209">
          <cell r="J209">
            <v>0</v>
          </cell>
          <cell r="K209">
            <v>59859.315359999986</v>
          </cell>
          <cell r="L209">
            <v>526059.77935319999</v>
          </cell>
          <cell r="M209">
            <v>246056.32034999999</v>
          </cell>
          <cell r="N209">
            <v>27339.59115</v>
          </cell>
          <cell r="O209">
            <v>21009.708478274486</v>
          </cell>
          <cell r="P209">
            <v>132693.45878556452</v>
          </cell>
          <cell r="Q209">
            <v>0</v>
          </cell>
          <cell r="R209">
            <v>475409.87849999999</v>
          </cell>
          <cell r="S209">
            <v>0</v>
          </cell>
          <cell r="T209">
            <v>0</v>
          </cell>
          <cell r="U209">
            <v>67341.72977999998</v>
          </cell>
          <cell r="V209">
            <v>624695.9879819249</v>
          </cell>
          <cell r="W209">
            <v>259726.11592499996</v>
          </cell>
          <cell r="X209">
            <v>28858.457324999996</v>
          </cell>
        </row>
        <row r="210">
          <cell r="J210">
            <v>0</v>
          </cell>
          <cell r="K210">
            <v>0</v>
          </cell>
          <cell r="L210">
            <v>0</v>
          </cell>
          <cell r="M210">
            <v>0</v>
          </cell>
          <cell r="N210">
            <v>0</v>
          </cell>
          <cell r="O210">
            <v>21009.708478274486</v>
          </cell>
          <cell r="P210">
            <v>153944.28966429274</v>
          </cell>
          <cell r="Q210">
            <v>0</v>
          </cell>
          <cell r="R210">
            <v>0</v>
          </cell>
          <cell r="S210">
            <v>0</v>
          </cell>
          <cell r="T210">
            <v>0</v>
          </cell>
          <cell r="U210">
            <v>0</v>
          </cell>
          <cell r="V210">
            <v>0</v>
          </cell>
          <cell r="W210">
            <v>0</v>
          </cell>
          <cell r="X210">
            <v>0</v>
          </cell>
        </row>
        <row r="211">
          <cell r="J211">
            <v>0</v>
          </cell>
          <cell r="K211">
            <v>0</v>
          </cell>
          <cell r="L211">
            <v>0</v>
          </cell>
          <cell r="M211">
            <v>0</v>
          </cell>
          <cell r="N211">
            <v>0</v>
          </cell>
          <cell r="O211">
            <v>21009.708478274486</v>
          </cell>
          <cell r="P211">
            <v>137749.77080308821</v>
          </cell>
          <cell r="Q211">
            <v>0</v>
          </cell>
          <cell r="R211">
            <v>0</v>
          </cell>
          <cell r="S211">
            <v>0</v>
          </cell>
          <cell r="T211">
            <v>0</v>
          </cell>
          <cell r="U211">
            <v>0</v>
          </cell>
          <cell r="V211">
            <v>0</v>
          </cell>
          <cell r="W211">
            <v>0</v>
          </cell>
          <cell r="X211">
            <v>0</v>
          </cell>
        </row>
        <row r="212">
          <cell r="J212">
            <v>0</v>
          </cell>
          <cell r="K212">
            <v>0</v>
          </cell>
          <cell r="L212">
            <v>0</v>
          </cell>
          <cell r="M212">
            <v>0</v>
          </cell>
          <cell r="N212">
            <v>0</v>
          </cell>
          <cell r="O212">
            <v>21009.708478274486</v>
          </cell>
          <cell r="P212">
            <v>130846.38403809947</v>
          </cell>
          <cell r="Q212">
            <v>0</v>
          </cell>
          <cell r="R212">
            <v>0</v>
          </cell>
          <cell r="S212">
            <v>0</v>
          </cell>
          <cell r="T212">
            <v>0</v>
          </cell>
          <cell r="U212">
            <v>0</v>
          </cell>
          <cell r="V212">
            <v>0</v>
          </cell>
          <cell r="W212">
            <v>0</v>
          </cell>
          <cell r="X212">
            <v>0</v>
          </cell>
        </row>
        <row r="213">
          <cell r="J213">
            <v>0</v>
          </cell>
          <cell r="K213">
            <v>0</v>
          </cell>
          <cell r="L213">
            <v>0</v>
          </cell>
          <cell r="M213">
            <v>0</v>
          </cell>
          <cell r="N213">
            <v>0</v>
          </cell>
          <cell r="O213">
            <v>21009.708478274486</v>
          </cell>
          <cell r="P213">
            <v>69793.119729793121</v>
          </cell>
          <cell r="Q213">
            <v>0</v>
          </cell>
          <cell r="R213">
            <v>0</v>
          </cell>
          <cell r="S213">
            <v>0</v>
          </cell>
          <cell r="T213">
            <v>0</v>
          </cell>
          <cell r="U213">
            <v>0</v>
          </cell>
          <cell r="V213">
            <v>0</v>
          </cell>
          <cell r="W213">
            <v>0</v>
          </cell>
          <cell r="X213">
            <v>0</v>
          </cell>
        </row>
        <row r="214">
          <cell r="J214">
            <v>0</v>
          </cell>
          <cell r="K214">
            <v>0</v>
          </cell>
          <cell r="L214">
            <v>0</v>
          </cell>
          <cell r="M214">
            <v>0</v>
          </cell>
          <cell r="N214">
            <v>0</v>
          </cell>
          <cell r="O214">
            <v>21009.708478274486</v>
          </cell>
          <cell r="P214">
            <v>141627.36638992964</v>
          </cell>
          <cell r="Q214">
            <v>0</v>
          </cell>
          <cell r="R214">
            <v>0</v>
          </cell>
          <cell r="S214">
            <v>0</v>
          </cell>
          <cell r="T214">
            <v>0</v>
          </cell>
          <cell r="U214">
            <v>0</v>
          </cell>
          <cell r="V214">
            <v>0</v>
          </cell>
          <cell r="W214">
            <v>0</v>
          </cell>
          <cell r="X214">
            <v>0</v>
          </cell>
        </row>
        <row r="215">
          <cell r="J215">
            <v>0</v>
          </cell>
          <cell r="K215">
            <v>0</v>
          </cell>
          <cell r="L215">
            <v>0</v>
          </cell>
          <cell r="M215">
            <v>0</v>
          </cell>
          <cell r="N215">
            <v>0</v>
          </cell>
          <cell r="O215">
            <v>21009.708478274486</v>
          </cell>
          <cell r="P215">
            <v>189468.93414780474</v>
          </cell>
          <cell r="Q215">
            <v>0</v>
          </cell>
          <cell r="R215">
            <v>0</v>
          </cell>
          <cell r="S215">
            <v>0</v>
          </cell>
          <cell r="T215">
            <v>0</v>
          </cell>
          <cell r="U215">
            <v>0</v>
          </cell>
          <cell r="V215">
            <v>0</v>
          </cell>
          <cell r="W215">
            <v>0</v>
          </cell>
          <cell r="X215">
            <v>0</v>
          </cell>
        </row>
        <row r="216">
          <cell r="J216">
            <v>0</v>
          </cell>
          <cell r="K216">
            <v>0</v>
          </cell>
          <cell r="L216">
            <v>0</v>
          </cell>
          <cell r="M216">
            <v>0</v>
          </cell>
          <cell r="N216">
            <v>0</v>
          </cell>
          <cell r="O216">
            <v>21009.708478274486</v>
          </cell>
          <cell r="P216">
            <v>205321.53365364517</v>
          </cell>
          <cell r="Q216">
            <v>0</v>
          </cell>
          <cell r="R216">
            <v>0</v>
          </cell>
          <cell r="S216">
            <v>0</v>
          </cell>
          <cell r="T216">
            <v>0</v>
          </cell>
          <cell r="U216">
            <v>0</v>
          </cell>
          <cell r="V216">
            <v>0</v>
          </cell>
          <cell r="W216">
            <v>0</v>
          </cell>
          <cell r="X216">
            <v>0</v>
          </cell>
        </row>
        <row r="217">
          <cell r="J217">
            <v>0</v>
          </cell>
          <cell r="K217">
            <v>0</v>
          </cell>
          <cell r="L217">
            <v>0</v>
          </cell>
          <cell r="M217">
            <v>0</v>
          </cell>
          <cell r="N217">
            <v>0</v>
          </cell>
          <cell r="O217">
            <v>21009.708478274486</v>
          </cell>
          <cell r="P217">
            <v>195945.73884647241</v>
          </cell>
          <cell r="Q217">
            <v>0</v>
          </cell>
          <cell r="R217">
            <v>0</v>
          </cell>
          <cell r="S217">
            <v>0</v>
          </cell>
          <cell r="T217">
            <v>0</v>
          </cell>
          <cell r="U217">
            <v>0</v>
          </cell>
          <cell r="V217">
            <v>0</v>
          </cell>
          <cell r="W217">
            <v>0</v>
          </cell>
          <cell r="X217">
            <v>0</v>
          </cell>
        </row>
        <row r="218">
          <cell r="J218">
            <v>0</v>
          </cell>
          <cell r="K218">
            <v>0</v>
          </cell>
          <cell r="L218">
            <v>0</v>
          </cell>
          <cell r="M218">
            <v>0</v>
          </cell>
          <cell r="N218">
            <v>0</v>
          </cell>
          <cell r="O218">
            <v>21009.708478274486</v>
          </cell>
          <cell r="P218">
            <v>190205.85027538647</v>
          </cell>
          <cell r="Q218">
            <v>0</v>
          </cell>
          <cell r="R218">
            <v>0</v>
          </cell>
          <cell r="S218">
            <v>0</v>
          </cell>
          <cell r="T218">
            <v>0</v>
          </cell>
          <cell r="U218">
            <v>0</v>
          </cell>
          <cell r="V218">
            <v>0</v>
          </cell>
          <cell r="W218">
            <v>0</v>
          </cell>
          <cell r="X218">
            <v>0</v>
          </cell>
        </row>
        <row r="219">
          <cell r="J219">
            <v>0</v>
          </cell>
          <cell r="K219">
            <v>0</v>
          </cell>
          <cell r="L219">
            <v>0</v>
          </cell>
          <cell r="M219">
            <v>0</v>
          </cell>
          <cell r="N219">
            <v>0</v>
          </cell>
          <cell r="O219">
            <v>21009.708478274486</v>
          </cell>
          <cell r="P219">
            <v>242454.89032474428</v>
          </cell>
          <cell r="Q219">
            <v>0</v>
          </cell>
          <cell r="R219">
            <v>0</v>
          </cell>
          <cell r="S219">
            <v>0</v>
          </cell>
          <cell r="T219">
            <v>0</v>
          </cell>
          <cell r="U219">
            <v>0</v>
          </cell>
          <cell r="V219">
            <v>0</v>
          </cell>
          <cell r="W219">
            <v>0</v>
          </cell>
          <cell r="X219">
            <v>0</v>
          </cell>
        </row>
        <row r="220">
          <cell r="J220">
            <v>0</v>
          </cell>
          <cell r="K220">
            <v>0</v>
          </cell>
          <cell r="L220">
            <v>0</v>
          </cell>
          <cell r="M220">
            <v>0</v>
          </cell>
          <cell r="N220">
            <v>0</v>
          </cell>
          <cell r="O220">
            <v>21009.708478274486</v>
          </cell>
          <cell r="P220">
            <v>145452.48915658137</v>
          </cell>
          <cell r="Q220">
            <v>0</v>
          </cell>
          <cell r="R220">
            <v>0</v>
          </cell>
          <cell r="S220">
            <v>0</v>
          </cell>
          <cell r="T220">
            <v>0</v>
          </cell>
          <cell r="U220">
            <v>0</v>
          </cell>
          <cell r="V220">
            <v>0</v>
          </cell>
          <cell r="W220">
            <v>0</v>
          </cell>
          <cell r="X220">
            <v>0</v>
          </cell>
        </row>
        <row r="221">
          <cell r="J221">
            <v>0</v>
          </cell>
          <cell r="K221">
            <v>0</v>
          </cell>
          <cell r="L221">
            <v>0</v>
          </cell>
          <cell r="M221">
            <v>0</v>
          </cell>
          <cell r="N221">
            <v>0</v>
          </cell>
          <cell r="O221">
            <v>21534.951190231346</v>
          </cell>
          <cell r="P221">
            <v>138130.14567626637</v>
          </cell>
          <cell r="Q221">
            <v>0</v>
          </cell>
          <cell r="R221">
            <v>0</v>
          </cell>
          <cell r="S221">
            <v>0</v>
          </cell>
          <cell r="T221">
            <v>0</v>
          </cell>
          <cell r="U221">
            <v>0</v>
          </cell>
          <cell r="V221">
            <v>0</v>
          </cell>
          <cell r="W221">
            <v>0</v>
          </cell>
          <cell r="X221">
            <v>0</v>
          </cell>
        </row>
        <row r="222">
          <cell r="J222">
            <v>0</v>
          </cell>
          <cell r="K222">
            <v>0</v>
          </cell>
          <cell r="L222">
            <v>0</v>
          </cell>
          <cell r="M222">
            <v>0</v>
          </cell>
          <cell r="N222">
            <v>0</v>
          </cell>
          <cell r="O222">
            <v>21534.951190231346</v>
          </cell>
          <cell r="P222">
            <v>166105.35548583898</v>
          </cell>
          <cell r="Q222">
            <v>0</v>
          </cell>
          <cell r="R222">
            <v>0</v>
          </cell>
          <cell r="S222">
            <v>0</v>
          </cell>
          <cell r="T222">
            <v>0</v>
          </cell>
          <cell r="U222">
            <v>0</v>
          </cell>
          <cell r="V222">
            <v>0</v>
          </cell>
          <cell r="W222">
            <v>0</v>
          </cell>
          <cell r="X222">
            <v>0</v>
          </cell>
        </row>
        <row r="223">
          <cell r="J223">
            <v>0</v>
          </cell>
          <cell r="K223">
            <v>0</v>
          </cell>
          <cell r="L223">
            <v>0</v>
          </cell>
          <cell r="M223">
            <v>0</v>
          </cell>
          <cell r="N223">
            <v>0</v>
          </cell>
          <cell r="O223">
            <v>21534.951190231346</v>
          </cell>
          <cell r="P223">
            <v>146911.87119870397</v>
          </cell>
          <cell r="Q223">
            <v>0</v>
          </cell>
          <cell r="R223">
            <v>0</v>
          </cell>
          <cell r="S223">
            <v>0</v>
          </cell>
          <cell r="T223">
            <v>0</v>
          </cell>
          <cell r="U223">
            <v>0</v>
          </cell>
          <cell r="V223">
            <v>0</v>
          </cell>
          <cell r="W223">
            <v>0</v>
          </cell>
          <cell r="X223">
            <v>0</v>
          </cell>
        </row>
        <row r="224">
          <cell r="J224">
            <v>0</v>
          </cell>
          <cell r="K224">
            <v>0</v>
          </cell>
          <cell r="L224">
            <v>0</v>
          </cell>
          <cell r="M224">
            <v>0</v>
          </cell>
          <cell r="N224">
            <v>0</v>
          </cell>
          <cell r="O224">
            <v>21534.951190231346</v>
          </cell>
          <cell r="P224">
            <v>136567.44237402661</v>
          </cell>
          <cell r="Q224">
            <v>0</v>
          </cell>
          <cell r="R224">
            <v>0</v>
          </cell>
          <cell r="S224">
            <v>0</v>
          </cell>
          <cell r="T224">
            <v>0</v>
          </cell>
          <cell r="U224">
            <v>0</v>
          </cell>
          <cell r="V224">
            <v>0</v>
          </cell>
          <cell r="W224">
            <v>0</v>
          </cell>
          <cell r="X224">
            <v>0</v>
          </cell>
        </row>
        <row r="225">
          <cell r="J225">
            <v>0</v>
          </cell>
          <cell r="K225">
            <v>0</v>
          </cell>
          <cell r="L225">
            <v>0</v>
          </cell>
          <cell r="M225">
            <v>0</v>
          </cell>
          <cell r="N225">
            <v>0</v>
          </cell>
          <cell r="O225">
            <v>21534.951190231346</v>
          </cell>
          <cell r="P225">
            <v>75121.266730432966</v>
          </cell>
          <cell r="Q225">
            <v>0</v>
          </cell>
          <cell r="R225">
            <v>0</v>
          </cell>
          <cell r="S225">
            <v>0</v>
          </cell>
          <cell r="T225">
            <v>0</v>
          </cell>
          <cell r="U225">
            <v>0</v>
          </cell>
          <cell r="V225">
            <v>0</v>
          </cell>
          <cell r="W225">
            <v>0</v>
          </cell>
          <cell r="X225">
            <v>0</v>
          </cell>
        </row>
        <row r="226">
          <cell r="J226">
            <v>0</v>
          </cell>
          <cell r="K226">
            <v>0</v>
          </cell>
          <cell r="L226">
            <v>0</v>
          </cell>
          <cell r="M226">
            <v>0</v>
          </cell>
          <cell r="N226">
            <v>0</v>
          </cell>
          <cell r="O226">
            <v>21534.951190231346</v>
          </cell>
          <cell r="P226">
            <v>152519.91835235525</v>
          </cell>
          <cell r="Q226">
            <v>0</v>
          </cell>
          <cell r="R226">
            <v>0</v>
          </cell>
          <cell r="S226">
            <v>0</v>
          </cell>
          <cell r="T226">
            <v>0</v>
          </cell>
          <cell r="U226">
            <v>0</v>
          </cell>
          <cell r="V226">
            <v>0</v>
          </cell>
          <cell r="W226">
            <v>0</v>
          </cell>
          <cell r="X226">
            <v>0</v>
          </cell>
        </row>
        <row r="227">
          <cell r="J227">
            <v>0</v>
          </cell>
          <cell r="K227">
            <v>0</v>
          </cell>
          <cell r="L227">
            <v>0</v>
          </cell>
          <cell r="M227">
            <v>0</v>
          </cell>
          <cell r="N227">
            <v>0</v>
          </cell>
          <cell r="O227">
            <v>21534.951190231346</v>
          </cell>
          <cell r="P227">
            <v>201888.06315583902</v>
          </cell>
          <cell r="Q227">
            <v>0</v>
          </cell>
          <cell r="R227">
            <v>0</v>
          </cell>
          <cell r="S227">
            <v>0</v>
          </cell>
          <cell r="T227">
            <v>0</v>
          </cell>
          <cell r="U227">
            <v>0</v>
          </cell>
          <cell r="V227">
            <v>0</v>
          </cell>
          <cell r="W227">
            <v>0</v>
          </cell>
          <cell r="X227">
            <v>0</v>
          </cell>
        </row>
        <row r="228">
          <cell r="J228">
            <v>0</v>
          </cell>
          <cell r="K228">
            <v>0</v>
          </cell>
          <cell r="L228">
            <v>0</v>
          </cell>
          <cell r="M228">
            <v>0</v>
          </cell>
          <cell r="N228">
            <v>0</v>
          </cell>
          <cell r="O228">
            <v>21534.951190231346</v>
          </cell>
          <cell r="P228">
            <v>222067.11131427551</v>
          </cell>
          <cell r="Q228">
            <v>0</v>
          </cell>
          <cell r="R228">
            <v>0</v>
          </cell>
          <cell r="S228">
            <v>0</v>
          </cell>
          <cell r="T228">
            <v>0</v>
          </cell>
          <cell r="U228">
            <v>0</v>
          </cell>
          <cell r="V228">
            <v>0</v>
          </cell>
          <cell r="W228">
            <v>0</v>
          </cell>
          <cell r="X228">
            <v>0</v>
          </cell>
        </row>
        <row r="229">
          <cell r="J229">
            <v>0</v>
          </cell>
          <cell r="K229">
            <v>0</v>
          </cell>
          <cell r="L229">
            <v>0</v>
          </cell>
          <cell r="M229">
            <v>0</v>
          </cell>
          <cell r="N229">
            <v>0</v>
          </cell>
          <cell r="O229">
            <v>21534.951190231346</v>
          </cell>
          <cell r="P229">
            <v>209016.26396962497</v>
          </cell>
          <cell r="Q229">
            <v>0</v>
          </cell>
          <cell r="R229">
            <v>0</v>
          </cell>
          <cell r="S229">
            <v>0</v>
          </cell>
          <cell r="T229">
            <v>0</v>
          </cell>
          <cell r="U229">
            <v>0</v>
          </cell>
          <cell r="V229">
            <v>0</v>
          </cell>
          <cell r="W229">
            <v>0</v>
          </cell>
          <cell r="X229">
            <v>0</v>
          </cell>
        </row>
        <row r="230">
          <cell r="J230">
            <v>0</v>
          </cell>
          <cell r="K230">
            <v>0</v>
          </cell>
          <cell r="L230">
            <v>0</v>
          </cell>
          <cell r="M230">
            <v>0</v>
          </cell>
          <cell r="N230">
            <v>0</v>
          </cell>
          <cell r="O230">
            <v>21534.951190231346</v>
          </cell>
          <cell r="P230">
            <v>206389.24242009493</v>
          </cell>
          <cell r="Q230">
            <v>0</v>
          </cell>
          <cell r="R230">
            <v>0</v>
          </cell>
          <cell r="S230">
            <v>0</v>
          </cell>
          <cell r="T230">
            <v>0</v>
          </cell>
          <cell r="U230">
            <v>0</v>
          </cell>
          <cell r="V230">
            <v>0</v>
          </cell>
          <cell r="W230">
            <v>0</v>
          </cell>
          <cell r="X230">
            <v>0</v>
          </cell>
        </row>
        <row r="231">
          <cell r="J231">
            <v>0</v>
          </cell>
          <cell r="K231">
            <v>0</v>
          </cell>
          <cell r="L231">
            <v>0</v>
          </cell>
          <cell r="M231">
            <v>0</v>
          </cell>
          <cell r="N231">
            <v>0</v>
          </cell>
          <cell r="O231">
            <v>21534.951190231346</v>
          </cell>
          <cell r="P231">
            <v>266186.98179707926</v>
          </cell>
          <cell r="Q231">
            <v>0</v>
          </cell>
          <cell r="R231">
            <v>0</v>
          </cell>
          <cell r="S231">
            <v>0</v>
          </cell>
          <cell r="T231">
            <v>0</v>
          </cell>
          <cell r="U231">
            <v>0</v>
          </cell>
          <cell r="V231">
            <v>0</v>
          </cell>
          <cell r="W231">
            <v>0</v>
          </cell>
          <cell r="X231">
            <v>0</v>
          </cell>
        </row>
        <row r="232">
          <cell r="J232">
            <v>0</v>
          </cell>
          <cell r="K232">
            <v>0</v>
          </cell>
          <cell r="L232">
            <v>0</v>
          </cell>
          <cell r="M232">
            <v>0</v>
          </cell>
          <cell r="N232">
            <v>0</v>
          </cell>
          <cell r="O232">
            <v>21534.951190231346</v>
          </cell>
          <cell r="P232">
            <v>154108.99838275666</v>
          </cell>
          <cell r="Q232">
            <v>0</v>
          </cell>
          <cell r="R232">
            <v>0</v>
          </cell>
          <cell r="S232">
            <v>0</v>
          </cell>
          <cell r="T232">
            <v>0</v>
          </cell>
          <cell r="U232">
            <v>0</v>
          </cell>
          <cell r="V232">
            <v>0</v>
          </cell>
          <cell r="W232">
            <v>0</v>
          </cell>
          <cell r="X232">
            <v>0</v>
          </cell>
        </row>
        <row r="233">
          <cell r="J233">
            <v>0</v>
          </cell>
          <cell r="K233">
            <v>0</v>
          </cell>
          <cell r="L233">
            <v>0</v>
          </cell>
          <cell r="M233">
            <v>0</v>
          </cell>
          <cell r="N233">
            <v>0</v>
          </cell>
          <cell r="O233">
            <v>22073.324969987127</v>
          </cell>
          <cell r="P233">
            <v>141583.59203281347</v>
          </cell>
          <cell r="Q233">
            <v>0</v>
          </cell>
          <cell r="R233">
            <v>0</v>
          </cell>
          <cell r="S233">
            <v>0</v>
          </cell>
          <cell r="T233">
            <v>0</v>
          </cell>
          <cell r="U233">
            <v>0</v>
          </cell>
          <cell r="V233">
            <v>0</v>
          </cell>
          <cell r="W233">
            <v>0</v>
          </cell>
          <cell r="X2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oad Source Data"/>
    </sheetNames>
    <sheetDataSet>
      <sheetData sheetId="0" refreshError="1">
        <row r="3">
          <cell r="E3" t="str">
            <v>PAGE 3.02</v>
          </cell>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C"/>
      <sheetName val="EVNT1"/>
      <sheetName val="EVNT2"/>
      <sheetName val="Own1"/>
      <sheetName val="Own2"/>
      <sheetName val="WECo1"/>
      <sheetName val="WECo2"/>
      <sheetName val="DuelOuts"/>
    </sheetNames>
    <sheetDataSet>
      <sheetData sheetId="0" refreshError="1">
        <row r="5">
          <cell r="A5">
            <v>37257</v>
          </cell>
          <cell r="B5">
            <v>21.253333333333334</v>
          </cell>
        </row>
        <row r="6">
          <cell r="A6">
            <v>37258</v>
          </cell>
          <cell r="B6">
            <v>24.143333333333334</v>
          </cell>
        </row>
        <row r="7">
          <cell r="A7">
            <v>37259</v>
          </cell>
          <cell r="B7">
            <v>21.669999999999998</v>
          </cell>
        </row>
        <row r="8">
          <cell r="A8">
            <v>37260</v>
          </cell>
          <cell r="B8">
            <v>18.506666666666664</v>
          </cell>
        </row>
        <row r="9">
          <cell r="A9">
            <v>37261</v>
          </cell>
          <cell r="B9">
            <v>18.506666666666664</v>
          </cell>
        </row>
        <row r="10">
          <cell r="A10">
            <v>37262</v>
          </cell>
          <cell r="B10">
            <v>16.666666666666668</v>
          </cell>
        </row>
        <row r="11">
          <cell r="A11">
            <v>37263</v>
          </cell>
          <cell r="B11">
            <v>18.11</v>
          </cell>
        </row>
        <row r="12">
          <cell r="A12">
            <v>37264</v>
          </cell>
          <cell r="B12">
            <v>16.476666666666667</v>
          </cell>
        </row>
        <row r="13">
          <cell r="A13">
            <v>37265</v>
          </cell>
          <cell r="B13">
            <v>17.596666666666668</v>
          </cell>
        </row>
        <row r="14">
          <cell r="A14">
            <v>37266</v>
          </cell>
          <cell r="B14">
            <v>17.63</v>
          </cell>
        </row>
        <row r="15">
          <cell r="A15">
            <v>37267</v>
          </cell>
          <cell r="B15">
            <v>16.23</v>
          </cell>
        </row>
        <row r="16">
          <cell r="A16">
            <v>37268</v>
          </cell>
          <cell r="B16">
            <v>16.23</v>
          </cell>
        </row>
        <row r="17">
          <cell r="A17">
            <v>37269</v>
          </cell>
          <cell r="B17">
            <v>16.386666666666667</v>
          </cell>
        </row>
        <row r="18">
          <cell r="A18">
            <v>37270</v>
          </cell>
          <cell r="B18">
            <v>18.2</v>
          </cell>
        </row>
        <row r="19">
          <cell r="A19">
            <v>37271</v>
          </cell>
          <cell r="B19">
            <v>18.959999999999997</v>
          </cell>
        </row>
        <row r="20">
          <cell r="A20">
            <v>37272</v>
          </cell>
          <cell r="B20">
            <v>19.286666666666665</v>
          </cell>
        </row>
        <row r="21">
          <cell r="A21">
            <v>37273</v>
          </cell>
          <cell r="B21">
            <v>19.766666666666666</v>
          </cell>
        </row>
        <row r="22">
          <cell r="A22">
            <v>37274</v>
          </cell>
          <cell r="B22">
            <v>19.766666666666666</v>
          </cell>
        </row>
        <row r="23">
          <cell r="A23">
            <v>37275</v>
          </cell>
          <cell r="B23">
            <v>18.456666666666667</v>
          </cell>
        </row>
        <row r="24">
          <cell r="A24">
            <v>37276</v>
          </cell>
          <cell r="B24">
            <v>17.333333333333332</v>
          </cell>
        </row>
        <row r="25">
          <cell r="A25">
            <v>37277</v>
          </cell>
          <cell r="B25">
            <v>18.323333333333334</v>
          </cell>
        </row>
        <row r="26">
          <cell r="A26">
            <v>37278</v>
          </cell>
          <cell r="B26">
            <v>18.323333333333334</v>
          </cell>
        </row>
        <row r="27">
          <cell r="A27">
            <v>37279</v>
          </cell>
          <cell r="B27">
            <v>18.033333333333331</v>
          </cell>
        </row>
        <row r="28">
          <cell r="A28">
            <v>37280</v>
          </cell>
          <cell r="B28">
            <v>18.093333333333334</v>
          </cell>
        </row>
        <row r="29">
          <cell r="A29">
            <v>37281</v>
          </cell>
          <cell r="B29">
            <v>18.213333333333335</v>
          </cell>
        </row>
        <row r="30">
          <cell r="A30">
            <v>37282</v>
          </cell>
          <cell r="B30">
            <v>18.209999999999997</v>
          </cell>
        </row>
        <row r="31">
          <cell r="A31">
            <v>37283</v>
          </cell>
          <cell r="B31">
            <v>20.5</v>
          </cell>
        </row>
        <row r="32">
          <cell r="A32">
            <v>37284</v>
          </cell>
          <cell r="B32">
            <v>21.850000000000005</v>
          </cell>
        </row>
        <row r="33">
          <cell r="A33">
            <v>37285</v>
          </cell>
          <cell r="B33">
            <v>19.39</v>
          </cell>
        </row>
        <row r="34">
          <cell r="A34">
            <v>37286</v>
          </cell>
          <cell r="B34">
            <v>18.603333333333335</v>
          </cell>
        </row>
        <row r="35">
          <cell r="A35">
            <v>37287</v>
          </cell>
          <cell r="B35">
            <v>19.003333333333334</v>
          </cell>
        </row>
        <row r="36">
          <cell r="A36">
            <v>37288</v>
          </cell>
          <cell r="B36">
            <v>19.09</v>
          </cell>
        </row>
        <row r="37">
          <cell r="A37">
            <v>37289</v>
          </cell>
          <cell r="B37">
            <v>19.09</v>
          </cell>
        </row>
        <row r="38">
          <cell r="A38">
            <v>37290</v>
          </cell>
          <cell r="B38">
            <v>19.166666666666668</v>
          </cell>
        </row>
        <row r="39">
          <cell r="A39">
            <v>37291</v>
          </cell>
          <cell r="B39">
            <v>20.08666666666667</v>
          </cell>
        </row>
        <row r="40">
          <cell r="A40">
            <v>37292</v>
          </cell>
          <cell r="B40">
            <v>19.223333333333333</v>
          </cell>
        </row>
        <row r="41">
          <cell r="A41">
            <v>37293</v>
          </cell>
          <cell r="B41">
            <v>20.046666666666667</v>
          </cell>
        </row>
        <row r="42">
          <cell r="A42">
            <v>37294</v>
          </cell>
          <cell r="B42">
            <v>20.273333333333333</v>
          </cell>
        </row>
        <row r="43">
          <cell r="A43">
            <v>37295</v>
          </cell>
          <cell r="B43">
            <v>18.333333333333332</v>
          </cell>
        </row>
        <row r="44">
          <cell r="A44">
            <v>37296</v>
          </cell>
          <cell r="B44">
            <v>18.333333333333332</v>
          </cell>
        </row>
        <row r="45">
          <cell r="A45">
            <v>37297</v>
          </cell>
          <cell r="B45">
            <v>18.113333333333333</v>
          </cell>
        </row>
        <row r="46">
          <cell r="A46">
            <v>37298</v>
          </cell>
          <cell r="B46">
            <v>18.650000000000002</v>
          </cell>
        </row>
        <row r="47">
          <cell r="A47">
            <v>37299</v>
          </cell>
          <cell r="B47">
            <v>18</v>
          </cell>
        </row>
        <row r="48">
          <cell r="A48">
            <v>37300</v>
          </cell>
          <cell r="B48">
            <v>20.266666666666666</v>
          </cell>
        </row>
        <row r="49">
          <cell r="A49">
            <v>37301</v>
          </cell>
          <cell r="B49">
            <v>20.816666666666666</v>
          </cell>
        </row>
        <row r="50">
          <cell r="A50">
            <v>37302</v>
          </cell>
          <cell r="B50">
            <v>20.86</v>
          </cell>
        </row>
        <row r="51">
          <cell r="A51">
            <v>37303</v>
          </cell>
          <cell r="B51">
            <v>19.77</v>
          </cell>
        </row>
        <row r="52">
          <cell r="A52">
            <v>37304</v>
          </cell>
          <cell r="B52">
            <v>19.333333333333332</v>
          </cell>
        </row>
        <row r="53">
          <cell r="A53">
            <v>37305</v>
          </cell>
          <cell r="B53">
            <v>21.26</v>
          </cell>
        </row>
        <row r="54">
          <cell r="A54">
            <v>37306</v>
          </cell>
          <cell r="B54">
            <v>21.26</v>
          </cell>
        </row>
        <row r="55">
          <cell r="A55">
            <v>37307</v>
          </cell>
          <cell r="B55">
            <v>20.506666666666668</v>
          </cell>
        </row>
        <row r="56">
          <cell r="A56">
            <v>37308</v>
          </cell>
          <cell r="B56">
            <v>21.096666666666664</v>
          </cell>
        </row>
        <row r="57">
          <cell r="A57">
            <v>37309</v>
          </cell>
          <cell r="B57">
            <v>21.600000000000005</v>
          </cell>
        </row>
        <row r="58">
          <cell r="A58">
            <v>37310</v>
          </cell>
          <cell r="B58">
            <v>21.600000000000005</v>
          </cell>
        </row>
        <row r="59">
          <cell r="A59">
            <v>37311</v>
          </cell>
          <cell r="B59">
            <v>21.599999999999998</v>
          </cell>
        </row>
        <row r="60">
          <cell r="A60">
            <v>37312</v>
          </cell>
          <cell r="B60">
            <v>22.36</v>
          </cell>
        </row>
        <row r="61">
          <cell r="A61">
            <v>37313</v>
          </cell>
          <cell r="B61">
            <v>22.27</v>
          </cell>
        </row>
        <row r="62">
          <cell r="A62">
            <v>37314</v>
          </cell>
          <cell r="B62">
            <v>22.183333333333334</v>
          </cell>
        </row>
        <row r="63">
          <cell r="A63">
            <v>37315</v>
          </cell>
          <cell r="B63">
            <v>22.516666666666666</v>
          </cell>
        </row>
        <row r="64">
          <cell r="A64">
            <v>37316</v>
          </cell>
          <cell r="B64">
            <v>23.696666666666669</v>
          </cell>
        </row>
        <row r="65">
          <cell r="A65">
            <v>37317</v>
          </cell>
          <cell r="B65">
            <v>23.696666666666669</v>
          </cell>
        </row>
        <row r="66">
          <cell r="A66">
            <v>37318</v>
          </cell>
          <cell r="B66">
            <v>25.053333333333331</v>
          </cell>
        </row>
        <row r="67">
          <cell r="A67">
            <v>37319</v>
          </cell>
          <cell r="B67">
            <v>25.896666666666665</v>
          </cell>
        </row>
        <row r="68">
          <cell r="A68">
            <v>37320</v>
          </cell>
          <cell r="B68">
            <v>37.333333333333336</v>
          </cell>
        </row>
        <row r="69">
          <cell r="A69">
            <v>37321</v>
          </cell>
          <cell r="B69">
            <v>36.9</v>
          </cell>
        </row>
        <row r="70">
          <cell r="A70">
            <v>37322</v>
          </cell>
          <cell r="B70">
            <v>33.339999999999996</v>
          </cell>
        </row>
        <row r="71">
          <cell r="A71">
            <v>37323</v>
          </cell>
          <cell r="B71">
            <v>33.6</v>
          </cell>
        </row>
        <row r="72">
          <cell r="A72">
            <v>37324</v>
          </cell>
          <cell r="B72">
            <v>33.6</v>
          </cell>
        </row>
        <row r="73">
          <cell r="A73">
            <v>37325</v>
          </cell>
          <cell r="B73">
            <v>32.300000000000004</v>
          </cell>
        </row>
        <row r="74">
          <cell r="A74">
            <v>37326</v>
          </cell>
          <cell r="B74">
            <v>33.796666666666667</v>
          </cell>
        </row>
        <row r="75">
          <cell r="A75">
            <v>37327</v>
          </cell>
          <cell r="B75">
            <v>29.403333333333336</v>
          </cell>
        </row>
        <row r="76">
          <cell r="A76">
            <v>37328</v>
          </cell>
          <cell r="B76">
            <v>28.376666666666665</v>
          </cell>
        </row>
        <row r="77">
          <cell r="A77">
            <v>37329</v>
          </cell>
          <cell r="B77">
            <v>29.643333333333334</v>
          </cell>
        </row>
        <row r="78">
          <cell r="A78">
            <v>37330</v>
          </cell>
          <cell r="B78">
            <v>33.096666666666671</v>
          </cell>
        </row>
        <row r="79">
          <cell r="A79">
            <v>37331</v>
          </cell>
          <cell r="B79">
            <v>33.110000000000007</v>
          </cell>
        </row>
        <row r="80">
          <cell r="A80">
            <v>37332</v>
          </cell>
          <cell r="B80">
            <v>40</v>
          </cell>
        </row>
        <row r="81">
          <cell r="A81">
            <v>37333</v>
          </cell>
          <cell r="B81">
            <v>44.120000000000005</v>
          </cell>
        </row>
        <row r="82">
          <cell r="A82">
            <v>37334</v>
          </cell>
          <cell r="B82">
            <v>39.9</v>
          </cell>
        </row>
        <row r="83">
          <cell r="A83">
            <v>37335</v>
          </cell>
          <cell r="B83">
            <v>36.946666666666665</v>
          </cell>
        </row>
        <row r="84">
          <cell r="A84">
            <v>37336</v>
          </cell>
          <cell r="B84">
            <v>35.066666666666663</v>
          </cell>
        </row>
        <row r="85">
          <cell r="A85">
            <v>37337</v>
          </cell>
          <cell r="B85">
            <v>40.660000000000004</v>
          </cell>
        </row>
        <row r="86">
          <cell r="A86">
            <v>37338</v>
          </cell>
          <cell r="B86">
            <v>40.673333333333339</v>
          </cell>
        </row>
        <row r="87">
          <cell r="A87">
            <v>37339</v>
          </cell>
          <cell r="B87">
            <v>44.333333333333336</v>
          </cell>
        </row>
        <row r="88">
          <cell r="A88">
            <v>37340</v>
          </cell>
          <cell r="B88">
            <v>44.766666666666673</v>
          </cell>
        </row>
        <row r="89">
          <cell r="A89">
            <v>37341</v>
          </cell>
          <cell r="B89">
            <v>34.073333333333331</v>
          </cell>
        </row>
        <row r="90">
          <cell r="A90">
            <v>37342</v>
          </cell>
          <cell r="B90">
            <v>34.243333333333332</v>
          </cell>
        </row>
        <row r="91">
          <cell r="A91">
            <v>37343</v>
          </cell>
          <cell r="B91">
            <v>35.013333333333335</v>
          </cell>
        </row>
        <row r="92">
          <cell r="A92">
            <v>37344</v>
          </cell>
          <cell r="B92">
            <v>35.013333333333335</v>
          </cell>
        </row>
        <row r="93">
          <cell r="A93">
            <v>37345</v>
          </cell>
          <cell r="B93">
            <v>32.630000000000003</v>
          </cell>
        </row>
        <row r="94">
          <cell r="A94">
            <v>37346</v>
          </cell>
          <cell r="B94">
            <v>33.333333333333336</v>
          </cell>
        </row>
        <row r="95">
          <cell r="A95">
            <v>37347</v>
          </cell>
          <cell r="B95">
            <v>27.646666666666665</v>
          </cell>
        </row>
        <row r="96">
          <cell r="A96">
            <v>37348</v>
          </cell>
          <cell r="B96">
            <v>22.600000000000005</v>
          </cell>
        </row>
        <row r="97">
          <cell r="A97">
            <v>37349</v>
          </cell>
          <cell r="B97">
            <v>29.52333333333333</v>
          </cell>
        </row>
        <row r="98">
          <cell r="A98">
            <v>37350</v>
          </cell>
          <cell r="B98">
            <v>32.036666666666669</v>
          </cell>
        </row>
        <row r="99">
          <cell r="A99">
            <v>37351</v>
          </cell>
          <cell r="B99">
            <v>29.216666666666669</v>
          </cell>
        </row>
        <row r="100">
          <cell r="A100">
            <v>37352</v>
          </cell>
          <cell r="B100">
            <v>29.216666666666669</v>
          </cell>
        </row>
        <row r="101">
          <cell r="A101">
            <v>37353</v>
          </cell>
          <cell r="B101">
            <v>26.426666666666666</v>
          </cell>
        </row>
        <row r="102">
          <cell r="A102">
            <v>37354</v>
          </cell>
          <cell r="B102">
            <v>28.286666666666665</v>
          </cell>
        </row>
        <row r="103">
          <cell r="A103">
            <v>37355</v>
          </cell>
          <cell r="B103">
            <v>26.3</v>
          </cell>
        </row>
        <row r="104">
          <cell r="A104">
            <v>37356</v>
          </cell>
          <cell r="B104">
            <v>25.286666666666665</v>
          </cell>
        </row>
        <row r="105">
          <cell r="A105">
            <v>37357</v>
          </cell>
          <cell r="B105">
            <v>21.013333333333332</v>
          </cell>
        </row>
        <row r="106">
          <cell r="A106">
            <v>37358</v>
          </cell>
          <cell r="B106">
            <v>16.183333333333334</v>
          </cell>
        </row>
        <row r="107">
          <cell r="A107">
            <v>37359</v>
          </cell>
          <cell r="B107">
            <v>16.173333333333332</v>
          </cell>
        </row>
        <row r="108">
          <cell r="A108">
            <v>37360</v>
          </cell>
          <cell r="B108">
            <v>12.583333333333334</v>
          </cell>
        </row>
        <row r="109">
          <cell r="A109">
            <v>37361</v>
          </cell>
          <cell r="B109">
            <v>16.136666666666667</v>
          </cell>
        </row>
        <row r="110">
          <cell r="A110">
            <v>37362</v>
          </cell>
          <cell r="B110">
            <v>14.920000000000002</v>
          </cell>
        </row>
        <row r="111">
          <cell r="A111">
            <v>37363</v>
          </cell>
          <cell r="B111">
            <v>14.920000000000002</v>
          </cell>
        </row>
        <row r="112">
          <cell r="A112">
            <v>37364</v>
          </cell>
          <cell r="B112">
            <v>14.920000000000002</v>
          </cell>
        </row>
        <row r="113">
          <cell r="A113">
            <v>37365</v>
          </cell>
          <cell r="B113">
            <v>9.94</v>
          </cell>
        </row>
        <row r="114">
          <cell r="A114">
            <v>37366</v>
          </cell>
          <cell r="B114">
            <v>9.9433333333333334</v>
          </cell>
        </row>
        <row r="115">
          <cell r="A115">
            <v>37367</v>
          </cell>
          <cell r="B115">
            <v>8.5</v>
          </cell>
        </row>
        <row r="116">
          <cell r="A116">
            <v>37368</v>
          </cell>
          <cell r="B116">
            <v>10.979999999999999</v>
          </cell>
        </row>
        <row r="117">
          <cell r="A117">
            <v>37369</v>
          </cell>
          <cell r="B117">
            <v>13.456666666666665</v>
          </cell>
        </row>
        <row r="118">
          <cell r="A118">
            <v>37370</v>
          </cell>
          <cell r="B118">
            <v>19.87</v>
          </cell>
        </row>
        <row r="119">
          <cell r="A119">
            <v>37371</v>
          </cell>
          <cell r="B119">
            <v>20.180000000000003</v>
          </cell>
        </row>
        <row r="120">
          <cell r="A120">
            <v>37372</v>
          </cell>
          <cell r="B120">
            <v>18.32</v>
          </cell>
        </row>
        <row r="121">
          <cell r="A121">
            <v>37373</v>
          </cell>
          <cell r="B121">
            <v>18.32</v>
          </cell>
        </row>
        <row r="122">
          <cell r="A122">
            <v>37374</v>
          </cell>
          <cell r="B122">
            <v>15.200000000000001</v>
          </cell>
        </row>
        <row r="123">
          <cell r="A123">
            <v>37375</v>
          </cell>
          <cell r="B123">
            <v>18.166666666666668</v>
          </cell>
        </row>
        <row r="124">
          <cell r="A124">
            <v>37376</v>
          </cell>
          <cell r="B124">
            <v>16.446666666666665</v>
          </cell>
        </row>
        <row r="125">
          <cell r="A125">
            <v>37377</v>
          </cell>
          <cell r="B125">
            <v>19.170000000000002</v>
          </cell>
        </row>
        <row r="126">
          <cell r="A126">
            <v>37378</v>
          </cell>
          <cell r="B126">
            <v>19.513333333333332</v>
          </cell>
        </row>
        <row r="127">
          <cell r="A127">
            <v>37379</v>
          </cell>
          <cell r="B127">
            <v>19.48</v>
          </cell>
        </row>
        <row r="128">
          <cell r="A128">
            <v>37380</v>
          </cell>
          <cell r="B128">
            <v>19.473333333333333</v>
          </cell>
        </row>
        <row r="129">
          <cell r="A129">
            <v>37381</v>
          </cell>
          <cell r="B129">
            <v>22.833333333333332</v>
          </cell>
        </row>
        <row r="130">
          <cell r="A130">
            <v>37382</v>
          </cell>
          <cell r="B130">
            <v>25.516666666666666</v>
          </cell>
        </row>
        <row r="131">
          <cell r="A131">
            <v>37383</v>
          </cell>
          <cell r="B131">
            <v>21.613333333333333</v>
          </cell>
        </row>
        <row r="132">
          <cell r="A132">
            <v>37384</v>
          </cell>
          <cell r="B132">
            <v>21.176666666666666</v>
          </cell>
        </row>
        <row r="133">
          <cell r="A133">
            <v>37385</v>
          </cell>
          <cell r="B133">
            <v>23.72666666666667</v>
          </cell>
        </row>
        <row r="134">
          <cell r="A134">
            <v>37386</v>
          </cell>
          <cell r="B134">
            <v>22.069999999999997</v>
          </cell>
        </row>
        <row r="135">
          <cell r="A135">
            <v>37387</v>
          </cell>
          <cell r="B135">
            <v>22.069999999999997</v>
          </cell>
        </row>
        <row r="136">
          <cell r="A136">
            <v>37388</v>
          </cell>
          <cell r="B136">
            <v>20.333333333333332</v>
          </cell>
        </row>
        <row r="137">
          <cell r="A137">
            <v>37389</v>
          </cell>
          <cell r="B137">
            <v>23.366666666666664</v>
          </cell>
        </row>
        <row r="138">
          <cell r="A138">
            <v>37390</v>
          </cell>
          <cell r="B138">
            <v>23.24</v>
          </cell>
        </row>
        <row r="139">
          <cell r="A139">
            <v>37391</v>
          </cell>
          <cell r="B139">
            <v>27.38</v>
          </cell>
        </row>
        <row r="140">
          <cell r="A140">
            <v>37392</v>
          </cell>
          <cell r="B140">
            <v>25.266666666666666</v>
          </cell>
        </row>
        <row r="141">
          <cell r="A141">
            <v>37393</v>
          </cell>
          <cell r="B141">
            <v>22.100000000000005</v>
          </cell>
        </row>
        <row r="142">
          <cell r="A142">
            <v>37394</v>
          </cell>
          <cell r="B142">
            <v>22.150000000000002</v>
          </cell>
        </row>
        <row r="143">
          <cell r="A143">
            <v>37395</v>
          </cell>
          <cell r="B143">
            <v>19.886666666666667</v>
          </cell>
        </row>
        <row r="144">
          <cell r="A144">
            <v>37396</v>
          </cell>
          <cell r="B144">
            <v>22.686666666666667</v>
          </cell>
        </row>
        <row r="145">
          <cell r="A145">
            <v>37397</v>
          </cell>
          <cell r="B145">
            <v>18.796666666666667</v>
          </cell>
        </row>
        <row r="146">
          <cell r="A146">
            <v>37398</v>
          </cell>
          <cell r="B146">
            <v>16.206666666666667</v>
          </cell>
        </row>
        <row r="147">
          <cell r="A147">
            <v>37399</v>
          </cell>
          <cell r="B147">
            <v>16.213333333333335</v>
          </cell>
        </row>
        <row r="148">
          <cell r="A148">
            <v>37400</v>
          </cell>
          <cell r="B148">
            <v>10.323333333333332</v>
          </cell>
        </row>
        <row r="149">
          <cell r="A149">
            <v>37401</v>
          </cell>
          <cell r="B149">
            <v>10.323333333333332</v>
          </cell>
        </row>
        <row r="150">
          <cell r="A150">
            <v>37402</v>
          </cell>
          <cell r="B150">
            <v>10.42</v>
          </cell>
        </row>
        <row r="151">
          <cell r="A151">
            <v>37403</v>
          </cell>
          <cell r="B151">
            <v>10.42</v>
          </cell>
        </row>
        <row r="152">
          <cell r="A152">
            <v>37404</v>
          </cell>
          <cell r="B152">
            <v>14.266666666666667</v>
          </cell>
        </row>
        <row r="153">
          <cell r="A153">
            <v>37405</v>
          </cell>
          <cell r="B153">
            <v>12.703333333333333</v>
          </cell>
        </row>
        <row r="154">
          <cell r="A154">
            <v>37406</v>
          </cell>
          <cell r="B154">
            <v>14.423333333333334</v>
          </cell>
        </row>
        <row r="155">
          <cell r="A155">
            <v>37407</v>
          </cell>
          <cell r="B155">
            <v>14.423333333333334</v>
          </cell>
        </row>
        <row r="156">
          <cell r="A156">
            <v>37408</v>
          </cell>
          <cell r="B156">
            <v>10.910000000000002</v>
          </cell>
        </row>
        <row r="157">
          <cell r="A157">
            <v>37409</v>
          </cell>
          <cell r="B157">
            <v>8.3333333333333339</v>
          </cell>
        </row>
        <row r="158">
          <cell r="A158">
            <v>37410</v>
          </cell>
          <cell r="B158">
            <v>13.850000000000001</v>
          </cell>
        </row>
        <row r="159">
          <cell r="A159">
            <v>37411</v>
          </cell>
          <cell r="B159">
            <v>9.2866666666666671</v>
          </cell>
        </row>
        <row r="160">
          <cell r="A160">
            <v>37412</v>
          </cell>
          <cell r="B160">
            <v>7.9633333333333338</v>
          </cell>
        </row>
        <row r="161">
          <cell r="A161">
            <v>37413</v>
          </cell>
          <cell r="B161">
            <v>8.1133333333333333</v>
          </cell>
        </row>
        <row r="162">
          <cell r="A162">
            <v>37414</v>
          </cell>
          <cell r="B162">
            <v>4.1966666666666663</v>
          </cell>
        </row>
        <row r="163">
          <cell r="A163">
            <v>37415</v>
          </cell>
          <cell r="B163">
            <v>4.1966666666666663</v>
          </cell>
        </row>
        <row r="164">
          <cell r="A164">
            <v>37416</v>
          </cell>
          <cell r="B164">
            <v>4.3833333333333337</v>
          </cell>
        </row>
        <row r="165">
          <cell r="A165">
            <v>37417</v>
          </cell>
          <cell r="B165">
            <v>5.5166666666666666</v>
          </cell>
        </row>
        <row r="166">
          <cell r="A166">
            <v>37418</v>
          </cell>
          <cell r="B166">
            <v>5.59</v>
          </cell>
        </row>
        <row r="167">
          <cell r="A167">
            <v>37419</v>
          </cell>
          <cell r="B167">
            <v>12.133333333333333</v>
          </cell>
        </row>
        <row r="168">
          <cell r="A168">
            <v>37420</v>
          </cell>
          <cell r="B168">
            <v>16.336666666666666</v>
          </cell>
        </row>
        <row r="169">
          <cell r="A169">
            <v>37421</v>
          </cell>
          <cell r="B169">
            <v>8.9966666666666679</v>
          </cell>
        </row>
        <row r="170">
          <cell r="A170">
            <v>37422</v>
          </cell>
          <cell r="B170">
            <v>8.9966666666666679</v>
          </cell>
        </row>
        <row r="171">
          <cell r="A171">
            <v>37423</v>
          </cell>
          <cell r="B171">
            <v>8.293333333333333</v>
          </cell>
        </row>
        <row r="172">
          <cell r="A172">
            <v>37424</v>
          </cell>
          <cell r="B172">
            <v>12.049999999999999</v>
          </cell>
        </row>
        <row r="173">
          <cell r="A173">
            <v>37425</v>
          </cell>
          <cell r="B173">
            <v>9.7433333333333341</v>
          </cell>
        </row>
        <row r="174">
          <cell r="A174">
            <v>37426</v>
          </cell>
          <cell r="B174">
            <v>6.3633333333333333</v>
          </cell>
        </row>
        <row r="175">
          <cell r="A175">
            <v>37427</v>
          </cell>
          <cell r="B175">
            <v>4.37</v>
          </cell>
        </row>
        <row r="176">
          <cell r="A176">
            <v>37428</v>
          </cell>
          <cell r="B176">
            <v>3.5700000000000003</v>
          </cell>
        </row>
        <row r="177">
          <cell r="A177">
            <v>37429</v>
          </cell>
          <cell r="B177">
            <v>3.563333333333333</v>
          </cell>
        </row>
        <row r="178">
          <cell r="A178">
            <v>37430</v>
          </cell>
          <cell r="B178">
            <v>5.333333333333333</v>
          </cell>
        </row>
        <row r="179">
          <cell r="A179">
            <v>37431</v>
          </cell>
          <cell r="B179">
            <v>6.3999999999999995</v>
          </cell>
        </row>
        <row r="180">
          <cell r="A180">
            <v>37432</v>
          </cell>
          <cell r="B180">
            <v>9.7233333333333327</v>
          </cell>
        </row>
        <row r="181">
          <cell r="A181">
            <v>37433</v>
          </cell>
          <cell r="B181">
            <v>11.243333333333334</v>
          </cell>
        </row>
        <row r="182">
          <cell r="A182">
            <v>37434</v>
          </cell>
          <cell r="B182">
            <v>6.5133333333333328</v>
          </cell>
        </row>
        <row r="183">
          <cell r="A183">
            <v>37435</v>
          </cell>
          <cell r="B183">
            <v>6.69</v>
          </cell>
        </row>
        <row r="184">
          <cell r="A184">
            <v>37436</v>
          </cell>
          <cell r="B184">
            <v>2.9666666666666668</v>
          </cell>
        </row>
        <row r="185">
          <cell r="A185">
            <v>37437</v>
          </cell>
          <cell r="B185">
            <v>3.5</v>
          </cell>
        </row>
        <row r="186">
          <cell r="A186">
            <v>37438</v>
          </cell>
          <cell r="B186">
            <v>5.12</v>
          </cell>
        </row>
        <row r="187">
          <cell r="A187">
            <v>37439</v>
          </cell>
          <cell r="B187">
            <v>2.4766666666666666</v>
          </cell>
        </row>
        <row r="188">
          <cell r="A188">
            <v>37440</v>
          </cell>
          <cell r="B188">
            <v>2.4833333333333329</v>
          </cell>
        </row>
        <row r="189">
          <cell r="A189">
            <v>37441</v>
          </cell>
          <cell r="B189">
            <v>2.3666666666666667</v>
          </cell>
        </row>
        <row r="190">
          <cell r="A190">
            <v>37442</v>
          </cell>
          <cell r="B190">
            <v>1.4766666666666666</v>
          </cell>
        </row>
        <row r="191">
          <cell r="A191">
            <v>37443</v>
          </cell>
          <cell r="B191">
            <v>1.47</v>
          </cell>
        </row>
        <row r="192">
          <cell r="A192">
            <v>37444</v>
          </cell>
          <cell r="B192">
            <v>4</v>
          </cell>
        </row>
        <row r="193">
          <cell r="A193">
            <v>37445</v>
          </cell>
          <cell r="B193">
            <v>4.9533333333333331</v>
          </cell>
        </row>
        <row r="194">
          <cell r="A194">
            <v>37446</v>
          </cell>
          <cell r="B194">
            <v>14.86</v>
          </cell>
        </row>
        <row r="195">
          <cell r="A195">
            <v>37447</v>
          </cell>
          <cell r="B195">
            <v>14.873333333333335</v>
          </cell>
        </row>
        <row r="196">
          <cell r="A196">
            <v>37448</v>
          </cell>
          <cell r="B196">
            <v>11.826666666666668</v>
          </cell>
        </row>
        <row r="197">
          <cell r="A197">
            <v>37449</v>
          </cell>
          <cell r="B197">
            <v>10.313333333333334</v>
          </cell>
        </row>
        <row r="198">
          <cell r="A198">
            <v>37450</v>
          </cell>
          <cell r="B198">
            <v>10.313333333333334</v>
          </cell>
        </row>
        <row r="199">
          <cell r="A199">
            <v>37451</v>
          </cell>
          <cell r="B199">
            <v>6.5</v>
          </cell>
        </row>
        <row r="200">
          <cell r="A200">
            <v>37452</v>
          </cell>
          <cell r="B200">
            <v>8.5033333333333321</v>
          </cell>
        </row>
        <row r="201">
          <cell r="A201">
            <v>37453</v>
          </cell>
          <cell r="B201">
            <v>5.1366666666666667</v>
          </cell>
        </row>
        <row r="202">
          <cell r="A202">
            <v>37454</v>
          </cell>
          <cell r="B202">
            <v>4.8633333333333333</v>
          </cell>
        </row>
        <row r="203">
          <cell r="A203">
            <v>37455</v>
          </cell>
          <cell r="B203">
            <v>4.9766666666666666</v>
          </cell>
        </row>
        <row r="204">
          <cell r="A204">
            <v>37456</v>
          </cell>
          <cell r="B204">
            <v>5.56</v>
          </cell>
        </row>
        <row r="205">
          <cell r="A205">
            <v>37457</v>
          </cell>
          <cell r="B205">
            <v>5.5633333333333326</v>
          </cell>
        </row>
        <row r="206">
          <cell r="A206">
            <v>37458</v>
          </cell>
          <cell r="B206">
            <v>12.333333333333334</v>
          </cell>
        </row>
        <row r="207">
          <cell r="A207">
            <v>37459</v>
          </cell>
          <cell r="B207">
            <v>13.346666666666666</v>
          </cell>
        </row>
        <row r="208">
          <cell r="A208">
            <v>37460</v>
          </cell>
          <cell r="B208">
            <v>14.633333333333333</v>
          </cell>
        </row>
        <row r="209">
          <cell r="A209">
            <v>37461</v>
          </cell>
          <cell r="B209">
            <v>16.003333333333334</v>
          </cell>
        </row>
        <row r="210">
          <cell r="A210">
            <v>37462</v>
          </cell>
          <cell r="B210">
            <v>19.236666666666668</v>
          </cell>
        </row>
        <row r="211">
          <cell r="A211">
            <v>37463</v>
          </cell>
          <cell r="B211">
            <v>17.596666666666668</v>
          </cell>
        </row>
        <row r="212">
          <cell r="A212">
            <v>37464</v>
          </cell>
          <cell r="B212">
            <v>17.596666666666668</v>
          </cell>
        </row>
        <row r="213">
          <cell r="A213">
            <v>37465</v>
          </cell>
          <cell r="B213">
            <v>15.833333333333334</v>
          </cell>
        </row>
        <row r="214">
          <cell r="A214">
            <v>37466</v>
          </cell>
          <cell r="B214">
            <v>19.760000000000002</v>
          </cell>
        </row>
        <row r="215">
          <cell r="A215">
            <v>37467</v>
          </cell>
          <cell r="B215">
            <v>15.300000000000002</v>
          </cell>
        </row>
        <row r="216">
          <cell r="A216">
            <v>37468</v>
          </cell>
          <cell r="B216">
            <v>15.049999999999999</v>
          </cell>
        </row>
        <row r="217">
          <cell r="A217">
            <v>37469</v>
          </cell>
          <cell r="B217">
            <v>16.61</v>
          </cell>
        </row>
        <row r="218">
          <cell r="A218">
            <v>37470</v>
          </cell>
          <cell r="B218">
            <v>16.16</v>
          </cell>
        </row>
        <row r="219">
          <cell r="A219">
            <v>37471</v>
          </cell>
          <cell r="B219">
            <v>16.170000000000002</v>
          </cell>
        </row>
        <row r="220">
          <cell r="A220">
            <v>37472</v>
          </cell>
          <cell r="B220">
            <v>16.343333333333334</v>
          </cell>
        </row>
        <row r="221">
          <cell r="A221">
            <v>37473</v>
          </cell>
          <cell r="B221">
            <v>16.663333333333334</v>
          </cell>
        </row>
        <row r="222">
          <cell r="A222">
            <v>37474</v>
          </cell>
          <cell r="B222">
            <v>14.826666666666668</v>
          </cell>
        </row>
        <row r="223">
          <cell r="A223">
            <v>37475</v>
          </cell>
          <cell r="B223">
            <v>15.6</v>
          </cell>
        </row>
        <row r="224">
          <cell r="A224">
            <v>37476</v>
          </cell>
          <cell r="B224">
            <v>16.046666666666667</v>
          </cell>
        </row>
        <row r="225">
          <cell r="A225">
            <v>37477</v>
          </cell>
          <cell r="B225">
            <v>13.766666666666666</v>
          </cell>
        </row>
        <row r="226">
          <cell r="A226">
            <v>37478</v>
          </cell>
          <cell r="B226">
            <v>13.766666666666666</v>
          </cell>
        </row>
        <row r="227">
          <cell r="A227">
            <v>37479</v>
          </cell>
          <cell r="B227">
            <v>13.666666666666666</v>
          </cell>
        </row>
        <row r="228">
          <cell r="A228">
            <v>37480</v>
          </cell>
          <cell r="B228">
            <v>16.896666666666665</v>
          </cell>
        </row>
        <row r="229">
          <cell r="A229">
            <v>37481</v>
          </cell>
          <cell r="B229">
            <v>19.936666666666667</v>
          </cell>
        </row>
        <row r="230">
          <cell r="A230">
            <v>37482</v>
          </cell>
          <cell r="B230">
            <v>20.786666666666665</v>
          </cell>
        </row>
        <row r="231">
          <cell r="A231">
            <v>37483</v>
          </cell>
          <cell r="B231">
            <v>20.943333333333332</v>
          </cell>
        </row>
        <row r="232">
          <cell r="A232">
            <v>37484</v>
          </cell>
          <cell r="B232">
            <v>18.646666666666665</v>
          </cell>
        </row>
        <row r="233">
          <cell r="A233">
            <v>37485</v>
          </cell>
          <cell r="B233">
            <v>18.616666666666667</v>
          </cell>
        </row>
        <row r="234">
          <cell r="A234">
            <v>37486</v>
          </cell>
          <cell r="B234">
            <v>16.846666666666668</v>
          </cell>
        </row>
        <row r="235">
          <cell r="A235">
            <v>37487</v>
          </cell>
          <cell r="B235">
            <v>21.056666666666668</v>
          </cell>
        </row>
        <row r="236">
          <cell r="A236">
            <v>37488</v>
          </cell>
          <cell r="B236">
            <v>17.083333333333332</v>
          </cell>
        </row>
        <row r="237">
          <cell r="A237">
            <v>37489</v>
          </cell>
          <cell r="B237">
            <v>16.173333333333332</v>
          </cell>
        </row>
        <row r="238">
          <cell r="A238">
            <v>37490</v>
          </cell>
          <cell r="B238">
            <v>15.94</v>
          </cell>
        </row>
        <row r="239">
          <cell r="A239">
            <v>37491</v>
          </cell>
          <cell r="B239">
            <v>15.840000000000002</v>
          </cell>
        </row>
        <row r="240">
          <cell r="A240">
            <v>37492</v>
          </cell>
          <cell r="B240">
            <v>15.833333333333334</v>
          </cell>
        </row>
        <row r="241">
          <cell r="A241">
            <v>37493</v>
          </cell>
          <cell r="B241">
            <v>15.876666666666665</v>
          </cell>
        </row>
        <row r="242">
          <cell r="A242">
            <v>37494</v>
          </cell>
          <cell r="B242">
            <v>18.97</v>
          </cell>
        </row>
        <row r="243">
          <cell r="A243">
            <v>37495</v>
          </cell>
          <cell r="B243">
            <v>18.943333333333332</v>
          </cell>
        </row>
        <row r="244">
          <cell r="A244">
            <v>37496</v>
          </cell>
          <cell r="B244">
            <v>20.886666666666667</v>
          </cell>
        </row>
        <row r="245">
          <cell r="A245">
            <v>37497</v>
          </cell>
          <cell r="B245">
            <v>20.779999999999998</v>
          </cell>
        </row>
        <row r="246">
          <cell r="A246">
            <v>37498</v>
          </cell>
          <cell r="B246">
            <v>23.01</v>
          </cell>
        </row>
        <row r="247">
          <cell r="A247">
            <v>37499</v>
          </cell>
          <cell r="B247">
            <v>23.01</v>
          </cell>
        </row>
        <row r="248">
          <cell r="A248">
            <v>37500</v>
          </cell>
          <cell r="B248">
            <v>26</v>
          </cell>
        </row>
        <row r="249">
          <cell r="A249">
            <v>37501</v>
          </cell>
          <cell r="B249">
            <v>26</v>
          </cell>
        </row>
        <row r="250">
          <cell r="A250">
            <v>37502</v>
          </cell>
          <cell r="B250">
            <v>24.726666666666663</v>
          </cell>
        </row>
        <row r="251">
          <cell r="A251">
            <v>37503</v>
          </cell>
          <cell r="B251">
            <v>24.223333333333333</v>
          </cell>
        </row>
        <row r="252">
          <cell r="A252">
            <v>37504</v>
          </cell>
          <cell r="B252">
            <v>22.563333333333333</v>
          </cell>
        </row>
        <row r="253">
          <cell r="A253">
            <v>37505</v>
          </cell>
          <cell r="B253">
            <v>20.319999999999997</v>
          </cell>
        </row>
        <row r="254">
          <cell r="A254">
            <v>37506</v>
          </cell>
          <cell r="B254">
            <v>20.319999999999997</v>
          </cell>
        </row>
        <row r="255">
          <cell r="A255">
            <v>37507</v>
          </cell>
          <cell r="B255">
            <v>26.033333333333331</v>
          </cell>
        </row>
        <row r="256">
          <cell r="A256">
            <v>37508</v>
          </cell>
          <cell r="B256">
            <v>25.41</v>
          </cell>
        </row>
        <row r="257">
          <cell r="A257">
            <v>37509</v>
          </cell>
          <cell r="B257">
            <v>24.959999999999997</v>
          </cell>
        </row>
        <row r="258">
          <cell r="A258">
            <v>37510</v>
          </cell>
          <cell r="B258">
            <v>25.863333333333333</v>
          </cell>
        </row>
        <row r="259">
          <cell r="A259">
            <v>37511</v>
          </cell>
          <cell r="B259">
            <v>26.706666666666667</v>
          </cell>
        </row>
        <row r="260">
          <cell r="A260">
            <v>37512</v>
          </cell>
          <cell r="B260">
            <v>25.566666666666666</v>
          </cell>
        </row>
        <row r="261">
          <cell r="A261">
            <v>37513</v>
          </cell>
          <cell r="B261">
            <v>25.566666666666666</v>
          </cell>
        </row>
        <row r="262">
          <cell r="A262">
            <v>37514</v>
          </cell>
          <cell r="B262">
            <v>25.400000000000002</v>
          </cell>
        </row>
        <row r="263">
          <cell r="A263">
            <v>37515</v>
          </cell>
          <cell r="B263">
            <v>27.13</v>
          </cell>
        </row>
        <row r="264">
          <cell r="A264">
            <v>37516</v>
          </cell>
          <cell r="B264">
            <v>24.916666666666668</v>
          </cell>
        </row>
        <row r="265">
          <cell r="A265">
            <v>37517</v>
          </cell>
          <cell r="B265">
            <v>24.106666666666666</v>
          </cell>
        </row>
        <row r="266">
          <cell r="A266">
            <v>37518</v>
          </cell>
          <cell r="B266">
            <v>23.533333333333331</v>
          </cell>
        </row>
        <row r="267">
          <cell r="A267">
            <v>37519</v>
          </cell>
          <cell r="B267">
            <v>21.856666666666669</v>
          </cell>
        </row>
        <row r="268">
          <cell r="A268">
            <v>37520</v>
          </cell>
          <cell r="B268">
            <v>21.856666666666669</v>
          </cell>
        </row>
        <row r="269">
          <cell r="A269">
            <v>37521</v>
          </cell>
          <cell r="B269">
            <v>25.25</v>
          </cell>
        </row>
        <row r="270">
          <cell r="A270">
            <v>37522</v>
          </cell>
          <cell r="B270">
            <v>25.02</v>
          </cell>
        </row>
        <row r="271">
          <cell r="A271">
            <v>37523</v>
          </cell>
          <cell r="B271">
            <v>24.363333333333333</v>
          </cell>
        </row>
        <row r="272">
          <cell r="A272">
            <v>37524</v>
          </cell>
          <cell r="B272">
            <v>24.916666666666668</v>
          </cell>
        </row>
        <row r="273">
          <cell r="A273">
            <v>37525</v>
          </cell>
          <cell r="B273">
            <v>24.783333333333331</v>
          </cell>
        </row>
        <row r="274">
          <cell r="A274">
            <v>37526</v>
          </cell>
          <cell r="B274">
            <v>25.330000000000002</v>
          </cell>
        </row>
        <row r="275">
          <cell r="A275">
            <v>37527</v>
          </cell>
          <cell r="B275">
            <v>25.330000000000002</v>
          </cell>
        </row>
        <row r="276">
          <cell r="A276">
            <v>37528</v>
          </cell>
          <cell r="B276">
            <v>23.776666666666667</v>
          </cell>
        </row>
        <row r="277">
          <cell r="A277">
            <v>37529</v>
          </cell>
          <cell r="B277">
            <v>25.583333333333332</v>
          </cell>
        </row>
        <row r="278">
          <cell r="A278">
            <v>37530</v>
          </cell>
          <cell r="B278">
            <v>25.040000000000003</v>
          </cell>
        </row>
        <row r="279">
          <cell r="A279">
            <v>37531</v>
          </cell>
          <cell r="B279">
            <v>26.833333333333332</v>
          </cell>
        </row>
        <row r="280">
          <cell r="A280">
            <v>37532</v>
          </cell>
          <cell r="B280">
            <v>27.02</v>
          </cell>
        </row>
        <row r="281">
          <cell r="A281">
            <v>37533</v>
          </cell>
          <cell r="B281">
            <v>25.12</v>
          </cell>
        </row>
        <row r="282">
          <cell r="A282">
            <v>37534</v>
          </cell>
          <cell r="B282">
            <v>25.12</v>
          </cell>
        </row>
        <row r="283">
          <cell r="A283">
            <v>37535</v>
          </cell>
          <cell r="B283">
            <v>24.8</v>
          </cell>
        </row>
        <row r="284">
          <cell r="A284">
            <v>37536</v>
          </cell>
          <cell r="B284">
            <v>26.669999999999998</v>
          </cell>
        </row>
        <row r="285">
          <cell r="A285">
            <v>37537</v>
          </cell>
          <cell r="B285">
            <v>24.996666666666666</v>
          </cell>
        </row>
        <row r="286">
          <cell r="A286">
            <v>37538</v>
          </cell>
          <cell r="B286">
            <v>24.283333333333331</v>
          </cell>
        </row>
        <row r="287">
          <cell r="A287">
            <v>37539</v>
          </cell>
          <cell r="B287">
            <v>24.313333333333333</v>
          </cell>
        </row>
        <row r="288">
          <cell r="A288">
            <v>37540</v>
          </cell>
          <cell r="B288">
            <v>25.933333333333334</v>
          </cell>
        </row>
        <row r="289">
          <cell r="A289">
            <v>37541</v>
          </cell>
          <cell r="B289">
            <v>25.933333333333334</v>
          </cell>
        </row>
        <row r="290">
          <cell r="A290">
            <v>37542</v>
          </cell>
          <cell r="B290">
            <v>25.75333333333333</v>
          </cell>
        </row>
        <row r="291">
          <cell r="A291">
            <v>37543</v>
          </cell>
          <cell r="B291">
            <v>27.136666666666667</v>
          </cell>
        </row>
        <row r="292">
          <cell r="A292">
            <v>37544</v>
          </cell>
          <cell r="B292">
            <v>28.650000000000002</v>
          </cell>
        </row>
        <row r="293">
          <cell r="A293">
            <v>37545</v>
          </cell>
          <cell r="B293">
            <v>31.676666666666666</v>
          </cell>
        </row>
        <row r="294">
          <cell r="A294">
            <v>37546</v>
          </cell>
          <cell r="B294">
            <v>30.326666666666664</v>
          </cell>
        </row>
        <row r="295">
          <cell r="A295">
            <v>37547</v>
          </cell>
          <cell r="B295">
            <v>28.176666666666666</v>
          </cell>
        </row>
        <row r="296">
          <cell r="A296">
            <v>37548</v>
          </cell>
          <cell r="B296">
            <v>28.169999999999998</v>
          </cell>
        </row>
        <row r="297">
          <cell r="A297">
            <v>37549</v>
          </cell>
          <cell r="B297">
            <v>23.633333333333336</v>
          </cell>
        </row>
        <row r="298">
          <cell r="A298">
            <v>37550</v>
          </cell>
          <cell r="B298">
            <v>29.546666666666667</v>
          </cell>
        </row>
        <row r="299">
          <cell r="A299">
            <v>37551</v>
          </cell>
          <cell r="B299">
            <v>31.013333333333332</v>
          </cell>
        </row>
        <row r="300">
          <cell r="A300">
            <v>37552</v>
          </cell>
          <cell r="B300">
            <v>30.99</v>
          </cell>
        </row>
        <row r="301">
          <cell r="A301">
            <v>37553</v>
          </cell>
          <cell r="B301">
            <v>30.99</v>
          </cell>
        </row>
        <row r="302">
          <cell r="A302">
            <v>37554</v>
          </cell>
          <cell r="B302">
            <v>29.099999999999998</v>
          </cell>
        </row>
        <row r="303">
          <cell r="A303">
            <v>37555</v>
          </cell>
          <cell r="B303">
            <v>29.086666666666662</v>
          </cell>
        </row>
        <row r="304">
          <cell r="A304">
            <v>37556</v>
          </cell>
          <cell r="B304">
            <v>29.296666666666667</v>
          </cell>
        </row>
        <row r="305">
          <cell r="A305">
            <v>37557</v>
          </cell>
          <cell r="B305">
            <v>32.173333333333332</v>
          </cell>
        </row>
        <row r="306">
          <cell r="A306">
            <v>37558</v>
          </cell>
          <cell r="B306">
            <v>34.233333333333334</v>
          </cell>
        </row>
        <row r="307">
          <cell r="A307">
            <v>37559</v>
          </cell>
          <cell r="B307">
            <v>36.226666666666667</v>
          </cell>
        </row>
        <row r="308">
          <cell r="A308">
            <v>37560</v>
          </cell>
          <cell r="B308">
            <v>40.6</v>
          </cell>
        </row>
        <row r="309">
          <cell r="A309">
            <v>37561</v>
          </cell>
          <cell r="B309">
            <v>41.24666666666667</v>
          </cell>
        </row>
        <row r="310">
          <cell r="A310">
            <v>37562</v>
          </cell>
          <cell r="B310">
            <v>42.383333333333333</v>
          </cell>
        </row>
        <row r="311">
          <cell r="A311">
            <v>37563</v>
          </cell>
          <cell r="B311">
            <v>37.04</v>
          </cell>
        </row>
        <row r="312">
          <cell r="A312">
            <v>37564</v>
          </cell>
          <cell r="B312">
            <v>40.270000000000003</v>
          </cell>
        </row>
        <row r="313">
          <cell r="A313">
            <v>37565</v>
          </cell>
          <cell r="B313">
            <v>35.58</v>
          </cell>
        </row>
        <row r="314">
          <cell r="A314">
            <v>37566</v>
          </cell>
          <cell r="B314">
            <v>31.7</v>
          </cell>
        </row>
        <row r="315">
          <cell r="A315">
            <v>37567</v>
          </cell>
          <cell r="B315">
            <v>30.040000000000003</v>
          </cell>
        </row>
        <row r="316">
          <cell r="A316">
            <v>37568</v>
          </cell>
          <cell r="B316">
            <v>30.040000000000003</v>
          </cell>
        </row>
        <row r="317">
          <cell r="A317">
            <v>37569</v>
          </cell>
          <cell r="B317">
            <v>27.633333333333336</v>
          </cell>
        </row>
        <row r="318">
          <cell r="A318">
            <v>37570</v>
          </cell>
          <cell r="B318">
            <v>22.066666666666666</v>
          </cell>
        </row>
        <row r="319">
          <cell r="A319">
            <v>37571</v>
          </cell>
          <cell r="B319">
            <v>27.403333333333336</v>
          </cell>
        </row>
        <row r="320">
          <cell r="A320">
            <v>37572</v>
          </cell>
          <cell r="B320">
            <v>27.403333333333336</v>
          </cell>
        </row>
        <row r="321">
          <cell r="A321">
            <v>37573</v>
          </cell>
          <cell r="B321">
            <v>29.603333333333335</v>
          </cell>
        </row>
        <row r="322">
          <cell r="A322">
            <v>37574</v>
          </cell>
          <cell r="B322">
            <v>30.7</v>
          </cell>
        </row>
        <row r="323">
          <cell r="A323">
            <v>37575</v>
          </cell>
          <cell r="B323">
            <v>27.22</v>
          </cell>
        </row>
        <row r="324">
          <cell r="A324">
            <v>37576</v>
          </cell>
          <cell r="B324">
            <v>27.209999999999997</v>
          </cell>
        </row>
        <row r="325">
          <cell r="A325">
            <v>37577</v>
          </cell>
          <cell r="B325">
            <v>24.75</v>
          </cell>
        </row>
        <row r="326">
          <cell r="A326">
            <v>37578</v>
          </cell>
          <cell r="B326">
            <v>29</v>
          </cell>
        </row>
        <row r="327">
          <cell r="A327">
            <v>37579</v>
          </cell>
          <cell r="B327">
            <v>28.419999999999998</v>
          </cell>
        </row>
        <row r="328">
          <cell r="A328">
            <v>37580</v>
          </cell>
          <cell r="B328">
            <v>29.466666666666669</v>
          </cell>
        </row>
        <row r="329">
          <cell r="A329">
            <v>37581</v>
          </cell>
          <cell r="B329">
            <v>26.853333333333335</v>
          </cell>
        </row>
        <row r="330">
          <cell r="A330">
            <v>37582</v>
          </cell>
          <cell r="B330">
            <v>25.566666666666666</v>
          </cell>
        </row>
        <row r="331">
          <cell r="A331">
            <v>37583</v>
          </cell>
          <cell r="B331">
            <v>25.553333333333331</v>
          </cell>
        </row>
        <row r="332">
          <cell r="A332">
            <v>37584</v>
          </cell>
          <cell r="B332">
            <v>24.106666666666666</v>
          </cell>
        </row>
        <row r="333">
          <cell r="A333">
            <v>37585</v>
          </cell>
          <cell r="B333">
            <v>30.130000000000006</v>
          </cell>
        </row>
        <row r="334">
          <cell r="A334">
            <v>37586</v>
          </cell>
          <cell r="B334">
            <v>30.055466666666668</v>
          </cell>
        </row>
        <row r="335">
          <cell r="A335">
            <v>37587</v>
          </cell>
          <cell r="B335">
            <v>29.607818666666667</v>
          </cell>
        </row>
        <row r="336">
          <cell r="A336">
            <v>37588</v>
          </cell>
          <cell r="B336">
            <v>29.096798079999999</v>
          </cell>
        </row>
        <row r="337">
          <cell r="A337">
            <v>37589</v>
          </cell>
          <cell r="B337">
            <v>28.779070003200001</v>
          </cell>
        </row>
        <row r="338">
          <cell r="A338">
            <v>37590</v>
          </cell>
          <cell r="B338">
            <v>28.319432803327999</v>
          </cell>
        </row>
        <row r="339">
          <cell r="A339">
            <v>37591</v>
          </cell>
          <cell r="B339">
            <v>26.533333333333331</v>
          </cell>
        </row>
        <row r="340">
          <cell r="A340">
            <v>37592</v>
          </cell>
          <cell r="B340">
            <v>33.17</v>
          </cell>
        </row>
        <row r="341">
          <cell r="A341">
            <v>37593</v>
          </cell>
          <cell r="B341">
            <v>34.876666666666665</v>
          </cell>
        </row>
        <row r="342">
          <cell r="A342">
            <v>37594</v>
          </cell>
          <cell r="B342">
            <v>37.116666666666667</v>
          </cell>
        </row>
        <row r="343">
          <cell r="A343">
            <v>37595</v>
          </cell>
          <cell r="B343">
            <v>37.903333333333336</v>
          </cell>
        </row>
        <row r="344">
          <cell r="A344">
            <v>37596</v>
          </cell>
          <cell r="B344">
            <v>35.383333333333333</v>
          </cell>
        </row>
        <row r="345">
          <cell r="A345">
            <v>37597</v>
          </cell>
          <cell r="B345">
            <v>35.383333333333333</v>
          </cell>
        </row>
        <row r="346">
          <cell r="A346">
            <v>37598</v>
          </cell>
          <cell r="B346">
            <v>29.316666666666666</v>
          </cell>
        </row>
        <row r="347">
          <cell r="A347">
            <v>37599</v>
          </cell>
          <cell r="B347">
            <v>36.64</v>
          </cell>
        </row>
        <row r="348">
          <cell r="A348">
            <v>37600</v>
          </cell>
          <cell r="B348">
            <v>34.176666666666669</v>
          </cell>
        </row>
        <row r="349">
          <cell r="A349">
            <v>37601</v>
          </cell>
          <cell r="B349">
            <v>34.463333333333331</v>
          </cell>
        </row>
        <row r="350">
          <cell r="A350">
            <v>37602</v>
          </cell>
          <cell r="B350">
            <v>38.08</v>
          </cell>
        </row>
        <row r="351">
          <cell r="A351">
            <v>37603</v>
          </cell>
          <cell r="B351">
            <v>36.57</v>
          </cell>
        </row>
        <row r="352">
          <cell r="A352">
            <v>37604</v>
          </cell>
          <cell r="B352">
            <v>36.57</v>
          </cell>
        </row>
        <row r="353">
          <cell r="A353">
            <v>37605</v>
          </cell>
          <cell r="B353">
            <v>34.013333333333335</v>
          </cell>
        </row>
        <row r="354">
          <cell r="A354">
            <v>37606</v>
          </cell>
          <cell r="B354">
            <v>42.513333333333335</v>
          </cell>
        </row>
        <row r="355">
          <cell r="A355">
            <v>37607</v>
          </cell>
          <cell r="B355">
            <v>42.656666666666666</v>
          </cell>
        </row>
        <row r="356">
          <cell r="A356">
            <v>37608</v>
          </cell>
          <cell r="B356">
            <v>40.793333333333337</v>
          </cell>
        </row>
        <row r="357">
          <cell r="A357">
            <v>37609</v>
          </cell>
          <cell r="B357">
            <v>41.606666666666662</v>
          </cell>
        </row>
        <row r="358">
          <cell r="A358">
            <v>37610</v>
          </cell>
          <cell r="B358">
            <v>37.96</v>
          </cell>
        </row>
        <row r="359">
          <cell r="A359">
            <v>37611</v>
          </cell>
          <cell r="B359">
            <v>36.78</v>
          </cell>
        </row>
        <row r="360">
          <cell r="A360">
            <v>37612</v>
          </cell>
          <cell r="B360">
            <v>33.433333333333337</v>
          </cell>
        </row>
        <row r="361">
          <cell r="A361">
            <v>37613</v>
          </cell>
          <cell r="B361">
            <v>41.793333333333329</v>
          </cell>
        </row>
        <row r="362">
          <cell r="A362">
            <v>37614</v>
          </cell>
          <cell r="B362">
            <v>39.333333333333336</v>
          </cell>
        </row>
        <row r="363">
          <cell r="A363">
            <v>37615</v>
          </cell>
          <cell r="B363">
            <v>31.466666666666669</v>
          </cell>
        </row>
        <row r="364">
          <cell r="A364">
            <v>37616</v>
          </cell>
          <cell r="B364">
            <v>43.833333333333336</v>
          </cell>
        </row>
        <row r="365">
          <cell r="A365">
            <v>37617</v>
          </cell>
          <cell r="B365">
            <v>36.496666666666663</v>
          </cell>
        </row>
        <row r="366">
          <cell r="A366">
            <v>37618</v>
          </cell>
          <cell r="B366">
            <v>36.496666666666663</v>
          </cell>
        </row>
        <row r="367">
          <cell r="A367">
            <v>37619</v>
          </cell>
          <cell r="B367">
            <v>31.066666666666666</v>
          </cell>
        </row>
        <row r="368">
          <cell r="A368">
            <v>37620</v>
          </cell>
          <cell r="B368">
            <v>38.833333333333336</v>
          </cell>
        </row>
        <row r="369">
          <cell r="A369">
            <v>37621</v>
          </cell>
          <cell r="B369">
            <v>35.416666666666664</v>
          </cell>
        </row>
        <row r="370">
          <cell r="A370">
            <v>0</v>
          </cell>
          <cell r="B370">
            <v>0</v>
          </cell>
        </row>
        <row r="371">
          <cell r="A371">
            <v>0</v>
          </cell>
          <cell r="B371">
            <v>0</v>
          </cell>
        </row>
        <row r="372">
          <cell r="A372">
            <v>0</v>
          </cell>
          <cell r="B372">
            <v>0</v>
          </cell>
        </row>
        <row r="373">
          <cell r="A373">
            <v>0</v>
          </cell>
          <cell r="B373">
            <v>0</v>
          </cell>
        </row>
        <row r="374">
          <cell r="A374">
            <v>0</v>
          </cell>
          <cell r="B374">
            <v>0</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_Flow"/>
      <sheetName val="Escalation"/>
      <sheetName val="Adders"/>
      <sheetName val="Summary"/>
      <sheetName val="Project Summary "/>
      <sheetName val="AOC"/>
      <sheetName val="Lab"/>
      <sheetName val="Security &amp; Change Room"/>
      <sheetName val="MAC"/>
      <sheetName val="MSC"/>
      <sheetName val="Auto Shop"/>
      <sheetName val="Paint Shop"/>
      <sheetName val="Fire Hall "/>
      <sheetName val="Warehouse"/>
      <sheetName val="Sitework"/>
      <sheetName val="Electrical Bldg."/>
      <sheetName val="Demolition"/>
      <sheetName val="Abatement"/>
      <sheetName val="FF &amp; E"/>
      <sheetName val="Migration Cost"/>
      <sheetName val="Warehouse Racking"/>
      <sheetName val="Photo Voltaic - Warehouse"/>
      <sheetName val="Photo Voltaic - MSC"/>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0">
          <cell r="C50">
            <v>1</v>
          </cell>
          <cell r="D50" t="str">
            <v>Substructure</v>
          </cell>
          <cell r="I50">
            <v>1735639.4566600001</v>
          </cell>
        </row>
        <row r="52">
          <cell r="D52">
            <v>1.01</v>
          </cell>
          <cell r="E52" t="str">
            <v xml:space="preserve">Site Clearing, Grading </v>
          </cell>
          <cell r="F52">
            <v>67911</v>
          </cell>
          <cell r="G52" t="str">
            <v>sf</v>
          </cell>
          <cell r="H52">
            <v>2.1240000000000001</v>
          </cell>
          <cell r="I52">
            <v>144242.96400000001</v>
          </cell>
        </row>
        <row r="53">
          <cell r="D53">
            <v>1.02</v>
          </cell>
          <cell r="E53" t="str">
            <v>Spread Footings</v>
          </cell>
          <cell r="F53">
            <v>169.7775</v>
          </cell>
          <cell r="G53" t="str">
            <v>ea</v>
          </cell>
          <cell r="H53">
            <v>642.20000000000005</v>
          </cell>
          <cell r="I53">
            <v>109031.11050000001</v>
          </cell>
        </row>
        <row r="54">
          <cell r="D54">
            <v>1.03</v>
          </cell>
          <cell r="E54" t="str">
            <v>Continuous Footings</v>
          </cell>
          <cell r="F54">
            <v>10140</v>
          </cell>
          <cell r="G54" t="str">
            <v>lf</v>
          </cell>
          <cell r="H54">
            <v>88.92</v>
          </cell>
          <cell r="I54">
            <v>901648.8</v>
          </cell>
        </row>
        <row r="55">
          <cell r="D55">
            <v>1.04</v>
          </cell>
          <cell r="E55" t="str">
            <v>Slab on Grade - 8" thick</v>
          </cell>
          <cell r="F55">
            <v>67911</v>
          </cell>
          <cell r="G55" t="str">
            <v>sf</v>
          </cell>
          <cell r="H55">
            <v>7.3112000000000004</v>
          </cell>
          <cell r="I55">
            <v>496510.9032</v>
          </cell>
        </row>
        <row r="56">
          <cell r="D56">
            <v>1.05</v>
          </cell>
          <cell r="E56" t="str">
            <v>4" Sand, Compaction</v>
          </cell>
          <cell r="F56">
            <v>996.02800000000002</v>
          </cell>
          <cell r="G56" t="str">
            <v>cy</v>
          </cell>
          <cell r="H56">
            <v>34.58</v>
          </cell>
          <cell r="I56">
            <v>34442.648240000002</v>
          </cell>
        </row>
        <row r="57">
          <cell r="D57">
            <v>1.06</v>
          </cell>
          <cell r="E57" t="str">
            <v>6 mil membrane</v>
          </cell>
          <cell r="F57">
            <v>67911</v>
          </cell>
          <cell r="G57" t="str">
            <v>sf</v>
          </cell>
          <cell r="H57">
            <v>0.23712</v>
          </cell>
          <cell r="I57">
            <v>16103.05632</v>
          </cell>
        </row>
        <row r="58">
          <cell r="D58">
            <v>1.07</v>
          </cell>
          <cell r="E58" t="str">
            <v>Structural excavation, Backfill</v>
          </cell>
          <cell r="F58">
            <v>1703.4399999999998</v>
          </cell>
          <cell r="G58" t="str">
            <v>cy</v>
          </cell>
          <cell r="H58">
            <v>19.759999999999998</v>
          </cell>
          <cell r="I58">
            <v>33659.974399999992</v>
          </cell>
        </row>
        <row r="60">
          <cell r="C60">
            <v>2</v>
          </cell>
          <cell r="D60" t="str">
            <v>Superstructure</v>
          </cell>
          <cell r="I60">
            <v>4041105.36</v>
          </cell>
        </row>
        <row r="62">
          <cell r="D62">
            <v>2.0099999999999998</v>
          </cell>
          <cell r="E62" t="str">
            <v>Pre-Engineered Metal Bldg.</v>
          </cell>
          <cell r="F62">
            <v>89411</v>
          </cell>
          <cell r="G62" t="str">
            <v>sf</v>
          </cell>
          <cell r="H62">
            <v>38.76</v>
          </cell>
          <cell r="I62">
            <v>3465570.36</v>
          </cell>
        </row>
        <row r="63">
          <cell r="D63">
            <v>2.0199999999999996</v>
          </cell>
          <cell r="E63" t="str">
            <v>Structural Steel - Additional Steel for Cranes</v>
          </cell>
          <cell r="F63">
            <v>120</v>
          </cell>
          <cell r="G63" t="str">
            <v>tons</v>
          </cell>
          <cell r="H63">
            <v>3060</v>
          </cell>
          <cell r="I63">
            <v>367200</v>
          </cell>
        </row>
        <row r="64">
          <cell r="D64">
            <v>2.0299999999999994</v>
          </cell>
          <cell r="E64" t="str">
            <v>Roof Framing</v>
          </cell>
          <cell r="G64" t="str">
            <v>tons</v>
          </cell>
          <cell r="H64">
            <v>3264</v>
          </cell>
          <cell r="I64">
            <v>0</v>
          </cell>
        </row>
        <row r="65">
          <cell r="D65">
            <v>2.0399999999999991</v>
          </cell>
          <cell r="E65" t="str">
            <v>Misc. Steel - Connections, Plates etc</v>
          </cell>
          <cell r="G65" t="str">
            <v>tons</v>
          </cell>
          <cell r="H65">
            <v>4080</v>
          </cell>
          <cell r="I65">
            <v>0</v>
          </cell>
        </row>
        <row r="66">
          <cell r="D66">
            <v>2.0499999999999989</v>
          </cell>
          <cell r="E66" t="str">
            <v>Roof Deck - 11/2" Deck</v>
          </cell>
          <cell r="G66" t="str">
            <v>sf</v>
          </cell>
          <cell r="H66">
            <v>3.8250000000000002</v>
          </cell>
          <cell r="I66">
            <v>0</v>
          </cell>
        </row>
        <row r="67">
          <cell r="D67">
            <v>2.0599999999999987</v>
          </cell>
          <cell r="E67" t="str">
            <v>2nd Floor Metal Deck - 3" Deck</v>
          </cell>
          <cell r="F67">
            <v>10750</v>
          </cell>
          <cell r="G67" t="str">
            <v>sf</v>
          </cell>
          <cell r="H67">
            <v>4.59</v>
          </cell>
          <cell r="I67">
            <v>49342.5</v>
          </cell>
        </row>
        <row r="68">
          <cell r="D68">
            <v>2.0699999999999985</v>
          </cell>
          <cell r="E68" t="str">
            <v>2nd Floor Concrete Floor</v>
          </cell>
          <cell r="F68">
            <v>10750</v>
          </cell>
          <cell r="G68" t="str">
            <v>sf</v>
          </cell>
          <cell r="H68">
            <v>5.0999999999999996</v>
          </cell>
          <cell r="I68">
            <v>54824.999999999993</v>
          </cell>
        </row>
        <row r="69">
          <cell r="D69">
            <v>2.0799999999999983</v>
          </cell>
          <cell r="E69" t="str">
            <v>3rd Floor Metal Deck - 3" Deck</v>
          </cell>
          <cell r="F69">
            <v>10750</v>
          </cell>
          <cell r="G69" t="str">
            <v>sf</v>
          </cell>
          <cell r="H69">
            <v>4.59</v>
          </cell>
          <cell r="I69">
            <v>49342.5</v>
          </cell>
        </row>
        <row r="70">
          <cell r="D70">
            <v>2.0899999999999981</v>
          </cell>
          <cell r="E70" t="str">
            <v>2rd Floor Concrete Floor</v>
          </cell>
          <cell r="F70">
            <v>10750</v>
          </cell>
          <cell r="G70" t="str">
            <v>sf</v>
          </cell>
          <cell r="H70">
            <v>5.0999999999999996</v>
          </cell>
          <cell r="I70">
            <v>54824.999999999993</v>
          </cell>
        </row>
        <row r="71">
          <cell r="D71">
            <v>2.0999999999999979</v>
          </cell>
          <cell r="E71" t="str">
            <v>Stairs</v>
          </cell>
          <cell r="G71" t="str">
            <v>ea</v>
          </cell>
          <cell r="H71">
            <v>8670</v>
          </cell>
          <cell r="I71">
            <v>0</v>
          </cell>
        </row>
        <row r="72">
          <cell r="D72">
            <v>2.1099999999999977</v>
          </cell>
          <cell r="E72" t="str">
            <v>Fireproofing - Steel</v>
          </cell>
          <cell r="G72" t="str">
            <v>tons</v>
          </cell>
          <cell r="H72">
            <v>484.5</v>
          </cell>
          <cell r="I72">
            <v>0</v>
          </cell>
        </row>
        <row r="74">
          <cell r="C74">
            <v>3</v>
          </cell>
          <cell r="D74" t="str">
            <v>Exterior Closure</v>
          </cell>
          <cell r="I74">
            <v>596866.07999999996</v>
          </cell>
        </row>
        <row r="76">
          <cell r="D76">
            <v>3.01</v>
          </cell>
          <cell r="E76" t="str">
            <v>Exterior Metal Stud Framing, Gyp. Bd, Insulation</v>
          </cell>
          <cell r="G76" t="str">
            <v>sf</v>
          </cell>
          <cell r="H76">
            <v>10.241999999999999</v>
          </cell>
          <cell r="I76">
            <v>0</v>
          </cell>
        </row>
        <row r="77">
          <cell r="D77">
            <v>3.0199999999999996</v>
          </cell>
          <cell r="E77" t="str">
            <v>Exterior Concrete Walls - 6" thick, 8' high</v>
          </cell>
          <cell r="F77">
            <v>9440</v>
          </cell>
          <cell r="G77" t="str">
            <v>sf</v>
          </cell>
          <cell r="H77">
            <v>28.449999999999996</v>
          </cell>
          <cell r="I77">
            <v>268567.99999999994</v>
          </cell>
        </row>
        <row r="78">
          <cell r="D78">
            <v>3.0299999999999994</v>
          </cell>
          <cell r="E78" t="str">
            <v>Alum Glass Windows, Storefronts - 10%</v>
          </cell>
          <cell r="F78">
            <v>944</v>
          </cell>
          <cell r="G78" t="str">
            <v>sf</v>
          </cell>
          <cell r="H78">
            <v>73.97</v>
          </cell>
          <cell r="I78">
            <v>69827.679999999993</v>
          </cell>
        </row>
        <row r="79">
          <cell r="D79">
            <v>3.0399999999999991</v>
          </cell>
          <cell r="E79" t="str">
            <v xml:space="preserve">Metal Panel Systems </v>
          </cell>
          <cell r="G79" t="str">
            <v>sf</v>
          </cell>
          <cell r="H79">
            <v>20.483999999999998</v>
          </cell>
          <cell r="I79">
            <v>0</v>
          </cell>
        </row>
        <row r="80">
          <cell r="D80">
            <v>3.0499999999999989</v>
          </cell>
          <cell r="E80" t="str">
            <v>Coping</v>
          </cell>
          <cell r="G80" t="str">
            <v>lf</v>
          </cell>
          <cell r="H80">
            <v>25.4</v>
          </cell>
          <cell r="I80">
            <v>0</v>
          </cell>
        </row>
        <row r="81">
          <cell r="D81">
            <v>3.0599999999999987</v>
          </cell>
          <cell r="E81" t="str">
            <v xml:space="preserve">Exterior Double Doors 6080 </v>
          </cell>
          <cell r="F81">
            <v>4</v>
          </cell>
          <cell r="G81" t="str">
            <v>ea</v>
          </cell>
          <cell r="H81">
            <v>7721.6</v>
          </cell>
          <cell r="I81">
            <v>30886.400000000001</v>
          </cell>
        </row>
        <row r="82">
          <cell r="D82">
            <v>3.0699999999999985</v>
          </cell>
          <cell r="E82" t="str">
            <v>Exterior Single Doors 3070</v>
          </cell>
          <cell r="F82">
            <v>10</v>
          </cell>
          <cell r="G82" t="str">
            <v>ea</v>
          </cell>
          <cell r="H82">
            <v>3860.8</v>
          </cell>
          <cell r="I82">
            <v>38608</v>
          </cell>
        </row>
        <row r="83">
          <cell r="D83">
            <v>3.0799999999999983</v>
          </cell>
          <cell r="E83" t="str">
            <v>Roll-up Doors</v>
          </cell>
          <cell r="F83">
            <v>20</v>
          </cell>
          <cell r="G83" t="str">
            <v>ea</v>
          </cell>
          <cell r="H83">
            <v>8636</v>
          </cell>
          <cell r="I83">
            <v>172720</v>
          </cell>
        </row>
        <row r="84">
          <cell r="D84">
            <v>3.0899999999999981</v>
          </cell>
          <cell r="E84" t="str">
            <v>Exterior Building Sign</v>
          </cell>
          <cell r="F84">
            <v>1</v>
          </cell>
          <cell r="G84" t="str">
            <v>ls</v>
          </cell>
          <cell r="H84">
            <v>4064</v>
          </cell>
          <cell r="I84">
            <v>4064</v>
          </cell>
        </row>
        <row r="85">
          <cell r="D85">
            <v>3.0999999999999979</v>
          </cell>
          <cell r="E85" t="str">
            <v>Exterior Paint</v>
          </cell>
          <cell r="F85">
            <v>1</v>
          </cell>
          <cell r="G85" t="str">
            <v>ls</v>
          </cell>
          <cell r="H85">
            <v>12192</v>
          </cell>
          <cell r="I85">
            <v>12192</v>
          </cell>
        </row>
        <row r="87">
          <cell r="C87">
            <v>4</v>
          </cell>
          <cell r="D87" t="str">
            <v>Roofing</v>
          </cell>
          <cell r="I87">
            <v>223920.16499999998</v>
          </cell>
        </row>
        <row r="89">
          <cell r="D89">
            <v>4.01</v>
          </cell>
          <cell r="E89" t="str">
            <v>Roof Coverings - Built-Up Flat Roof Cover</v>
          </cell>
          <cell r="F89">
            <v>0</v>
          </cell>
          <cell r="G89" t="str">
            <v>sf</v>
          </cell>
          <cell r="H89">
            <v>7.1049999999999995</v>
          </cell>
          <cell r="I89">
            <v>0</v>
          </cell>
        </row>
        <row r="90">
          <cell r="D90">
            <v>4.0199999999999996</v>
          </cell>
          <cell r="E90" t="str">
            <v>Insulation</v>
          </cell>
          <cell r="F90">
            <v>0</v>
          </cell>
          <cell r="G90" t="str">
            <v>sf</v>
          </cell>
          <cell r="H90">
            <v>2.0299999999999998</v>
          </cell>
          <cell r="I90">
            <v>0</v>
          </cell>
        </row>
        <row r="91">
          <cell r="D91">
            <v>4.0299999999999994</v>
          </cell>
          <cell r="E91" t="str">
            <v>Flashing and Trim</v>
          </cell>
          <cell r="F91">
            <v>2360</v>
          </cell>
          <cell r="G91" t="str">
            <v>lf</v>
          </cell>
          <cell r="H91">
            <v>8.1199999999999992</v>
          </cell>
          <cell r="I91">
            <v>19163.199999999997</v>
          </cell>
        </row>
        <row r="92">
          <cell r="D92">
            <v>4.0399999999999991</v>
          </cell>
          <cell r="E92" t="str">
            <v>Roof Drains</v>
          </cell>
          <cell r="F92">
            <v>720</v>
          </cell>
          <cell r="G92" t="str">
            <v>lf</v>
          </cell>
          <cell r="H92">
            <v>77.139999999999986</v>
          </cell>
          <cell r="I92">
            <v>55540.799999999988</v>
          </cell>
        </row>
        <row r="93">
          <cell r="D93">
            <v>4.0499999999999989</v>
          </cell>
          <cell r="E93" t="str">
            <v>Misc. Roof Openings, Hatches</v>
          </cell>
          <cell r="F93">
            <v>89411</v>
          </cell>
          <cell r="G93" t="str">
            <v>sf</v>
          </cell>
          <cell r="H93">
            <v>1.0149999999999999</v>
          </cell>
          <cell r="I93">
            <v>90752.164999999994</v>
          </cell>
        </row>
        <row r="94">
          <cell r="D94">
            <v>4.0599999999999987</v>
          </cell>
          <cell r="E94" t="str">
            <v>Skylights - 3 x 8</v>
          </cell>
          <cell r="F94">
            <v>60</v>
          </cell>
          <cell r="G94" t="str">
            <v>ea</v>
          </cell>
          <cell r="H94">
            <v>974.39999999999986</v>
          </cell>
          <cell r="I94">
            <v>58463.999999999993</v>
          </cell>
        </row>
        <row r="96">
          <cell r="C96">
            <v>5</v>
          </cell>
          <cell r="D96" t="str">
            <v>Interior Construction</v>
          </cell>
          <cell r="I96">
            <v>1358926.6047</v>
          </cell>
        </row>
        <row r="98">
          <cell r="D98">
            <v>5.01</v>
          </cell>
          <cell r="E98" t="str">
            <v>Int. Partitions Full Ht.- Framing, Gypboard, Insulation</v>
          </cell>
          <cell r="F98">
            <v>13411.65</v>
          </cell>
          <cell r="G98" t="str">
            <v>sf</v>
          </cell>
          <cell r="H98">
            <v>10.709999999999999</v>
          </cell>
          <cell r="I98">
            <v>143638.77149999997</v>
          </cell>
        </row>
        <row r="99">
          <cell r="D99">
            <v>5.0199999999999996</v>
          </cell>
          <cell r="E99" t="str">
            <v xml:space="preserve">Int. Partitions 10' - Framing, Gypboard, Insulation </v>
          </cell>
          <cell r="F99">
            <v>20862.566666666666</v>
          </cell>
          <cell r="G99" t="str">
            <v>sf</v>
          </cell>
          <cell r="H99">
            <v>8.5679999999999996</v>
          </cell>
          <cell r="I99">
            <v>178750.47119999997</v>
          </cell>
        </row>
        <row r="100">
          <cell r="D100">
            <v>5.0299999999999994</v>
          </cell>
          <cell r="E100" t="str">
            <v>Translucent Walls</v>
          </cell>
          <cell r="F100">
            <v>15540</v>
          </cell>
          <cell r="G100" t="str">
            <v>sf</v>
          </cell>
          <cell r="H100">
            <v>23.561999999999998</v>
          </cell>
          <cell r="I100">
            <v>366153.48</v>
          </cell>
        </row>
        <row r="101">
          <cell r="D101">
            <v>5.0399999999999991</v>
          </cell>
          <cell r="E101" t="str">
            <v xml:space="preserve">Interior Doors - Double </v>
          </cell>
          <cell r="F101">
            <v>10</v>
          </cell>
          <cell r="G101" t="str">
            <v>ea</v>
          </cell>
          <cell r="H101">
            <v>2356.1999999999998</v>
          </cell>
          <cell r="I101">
            <v>23562</v>
          </cell>
        </row>
        <row r="102">
          <cell r="D102">
            <v>5.0499999999999989</v>
          </cell>
          <cell r="E102" t="str">
            <v>Interior Doors - Single</v>
          </cell>
          <cell r="F102">
            <v>60</v>
          </cell>
          <cell r="G102" t="str">
            <v>ea</v>
          </cell>
          <cell r="H102">
            <v>1392.3</v>
          </cell>
          <cell r="I102">
            <v>83538</v>
          </cell>
        </row>
        <row r="103">
          <cell r="D103">
            <v>5.0599999999999987</v>
          </cell>
          <cell r="E103" t="str">
            <v>Interior Roll-Up Doors</v>
          </cell>
          <cell r="F103">
            <v>4</v>
          </cell>
          <cell r="G103" t="str">
            <v>ea</v>
          </cell>
          <cell r="H103">
            <v>13387.5</v>
          </cell>
          <cell r="I103">
            <v>53550</v>
          </cell>
        </row>
        <row r="104">
          <cell r="D104">
            <v>5.0599999999999987</v>
          </cell>
          <cell r="E104" t="str">
            <v>Cabinets, Uppers, Lowers, Contertops - Breakrooms etc</v>
          </cell>
          <cell r="F104">
            <v>200</v>
          </cell>
          <cell r="G104" t="str">
            <v>lf</v>
          </cell>
          <cell r="H104">
            <v>428.4</v>
          </cell>
          <cell r="I104">
            <v>85680</v>
          </cell>
        </row>
        <row r="105">
          <cell r="D105">
            <v>5.0699999999999985</v>
          </cell>
          <cell r="E105" t="str">
            <v>Storage, Shelving</v>
          </cell>
          <cell r="F105">
            <v>160</v>
          </cell>
          <cell r="G105" t="str">
            <v>lf</v>
          </cell>
          <cell r="H105">
            <v>214.2</v>
          </cell>
          <cell r="I105">
            <v>34272</v>
          </cell>
        </row>
        <row r="106">
          <cell r="D106">
            <v>5.0799999999999983</v>
          </cell>
          <cell r="E106" t="str">
            <v>HC Toilet Compartments - Plastic Laminated</v>
          </cell>
          <cell r="F106">
            <v>4</v>
          </cell>
          <cell r="G106" t="str">
            <v>ea</v>
          </cell>
          <cell r="H106">
            <v>1071</v>
          </cell>
          <cell r="I106">
            <v>4284</v>
          </cell>
        </row>
        <row r="107">
          <cell r="D107">
            <v>5.0899999999999981</v>
          </cell>
          <cell r="E107" t="str">
            <v>Toilet Compartments - Plastic Laminated</v>
          </cell>
          <cell r="F107">
            <v>16</v>
          </cell>
          <cell r="G107" t="str">
            <v>ea</v>
          </cell>
          <cell r="H107">
            <v>963.9</v>
          </cell>
          <cell r="I107">
            <v>15422.4</v>
          </cell>
        </row>
        <row r="108">
          <cell r="D108">
            <v>5.0999999999999979</v>
          </cell>
          <cell r="E108" t="str">
            <v>Urinal Screens - Plastic Laminated</v>
          </cell>
          <cell r="F108">
            <v>12</v>
          </cell>
          <cell r="G108" t="str">
            <v>ea</v>
          </cell>
          <cell r="H108">
            <v>481.95</v>
          </cell>
          <cell r="I108">
            <v>5783.4</v>
          </cell>
        </row>
        <row r="109">
          <cell r="D109">
            <v>5.0999999999999979</v>
          </cell>
          <cell r="E109" t="str">
            <v>Lockers</v>
          </cell>
          <cell r="F109">
            <v>60</v>
          </cell>
          <cell r="G109" t="str">
            <v>ea</v>
          </cell>
          <cell r="H109">
            <v>492.65999999999997</v>
          </cell>
          <cell r="I109">
            <v>29559.599999999999</v>
          </cell>
        </row>
        <row r="110">
          <cell r="D110">
            <v>5.1099999999999977</v>
          </cell>
          <cell r="E110" t="str">
            <v>Locker Benches</v>
          </cell>
          <cell r="F110">
            <v>48</v>
          </cell>
          <cell r="G110" t="str">
            <v>lf</v>
          </cell>
          <cell r="H110">
            <v>58.904999999999994</v>
          </cell>
          <cell r="I110">
            <v>2827.4399999999996</v>
          </cell>
        </row>
        <row r="111">
          <cell r="D111">
            <v>5.1199999999999974</v>
          </cell>
          <cell r="E111" t="str">
            <v>Grab Bars - 36"</v>
          </cell>
          <cell r="F111">
            <v>8</v>
          </cell>
          <cell r="G111" t="str">
            <v>ea</v>
          </cell>
          <cell r="H111">
            <v>428.4</v>
          </cell>
          <cell r="I111">
            <v>3427.2</v>
          </cell>
        </row>
        <row r="112">
          <cell r="D112">
            <v>5.1299999999999972</v>
          </cell>
          <cell r="E112" t="str">
            <v>Grab Bars - 42"</v>
          </cell>
          <cell r="F112">
            <v>8</v>
          </cell>
          <cell r="G112" t="str">
            <v>ea</v>
          </cell>
          <cell r="H112">
            <v>481.95</v>
          </cell>
          <cell r="I112">
            <v>3855.6</v>
          </cell>
        </row>
        <row r="113">
          <cell r="D113">
            <v>5.139999999999997</v>
          </cell>
          <cell r="E113" t="str">
            <v>Toilet Seat Cover/Paper Dispenser - Recessed</v>
          </cell>
          <cell r="F113">
            <v>20</v>
          </cell>
          <cell r="G113" t="str">
            <v>ea</v>
          </cell>
          <cell r="H113">
            <v>83.537999999999997</v>
          </cell>
          <cell r="I113">
            <v>1670.76</v>
          </cell>
        </row>
        <row r="114">
          <cell r="D114">
            <v>5.1499999999999968</v>
          </cell>
          <cell r="E114" t="str">
            <v>Soap Dispenser</v>
          </cell>
          <cell r="F114">
            <v>20</v>
          </cell>
          <cell r="G114" t="str">
            <v>ea</v>
          </cell>
          <cell r="H114">
            <v>124.23599999999999</v>
          </cell>
          <cell r="I114">
            <v>2484.7199999999998</v>
          </cell>
        </row>
        <row r="115">
          <cell r="D115">
            <v>5.1599999999999966</v>
          </cell>
          <cell r="E115" t="str">
            <v xml:space="preserve">Paper Towel Dispenser </v>
          </cell>
          <cell r="F115">
            <v>20</v>
          </cell>
          <cell r="G115" t="str">
            <v>ea</v>
          </cell>
          <cell r="H115">
            <v>265.608</v>
          </cell>
          <cell r="I115">
            <v>5312.16</v>
          </cell>
        </row>
        <row r="116">
          <cell r="D116">
            <v>5.1699999999999964</v>
          </cell>
          <cell r="E116" t="str">
            <v>Trash Receptacle</v>
          </cell>
          <cell r="F116">
            <v>20</v>
          </cell>
          <cell r="G116" t="str">
            <v>ea</v>
          </cell>
          <cell r="H116">
            <v>104.958</v>
          </cell>
          <cell r="I116">
            <v>2099.16</v>
          </cell>
        </row>
        <row r="117">
          <cell r="D117">
            <v>5.1799999999999962</v>
          </cell>
          <cell r="E117" t="str">
            <v>Mirrors</v>
          </cell>
          <cell r="F117">
            <v>48</v>
          </cell>
          <cell r="G117" t="str">
            <v>ea</v>
          </cell>
          <cell r="H117">
            <v>299.88</v>
          </cell>
          <cell r="I117">
            <v>14394.24</v>
          </cell>
        </row>
        <row r="118">
          <cell r="D118">
            <v>5.1899999999999959</v>
          </cell>
          <cell r="E118" t="str">
            <v>Mop Rack</v>
          </cell>
          <cell r="F118">
            <v>2</v>
          </cell>
          <cell r="G118" t="str">
            <v>ea</v>
          </cell>
          <cell r="H118">
            <v>128.51999999999998</v>
          </cell>
          <cell r="I118">
            <v>257.03999999999996</v>
          </cell>
        </row>
        <row r="119">
          <cell r="D119">
            <v>5.1999999999999957</v>
          </cell>
          <cell r="E119" t="str">
            <v>Interior Signage</v>
          </cell>
          <cell r="F119">
            <v>10</v>
          </cell>
          <cell r="G119" t="str">
            <v>ea</v>
          </cell>
          <cell r="H119">
            <v>214.2</v>
          </cell>
          <cell r="I119">
            <v>2142</v>
          </cell>
        </row>
        <row r="120">
          <cell r="D120">
            <v>5.2099999999999955</v>
          </cell>
          <cell r="E120" t="str">
            <v>Fire Extinguishers</v>
          </cell>
          <cell r="F120">
            <v>12</v>
          </cell>
          <cell r="G120" t="str">
            <v>ea</v>
          </cell>
          <cell r="H120">
            <v>481.95</v>
          </cell>
          <cell r="I120">
            <v>5783.4</v>
          </cell>
        </row>
        <row r="121">
          <cell r="D121">
            <v>5.2199999999999953</v>
          </cell>
          <cell r="E121" t="str">
            <v>Interior Glass/Fixed Glass</v>
          </cell>
          <cell r="F121">
            <v>480</v>
          </cell>
          <cell r="G121" t="str">
            <v>sf</v>
          </cell>
          <cell r="H121">
            <v>48.195</v>
          </cell>
          <cell r="I121">
            <v>23133.599999999999</v>
          </cell>
        </row>
        <row r="122">
          <cell r="D122">
            <v>5.2299999999999951</v>
          </cell>
          <cell r="E122" t="str">
            <v>Grated Entry</v>
          </cell>
          <cell r="F122">
            <v>420</v>
          </cell>
          <cell r="G122" t="str">
            <v>lf</v>
          </cell>
          <cell r="H122">
            <v>107.1</v>
          </cell>
          <cell r="I122">
            <v>44982</v>
          </cell>
        </row>
        <row r="123">
          <cell r="D123">
            <v>5.2399999999999949</v>
          </cell>
          <cell r="E123" t="str">
            <v>Corner Guards</v>
          </cell>
          <cell r="F123">
            <v>0</v>
          </cell>
          <cell r="G123" t="str">
            <v>ea</v>
          </cell>
          <cell r="H123">
            <v>37.484999999999999</v>
          </cell>
          <cell r="I123">
            <v>0</v>
          </cell>
        </row>
        <row r="124">
          <cell r="D124">
            <v>5.2499999999999947</v>
          </cell>
          <cell r="E124" t="str">
            <v>Projector Screen and Clg Hung Projector</v>
          </cell>
          <cell r="F124">
            <v>4</v>
          </cell>
          <cell r="G124" t="str">
            <v>ea</v>
          </cell>
          <cell r="H124">
            <v>7711.2</v>
          </cell>
          <cell r="I124">
            <v>30844.799999999999</v>
          </cell>
        </row>
        <row r="125">
          <cell r="D125">
            <v>5.2599999999999945</v>
          </cell>
          <cell r="E125" t="str">
            <v>Misc. Specialties</v>
          </cell>
          <cell r="F125">
            <v>89411</v>
          </cell>
          <cell r="G125" t="str">
            <v>sf</v>
          </cell>
          <cell r="H125">
            <v>2.1419999999999999</v>
          </cell>
          <cell r="I125">
            <v>191518.36199999999</v>
          </cell>
        </row>
        <row r="127">
          <cell r="C127">
            <v>6</v>
          </cell>
          <cell r="D127" t="str">
            <v>Interior Finishes</v>
          </cell>
          <cell r="I127">
            <v>808763.08705850004</v>
          </cell>
        </row>
        <row r="129">
          <cell r="D129">
            <v>6.01</v>
          </cell>
          <cell r="E129" t="str">
            <v>Walls- Paint</v>
          </cell>
          <cell r="F129">
            <v>92252.123333333322</v>
          </cell>
          <cell r="G129" t="str">
            <v>sf</v>
          </cell>
          <cell r="H129">
            <v>0.69615000000000005</v>
          </cell>
          <cell r="I129">
            <v>64221.315658499996</v>
          </cell>
        </row>
        <row r="130">
          <cell r="D130">
            <v>6.02</v>
          </cell>
          <cell r="E130" t="str">
            <v>Paint - Doors</v>
          </cell>
          <cell r="F130">
            <v>70</v>
          </cell>
          <cell r="G130" t="str">
            <v>ea</v>
          </cell>
          <cell r="H130">
            <v>133.875</v>
          </cell>
          <cell r="I130">
            <v>9371.25</v>
          </cell>
        </row>
        <row r="131">
          <cell r="D131">
            <v>6.0299999999999994</v>
          </cell>
          <cell r="E131" t="str">
            <v xml:space="preserve">Floor Finishes - Epoxy, VCT </v>
          </cell>
          <cell r="F131">
            <v>78069.900000000009</v>
          </cell>
          <cell r="G131" t="str">
            <v>sf</v>
          </cell>
          <cell r="H131">
            <v>4.2839999999999998</v>
          </cell>
          <cell r="I131">
            <v>334451.45160000003</v>
          </cell>
        </row>
        <row r="132">
          <cell r="D132">
            <v>6.0399999999999991</v>
          </cell>
          <cell r="E132" t="str">
            <v>Ceramic Tile - Walls - Bathrooms</v>
          </cell>
          <cell r="F132">
            <v>2600</v>
          </cell>
          <cell r="G132" t="str">
            <v>sf</v>
          </cell>
          <cell r="H132">
            <v>13.387499999999999</v>
          </cell>
          <cell r="I132">
            <v>34807.5</v>
          </cell>
        </row>
        <row r="133">
          <cell r="D133">
            <v>6.0499999999999989</v>
          </cell>
          <cell r="E133" t="str">
            <v>Ceramic Tile - Floors - Bathrooms</v>
          </cell>
          <cell r="F133">
            <v>2400</v>
          </cell>
          <cell r="G133" t="str">
            <v>sf</v>
          </cell>
          <cell r="H133">
            <v>11.2455</v>
          </cell>
          <cell r="I133">
            <v>26989.200000000001</v>
          </cell>
        </row>
        <row r="134">
          <cell r="D134">
            <v>6.0599999999999987</v>
          </cell>
          <cell r="E134" t="str">
            <v>Ceiling - Open, Painted Black</v>
          </cell>
          <cell r="F134">
            <v>77269.900000000009</v>
          </cell>
          <cell r="G134" t="str">
            <v>sf</v>
          </cell>
          <cell r="H134">
            <v>2.1419999999999999</v>
          </cell>
          <cell r="I134">
            <v>165512.12580000001</v>
          </cell>
        </row>
        <row r="135">
          <cell r="D135">
            <v>6.0699999999999985</v>
          </cell>
          <cell r="E135" t="str">
            <v xml:space="preserve">Hard Lid Ceiling </v>
          </cell>
          <cell r="F135">
            <v>3200</v>
          </cell>
          <cell r="G135" t="str">
            <v>sf</v>
          </cell>
          <cell r="H135">
            <v>8.5679999999999996</v>
          </cell>
          <cell r="I135">
            <v>27417.599999999999</v>
          </cell>
        </row>
        <row r="136">
          <cell r="D136">
            <v>6.0799999999999983</v>
          </cell>
          <cell r="E136" t="str">
            <v>Front Counters</v>
          </cell>
          <cell r="F136">
            <v>80</v>
          </cell>
          <cell r="G136" t="str">
            <v>lf</v>
          </cell>
          <cell r="H136">
            <v>602.4</v>
          </cell>
          <cell r="I136">
            <v>48192</v>
          </cell>
        </row>
        <row r="137">
          <cell r="D137">
            <v>6.0899999999999981</v>
          </cell>
          <cell r="E137" t="str">
            <v>Lobby additional finishes</v>
          </cell>
          <cell r="F137">
            <v>400</v>
          </cell>
          <cell r="G137" t="str">
            <v>sf</v>
          </cell>
          <cell r="H137">
            <v>20.079999999999998</v>
          </cell>
          <cell r="I137">
            <v>8031.9999999999991</v>
          </cell>
        </row>
        <row r="138">
          <cell r="D138">
            <v>6.0999999999999979</v>
          </cell>
          <cell r="E138" t="str">
            <v>Millwork, Finish Carpentry</v>
          </cell>
          <cell r="F138">
            <v>89411</v>
          </cell>
          <cell r="G138" t="str">
            <v>sf</v>
          </cell>
          <cell r="H138">
            <v>1.004</v>
          </cell>
          <cell r="I138">
            <v>89768.644</v>
          </cell>
        </row>
        <row r="140">
          <cell r="C140">
            <v>7</v>
          </cell>
          <cell r="D140" t="str">
            <v>Conveying</v>
          </cell>
          <cell r="I140">
            <v>206422.39999999999</v>
          </cell>
        </row>
        <row r="142">
          <cell r="D142">
            <v>7.01</v>
          </cell>
          <cell r="E142" t="str">
            <v>Hydraulic Elevator - 3 Stops, 3500 lbs</v>
          </cell>
          <cell r="F142">
            <v>2</v>
          </cell>
          <cell r="G142" t="str">
            <v>ea</v>
          </cell>
          <cell r="H142">
            <v>103211.2</v>
          </cell>
          <cell r="I142">
            <v>206422.39999999999</v>
          </cell>
        </row>
        <row r="144">
          <cell r="C144">
            <v>8</v>
          </cell>
          <cell r="D144" t="str">
            <v>Plumbing</v>
          </cell>
          <cell r="I144">
            <v>579983.36599999992</v>
          </cell>
        </row>
        <row r="146">
          <cell r="D146">
            <v>8.01</v>
          </cell>
          <cell r="E146" t="str">
            <v>Plumbing Fixtures</v>
          </cell>
          <cell r="F146">
            <v>62</v>
          </cell>
          <cell r="G146" t="str">
            <v>sf</v>
          </cell>
          <cell r="H146">
            <v>2133.6</v>
          </cell>
          <cell r="I146">
            <v>132283.19999999998</v>
          </cell>
        </row>
        <row r="147">
          <cell r="D147">
            <v>8.02</v>
          </cell>
          <cell r="E147" t="str">
            <v>Water Heaters - 200 MBH</v>
          </cell>
          <cell r="F147">
            <v>2</v>
          </cell>
          <cell r="G147" t="str">
            <v>ea</v>
          </cell>
          <cell r="H147">
            <v>16064</v>
          </cell>
          <cell r="I147">
            <v>32128</v>
          </cell>
        </row>
        <row r="148">
          <cell r="D148">
            <v>8.0299999999999994</v>
          </cell>
          <cell r="E148" t="str">
            <v>Boilers - 3000 MBH</v>
          </cell>
          <cell r="F148">
            <v>2</v>
          </cell>
          <cell r="G148" t="str">
            <v>ea</v>
          </cell>
          <cell r="H148">
            <v>20080</v>
          </cell>
          <cell r="I148">
            <v>40160</v>
          </cell>
        </row>
        <row r="149">
          <cell r="D149">
            <v>8.0399999999999991</v>
          </cell>
          <cell r="E149" t="str">
            <v>Hot and Cold Water Piping</v>
          </cell>
          <cell r="F149">
            <v>89411</v>
          </cell>
          <cell r="G149" t="str">
            <v>sf</v>
          </cell>
          <cell r="H149">
            <v>1.506</v>
          </cell>
          <cell r="I149">
            <v>134652.96600000001</v>
          </cell>
        </row>
        <row r="150">
          <cell r="D150">
            <v>8.0499999999999989</v>
          </cell>
          <cell r="E150" t="str">
            <v>Air Lines</v>
          </cell>
          <cell r="F150">
            <v>3200</v>
          </cell>
          <cell r="G150" t="str">
            <v>lf</v>
          </cell>
          <cell r="H150">
            <v>35.14</v>
          </cell>
          <cell r="I150">
            <v>112448</v>
          </cell>
        </row>
        <row r="151">
          <cell r="D151">
            <v>8.0599999999999987</v>
          </cell>
          <cell r="E151" t="str">
            <v>Gas Piping - 2"</v>
          </cell>
          <cell r="F151">
            <v>400</v>
          </cell>
          <cell r="G151" t="str">
            <v>lf</v>
          </cell>
          <cell r="H151">
            <v>35.14</v>
          </cell>
          <cell r="I151">
            <v>14056</v>
          </cell>
        </row>
        <row r="152">
          <cell r="D152">
            <v>8.0699999999999985</v>
          </cell>
          <cell r="E152" t="str">
            <v>Misc. Piping</v>
          </cell>
          <cell r="F152">
            <v>2200</v>
          </cell>
          <cell r="G152" t="str">
            <v>lf</v>
          </cell>
          <cell r="H152">
            <v>25.1</v>
          </cell>
          <cell r="I152">
            <v>55220</v>
          </cell>
        </row>
        <row r="153">
          <cell r="D153">
            <v>8.0799999999999983</v>
          </cell>
          <cell r="E153" t="str">
            <v>Emergency Showers</v>
          </cell>
          <cell r="F153">
            <v>4</v>
          </cell>
          <cell r="G153" t="str">
            <v>ea</v>
          </cell>
          <cell r="H153">
            <v>1606.4</v>
          </cell>
          <cell r="I153">
            <v>6425.6</v>
          </cell>
        </row>
        <row r="154">
          <cell r="D154">
            <v>8.0899999999999981</v>
          </cell>
          <cell r="E154" t="str">
            <v>Eye Washes</v>
          </cell>
          <cell r="F154">
            <v>6</v>
          </cell>
          <cell r="G154" t="str">
            <v>ea</v>
          </cell>
          <cell r="H154">
            <v>1405.6</v>
          </cell>
          <cell r="I154">
            <v>8433.5999999999985</v>
          </cell>
        </row>
        <row r="155">
          <cell r="D155">
            <v>8.0799999999999983</v>
          </cell>
          <cell r="E155" t="str">
            <v>Exhaust Hoods</v>
          </cell>
          <cell r="F155">
            <v>2</v>
          </cell>
          <cell r="G155" t="str">
            <v>ea</v>
          </cell>
          <cell r="H155">
            <v>22088</v>
          </cell>
          <cell r="I155">
            <v>44176</v>
          </cell>
        </row>
        <row r="157">
          <cell r="C157">
            <v>9</v>
          </cell>
          <cell r="D157" t="str">
            <v>HVAC</v>
          </cell>
          <cell r="I157">
            <v>2568153.2864000001</v>
          </cell>
        </row>
        <row r="159">
          <cell r="D159">
            <v>9.01</v>
          </cell>
          <cell r="E159" t="str">
            <v>Heating and Cooling Systems</v>
          </cell>
          <cell r="F159">
            <v>89411</v>
          </cell>
          <cell r="G159" t="str">
            <v>sf</v>
          </cell>
          <cell r="H159">
            <v>14.056000000000001</v>
          </cell>
          <cell r="I159">
            <v>1256761.0160000001</v>
          </cell>
        </row>
        <row r="160">
          <cell r="D160">
            <v>9.02</v>
          </cell>
          <cell r="E160" t="str">
            <v>Package Units Units</v>
          </cell>
          <cell r="F160">
            <v>89411</v>
          </cell>
          <cell r="G160" t="str">
            <v>sf</v>
          </cell>
          <cell r="H160">
            <v>3.012</v>
          </cell>
          <cell r="I160">
            <v>269305.93200000003</v>
          </cell>
        </row>
        <row r="161">
          <cell r="D161">
            <v>9.0299999999999994</v>
          </cell>
          <cell r="E161" t="str">
            <v>Distribution - Ducts, Registers, Diffusers</v>
          </cell>
          <cell r="F161">
            <v>89411</v>
          </cell>
          <cell r="G161" t="str">
            <v>sf</v>
          </cell>
          <cell r="H161">
            <v>8.032</v>
          </cell>
          <cell r="I161">
            <v>718149.152</v>
          </cell>
        </row>
        <row r="162">
          <cell r="D162">
            <v>9.0399999999999991</v>
          </cell>
          <cell r="E162" t="str">
            <v>Insulation</v>
          </cell>
          <cell r="F162">
            <v>1</v>
          </cell>
          <cell r="G162" t="str">
            <v>ls</v>
          </cell>
          <cell r="H162">
            <v>25100</v>
          </cell>
          <cell r="I162">
            <v>25100</v>
          </cell>
        </row>
        <row r="163">
          <cell r="D163">
            <v>9.0499999999999989</v>
          </cell>
          <cell r="E163" t="str">
            <v>VAV Boxes</v>
          </cell>
          <cell r="F163">
            <v>120</v>
          </cell>
          <cell r="G163" t="str">
            <v>ea</v>
          </cell>
          <cell r="H163">
            <v>451.8</v>
          </cell>
          <cell r="I163">
            <v>54216</v>
          </cell>
        </row>
        <row r="164">
          <cell r="D164">
            <v>9.0599999999999987</v>
          </cell>
          <cell r="E164" t="str">
            <v>Controls</v>
          </cell>
          <cell r="F164">
            <v>200</v>
          </cell>
          <cell r="G164" t="str">
            <v>ea</v>
          </cell>
          <cell r="H164">
            <v>953.8</v>
          </cell>
          <cell r="I164">
            <v>190760</v>
          </cell>
        </row>
        <row r="165">
          <cell r="D165">
            <v>9.0699999999999985</v>
          </cell>
          <cell r="E165" t="str">
            <v>Test Balance</v>
          </cell>
          <cell r="F165">
            <v>89411</v>
          </cell>
          <cell r="G165" t="str">
            <v>sf</v>
          </cell>
          <cell r="H165">
            <v>0.60239999999999994</v>
          </cell>
          <cell r="I165">
            <v>53861.186399999991</v>
          </cell>
        </row>
        <row r="167">
          <cell r="C167">
            <v>10</v>
          </cell>
          <cell r="D167" t="str">
            <v>Fire Protection</v>
          </cell>
          <cell r="I167">
            <v>648083.03200000001</v>
          </cell>
        </row>
        <row r="169">
          <cell r="D169">
            <v>10.01</v>
          </cell>
          <cell r="E169" t="str">
            <v>Fire Protection</v>
          </cell>
          <cell r="F169">
            <v>89411</v>
          </cell>
          <cell r="H169">
            <v>4.0640000000000001</v>
          </cell>
          <cell r="I169">
            <v>363366.304</v>
          </cell>
        </row>
        <row r="170">
          <cell r="D170">
            <v>10.02</v>
          </cell>
          <cell r="E170" t="str">
            <v>Stand Pipe</v>
          </cell>
          <cell r="F170">
            <v>2</v>
          </cell>
          <cell r="G170" t="str">
            <v>ea</v>
          </cell>
          <cell r="H170">
            <v>6096</v>
          </cell>
          <cell r="I170">
            <v>12192</v>
          </cell>
        </row>
        <row r="171">
          <cell r="D171">
            <v>10.029999999999999</v>
          </cell>
          <cell r="E171" t="str">
            <v>Fire Pumps</v>
          </cell>
          <cell r="G171" t="str">
            <v>ea</v>
          </cell>
          <cell r="H171">
            <v>15240</v>
          </cell>
          <cell r="I171">
            <v>0</v>
          </cell>
        </row>
        <row r="172">
          <cell r="D172">
            <v>10.039999999999999</v>
          </cell>
          <cell r="E172" t="str">
            <v>Fire Alarm System, Mass Notification - 3.00</v>
          </cell>
          <cell r="F172">
            <v>89411</v>
          </cell>
          <cell r="G172" t="str">
            <v>sf</v>
          </cell>
          <cell r="H172">
            <v>3.048</v>
          </cell>
          <cell r="I172">
            <v>272524.728</v>
          </cell>
        </row>
        <row r="174">
          <cell r="C174">
            <v>11</v>
          </cell>
          <cell r="D174" t="str">
            <v>Electrical</v>
          </cell>
          <cell r="I174">
            <v>1975804.2779999999</v>
          </cell>
        </row>
        <row r="176">
          <cell r="D176">
            <v>11.01</v>
          </cell>
          <cell r="E176" t="str">
            <v>Service and Distribution</v>
          </cell>
          <cell r="F176">
            <v>89411</v>
          </cell>
          <cell r="H176">
            <v>7.1120000000000001</v>
          </cell>
          <cell r="I176">
            <v>635891.03200000001</v>
          </cell>
        </row>
        <row r="177">
          <cell r="D177">
            <v>11.02</v>
          </cell>
          <cell r="E177" t="str">
            <v>Feeders, Cables, Wiring</v>
          </cell>
          <cell r="F177">
            <v>89411</v>
          </cell>
          <cell r="H177">
            <v>3.048</v>
          </cell>
          <cell r="I177">
            <v>272524.728</v>
          </cell>
        </row>
        <row r="178">
          <cell r="D178">
            <v>11.03</v>
          </cell>
          <cell r="E178" t="str">
            <v>Lighting and power</v>
          </cell>
          <cell r="F178">
            <v>89411</v>
          </cell>
          <cell r="H178">
            <v>8.1280000000000001</v>
          </cell>
          <cell r="I178">
            <v>726732.60800000001</v>
          </cell>
        </row>
        <row r="179">
          <cell r="D179">
            <v>11.04</v>
          </cell>
          <cell r="E179" t="str">
            <v>Switches</v>
          </cell>
          <cell r="F179">
            <v>89411</v>
          </cell>
          <cell r="H179">
            <v>3.048</v>
          </cell>
          <cell r="I179">
            <v>272524.728</v>
          </cell>
        </row>
        <row r="180">
          <cell r="D180">
            <v>11.049999999999999</v>
          </cell>
          <cell r="E180" t="str">
            <v>Grounding</v>
          </cell>
          <cell r="F180">
            <v>89411</v>
          </cell>
          <cell r="H180">
            <v>0.76200000000000001</v>
          </cell>
          <cell r="I180">
            <v>68131.182000000001</v>
          </cell>
        </row>
        <row r="182">
          <cell r="C182">
            <v>12</v>
          </cell>
          <cell r="D182" t="str">
            <v>Electrical Systems</v>
          </cell>
          <cell r="I182">
            <v>726732.60800000001</v>
          </cell>
        </row>
        <row r="184">
          <cell r="D184">
            <v>12.1</v>
          </cell>
          <cell r="E184" t="str">
            <v>Data/Communications, Security</v>
          </cell>
          <cell r="F184">
            <v>89411</v>
          </cell>
          <cell r="H184">
            <v>8.1280000000000001</v>
          </cell>
          <cell r="I184">
            <v>726732.60800000001</v>
          </cell>
        </row>
        <row r="186">
          <cell r="C186">
            <v>13</v>
          </cell>
          <cell r="D186" t="str">
            <v xml:space="preserve">Equipment </v>
          </cell>
          <cell r="I186">
            <v>1417188</v>
          </cell>
        </row>
        <row r="188">
          <cell r="D188">
            <v>13.01</v>
          </cell>
          <cell r="E188" t="str">
            <v>Compressors</v>
          </cell>
          <cell r="F188">
            <v>6</v>
          </cell>
          <cell r="G188" t="str">
            <v>ea</v>
          </cell>
          <cell r="H188">
            <v>25500</v>
          </cell>
          <cell r="I188">
            <v>153000</v>
          </cell>
        </row>
        <row r="189">
          <cell r="D189">
            <v>13.02</v>
          </cell>
          <cell r="E189" t="str">
            <v xml:space="preserve">Bridge Crane - 20 Ton </v>
          </cell>
          <cell r="F189">
            <v>2</v>
          </cell>
          <cell r="G189" t="str">
            <v>ea</v>
          </cell>
          <cell r="H189">
            <v>168300</v>
          </cell>
          <cell r="I189">
            <v>336600</v>
          </cell>
        </row>
        <row r="190">
          <cell r="D190">
            <v>13.03</v>
          </cell>
          <cell r="E190" t="str">
            <v xml:space="preserve">Bridge Crane - 30 Ton </v>
          </cell>
          <cell r="F190">
            <v>1</v>
          </cell>
          <cell r="G190" t="str">
            <v>ea</v>
          </cell>
          <cell r="H190">
            <v>188700</v>
          </cell>
          <cell r="I190">
            <v>188700</v>
          </cell>
        </row>
        <row r="191">
          <cell r="D191">
            <v>13.04</v>
          </cell>
          <cell r="E191" t="str">
            <v xml:space="preserve">Jib Cranes - 2 Ton </v>
          </cell>
          <cell r="F191">
            <v>23</v>
          </cell>
          <cell r="G191" t="str">
            <v>ea</v>
          </cell>
          <cell r="H191">
            <v>28560</v>
          </cell>
          <cell r="I191">
            <v>656880</v>
          </cell>
        </row>
        <row r="192">
          <cell r="D192">
            <v>13.049999999999999</v>
          </cell>
          <cell r="E192" t="str">
            <v xml:space="preserve">Workstation Cranes - 1 Ton </v>
          </cell>
          <cell r="F192">
            <v>1</v>
          </cell>
          <cell r="G192" t="str">
            <v>ea</v>
          </cell>
          <cell r="H192">
            <v>67320</v>
          </cell>
          <cell r="I192">
            <v>67320</v>
          </cell>
        </row>
        <row r="193">
          <cell r="D193">
            <v>13.049999999999999</v>
          </cell>
          <cell r="E193" t="str">
            <v>Breakroom Appliances</v>
          </cell>
          <cell r="F193">
            <v>12</v>
          </cell>
          <cell r="G193" t="str">
            <v>ea</v>
          </cell>
          <cell r="H193">
            <v>1224</v>
          </cell>
          <cell r="I193">
            <v>14688</v>
          </cell>
        </row>
        <row r="195">
          <cell r="C195">
            <v>14</v>
          </cell>
          <cell r="D195" t="str">
            <v>Furnishings</v>
          </cell>
          <cell r="I195">
            <v>45599.61</v>
          </cell>
        </row>
        <row r="197">
          <cell r="D197">
            <v>14.01</v>
          </cell>
          <cell r="E197" t="str">
            <v>Furnishings</v>
          </cell>
          <cell r="F197">
            <v>89411</v>
          </cell>
          <cell r="G197" t="str">
            <v>sf</v>
          </cell>
          <cell r="H197">
            <v>0.51</v>
          </cell>
          <cell r="I197">
            <v>45599.61</v>
          </cell>
        </row>
        <row r="200">
          <cell r="C200">
            <v>15</v>
          </cell>
          <cell r="D200" t="str">
            <v>Special Construction</v>
          </cell>
          <cell r="I200">
            <v>24480</v>
          </cell>
        </row>
        <row r="202">
          <cell r="D202">
            <v>15.01</v>
          </cell>
          <cell r="E202" t="str">
            <v>Entry Canopy/Structure</v>
          </cell>
          <cell r="F202">
            <v>1200</v>
          </cell>
          <cell r="G202" t="str">
            <v>sf</v>
          </cell>
          <cell r="H202">
            <v>20.399999999999999</v>
          </cell>
          <cell r="I202">
            <v>24480</v>
          </cell>
        </row>
        <row r="204">
          <cell r="C204">
            <v>16</v>
          </cell>
          <cell r="D204" t="str">
            <v>Building Sitework</v>
          </cell>
          <cell r="I204">
            <v>46136.076000000001</v>
          </cell>
        </row>
        <row r="206">
          <cell r="D206">
            <v>16.010000000000002</v>
          </cell>
          <cell r="E206" t="str">
            <v>Building Sitework</v>
          </cell>
          <cell r="F206">
            <v>89411</v>
          </cell>
          <cell r="G206" t="str">
            <v>sf</v>
          </cell>
          <cell r="H206">
            <v>0.51600000000000001</v>
          </cell>
          <cell r="I206">
            <v>46136.076000000001</v>
          </cell>
        </row>
        <row r="209">
          <cell r="C209">
            <v>17</v>
          </cell>
          <cell r="D209" t="str">
            <v>Landscaping</v>
          </cell>
          <cell r="I209">
            <v>27681.6456</v>
          </cell>
        </row>
        <row r="211">
          <cell r="D211">
            <v>17.010000000000002</v>
          </cell>
          <cell r="E211" t="str">
            <v>Landscaping and Irrigation</v>
          </cell>
          <cell r="F211">
            <v>89411</v>
          </cell>
          <cell r="G211" t="str">
            <v>sf</v>
          </cell>
          <cell r="H211">
            <v>0.30959999999999999</v>
          </cell>
          <cell r="I211">
            <v>27681.6456</v>
          </cell>
        </row>
        <row r="215">
          <cell r="C215">
            <v>31</v>
          </cell>
          <cell r="E215" t="str">
            <v>Subtotal A</v>
          </cell>
          <cell r="H215">
            <v>190.48534358656653</v>
          </cell>
          <cell r="I215">
            <v>17031485.055418499</v>
          </cell>
        </row>
        <row r="216">
          <cell r="C216">
            <v>32</v>
          </cell>
          <cell r="E216" t="str">
            <v>General Conditions OH &amp; P</v>
          </cell>
          <cell r="F216">
            <v>0.23</v>
          </cell>
          <cell r="H216">
            <v>43.811629024910296</v>
          </cell>
          <cell r="I216">
            <v>3917241.5627462547</v>
          </cell>
        </row>
        <row r="218">
          <cell r="E218" t="str">
            <v>Subtotal B</v>
          </cell>
          <cell r="H218">
            <v>234.29697261147683</v>
          </cell>
          <cell r="I218">
            <v>20948726.618164755</v>
          </cell>
        </row>
        <row r="219">
          <cell r="C219">
            <v>33</v>
          </cell>
          <cell r="E219" t="str">
            <v>Local Sales Tax</v>
          </cell>
          <cell r="F219">
            <v>8.4000000000000005E-2</v>
          </cell>
          <cell r="H219">
            <v>19.680945699364056</v>
          </cell>
          <cell r="I219">
            <v>1759693.0359258396</v>
          </cell>
        </row>
        <row r="221">
          <cell r="C221">
            <v>34</v>
          </cell>
          <cell r="E221" t="str">
            <v>Permits, Bonds &amp; Insurance</v>
          </cell>
          <cell r="F221">
            <v>2.5000000000000001E-2</v>
          </cell>
          <cell r="H221">
            <v>5.857424315286921</v>
          </cell>
          <cell r="I221">
            <v>523718.16545411892</v>
          </cell>
        </row>
        <row r="223">
          <cell r="E223" t="str">
            <v>Subtotal C</v>
          </cell>
          <cell r="H223">
            <v>259.83534262612784</v>
          </cell>
          <cell r="I223">
            <v>23232137.819544714</v>
          </cell>
        </row>
        <row r="224">
          <cell r="C224">
            <v>35</v>
          </cell>
          <cell r="E224" t="str">
            <v>Design Contingency</v>
          </cell>
          <cell r="F224">
            <v>0.2</v>
          </cell>
          <cell r="H224">
            <v>51.967068525225564</v>
          </cell>
          <cell r="I224">
            <v>4646427.563908943</v>
          </cell>
        </row>
        <row r="226">
          <cell r="E226" t="str">
            <v>Subtotal D</v>
          </cell>
          <cell r="H226">
            <v>311.80241115135334</v>
          </cell>
          <cell r="I226">
            <v>27878565.383453656</v>
          </cell>
        </row>
        <row r="227">
          <cell r="C227">
            <v>36</v>
          </cell>
          <cell r="E227" t="str">
            <v>Escalation MOC June 2009</v>
          </cell>
          <cell r="F227">
            <v>0.12</v>
          </cell>
          <cell r="H227">
            <v>37.4162893381624</v>
          </cell>
          <cell r="I227">
            <v>3345427.8460144387</v>
          </cell>
        </row>
        <row r="229">
          <cell r="E229" t="str">
            <v>Subtotal E</v>
          </cell>
          <cell r="H229">
            <v>349.21870048951581</v>
          </cell>
          <cell r="I229">
            <v>31223993.229468096</v>
          </cell>
        </row>
        <row r="230">
          <cell r="C230">
            <v>37</v>
          </cell>
          <cell r="E230" t="str">
            <v>LEED</v>
          </cell>
          <cell r="F230">
            <v>0.02</v>
          </cell>
          <cell r="H230">
            <v>6.984374009790316</v>
          </cell>
          <cell r="I230">
            <v>624479.86458936194</v>
          </cell>
        </row>
        <row r="232">
          <cell r="E232" t="str">
            <v>Subtoal F</v>
          </cell>
          <cell r="H232">
            <v>356.20307449930613</v>
          </cell>
          <cell r="I232">
            <v>31848473.094057459</v>
          </cell>
        </row>
        <row r="233">
          <cell r="C233">
            <v>38</v>
          </cell>
          <cell r="E233" t="str">
            <v>Construction Contingency</v>
          </cell>
          <cell r="F233">
            <v>0.1</v>
          </cell>
          <cell r="H233">
            <v>35.620307449930614</v>
          </cell>
          <cell r="I233">
            <v>3184847.3094057459</v>
          </cell>
        </row>
        <row r="235">
          <cell r="E235" t="str">
            <v>Subtotal H</v>
          </cell>
          <cell r="H235">
            <v>391.82338194923676</v>
          </cell>
          <cell r="I235">
            <v>35033320.403463207</v>
          </cell>
        </row>
        <row r="236">
          <cell r="C236">
            <v>39</v>
          </cell>
          <cell r="E236" t="str">
            <v>Design/Engineering Fee</v>
          </cell>
          <cell r="F236">
            <v>0.1</v>
          </cell>
          <cell r="H236">
            <v>39.182338194923673</v>
          </cell>
          <cell r="I236">
            <v>3503332.0403463207</v>
          </cell>
        </row>
        <row r="238">
          <cell r="C238">
            <v>40</v>
          </cell>
          <cell r="E238" t="str">
            <v>Total Cost</v>
          </cell>
          <cell r="H238">
            <v>431.00572014416036</v>
          </cell>
          <cell r="I238">
            <v>38536652.443809524</v>
          </cell>
        </row>
        <row r="244">
          <cell r="C244">
            <v>51</v>
          </cell>
          <cell r="E244" t="str">
            <v>Civil</v>
          </cell>
          <cell r="I244">
            <v>5822880.8926600004</v>
          </cell>
        </row>
        <row r="245">
          <cell r="D245">
            <v>1</v>
          </cell>
          <cell r="E245" t="str">
            <v>Substructure</v>
          </cell>
          <cell r="H245">
            <v>1735639.4566600001</v>
          </cell>
        </row>
        <row r="246">
          <cell r="D246">
            <v>2</v>
          </cell>
          <cell r="E246" t="str">
            <v>Superstructure</v>
          </cell>
          <cell r="H246">
            <v>4041105.36</v>
          </cell>
        </row>
        <row r="247">
          <cell r="D247">
            <v>16</v>
          </cell>
          <cell r="E247" t="str">
            <v>Building Sitework</v>
          </cell>
          <cell r="H247">
            <v>46136.076000000001</v>
          </cell>
        </row>
        <row r="249">
          <cell r="C249">
            <v>52</v>
          </cell>
          <cell r="E249" t="str">
            <v>Shell &amp; Core</v>
          </cell>
          <cell r="I249">
            <v>3867461.3687585001</v>
          </cell>
        </row>
        <row r="250">
          <cell r="D250">
            <v>3</v>
          </cell>
          <cell r="E250" t="str">
            <v>Exterior Closure</v>
          </cell>
          <cell r="H250">
            <v>596866.07999999996</v>
          </cell>
        </row>
        <row r="251">
          <cell r="D251">
            <v>4</v>
          </cell>
          <cell r="E251" t="str">
            <v>Roofing</v>
          </cell>
          <cell r="H251">
            <v>223920.16499999998</v>
          </cell>
        </row>
        <row r="252">
          <cell r="D252">
            <v>5</v>
          </cell>
          <cell r="E252" t="str">
            <v>Interior Construction</v>
          </cell>
          <cell r="H252">
            <v>1358926.6047</v>
          </cell>
        </row>
        <row r="253">
          <cell r="D253">
            <v>6</v>
          </cell>
          <cell r="E253" t="str">
            <v>Interior Finishes</v>
          </cell>
          <cell r="H253">
            <v>808763.08705850004</v>
          </cell>
        </row>
        <row r="254">
          <cell r="D254">
            <v>7</v>
          </cell>
          <cell r="E254" t="str">
            <v>Conveying</v>
          </cell>
          <cell r="H254">
            <v>206422.39999999999</v>
          </cell>
        </row>
        <row r="255">
          <cell r="D255">
            <v>10</v>
          </cell>
          <cell r="E255" t="str">
            <v>Fire Protection</v>
          </cell>
          <cell r="H255">
            <v>648083.03200000001</v>
          </cell>
        </row>
        <row r="256">
          <cell r="D256">
            <v>15</v>
          </cell>
          <cell r="E256" t="str">
            <v>Special Construction</v>
          </cell>
          <cell r="H256">
            <v>24480</v>
          </cell>
        </row>
        <row r="258">
          <cell r="C258">
            <v>53</v>
          </cell>
          <cell r="E258" t="str">
            <v>Mechanical</v>
          </cell>
          <cell r="I258">
            <v>3148136.6524</v>
          </cell>
        </row>
        <row r="259">
          <cell r="D259">
            <v>8</v>
          </cell>
          <cell r="E259" t="str">
            <v>Plumbing</v>
          </cell>
          <cell r="H259">
            <v>579983.36599999992</v>
          </cell>
        </row>
        <row r="260">
          <cell r="D260">
            <v>9</v>
          </cell>
          <cell r="E260" t="str">
            <v>HVAC</v>
          </cell>
          <cell r="H260">
            <v>2568153.2864000001</v>
          </cell>
        </row>
        <row r="262">
          <cell r="C262">
            <v>54</v>
          </cell>
          <cell r="E262" t="str">
            <v>Electrical</v>
          </cell>
          <cell r="I262">
            <v>2702536.8859999999</v>
          </cell>
        </row>
        <row r="263">
          <cell r="D263">
            <v>11</v>
          </cell>
          <cell r="E263" t="str">
            <v>Electrical</v>
          </cell>
          <cell r="H263">
            <v>1975804.2779999999</v>
          </cell>
        </row>
        <row r="264">
          <cell r="D264">
            <v>12</v>
          </cell>
          <cell r="E264" t="str">
            <v>Electrical Systems</v>
          </cell>
          <cell r="H264">
            <v>726732.60800000001</v>
          </cell>
        </row>
        <row r="266">
          <cell r="C266">
            <v>55</v>
          </cell>
          <cell r="E266" t="str">
            <v>Furnishing</v>
          </cell>
          <cell r="I266">
            <v>1490469.2556</v>
          </cell>
        </row>
        <row r="267">
          <cell r="D267">
            <v>13</v>
          </cell>
          <cell r="E267" t="str">
            <v xml:space="preserve">Equipment </v>
          </cell>
          <cell r="H267">
            <v>1417188</v>
          </cell>
        </row>
        <row r="268">
          <cell r="D268">
            <v>14</v>
          </cell>
          <cell r="E268" t="str">
            <v>Furnishings</v>
          </cell>
          <cell r="H268">
            <v>45599.61</v>
          </cell>
        </row>
        <row r="269">
          <cell r="D269">
            <v>17</v>
          </cell>
          <cell r="E269" t="str">
            <v>Landscaping</v>
          </cell>
          <cell r="H269">
            <v>27681.6456</v>
          </cell>
        </row>
        <row r="271">
          <cell r="C271">
            <v>56</v>
          </cell>
          <cell r="E271" t="str">
            <v>General Conditions &amp; Contingency</v>
          </cell>
          <cell r="I271">
            <v>18001835.348044701</v>
          </cell>
        </row>
        <row r="272">
          <cell r="D272">
            <v>32</v>
          </cell>
          <cell r="E272" t="str">
            <v>General Conditions OH &amp; P</v>
          </cell>
          <cell r="H272">
            <v>3917241.5627462547</v>
          </cell>
        </row>
        <row r="273">
          <cell r="D273">
            <v>33</v>
          </cell>
          <cell r="E273" t="str">
            <v>Local Sales Tax</v>
          </cell>
          <cell r="H273">
            <v>1759693.0359258396</v>
          </cell>
        </row>
        <row r="274">
          <cell r="D274">
            <v>34</v>
          </cell>
          <cell r="E274" t="str">
            <v>Permits, Bonds &amp; Insurance</v>
          </cell>
          <cell r="H274">
            <v>523718.16545411892</v>
          </cell>
        </row>
        <row r="275">
          <cell r="D275">
            <v>35</v>
          </cell>
          <cell r="E275" t="str">
            <v>Design Contingency</v>
          </cell>
          <cell r="H275">
            <v>4646427.563908943</v>
          </cell>
        </row>
        <row r="276">
          <cell r="D276">
            <v>36</v>
          </cell>
          <cell r="E276" t="str">
            <v>Escalation MOC June 2009</v>
          </cell>
          <cell r="H276">
            <v>3345427.8460144387</v>
          </cell>
        </row>
        <row r="277">
          <cell r="D277">
            <v>37</v>
          </cell>
          <cell r="E277" t="str">
            <v>LEED</v>
          </cell>
          <cell r="H277">
            <v>624479.86458936194</v>
          </cell>
        </row>
        <row r="278">
          <cell r="D278">
            <v>38</v>
          </cell>
          <cell r="E278" t="str">
            <v>Construction Contingency</v>
          </cell>
          <cell r="H278">
            <v>3184847.3094057459</v>
          </cell>
        </row>
        <row r="280">
          <cell r="C280">
            <v>57</v>
          </cell>
          <cell r="E280" t="str">
            <v>Design/Engineering Fee</v>
          </cell>
          <cell r="I280">
            <v>3503332.0403463207</v>
          </cell>
        </row>
        <row r="281">
          <cell r="D281">
            <v>39</v>
          </cell>
          <cell r="E281" t="str">
            <v>Design/Engineering Fee</v>
          </cell>
          <cell r="H281">
            <v>3503332.0403463207</v>
          </cell>
        </row>
        <row r="283">
          <cell r="H283">
            <v>38536652.443809524</v>
          </cell>
          <cell r="I283">
            <v>38536652.443809524</v>
          </cell>
        </row>
        <row r="284">
          <cell r="H284" t="str">
            <v>OK</v>
          </cell>
          <cell r="I284" t="str">
            <v>OK</v>
          </cell>
        </row>
      </sheetData>
      <sheetData sheetId="10" refreshError="1"/>
      <sheetData sheetId="11" refreshError="1"/>
      <sheetData sheetId="12" refreshError="1"/>
      <sheetData sheetId="13" refreshError="1">
        <row r="50">
          <cell r="C50">
            <v>1</v>
          </cell>
          <cell r="D50" t="str">
            <v>Substructure</v>
          </cell>
          <cell r="I50">
            <v>503320.65818666667</v>
          </cell>
        </row>
        <row r="52">
          <cell r="D52">
            <v>1.01</v>
          </cell>
          <cell r="E52" t="str">
            <v xml:space="preserve">Site Clearing, Grading </v>
          </cell>
          <cell r="F52">
            <v>27872</v>
          </cell>
          <cell r="G52" t="str">
            <v>sf</v>
          </cell>
          <cell r="H52">
            <v>2.1240000000000001</v>
          </cell>
          <cell r="I52">
            <v>59200.128000000004</v>
          </cell>
        </row>
        <row r="53">
          <cell r="D53">
            <v>1.02</v>
          </cell>
          <cell r="E53" t="str">
            <v>Spread Footings - 6x6x 2- Exc. Forms, Rebar, Conc</v>
          </cell>
          <cell r="F53">
            <v>40</v>
          </cell>
          <cell r="G53" t="str">
            <v>ea</v>
          </cell>
          <cell r="H53">
            <v>839.8</v>
          </cell>
          <cell r="I53">
            <v>33592</v>
          </cell>
        </row>
        <row r="54">
          <cell r="D54">
            <v>1.03</v>
          </cell>
          <cell r="E54" t="str">
            <v>Cont. Footings -1.5x1.5 - Exc., Forms, Rebar, Conc</v>
          </cell>
          <cell r="F54">
            <v>3423</v>
          </cell>
          <cell r="G54" t="str">
            <v>lf</v>
          </cell>
          <cell r="H54">
            <v>54.339999999999996</v>
          </cell>
          <cell r="I54">
            <v>186005.81999999998</v>
          </cell>
        </row>
        <row r="55">
          <cell r="D55">
            <v>1.04</v>
          </cell>
          <cell r="E55" t="str">
            <v>Addl. Spread Footings For Mezzanine</v>
          </cell>
          <cell r="G55" t="str">
            <v>ea</v>
          </cell>
          <cell r="H55">
            <v>642.20000000000005</v>
          </cell>
          <cell r="I55">
            <v>0</v>
          </cell>
        </row>
        <row r="56">
          <cell r="D56">
            <v>1.05</v>
          </cell>
          <cell r="E56" t="str">
            <v>Addl. Cont. Footings for Mezzanine</v>
          </cell>
          <cell r="G56" t="str">
            <v>lf</v>
          </cell>
          <cell r="H56">
            <v>49.4</v>
          </cell>
          <cell r="I56">
            <v>0</v>
          </cell>
        </row>
        <row r="57">
          <cell r="D57">
            <v>1.06</v>
          </cell>
          <cell r="E57" t="str">
            <v>Slab on Grade - 8" thick</v>
          </cell>
          <cell r="F57">
            <v>27872</v>
          </cell>
          <cell r="G57" t="str">
            <v>sf</v>
          </cell>
          <cell r="H57">
            <v>7.3112000000000004</v>
          </cell>
          <cell r="I57">
            <v>203777.76640000002</v>
          </cell>
        </row>
        <row r="58">
          <cell r="D58">
            <v>1.07</v>
          </cell>
          <cell r="E58" t="str">
            <v>4" Sand, Compaction</v>
          </cell>
          <cell r="F58">
            <v>408.78933333333339</v>
          </cell>
          <cell r="G58" t="str">
            <v>cy</v>
          </cell>
          <cell r="H58">
            <v>34.58</v>
          </cell>
          <cell r="I58">
            <v>14135.935146666669</v>
          </cell>
        </row>
        <row r="59">
          <cell r="D59">
            <v>1.08</v>
          </cell>
          <cell r="E59" t="str">
            <v>6 mil membrane</v>
          </cell>
          <cell r="F59">
            <v>27872</v>
          </cell>
          <cell r="G59" t="str">
            <v>sf</v>
          </cell>
          <cell r="H59">
            <v>0.23712</v>
          </cell>
          <cell r="I59">
            <v>6609.00864</v>
          </cell>
        </row>
        <row r="61">
          <cell r="C61">
            <v>2</v>
          </cell>
          <cell r="D61" t="str">
            <v>Superstructure</v>
          </cell>
          <cell r="I61">
            <v>1023459.84</v>
          </cell>
        </row>
        <row r="63">
          <cell r="D63">
            <v>2.0099999999999998</v>
          </cell>
          <cell r="E63" t="str">
            <v>Pre-Engineered Metal Bldg.</v>
          </cell>
          <cell r="F63">
            <v>27872</v>
          </cell>
          <cell r="G63" t="str">
            <v>sf</v>
          </cell>
          <cell r="H63">
            <v>36.72</v>
          </cell>
          <cell r="I63">
            <v>1023459.84</v>
          </cell>
        </row>
        <row r="64">
          <cell r="D64">
            <v>2.0199999999999996</v>
          </cell>
          <cell r="E64" t="str">
            <v>Heavy Mezzanine - Structural Steel - 9600 sf</v>
          </cell>
          <cell r="G64" t="str">
            <v>tons</v>
          </cell>
          <cell r="H64">
            <v>3060</v>
          </cell>
          <cell r="I64">
            <v>0</v>
          </cell>
        </row>
        <row r="65">
          <cell r="D65">
            <v>2.0299999999999994</v>
          </cell>
          <cell r="E65" t="str">
            <v>Heavy Mezzanine - Steel Deck</v>
          </cell>
          <cell r="G65" t="str">
            <v>sf</v>
          </cell>
          <cell r="H65">
            <v>4.08</v>
          </cell>
          <cell r="I65">
            <v>0</v>
          </cell>
        </row>
        <row r="66">
          <cell r="D66">
            <v>2.0399999999999991</v>
          </cell>
          <cell r="E66" t="str">
            <v>Heavy Mezzanine - Concrete Slab</v>
          </cell>
          <cell r="G66" t="str">
            <v>sf</v>
          </cell>
          <cell r="H66">
            <v>5.0999999999999996</v>
          </cell>
          <cell r="I66">
            <v>0</v>
          </cell>
        </row>
        <row r="67">
          <cell r="D67">
            <v>2.0499999999999989</v>
          </cell>
          <cell r="E67" t="str">
            <v>Heavy Mezzanine - Finishes, Misc. items</v>
          </cell>
          <cell r="G67" t="str">
            <v>sf</v>
          </cell>
          <cell r="H67">
            <v>6.12</v>
          </cell>
          <cell r="I67">
            <v>0</v>
          </cell>
        </row>
        <row r="68">
          <cell r="D68">
            <v>2.0599999999999987</v>
          </cell>
          <cell r="E68" t="str">
            <v>Light Mezzanine - Structural Steel - 9600 sf</v>
          </cell>
          <cell r="G68" t="str">
            <v>tons</v>
          </cell>
          <cell r="H68">
            <v>3060</v>
          </cell>
          <cell r="I68">
            <v>0</v>
          </cell>
        </row>
        <row r="69">
          <cell r="D69">
            <v>2.0699999999999985</v>
          </cell>
          <cell r="E69" t="str">
            <v>Light Mezzanine - Steel Deck</v>
          </cell>
          <cell r="G69" t="str">
            <v>sf</v>
          </cell>
          <cell r="H69">
            <v>3.5700000000000003</v>
          </cell>
          <cell r="I69">
            <v>0</v>
          </cell>
        </row>
        <row r="70">
          <cell r="D70">
            <v>2.0799999999999983</v>
          </cell>
          <cell r="E70" t="str">
            <v>Light Mezzanine - Concrete Slab</v>
          </cell>
          <cell r="G70" t="str">
            <v>sf</v>
          </cell>
          <cell r="H70">
            <v>5.0999999999999996</v>
          </cell>
          <cell r="I70">
            <v>0</v>
          </cell>
        </row>
        <row r="71">
          <cell r="D71">
            <v>2.0899999999999981</v>
          </cell>
          <cell r="E71" t="str">
            <v>Light Mezzanine - Finishes, Misc. items</v>
          </cell>
          <cell r="G71" t="str">
            <v>sf</v>
          </cell>
          <cell r="H71">
            <v>5.0999999999999996</v>
          </cell>
          <cell r="I71">
            <v>0</v>
          </cell>
        </row>
        <row r="72">
          <cell r="D72">
            <v>2.0999999999999979</v>
          </cell>
          <cell r="E72" t="str">
            <v>Roof Deck</v>
          </cell>
          <cell r="G72" t="str">
            <v>sf</v>
          </cell>
          <cell r="H72">
            <v>3.8250000000000002</v>
          </cell>
          <cell r="I72">
            <v>0</v>
          </cell>
        </row>
        <row r="74">
          <cell r="C74">
            <v>3</v>
          </cell>
          <cell r="D74" t="str">
            <v>Exterior Closure</v>
          </cell>
          <cell r="I74">
            <v>116184.08999999998</v>
          </cell>
        </row>
        <row r="76">
          <cell r="D76">
            <v>3.01</v>
          </cell>
          <cell r="E76" t="str">
            <v>Roll-up Doors</v>
          </cell>
          <cell r="F76">
            <v>7</v>
          </cell>
          <cell r="G76" t="str">
            <v>ea</v>
          </cell>
          <cell r="H76">
            <v>7924.8</v>
          </cell>
          <cell r="I76">
            <v>55473.599999999999</v>
          </cell>
        </row>
        <row r="77">
          <cell r="D77">
            <v>3.0199999999999996</v>
          </cell>
          <cell r="E77" t="str">
            <v>Improved Insulation</v>
          </cell>
          <cell r="F77">
            <v>28920</v>
          </cell>
          <cell r="G77" t="str">
            <v>sf</v>
          </cell>
          <cell r="H77">
            <v>1.2687499999999998</v>
          </cell>
          <cell r="I77">
            <v>36692.249999999993</v>
          </cell>
        </row>
        <row r="78">
          <cell r="D78">
            <v>3.0299999999999994</v>
          </cell>
          <cell r="E78" t="str">
            <v>Windows &amp; Glazed Walls</v>
          </cell>
          <cell r="F78">
            <v>480</v>
          </cell>
          <cell r="G78" t="str">
            <v>sf</v>
          </cell>
          <cell r="H78">
            <v>45.72</v>
          </cell>
          <cell r="I78">
            <v>21945.599999999999</v>
          </cell>
        </row>
        <row r="79">
          <cell r="D79">
            <v>3.0399999999999991</v>
          </cell>
          <cell r="E79" t="str">
            <v>Glass Blocks</v>
          </cell>
          <cell r="F79">
            <v>120</v>
          </cell>
          <cell r="G79" t="str">
            <v>ea</v>
          </cell>
          <cell r="H79">
            <v>17.271999999999998</v>
          </cell>
          <cell r="I79">
            <v>2072.64</v>
          </cell>
        </row>
        <row r="80">
          <cell r="D80">
            <v>3.0499999999999989</v>
          </cell>
          <cell r="E80" t="str">
            <v>Anti Graffiti Paint - 10' High</v>
          </cell>
          <cell r="G80" t="str">
            <v>sf</v>
          </cell>
          <cell r="H80">
            <v>1.8796000000000002</v>
          </cell>
          <cell r="I80">
            <v>0</v>
          </cell>
        </row>
        <row r="83">
          <cell r="C83">
            <v>4</v>
          </cell>
          <cell r="D83" t="str">
            <v>Roofing</v>
          </cell>
          <cell r="I83">
            <v>181575.37999999998</v>
          </cell>
        </row>
        <row r="85">
          <cell r="D85">
            <v>4.01</v>
          </cell>
          <cell r="E85" t="str">
            <v xml:space="preserve">Roof Coverings - Modify Standard </v>
          </cell>
          <cell r="F85">
            <v>27872</v>
          </cell>
          <cell r="G85" t="str">
            <v>sf</v>
          </cell>
          <cell r="H85">
            <v>1.7762499999999999</v>
          </cell>
          <cell r="I85">
            <v>49507.64</v>
          </cell>
        </row>
        <row r="86">
          <cell r="D86">
            <v>4.0199999999999996</v>
          </cell>
          <cell r="E86" t="str">
            <v>Insulation</v>
          </cell>
          <cell r="F86">
            <v>27872</v>
          </cell>
          <cell r="G86" t="str">
            <v>sf</v>
          </cell>
          <cell r="H86">
            <v>2.0299999999999998</v>
          </cell>
          <cell r="I86">
            <v>56580.159999999996</v>
          </cell>
        </row>
        <row r="87">
          <cell r="D87">
            <v>4.0299999999999994</v>
          </cell>
          <cell r="E87" t="str">
            <v>Gutters</v>
          </cell>
          <cell r="F87">
            <v>723</v>
          </cell>
          <cell r="G87" t="str">
            <v>lf</v>
          </cell>
          <cell r="H87">
            <v>14.209999999999999</v>
          </cell>
          <cell r="I87">
            <v>10273.83</v>
          </cell>
        </row>
        <row r="88">
          <cell r="D88">
            <v>4.0399999999999991</v>
          </cell>
          <cell r="E88" t="str">
            <v>Down Pipes</v>
          </cell>
          <cell r="F88">
            <v>500</v>
          </cell>
          <cell r="G88" t="str">
            <v>lf</v>
          </cell>
          <cell r="H88">
            <v>14.717499999999999</v>
          </cell>
          <cell r="I88">
            <v>7358.75</v>
          </cell>
        </row>
        <row r="89">
          <cell r="D89">
            <v>4.0499999999999989</v>
          </cell>
          <cell r="E89" t="str">
            <v>Skylights 5'x10'</v>
          </cell>
          <cell r="F89">
            <v>30</v>
          </cell>
          <cell r="G89" t="str">
            <v>ea</v>
          </cell>
          <cell r="H89">
            <v>1928.4999999999998</v>
          </cell>
          <cell r="I89">
            <v>57854.999999999993</v>
          </cell>
        </row>
        <row r="91">
          <cell r="C91">
            <v>5</v>
          </cell>
          <cell r="D91" t="str">
            <v>Interior Construction</v>
          </cell>
          <cell r="I91">
            <v>188439.552</v>
          </cell>
        </row>
        <row r="93">
          <cell r="D93">
            <v>5.01</v>
          </cell>
          <cell r="E93" t="str">
            <v>Metal Stud Framing - Interior</v>
          </cell>
          <cell r="F93">
            <v>11250</v>
          </cell>
          <cell r="G93" t="str">
            <v>sf</v>
          </cell>
          <cell r="H93">
            <v>5.08</v>
          </cell>
          <cell r="I93">
            <v>89733.119999999995</v>
          </cell>
        </row>
        <row r="94">
          <cell r="D94">
            <v>5.0199999999999996</v>
          </cell>
          <cell r="E94" t="str">
            <v>Gyp.Board Walls - Interior, Insulation, Paint</v>
          </cell>
          <cell r="F94">
            <v>11250</v>
          </cell>
          <cell r="G94" t="str">
            <v>sf</v>
          </cell>
          <cell r="H94">
            <v>5.5880000000000001</v>
          </cell>
          <cell r="I94">
            <v>98706.432000000001</v>
          </cell>
        </row>
        <row r="96">
          <cell r="C96">
            <v>6</v>
          </cell>
          <cell r="D96" t="str">
            <v>Interior Finishes</v>
          </cell>
          <cell r="I96">
            <v>48476.137499999997</v>
          </cell>
        </row>
        <row r="98">
          <cell r="D98">
            <v>6.01</v>
          </cell>
          <cell r="E98" t="str">
            <v>Floor Finishes - Seal Concrete</v>
          </cell>
          <cell r="F98">
            <v>27872</v>
          </cell>
          <cell r="G98" t="str">
            <v>sf</v>
          </cell>
          <cell r="H98">
            <v>1.3387499999999999</v>
          </cell>
          <cell r="I98">
            <v>37313.64</v>
          </cell>
        </row>
        <row r="99">
          <cell r="E99" t="str">
            <v>Floor Finishes - Corridors - VCT</v>
          </cell>
          <cell r="F99">
            <v>800</v>
          </cell>
          <cell r="G99" t="str">
            <v>sf</v>
          </cell>
          <cell r="H99">
            <v>2.6774999999999998</v>
          </cell>
          <cell r="I99">
            <v>2142</v>
          </cell>
        </row>
        <row r="100">
          <cell r="E100" t="str">
            <v>Floor Finishes - Offices - Carpet</v>
          </cell>
          <cell r="F100">
            <v>1125</v>
          </cell>
          <cell r="G100" t="str">
            <v>sf</v>
          </cell>
          <cell r="H100">
            <v>4.8194999999999997</v>
          </cell>
          <cell r="I100">
            <v>5421.9375</v>
          </cell>
        </row>
        <row r="101">
          <cell r="E101" t="str">
            <v>Floor Finishes - Restrooms - Ceramic Tiles</v>
          </cell>
          <cell r="F101">
            <v>240</v>
          </cell>
          <cell r="G101" t="str">
            <v>sf</v>
          </cell>
          <cell r="H101">
            <v>14.994</v>
          </cell>
          <cell r="I101">
            <v>3598.56</v>
          </cell>
        </row>
        <row r="104">
          <cell r="C104">
            <v>7</v>
          </cell>
          <cell r="D104" t="str">
            <v>Conveying</v>
          </cell>
          <cell r="I104">
            <v>0</v>
          </cell>
        </row>
        <row r="107">
          <cell r="C107">
            <v>8</v>
          </cell>
          <cell r="D107" t="str">
            <v>Plumbing</v>
          </cell>
          <cell r="I107">
            <v>35397.440000000002</v>
          </cell>
        </row>
        <row r="109">
          <cell r="D109">
            <v>8.01</v>
          </cell>
          <cell r="E109" t="str">
            <v xml:space="preserve">Plumbing </v>
          </cell>
          <cell r="F109">
            <v>27872</v>
          </cell>
          <cell r="G109" t="str">
            <v>sf</v>
          </cell>
          <cell r="H109">
            <v>1.27</v>
          </cell>
          <cell r="I109">
            <v>35397.440000000002</v>
          </cell>
        </row>
        <row r="111">
          <cell r="C111">
            <v>9</v>
          </cell>
          <cell r="D111" t="str">
            <v>HVAC</v>
          </cell>
          <cell r="I111">
            <v>126863.856</v>
          </cell>
        </row>
        <row r="113">
          <cell r="D113">
            <v>9.01</v>
          </cell>
          <cell r="E113" t="str">
            <v>Heating and Air Conditioning</v>
          </cell>
          <cell r="F113">
            <v>1050</v>
          </cell>
          <cell r="G113" t="str">
            <v>sf</v>
          </cell>
          <cell r="H113">
            <v>25.4</v>
          </cell>
          <cell r="I113">
            <v>26670</v>
          </cell>
        </row>
        <row r="114">
          <cell r="D114">
            <v>9.02</v>
          </cell>
          <cell r="E114" t="str">
            <v>Ventililating and Radiant Heating</v>
          </cell>
          <cell r="F114">
            <v>1000</v>
          </cell>
          <cell r="G114" t="str">
            <v>sf</v>
          </cell>
          <cell r="H114">
            <v>15.24</v>
          </cell>
          <cell r="I114">
            <v>15240</v>
          </cell>
        </row>
        <row r="115">
          <cell r="D115">
            <v>9.0299999999999994</v>
          </cell>
          <cell r="E115" t="str">
            <v>HVAC - Ventilating Fans</v>
          </cell>
          <cell r="F115">
            <v>27872</v>
          </cell>
          <cell r="G115" t="str">
            <v>sf</v>
          </cell>
          <cell r="H115">
            <v>3.048</v>
          </cell>
          <cell r="I115">
            <v>84953.856</v>
          </cell>
        </row>
        <row r="118">
          <cell r="C118">
            <v>10</v>
          </cell>
          <cell r="D118" t="str">
            <v>Fire Protection</v>
          </cell>
          <cell r="I118">
            <v>86408.767999999996</v>
          </cell>
        </row>
        <row r="120">
          <cell r="D120">
            <v>10.01</v>
          </cell>
          <cell r="E120" t="str">
            <v>Fire Protection</v>
          </cell>
          <cell r="F120">
            <v>27872</v>
          </cell>
          <cell r="G120" t="str">
            <v>sf</v>
          </cell>
          <cell r="H120">
            <v>2.794</v>
          </cell>
          <cell r="I120">
            <v>77874.368000000002</v>
          </cell>
        </row>
        <row r="121">
          <cell r="D121">
            <v>10.02</v>
          </cell>
          <cell r="E121" t="str">
            <v>Mass Notification Alarm System</v>
          </cell>
          <cell r="F121">
            <v>1050</v>
          </cell>
          <cell r="G121" t="str">
            <v>sf</v>
          </cell>
          <cell r="H121">
            <v>8.1280000000000001</v>
          </cell>
          <cell r="I121">
            <v>8534.4</v>
          </cell>
        </row>
        <row r="123">
          <cell r="C123">
            <v>11</v>
          </cell>
          <cell r="D123" t="str">
            <v>Electrical</v>
          </cell>
          <cell r="I123">
            <v>436096.4608</v>
          </cell>
        </row>
        <row r="125">
          <cell r="D125">
            <v>11.01</v>
          </cell>
          <cell r="E125" t="str">
            <v>Service and Distribution</v>
          </cell>
          <cell r="F125">
            <v>27872</v>
          </cell>
          <cell r="H125">
            <v>7.1120000000000001</v>
          </cell>
          <cell r="I125">
            <v>198225.66399999999</v>
          </cell>
        </row>
        <row r="126">
          <cell r="D126">
            <v>11.02</v>
          </cell>
          <cell r="E126" t="str">
            <v>Lighting and Power</v>
          </cell>
          <cell r="F126">
            <v>27872</v>
          </cell>
          <cell r="H126">
            <v>8.1280000000000001</v>
          </cell>
          <cell r="I126">
            <v>226543.61600000001</v>
          </cell>
        </row>
        <row r="127">
          <cell r="D127">
            <v>11.03</v>
          </cell>
          <cell r="E127" t="str">
            <v>Grounding</v>
          </cell>
          <cell r="F127">
            <v>27872</v>
          </cell>
          <cell r="H127">
            <v>0.40640000000000004</v>
          </cell>
          <cell r="I127">
            <v>11327.180800000002</v>
          </cell>
        </row>
        <row r="129">
          <cell r="C129">
            <v>12</v>
          </cell>
          <cell r="D129" t="str">
            <v>Electrical Systems</v>
          </cell>
          <cell r="I129">
            <v>226543.61600000001</v>
          </cell>
        </row>
        <row r="131">
          <cell r="D131">
            <v>12.1</v>
          </cell>
          <cell r="E131" t="str">
            <v>Data/Communications, Fire Alarm, Security</v>
          </cell>
          <cell r="F131">
            <v>27872</v>
          </cell>
          <cell r="H131">
            <v>8.1280000000000001</v>
          </cell>
          <cell r="I131">
            <v>226543.61600000001</v>
          </cell>
        </row>
        <row r="133">
          <cell r="C133">
            <v>13</v>
          </cell>
          <cell r="D133" t="str">
            <v xml:space="preserve">Equipment </v>
          </cell>
          <cell r="I133">
            <v>35113.5</v>
          </cell>
        </row>
        <row r="135">
          <cell r="D135">
            <v>13.01</v>
          </cell>
          <cell r="E135" t="str">
            <v>Dock Bumpers</v>
          </cell>
          <cell r="F135">
            <v>3</v>
          </cell>
          <cell r="G135" t="str">
            <v>sets</v>
          </cell>
          <cell r="H135">
            <v>265.2</v>
          </cell>
          <cell r="I135">
            <v>795.59999999999991</v>
          </cell>
        </row>
        <row r="136">
          <cell r="D136">
            <v>13.02</v>
          </cell>
          <cell r="E136" t="str">
            <v>Dock Levellers/Locks</v>
          </cell>
          <cell r="F136">
            <v>3</v>
          </cell>
          <cell r="G136" t="str">
            <v>ea</v>
          </cell>
          <cell r="H136">
            <v>10786.5</v>
          </cell>
          <cell r="I136">
            <v>32359.5</v>
          </cell>
        </row>
        <row r="137">
          <cell r="D137">
            <v>13.03</v>
          </cell>
          <cell r="E137" t="str">
            <v>Vehicle Restraints</v>
          </cell>
          <cell r="F137">
            <v>3</v>
          </cell>
          <cell r="G137" t="str">
            <v>sets</v>
          </cell>
          <cell r="H137">
            <v>652.79999999999995</v>
          </cell>
          <cell r="I137">
            <v>1958.3999999999999</v>
          </cell>
        </row>
        <row r="139">
          <cell r="C139">
            <v>14</v>
          </cell>
          <cell r="D139" t="str">
            <v>Furnishings</v>
          </cell>
          <cell r="I139">
            <v>0</v>
          </cell>
        </row>
        <row r="142">
          <cell r="C142">
            <v>15</v>
          </cell>
          <cell r="D142" t="str">
            <v>Special Construction</v>
          </cell>
          <cell r="I142">
            <v>127500</v>
          </cell>
        </row>
        <row r="144">
          <cell r="D144">
            <v>15.01</v>
          </cell>
          <cell r="E144" t="str">
            <v>Loading Docks</v>
          </cell>
          <cell r="F144">
            <v>1</v>
          </cell>
          <cell r="G144" t="str">
            <v>ea</v>
          </cell>
          <cell r="H144">
            <v>45900</v>
          </cell>
          <cell r="I144">
            <v>45900</v>
          </cell>
        </row>
        <row r="145">
          <cell r="D145">
            <v>15.02</v>
          </cell>
          <cell r="E145" t="str">
            <v xml:space="preserve">Canopy over Loading Dock </v>
          </cell>
          <cell r="F145">
            <v>4000</v>
          </cell>
          <cell r="G145" t="str">
            <v>sf</v>
          </cell>
          <cell r="H145">
            <v>20.399999999999999</v>
          </cell>
          <cell r="I145">
            <v>81600</v>
          </cell>
        </row>
        <row r="147">
          <cell r="C147">
            <v>16</v>
          </cell>
          <cell r="D147" t="str">
            <v>Building Sitework</v>
          </cell>
          <cell r="I147">
            <v>14158.976000000001</v>
          </cell>
        </row>
        <row r="149">
          <cell r="D149">
            <v>16.010000000000002</v>
          </cell>
          <cell r="E149" t="str">
            <v>Building Sitework</v>
          </cell>
          <cell r="F149">
            <v>27872</v>
          </cell>
          <cell r="H149">
            <v>0.50800000000000001</v>
          </cell>
          <cell r="I149">
            <v>14158.976000000001</v>
          </cell>
        </row>
        <row r="151">
          <cell r="C151">
            <v>17</v>
          </cell>
          <cell r="D151" t="str">
            <v>Landscaping</v>
          </cell>
          <cell r="I151">
            <v>14158.976000000001</v>
          </cell>
        </row>
        <row r="153">
          <cell r="D153">
            <v>17.010000000000002</v>
          </cell>
          <cell r="E153" t="str">
            <v>Landscaping</v>
          </cell>
          <cell r="F153">
            <v>27872</v>
          </cell>
          <cell r="H153">
            <v>0.50800000000000001</v>
          </cell>
          <cell r="I153">
            <v>14158.976000000001</v>
          </cell>
        </row>
        <row r="156">
          <cell r="C156">
            <v>31</v>
          </cell>
          <cell r="E156" t="str">
            <v>Subtotal A</v>
          </cell>
          <cell r="H156">
            <v>113.50808160471681</v>
          </cell>
          <cell r="I156">
            <v>3163697.2504866668</v>
          </cell>
        </row>
        <row r="157">
          <cell r="C157">
            <v>32</v>
          </cell>
          <cell r="E157" t="str">
            <v>General Conditions OH &amp; P</v>
          </cell>
          <cell r="F157">
            <v>0.23</v>
          </cell>
          <cell r="H157">
            <v>26.106858769084866</v>
          </cell>
          <cell r="I157">
            <v>727650.36761193338</v>
          </cell>
        </row>
        <row r="159">
          <cell r="E159" t="str">
            <v>Subtotal B</v>
          </cell>
          <cell r="H159">
            <v>139.61494037380169</v>
          </cell>
          <cell r="I159">
            <v>3891347.6180986003</v>
          </cell>
        </row>
        <row r="160">
          <cell r="C160">
            <v>33</v>
          </cell>
          <cell r="E160" t="str">
            <v>Local Sales Tax</v>
          </cell>
          <cell r="F160">
            <v>8.4000000000000005E-2</v>
          </cell>
          <cell r="H160">
            <v>11.727654991399342</v>
          </cell>
          <cell r="I160">
            <v>326873.19992028247</v>
          </cell>
        </row>
        <row r="162">
          <cell r="C162">
            <v>34</v>
          </cell>
          <cell r="E162" t="str">
            <v>Permits, Bonds &amp; Insurance</v>
          </cell>
          <cell r="F162">
            <v>2.5000000000000001E-2</v>
          </cell>
          <cell r="H162">
            <v>3.4903735093450421</v>
          </cell>
          <cell r="I162">
            <v>97283.690452465016</v>
          </cell>
        </row>
        <row r="164">
          <cell r="E164" t="str">
            <v>Subtotal C</v>
          </cell>
          <cell r="H164">
            <v>154.83296887454605</v>
          </cell>
          <cell r="I164">
            <v>4315504.5084713474</v>
          </cell>
        </row>
        <row r="165">
          <cell r="C165">
            <v>35</v>
          </cell>
          <cell r="E165" t="str">
            <v>Design Contingency</v>
          </cell>
          <cell r="F165">
            <v>0.2</v>
          </cell>
          <cell r="H165">
            <v>30.96659377490921</v>
          </cell>
          <cell r="I165">
            <v>863100.9016942695</v>
          </cell>
        </row>
        <row r="167">
          <cell r="E167" t="str">
            <v>Subtotal D</v>
          </cell>
          <cell r="H167">
            <v>185.79956264945528</v>
          </cell>
          <cell r="I167">
            <v>5178605.4101656172</v>
          </cell>
        </row>
        <row r="168">
          <cell r="C168">
            <v>36</v>
          </cell>
          <cell r="E168" t="str">
            <v>Escalation MOC June 2009</v>
          </cell>
          <cell r="F168">
            <v>0.12</v>
          </cell>
          <cell r="H168">
            <v>22.295947517934632</v>
          </cell>
          <cell r="I168">
            <v>621432.64921987406</v>
          </cell>
        </row>
        <row r="170">
          <cell r="E170" t="str">
            <v>Subtotal E</v>
          </cell>
          <cell r="H170">
            <v>208.0955101673899</v>
          </cell>
          <cell r="I170">
            <v>5800038.0593854915</v>
          </cell>
        </row>
        <row r="171">
          <cell r="C171">
            <v>37</v>
          </cell>
          <cell r="E171" t="str">
            <v>LEED</v>
          </cell>
          <cell r="F171">
            <v>0.02</v>
          </cell>
          <cell r="H171">
            <v>4.1619102033477988</v>
          </cell>
          <cell r="I171">
            <v>116000.76118770984</v>
          </cell>
        </row>
        <row r="173">
          <cell r="E173" t="str">
            <v>Subtoal F</v>
          </cell>
          <cell r="H173">
            <v>212.25742037073772</v>
          </cell>
          <cell r="I173">
            <v>5916038.8205732014</v>
          </cell>
        </row>
        <row r="174">
          <cell r="C174">
            <v>38</v>
          </cell>
          <cell r="E174" t="str">
            <v>Construction Contingency</v>
          </cell>
          <cell r="F174">
            <v>0.1</v>
          </cell>
          <cell r="H174">
            <v>21.225742037073772</v>
          </cell>
          <cell r="I174">
            <v>591603.88205732021</v>
          </cell>
        </row>
        <row r="176">
          <cell r="E176" t="str">
            <v>Subtotal H</v>
          </cell>
          <cell r="H176">
            <v>233.48316240781148</v>
          </cell>
          <cell r="I176">
            <v>6507642.7026305217</v>
          </cell>
        </row>
        <row r="177">
          <cell r="C177">
            <v>39</v>
          </cell>
          <cell r="E177" t="str">
            <v>Design/Engineering Fee</v>
          </cell>
          <cell r="F177">
            <v>0.1</v>
          </cell>
          <cell r="H177">
            <v>23.348316240781148</v>
          </cell>
          <cell r="I177">
            <v>650764.2702630522</v>
          </cell>
        </row>
        <row r="179">
          <cell r="C179">
            <v>40</v>
          </cell>
          <cell r="E179" t="str">
            <v>Total Cost</v>
          </cell>
          <cell r="H179">
            <v>256.83147864859262</v>
          </cell>
          <cell r="I179">
            <v>7158406.9728935743</v>
          </cell>
        </row>
        <row r="185">
          <cell r="C185">
            <v>51</v>
          </cell>
          <cell r="E185" t="str">
            <v>Civil</v>
          </cell>
          <cell r="I185">
            <v>1540939.4741866665</v>
          </cell>
        </row>
        <row r="186">
          <cell r="D186">
            <v>1</v>
          </cell>
          <cell r="E186" t="str">
            <v>Substructure</v>
          </cell>
          <cell r="H186">
            <v>503320.65818666667</v>
          </cell>
        </row>
        <row r="187">
          <cell r="D187">
            <v>2</v>
          </cell>
          <cell r="E187" t="str">
            <v>Superstructure</v>
          </cell>
          <cell r="H187">
            <v>1023459.84</v>
          </cell>
        </row>
        <row r="188">
          <cell r="D188">
            <v>16</v>
          </cell>
          <cell r="E188" t="str">
            <v>Building Sitework</v>
          </cell>
          <cell r="H188">
            <v>14158.976000000001</v>
          </cell>
        </row>
        <row r="190">
          <cell r="C190">
            <v>52</v>
          </cell>
          <cell r="E190" t="str">
            <v>Shell &amp; Core</v>
          </cell>
          <cell r="I190">
            <v>748583.92749999999</v>
          </cell>
        </row>
        <row r="191">
          <cell r="D191">
            <v>3</v>
          </cell>
          <cell r="E191" t="str">
            <v>Exterior Closure</v>
          </cell>
          <cell r="H191">
            <v>116184.08999999998</v>
          </cell>
        </row>
        <row r="192">
          <cell r="D192">
            <v>4</v>
          </cell>
          <cell r="E192" t="str">
            <v>Roofing</v>
          </cell>
          <cell r="H192">
            <v>181575.37999999998</v>
          </cell>
        </row>
        <row r="193">
          <cell r="D193">
            <v>5</v>
          </cell>
          <cell r="E193" t="str">
            <v>Interior Construction</v>
          </cell>
          <cell r="H193">
            <v>188439.552</v>
          </cell>
        </row>
        <row r="194">
          <cell r="D194">
            <v>6</v>
          </cell>
          <cell r="E194" t="str">
            <v>Interior Finishes</v>
          </cell>
          <cell r="H194">
            <v>48476.137499999997</v>
          </cell>
        </row>
        <row r="195">
          <cell r="D195">
            <v>7</v>
          </cell>
          <cell r="E195" t="str">
            <v>Conveying</v>
          </cell>
          <cell r="H195">
            <v>0</v>
          </cell>
        </row>
        <row r="196">
          <cell r="D196">
            <v>10</v>
          </cell>
          <cell r="E196" t="str">
            <v>Fire Protection</v>
          </cell>
          <cell r="H196">
            <v>86408.767999999996</v>
          </cell>
        </row>
        <row r="197">
          <cell r="D197">
            <v>15</v>
          </cell>
          <cell r="E197" t="str">
            <v>Special Construction</v>
          </cell>
          <cell r="H197">
            <v>127500</v>
          </cell>
        </row>
        <row r="199">
          <cell r="C199">
            <v>53</v>
          </cell>
          <cell r="E199" t="str">
            <v>Mechanical</v>
          </cell>
          <cell r="I199">
            <v>162261.296</v>
          </cell>
        </row>
        <row r="200">
          <cell r="D200">
            <v>8</v>
          </cell>
          <cell r="E200" t="str">
            <v>Plumbing</v>
          </cell>
          <cell r="H200">
            <v>35397.440000000002</v>
          </cell>
        </row>
        <row r="201">
          <cell r="D201">
            <v>9</v>
          </cell>
          <cell r="E201" t="str">
            <v>HVAC</v>
          </cell>
          <cell r="H201">
            <v>126863.856</v>
          </cell>
        </row>
        <row r="203">
          <cell r="C203">
            <v>54</v>
          </cell>
          <cell r="E203" t="str">
            <v>Electrical</v>
          </cell>
          <cell r="I203">
            <v>662640.07680000004</v>
          </cell>
        </row>
        <row r="204">
          <cell r="D204">
            <v>11</v>
          </cell>
          <cell r="E204" t="str">
            <v>Electrical</v>
          </cell>
          <cell r="H204">
            <v>436096.4608</v>
          </cell>
        </row>
        <row r="205">
          <cell r="D205">
            <v>12</v>
          </cell>
          <cell r="E205" t="str">
            <v>Electrical Systems</v>
          </cell>
          <cell r="H205">
            <v>226543.61600000001</v>
          </cell>
        </row>
        <row r="207">
          <cell r="C207">
            <v>55</v>
          </cell>
          <cell r="E207" t="str">
            <v>Furnishing</v>
          </cell>
          <cell r="I207">
            <v>49272.476000000002</v>
          </cell>
        </row>
        <row r="208">
          <cell r="D208">
            <v>13</v>
          </cell>
          <cell r="E208" t="str">
            <v xml:space="preserve">Equipment </v>
          </cell>
          <cell r="H208">
            <v>35113.5</v>
          </cell>
        </row>
        <row r="209">
          <cell r="D209">
            <v>14</v>
          </cell>
          <cell r="E209" t="str">
            <v>Furnishings</v>
          </cell>
          <cell r="H209">
            <v>0</v>
          </cell>
        </row>
        <row r="210">
          <cell r="D210">
            <v>17</v>
          </cell>
          <cell r="E210" t="str">
            <v>Landscaping</v>
          </cell>
          <cell r="H210">
            <v>14158.976000000001</v>
          </cell>
        </row>
        <row r="212">
          <cell r="C212">
            <v>56</v>
          </cell>
          <cell r="E212" t="str">
            <v>General Conditions &amp; Contingency</v>
          </cell>
          <cell r="I212">
            <v>3343945.4521438545</v>
          </cell>
        </row>
        <row r="213">
          <cell r="D213">
            <v>32</v>
          </cell>
          <cell r="E213" t="str">
            <v>General Conditions OH &amp; P</v>
          </cell>
          <cell r="H213">
            <v>727650.36761193338</v>
          </cell>
        </row>
        <row r="214">
          <cell r="D214">
            <v>33</v>
          </cell>
          <cell r="E214" t="str">
            <v>Local Sales Tax</v>
          </cell>
          <cell r="H214">
            <v>326873.19992028247</v>
          </cell>
        </row>
        <row r="215">
          <cell r="D215">
            <v>34</v>
          </cell>
          <cell r="E215" t="str">
            <v>Permits, Bonds &amp; Insurance</v>
          </cell>
          <cell r="H215">
            <v>97283.690452465016</v>
          </cell>
        </row>
        <row r="216">
          <cell r="D216">
            <v>35</v>
          </cell>
          <cell r="E216" t="str">
            <v>Design Contingency</v>
          </cell>
          <cell r="H216">
            <v>863100.9016942695</v>
          </cell>
        </row>
        <row r="217">
          <cell r="D217">
            <v>36</v>
          </cell>
          <cell r="E217" t="str">
            <v>Escalation MOC June 2009</v>
          </cell>
          <cell r="H217">
            <v>621432.64921987406</v>
          </cell>
        </row>
        <row r="218">
          <cell r="D218">
            <v>37</v>
          </cell>
          <cell r="E218" t="str">
            <v>LEED</v>
          </cell>
          <cell r="H218">
            <v>116000.76118770984</v>
          </cell>
        </row>
        <row r="219">
          <cell r="D219">
            <v>38</v>
          </cell>
          <cell r="E219" t="str">
            <v>Construction Contingency</v>
          </cell>
          <cell r="H219">
            <v>591603.88205732021</v>
          </cell>
        </row>
        <row r="221">
          <cell r="C221">
            <v>57</v>
          </cell>
          <cell r="E221" t="str">
            <v>Design/Engineering Fee</v>
          </cell>
          <cell r="I221">
            <v>650764.2702630522</v>
          </cell>
        </row>
        <row r="222">
          <cell r="D222">
            <v>39</v>
          </cell>
          <cell r="E222" t="str">
            <v>Design/Engineering Fee</v>
          </cell>
          <cell r="H222">
            <v>650764.2702630522</v>
          </cell>
        </row>
        <row r="224">
          <cell r="H224">
            <v>7158406.9728935743</v>
          </cell>
          <cell r="I224">
            <v>7158406.9728935733</v>
          </cell>
        </row>
        <row r="225">
          <cell r="H225" t="str">
            <v>OK</v>
          </cell>
          <cell r="I225" t="str">
            <v>OK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with Sept 30"/>
      <sheetName val="Vs Prior"/>
      <sheetName val="Amounts v BOD 8-1"/>
      <sheetName val="MWH v BOD 8-1"/>
      <sheetName val="Amounts v 2002"/>
      <sheetName val="MWH v 2002"/>
      <sheetName val="datamwh"/>
      <sheetName val="pivot"/>
      <sheetName val="pivoted data"/>
      <sheetName val="dataamounts"/>
      <sheetName val="pivot amounts"/>
      <sheetName val="pivoted amounts"/>
      <sheetName val="Mthly"/>
      <sheetName val="QTD"/>
      <sheetName val="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D3" t="str">
            <v>System Load</v>
          </cell>
          <cell r="E3">
            <v>2169059.4329817998</v>
          </cell>
          <cell r="F3">
            <v>1828113.0907570799</v>
          </cell>
          <cell r="G3">
            <v>1879661.3270938301</v>
          </cell>
          <cell r="H3">
            <v>1617039.768805</v>
          </cell>
          <cell r="I3">
            <v>1557605.31231483</v>
          </cell>
          <cell r="J3">
            <v>1464758.78510336</v>
          </cell>
          <cell r="K3">
            <v>1482934.4591310199</v>
          </cell>
          <cell r="L3">
            <v>1515097.7818616901</v>
          </cell>
          <cell r="M3">
            <v>1496389.61866799</v>
          </cell>
          <cell r="N3">
            <v>1722035.1056880001</v>
          </cell>
          <cell r="O3">
            <v>1876095.6903393101</v>
          </cell>
          <cell r="P3">
            <v>2190998.1612300598</v>
          </cell>
        </row>
        <row r="4">
          <cell r="D4" t="str">
            <v>New Turbines</v>
          </cell>
          <cell r="E4">
            <v>8461.4746063911807</v>
          </cell>
          <cell r="F4">
            <v>7857.0659803868903</v>
          </cell>
          <cell r="G4">
            <v>7453.2269189113003</v>
          </cell>
          <cell r="H4">
            <v>3687.0772964504499</v>
          </cell>
          <cell r="I4">
            <v>1067.12344125654</v>
          </cell>
          <cell r="J4">
            <v>1567.0537423913099</v>
          </cell>
          <cell r="K4">
            <v>16483.881752741599</v>
          </cell>
          <cell r="L4">
            <v>20462.0824179683</v>
          </cell>
          <cell r="M4">
            <v>25301.404855093599</v>
          </cell>
          <cell r="N4">
            <v>33521.1363336184</v>
          </cell>
          <cell r="O4">
            <v>20368.928977152998</v>
          </cell>
          <cell r="P4">
            <v>18183.8629366315</v>
          </cell>
        </row>
        <row r="5">
          <cell r="D5" t="str">
            <v>Colstrip 1&amp;2</v>
          </cell>
          <cell r="E5">
            <v>198648</v>
          </cell>
          <cell r="F5">
            <v>179424</v>
          </cell>
          <cell r="G5">
            <v>198648</v>
          </cell>
          <cell r="H5">
            <v>172560</v>
          </cell>
          <cell r="I5">
            <v>105648</v>
          </cell>
          <cell r="J5">
            <v>121680</v>
          </cell>
          <cell r="K5">
            <v>198648</v>
          </cell>
          <cell r="L5">
            <v>198648</v>
          </cell>
          <cell r="M5">
            <v>192240</v>
          </cell>
          <cell r="N5">
            <v>198915</v>
          </cell>
          <cell r="O5">
            <v>192240</v>
          </cell>
          <cell r="P5">
            <v>198648</v>
          </cell>
        </row>
        <row r="6">
          <cell r="D6" t="str">
            <v>Colstrip 3&amp;4</v>
          </cell>
          <cell r="E6">
            <v>246264</v>
          </cell>
          <cell r="F6">
            <v>222432</v>
          </cell>
          <cell r="G6">
            <v>151032</v>
          </cell>
          <cell r="H6">
            <v>118635</v>
          </cell>
          <cell r="I6">
            <v>230640</v>
          </cell>
          <cell r="J6">
            <v>238320</v>
          </cell>
          <cell r="K6">
            <v>246264</v>
          </cell>
          <cell r="L6">
            <v>246264</v>
          </cell>
          <cell r="M6">
            <v>238320</v>
          </cell>
          <cell r="N6">
            <v>246595</v>
          </cell>
          <cell r="O6">
            <v>238320</v>
          </cell>
          <cell r="P6">
            <v>246264</v>
          </cell>
        </row>
        <row r="7">
          <cell r="D7" t="str">
            <v>Encogen CCCT</v>
          </cell>
          <cell r="E7">
            <v>98750.744768590797</v>
          </cell>
          <cell r="F7">
            <v>85741.5958919533</v>
          </cell>
          <cell r="G7">
            <v>96655.053309506402</v>
          </cell>
          <cell r="H7">
            <v>73857.076608487405</v>
          </cell>
          <cell r="I7">
            <v>58807.511979832801</v>
          </cell>
          <cell r="J7">
            <v>64533.640530937002</v>
          </cell>
          <cell r="K7">
            <v>106250.29199277599</v>
          </cell>
          <cell r="L7">
            <v>114686.546744746</v>
          </cell>
          <cell r="M7">
            <v>112845.606482456</v>
          </cell>
          <cell r="N7">
            <v>110591.62748671899</v>
          </cell>
          <cell r="O7">
            <v>97347.812855949596</v>
          </cell>
          <cell r="P7">
            <v>96427.505899668104</v>
          </cell>
        </row>
        <row r="8">
          <cell r="D8" t="str">
            <v>CT Total for Load</v>
          </cell>
          <cell r="E8">
            <v>16743.172492879999</v>
          </cell>
          <cell r="F8">
            <v>15522.777889884201</v>
          </cell>
          <cell r="G8">
            <v>13731.8301860421</v>
          </cell>
          <cell r="H8">
            <v>7373.2704506308301</v>
          </cell>
          <cell r="I8">
            <v>0</v>
          </cell>
          <cell r="J8">
            <v>1764.67665193272</v>
          </cell>
          <cell r="K8">
            <v>46644.985516511202</v>
          </cell>
          <cell r="L8">
            <v>62265.0795522021</v>
          </cell>
          <cell r="M8">
            <v>80835.862015166902</v>
          </cell>
          <cell r="N8">
            <v>114280.63840600599</v>
          </cell>
          <cell r="O8">
            <v>62896.809058547202</v>
          </cell>
          <cell r="P8">
            <v>50345.606342280902</v>
          </cell>
        </row>
        <row r="9">
          <cell r="D9" t="str">
            <v>PSPL Hydro</v>
          </cell>
          <cell r="E9">
            <v>111434.44784132</v>
          </cell>
          <cell r="F9">
            <v>101367.39441851201</v>
          </cell>
          <cell r="G9">
            <v>113457.89971386699</v>
          </cell>
          <cell r="H9">
            <v>97592.246186799995</v>
          </cell>
          <cell r="I9">
            <v>128521.354983667</v>
          </cell>
          <cell r="J9">
            <v>156598.90412633299</v>
          </cell>
          <cell r="K9">
            <v>148927.155065</v>
          </cell>
          <cell r="L9">
            <v>87823.782790800004</v>
          </cell>
          <cell r="M9">
            <v>52673.504000000001</v>
          </cell>
          <cell r="N9">
            <v>90601.804000000004</v>
          </cell>
          <cell r="O9">
            <v>134578.1243236</v>
          </cell>
          <cell r="P9">
            <v>138751.67965559999</v>
          </cell>
        </row>
        <row r="10">
          <cell r="D10" t="str">
            <v>Mid-Columbia</v>
          </cell>
          <cell r="E10">
            <v>676705.2</v>
          </cell>
          <cell r="F10">
            <v>497795.2</v>
          </cell>
          <cell r="G10">
            <v>597580.80000000005</v>
          </cell>
          <cell r="H10">
            <v>563130</v>
          </cell>
          <cell r="I10">
            <v>657708.4</v>
          </cell>
          <cell r="J10">
            <v>668016</v>
          </cell>
          <cell r="K10">
            <v>574058</v>
          </cell>
          <cell r="L10">
            <v>464932</v>
          </cell>
          <cell r="M10">
            <v>346164</v>
          </cell>
          <cell r="N10">
            <v>384052.8</v>
          </cell>
          <cell r="O10">
            <v>452700</v>
          </cell>
          <cell r="P10">
            <v>509020</v>
          </cell>
        </row>
        <row r="11">
          <cell r="D11" t="str">
            <v>Canadian Allocation</v>
          </cell>
          <cell r="E11">
            <v>-20832</v>
          </cell>
          <cell r="F11">
            <v>-19488</v>
          </cell>
          <cell r="G11">
            <v>-21576</v>
          </cell>
          <cell r="H11">
            <v>-30198</v>
          </cell>
          <cell r="I11">
            <v>-31248</v>
          </cell>
          <cell r="J11">
            <v>-30240</v>
          </cell>
          <cell r="K11">
            <v>-31248</v>
          </cell>
          <cell r="L11">
            <v>-28272</v>
          </cell>
          <cell r="M11">
            <v>-27360</v>
          </cell>
          <cell r="N11">
            <v>-28310</v>
          </cell>
          <cell r="O11">
            <v>-27360</v>
          </cell>
          <cell r="P11">
            <v>-28272</v>
          </cell>
        </row>
        <row r="12">
          <cell r="D12" t="str">
            <v>Baker Replacement</v>
          </cell>
          <cell r="E12">
            <v>1750</v>
          </cell>
          <cell r="F12">
            <v>1750</v>
          </cell>
          <cell r="G12">
            <v>0</v>
          </cell>
          <cell r="H12">
            <v>0</v>
          </cell>
          <cell r="I12">
            <v>0</v>
          </cell>
          <cell r="J12">
            <v>0</v>
          </cell>
          <cell r="K12">
            <v>0</v>
          </cell>
          <cell r="L12">
            <v>0</v>
          </cell>
          <cell r="M12">
            <v>0</v>
          </cell>
          <cell r="N12">
            <v>0</v>
          </cell>
          <cell r="O12">
            <v>1750</v>
          </cell>
          <cell r="P12">
            <v>1750</v>
          </cell>
        </row>
        <row r="13">
          <cell r="D13" t="str">
            <v>BC Hydro Point Roberts</v>
          </cell>
          <cell r="E13">
            <v>2455.1999999999998</v>
          </cell>
          <cell r="F13">
            <v>2150.4</v>
          </cell>
          <cell r="G13">
            <v>1934.4</v>
          </cell>
          <cell r="H13">
            <v>1725.6</v>
          </cell>
          <cell r="I13">
            <v>1413.6</v>
          </cell>
          <cell r="J13">
            <v>1224</v>
          </cell>
          <cell r="K13">
            <v>1339.2</v>
          </cell>
          <cell r="L13">
            <v>1413.6</v>
          </cell>
          <cell r="M13">
            <v>1296</v>
          </cell>
          <cell r="N13">
            <v>1564.5</v>
          </cell>
          <cell r="O13">
            <v>2088</v>
          </cell>
          <cell r="P13">
            <v>2827.2</v>
          </cell>
        </row>
        <row r="14">
          <cell r="D14" t="str">
            <v>BPA Snohomish Conservation</v>
          </cell>
          <cell r="E14">
            <v>7616</v>
          </cell>
          <cell r="F14">
            <v>6912</v>
          </cell>
          <cell r="G14">
            <v>7616</v>
          </cell>
          <cell r="H14">
            <v>7424</v>
          </cell>
          <cell r="I14">
            <v>7616</v>
          </cell>
          <cell r="J14">
            <v>7360</v>
          </cell>
          <cell r="K14">
            <v>7616</v>
          </cell>
          <cell r="L14">
            <v>7680</v>
          </cell>
          <cell r="M14">
            <v>7296</v>
          </cell>
          <cell r="N14">
            <v>7680</v>
          </cell>
          <cell r="O14">
            <v>7360</v>
          </cell>
          <cell r="P14">
            <v>7552</v>
          </cell>
        </row>
        <row r="15">
          <cell r="D15" t="str">
            <v>Capacity Purchase</v>
          </cell>
          <cell r="E15">
            <v>0</v>
          </cell>
          <cell r="F15">
            <v>0</v>
          </cell>
          <cell r="G15">
            <v>0</v>
          </cell>
          <cell r="H15">
            <v>0</v>
          </cell>
          <cell r="I15">
            <v>0</v>
          </cell>
          <cell r="J15">
            <v>0</v>
          </cell>
          <cell r="K15">
            <v>0</v>
          </cell>
          <cell r="L15">
            <v>0</v>
          </cell>
          <cell r="M15">
            <v>0</v>
          </cell>
          <cell r="N15">
            <v>0</v>
          </cell>
          <cell r="O15">
            <v>0</v>
          </cell>
          <cell r="P15">
            <v>0</v>
          </cell>
        </row>
        <row r="16">
          <cell r="D16" t="str">
            <v>CSPE</v>
          </cell>
          <cell r="E16">
            <v>11904</v>
          </cell>
          <cell r="F16">
            <v>10012.799999999999</v>
          </cell>
          <cell r="G16">
            <v>11904</v>
          </cell>
        </row>
        <row r="17">
          <cell r="D17" t="str">
            <v>MPC Firm Contract</v>
          </cell>
          <cell r="E17">
            <v>66216</v>
          </cell>
          <cell r="F17">
            <v>59808</v>
          </cell>
          <cell r="G17">
            <v>40920</v>
          </cell>
          <cell r="H17">
            <v>32355</v>
          </cell>
          <cell r="I17">
            <v>61752</v>
          </cell>
          <cell r="J17">
            <v>64080</v>
          </cell>
          <cell r="K17">
            <v>66216</v>
          </cell>
          <cell r="L17">
            <v>66216</v>
          </cell>
          <cell r="M17">
            <v>64080</v>
          </cell>
          <cell r="N17">
            <v>66305</v>
          </cell>
          <cell r="O17">
            <v>64080</v>
          </cell>
          <cell r="P17">
            <v>66216</v>
          </cell>
        </row>
        <row r="18">
          <cell r="D18" t="str">
            <v>North Wasco</v>
          </cell>
          <cell r="E18">
            <v>2889.1</v>
          </cell>
          <cell r="F18">
            <v>2800.2</v>
          </cell>
          <cell r="G18">
            <v>3382.4</v>
          </cell>
          <cell r="H18">
            <v>3271.2</v>
          </cell>
          <cell r="I18">
            <v>3486.8</v>
          </cell>
          <cell r="J18">
            <v>3370.6</v>
          </cell>
          <cell r="K18">
            <v>3603</v>
          </cell>
          <cell r="L18">
            <v>3577.2</v>
          </cell>
          <cell r="M18">
            <v>3548.1</v>
          </cell>
          <cell r="N18">
            <v>3703.8333333333298</v>
          </cell>
          <cell r="O18">
            <v>3452.9333333333302</v>
          </cell>
          <cell r="P18">
            <v>1942.4749999999999</v>
          </cell>
        </row>
        <row r="19">
          <cell r="D19" t="str">
            <v>PG&amp;E Exchange Storage Acctg</v>
          </cell>
          <cell r="E19">
            <v>86400</v>
          </cell>
          <cell r="F19">
            <v>81000</v>
          </cell>
          <cell r="G19">
            <v>0</v>
          </cell>
          <cell r="H19">
            <v>0</v>
          </cell>
          <cell r="I19">
            <v>0</v>
          </cell>
          <cell r="J19">
            <v>-10800</v>
          </cell>
          <cell r="K19">
            <v>-66600</v>
          </cell>
          <cell r="L19">
            <v>-189000</v>
          </cell>
          <cell r="M19">
            <v>-146600</v>
          </cell>
          <cell r="N19">
            <v>0</v>
          </cell>
          <cell r="O19">
            <v>97200</v>
          </cell>
          <cell r="P19">
            <v>148400</v>
          </cell>
        </row>
        <row r="20">
          <cell r="D20" t="str">
            <v>PPL Contract 15 yr</v>
          </cell>
          <cell r="E20">
            <v>98885.6</v>
          </cell>
          <cell r="F20">
            <v>87945.600000000006</v>
          </cell>
          <cell r="G20">
            <v>98699.199999999997</v>
          </cell>
          <cell r="H20">
            <v>78194.399999999994</v>
          </cell>
          <cell r="I20">
            <v>76808</v>
          </cell>
          <cell r="J20">
            <v>74920</v>
          </cell>
          <cell r="K20">
            <v>94923.199999999997</v>
          </cell>
          <cell r="L20">
            <v>82751.199999999997</v>
          </cell>
          <cell r="M20">
            <v>85128</v>
          </cell>
          <cell r="N20">
            <v>97185.1</v>
          </cell>
        </row>
        <row r="21">
          <cell r="D21" t="str">
            <v>QF Koma Kulshan Hydro</v>
          </cell>
          <cell r="E21">
            <v>1621.3333333333301</v>
          </cell>
          <cell r="F21">
            <v>133</v>
          </cell>
          <cell r="G21">
            <v>503</v>
          </cell>
          <cell r="H21">
            <v>1350</v>
          </cell>
          <cell r="I21">
            <v>3583.3333333333298</v>
          </cell>
          <cell r="J21">
            <v>8683.6666666666697</v>
          </cell>
          <cell r="K21">
            <v>6824.3333333333303</v>
          </cell>
          <cell r="L21">
            <v>3325</v>
          </cell>
          <cell r="M21">
            <v>1128.7722222222201</v>
          </cell>
          <cell r="N21">
            <v>1744</v>
          </cell>
          <cell r="O21">
            <v>3958.5596296296299</v>
          </cell>
          <cell r="P21">
            <v>2678.6666666666702</v>
          </cell>
        </row>
        <row r="22">
          <cell r="D22" t="str">
            <v>QF March Point Cogen Phase 1</v>
          </cell>
          <cell r="E22">
            <v>63113.52</v>
          </cell>
          <cell r="F22">
            <v>55781.760000000002</v>
          </cell>
          <cell r="G22">
            <v>63113.52</v>
          </cell>
          <cell r="H22">
            <v>59037.599999999999</v>
          </cell>
          <cell r="I22">
            <v>49853.52</v>
          </cell>
          <cell r="J22">
            <v>61077.599999999999</v>
          </cell>
          <cell r="K22">
            <v>63113.52</v>
          </cell>
          <cell r="L22">
            <v>61889.52</v>
          </cell>
          <cell r="M22">
            <v>61077.599999999999</v>
          </cell>
          <cell r="N22">
            <v>63113.52</v>
          </cell>
          <cell r="O22">
            <v>61077.599999999999</v>
          </cell>
          <cell r="P22">
            <v>63113.52</v>
          </cell>
        </row>
        <row r="23">
          <cell r="D23" t="str">
            <v>QF March Point Cogen Phase 2</v>
          </cell>
          <cell r="E23">
            <v>37611.308350027502</v>
          </cell>
          <cell r="F23">
            <v>33598.937036176801</v>
          </cell>
          <cell r="G23">
            <v>37830.754633342898</v>
          </cell>
          <cell r="H23">
            <v>34461.591989947003</v>
          </cell>
          <cell r="I23">
            <v>32211.314285714299</v>
          </cell>
          <cell r="J23">
            <v>35928</v>
          </cell>
          <cell r="K23">
            <v>38504.846279659498</v>
          </cell>
          <cell r="L23">
            <v>38905.496510678597</v>
          </cell>
          <cell r="M23">
            <v>39209.837478468602</v>
          </cell>
          <cell r="N23">
            <v>41268.680308400202</v>
          </cell>
          <cell r="O23">
            <v>38187.751928383303</v>
          </cell>
          <cell r="P23">
            <v>38848.875059648701</v>
          </cell>
        </row>
        <row r="24">
          <cell r="D24" t="str">
            <v>QF Port Townsend Hydro</v>
          </cell>
          <cell r="E24">
            <v>248.92</v>
          </cell>
          <cell r="F24">
            <v>225.65992592592599</v>
          </cell>
          <cell r="G24">
            <v>274.80007407407402</v>
          </cell>
          <cell r="H24">
            <v>258.06</v>
          </cell>
          <cell r="I24">
            <v>246.34</v>
          </cell>
          <cell r="J24">
            <v>259.27333333333303</v>
          </cell>
          <cell r="K24">
            <v>258.81333333333299</v>
          </cell>
          <cell r="L24">
            <v>262.48666666666702</v>
          </cell>
          <cell r="M24">
            <v>167.74666666666701</v>
          </cell>
          <cell r="N24">
            <v>166.76666666666699</v>
          </cell>
          <cell r="O24">
            <v>161.891111111111</v>
          </cell>
          <cell r="P24">
            <v>162.76740740740701</v>
          </cell>
        </row>
        <row r="25">
          <cell r="D25" t="str">
            <v>QF Shipp Hutch Creek</v>
          </cell>
          <cell r="E25">
            <v>122.069</v>
          </cell>
          <cell r="F25">
            <v>0</v>
          </cell>
          <cell r="G25">
            <v>48.722999999999999</v>
          </cell>
          <cell r="H25">
            <v>137.28399999999999</v>
          </cell>
          <cell r="I25">
            <v>209.81100000000001</v>
          </cell>
          <cell r="J25">
            <v>374.70100000000002</v>
          </cell>
          <cell r="K25">
            <v>282.74299999999999</v>
          </cell>
          <cell r="L25">
            <v>281.77600000000001</v>
          </cell>
          <cell r="M25">
            <v>0</v>
          </cell>
          <cell r="N25">
            <v>25.204000000000001</v>
          </cell>
          <cell r="O25">
            <v>190.74199999999999</v>
          </cell>
          <cell r="P25">
            <v>58.033999999999999</v>
          </cell>
        </row>
        <row r="26">
          <cell r="D26" t="str">
            <v>QF PERC Puyallup</v>
          </cell>
          <cell r="E26">
            <v>1302</v>
          </cell>
          <cell r="F26">
            <v>1176</v>
          </cell>
          <cell r="G26">
            <v>1302</v>
          </cell>
          <cell r="H26">
            <v>1260</v>
          </cell>
          <cell r="I26">
            <v>1302</v>
          </cell>
          <cell r="J26">
            <v>1260</v>
          </cell>
          <cell r="K26">
            <v>1302</v>
          </cell>
          <cell r="L26">
            <v>1302</v>
          </cell>
          <cell r="M26">
            <v>1260</v>
          </cell>
          <cell r="N26">
            <v>1302</v>
          </cell>
          <cell r="O26">
            <v>1260</v>
          </cell>
          <cell r="P26">
            <v>1302</v>
          </cell>
        </row>
        <row r="27">
          <cell r="D27" t="str">
            <v>QF Spokane MSW</v>
          </cell>
          <cell r="E27">
            <v>12033</v>
          </cell>
          <cell r="F27">
            <v>7718</v>
          </cell>
          <cell r="G27">
            <v>12385</v>
          </cell>
          <cell r="H27">
            <v>12913</v>
          </cell>
          <cell r="I27">
            <v>12105</v>
          </cell>
          <cell r="J27">
            <v>12307</v>
          </cell>
          <cell r="K27">
            <v>11912</v>
          </cell>
          <cell r="L27">
            <v>12753</v>
          </cell>
          <cell r="M27">
            <v>12301.5789473684</v>
          </cell>
          <cell r="N27">
            <v>9912</v>
          </cell>
          <cell r="O27">
            <v>12240</v>
          </cell>
          <cell r="P27">
            <v>12602</v>
          </cell>
        </row>
        <row r="28">
          <cell r="D28" t="str">
            <v>QF Sumas</v>
          </cell>
          <cell r="E28">
            <v>65303.357239475001</v>
          </cell>
          <cell r="F28">
            <v>54826.493821491596</v>
          </cell>
          <cell r="G28">
            <v>63344.185743877402</v>
          </cell>
          <cell r="H28">
            <v>38225.0904979396</v>
          </cell>
          <cell r="I28">
            <v>27273.158667087198</v>
          </cell>
          <cell r="J28">
            <v>25787.041095046399</v>
          </cell>
          <cell r="K28">
            <v>74572.930287018302</v>
          </cell>
          <cell r="L28">
            <v>84858.994806610994</v>
          </cell>
          <cell r="M28">
            <v>84644.248545231894</v>
          </cell>
          <cell r="N28">
            <v>80614.094692817496</v>
          </cell>
          <cell r="O28">
            <v>66561.0175921833</v>
          </cell>
          <cell r="P28">
            <v>63912.475938638898</v>
          </cell>
        </row>
        <row r="29">
          <cell r="D29" t="str">
            <v>QF Sygitowicz</v>
          </cell>
          <cell r="E29">
            <v>225</v>
          </cell>
          <cell r="F29">
            <v>251</v>
          </cell>
          <cell r="G29">
            <v>255</v>
          </cell>
          <cell r="H29">
            <v>182</v>
          </cell>
          <cell r="I29">
            <v>80</v>
          </cell>
          <cell r="J29">
            <v>35</v>
          </cell>
          <cell r="K29">
            <v>13</v>
          </cell>
          <cell r="L29">
            <v>1</v>
          </cell>
          <cell r="M29">
            <v>7</v>
          </cell>
          <cell r="N29">
            <v>49</v>
          </cell>
          <cell r="O29">
            <v>118</v>
          </cell>
          <cell r="P29">
            <v>205</v>
          </cell>
        </row>
        <row r="30">
          <cell r="D30" t="str">
            <v>QF Tenaska</v>
          </cell>
          <cell r="E30">
            <v>120063.99183491799</v>
          </cell>
          <cell r="F30">
            <v>101917.370241471</v>
          </cell>
          <cell r="G30">
            <v>116645.25301077</v>
          </cell>
          <cell r="H30">
            <v>72266.2553144782</v>
          </cell>
          <cell r="I30">
            <v>0</v>
          </cell>
          <cell r="J30">
            <v>51480.230259994001</v>
          </cell>
          <cell r="K30">
            <v>137872.39187853399</v>
          </cell>
          <cell r="L30">
            <v>157546.85610275099</v>
          </cell>
          <cell r="M30">
            <v>157448.39469890599</v>
          </cell>
          <cell r="N30">
            <v>149865.71757899001</v>
          </cell>
          <cell r="O30">
            <v>123291.932409453</v>
          </cell>
          <cell r="P30">
            <v>118195.434134207</v>
          </cell>
        </row>
        <row r="31">
          <cell r="D31" t="str">
            <v>QF Twin Falls</v>
          </cell>
          <cell r="E31">
            <v>7581.2727272727298</v>
          </cell>
          <cell r="F31">
            <v>6831.6363636363603</v>
          </cell>
          <cell r="G31">
            <v>6760.3636363636397</v>
          </cell>
          <cell r="H31">
            <v>8090.4545454545496</v>
          </cell>
          <cell r="I31">
            <v>11196.4545454545</v>
          </cell>
          <cell r="J31">
            <v>9688.9090909090901</v>
          </cell>
          <cell r="K31">
            <v>4124.7272727272702</v>
          </cell>
          <cell r="L31">
            <v>575.81818181818198</v>
          </cell>
          <cell r="M31">
            <v>189</v>
          </cell>
          <cell r="N31">
            <v>1933.3636363636399</v>
          </cell>
          <cell r="O31">
            <v>4917.2727272727298</v>
          </cell>
          <cell r="P31">
            <v>8057.1818181818198</v>
          </cell>
        </row>
        <row r="32">
          <cell r="D32" t="str">
            <v>QF Weeks Falls</v>
          </cell>
          <cell r="E32">
            <v>1157.8</v>
          </cell>
          <cell r="F32">
            <v>1188.3454545454499</v>
          </cell>
          <cell r="G32">
            <v>1036.76363636364</v>
          </cell>
          <cell r="H32">
            <v>1387.01818181818</v>
          </cell>
          <cell r="I32">
            <v>2139.0727272727299</v>
          </cell>
          <cell r="J32">
            <v>1896.23636363636</v>
          </cell>
          <cell r="K32">
            <v>756.65454545454497</v>
          </cell>
          <cell r="L32">
            <v>283.45454545454601</v>
          </cell>
          <cell r="M32">
            <v>11.5818181818182</v>
          </cell>
          <cell r="N32">
            <v>341.21818181818202</v>
          </cell>
          <cell r="O32">
            <v>918.14545454545498</v>
          </cell>
          <cell r="P32">
            <v>1424.6909090909101</v>
          </cell>
        </row>
        <row r="33">
          <cell r="D33" t="str">
            <v>WNP-3 BPA Exchange Power</v>
          </cell>
          <cell r="E33">
            <v>79709</v>
          </cell>
          <cell r="F33">
            <v>72025</v>
          </cell>
          <cell r="G33">
            <v>39352</v>
          </cell>
          <cell r="H33">
            <v>38113</v>
          </cell>
          <cell r="I33">
            <v>0</v>
          </cell>
          <cell r="J33">
            <v>0</v>
          </cell>
          <cell r="K33">
            <v>0</v>
          </cell>
          <cell r="L33">
            <v>0</v>
          </cell>
          <cell r="M33">
            <v>0</v>
          </cell>
          <cell r="N33">
            <v>0</v>
          </cell>
          <cell r="O33">
            <v>77148</v>
          </cell>
          <cell r="P33">
            <v>79709</v>
          </cell>
        </row>
        <row r="34">
          <cell r="D34" t="str">
            <v>WNP3 Return</v>
          </cell>
          <cell r="E34">
            <v>0</v>
          </cell>
          <cell r="F34">
            <v>0</v>
          </cell>
          <cell r="G34">
            <v>0</v>
          </cell>
          <cell r="H34">
            <v>0</v>
          </cell>
          <cell r="I34">
            <v>0</v>
          </cell>
          <cell r="J34">
            <v>0</v>
          </cell>
          <cell r="K34">
            <v>0</v>
          </cell>
          <cell r="L34">
            <v>0</v>
          </cell>
          <cell r="M34">
            <v>0</v>
          </cell>
          <cell r="N34">
            <v>0</v>
          </cell>
          <cell r="O34">
            <v>0</v>
          </cell>
          <cell r="P34">
            <v>0</v>
          </cell>
        </row>
        <row r="35">
          <cell r="D35" t="str">
            <v>WWP Contract 15 yr</v>
          </cell>
          <cell r="E35">
            <v>0</v>
          </cell>
          <cell r="F35">
            <v>0</v>
          </cell>
          <cell r="G35">
            <v>0</v>
          </cell>
          <cell r="H35">
            <v>0</v>
          </cell>
          <cell r="I35">
            <v>0</v>
          </cell>
          <cell r="J35">
            <v>0</v>
          </cell>
          <cell r="K35">
            <v>0</v>
          </cell>
          <cell r="L35">
            <v>0</v>
          </cell>
          <cell r="M35">
            <v>0</v>
          </cell>
          <cell r="N35">
            <v>0</v>
          </cell>
          <cell r="O35">
            <v>0</v>
          </cell>
          <cell r="P35">
            <v>0</v>
          </cell>
        </row>
        <row r="36">
          <cell r="D36" t="str">
            <v>Interchange</v>
          </cell>
          <cell r="E36">
            <v>0</v>
          </cell>
          <cell r="F36">
            <v>0</v>
          </cell>
          <cell r="G36">
            <v>0</v>
          </cell>
          <cell r="H36">
            <v>0</v>
          </cell>
          <cell r="I36">
            <v>0</v>
          </cell>
          <cell r="J36">
            <v>0</v>
          </cell>
          <cell r="K36">
            <v>0</v>
          </cell>
          <cell r="L36">
            <v>0</v>
          </cell>
          <cell r="M36">
            <v>0</v>
          </cell>
          <cell r="N36">
            <v>0</v>
          </cell>
          <cell r="O36">
            <v>0</v>
          </cell>
          <cell r="P36">
            <v>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Sheet1"/>
      <sheetName val="ELIMIN"/>
      <sheetName val="pivoted data"/>
    </sheetNames>
    <sheetDataSet>
      <sheetData sheetId="0"/>
      <sheetData sheetId="1"/>
      <sheetData sheetId="2"/>
      <sheetData sheetId="3" refreshError="1"/>
      <sheetData sheetId="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T_HB"/>
      <sheetName val="CT_AT"/>
      <sheetName val="CT_WP"/>
      <sheetName val="CT_JK"/>
      <sheetName val="CT_HW"/>
      <sheetName val="CT_FB"/>
      <sheetName val="CT_WS"/>
      <sheetName val="CT_LH"/>
      <sheetName val="MC1"/>
      <sheetName val="MC2"/>
      <sheetName val="MC3"/>
      <sheetName val="MC4"/>
      <sheetName val="MC3_G1"/>
      <sheetName val="MC4_G1"/>
      <sheetName val="MC3_G2"/>
      <sheetName val="MC4_G2"/>
      <sheetName val="MC3_G3"/>
      <sheetName val="MC4_G3"/>
      <sheetName val="MC_DSL"/>
      <sheetName val="Susq"/>
      <sheetName val="BI1"/>
      <sheetName val="BI2"/>
      <sheetName val="BI3"/>
      <sheetName val="BI_DSL"/>
      <sheetName val="SB4"/>
      <sheetName val="SB1_2"/>
      <sheetName val="SB1_3"/>
      <sheetName val="SB_DSL"/>
      <sheetName val="MO1"/>
      <sheetName val="MO2"/>
      <sheetName val="H17"/>
      <sheetName val="HL3"/>
      <sheetName val="EASTON"/>
      <sheetName val="LOCOPSLI"/>
      <sheetName val="Formulas"/>
      <sheetName val="Module1"/>
      <sheetName val="Module4"/>
      <sheetName val="Module3"/>
      <sheetName val="Module2"/>
      <sheetName val="Gross_to_Net"/>
      <sheetName val="UPDATE"/>
      <sheetName val="netgen"/>
      <sheetName val="MPFdays"/>
      <sheetName val="Generation Chart"/>
      <sheetName val="Sheet1"/>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Title Page"/>
      <sheetName val="Pro Forma Income Statement"/>
      <sheetName val="Pro Forma IS Summary"/>
      <sheetName val="BS-INPUT"/>
      <sheetName val="CF-Input"/>
      <sheetName val="Assumptions (Input)"/>
      <sheetName val="Crystal Ball In Out"/>
      <sheetName val="Sensitivity"/>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Manual"/>
      <sheetName val="FAQ"/>
      <sheetName val="Questionnaire"/>
      <sheetName val="GE Data"/>
      <sheetName val="Customer Data"/>
      <sheetName val="PartsFlow"/>
      <sheetName val="Offer Comp."/>
      <sheetName val="Self Perf. Chart"/>
      <sheetName val="Accumulated Offer"/>
      <sheetName val="YearByYear"/>
      <sheetName val="Self-Perf Itemization"/>
      <sheetName val="Offer Comp. Chart"/>
      <sheetName val="Questionnaire_Output"/>
      <sheetName val="PartsDataTable"/>
    </sheetNames>
    <sheetDataSet>
      <sheetData sheetId="0" refreshError="1"/>
      <sheetData sheetId="1" refreshError="1"/>
      <sheetData sheetId="2" refreshError="1"/>
      <sheetData sheetId="3" refreshError="1"/>
      <sheetData sheetId="4" refreshError="1">
        <row r="67">
          <cell r="F67">
            <v>0</v>
          </cell>
        </row>
      </sheetData>
      <sheetData sheetId="5" refreshError="1">
        <row r="10">
          <cell r="F10">
            <v>2007</v>
          </cell>
        </row>
        <row r="11">
          <cell r="F11" t="str">
            <v>Q2</v>
          </cell>
        </row>
        <row r="12">
          <cell r="F12">
            <v>10</v>
          </cell>
        </row>
        <row r="13">
          <cell r="F13">
            <v>1</v>
          </cell>
        </row>
        <row r="14">
          <cell r="F14">
            <v>0</v>
          </cell>
        </row>
        <row r="20">
          <cell r="F20" t="str">
            <v>Hours</v>
          </cell>
        </row>
        <row r="48">
          <cell r="F48">
            <v>12000</v>
          </cell>
        </row>
        <row r="49">
          <cell r="F49">
            <v>24000</v>
          </cell>
        </row>
        <row r="50">
          <cell r="F50">
            <v>48000</v>
          </cell>
        </row>
        <row r="57">
          <cell r="B57" t="str">
            <v>Turbine Identification</v>
          </cell>
        </row>
        <row r="58">
          <cell r="C58">
            <v>4000</v>
          </cell>
          <cell r="E58">
            <v>12000</v>
          </cell>
          <cell r="F58">
            <v>0</v>
          </cell>
          <cell r="G58">
            <v>0</v>
          </cell>
          <cell r="H58">
            <v>0</v>
          </cell>
          <cell r="I58" t="str">
            <v>Yes</v>
          </cell>
        </row>
        <row r="59">
          <cell r="I59" t="str">
            <v>Yes</v>
          </cell>
        </row>
        <row r="60">
          <cell r="I60" t="str">
            <v>Yes</v>
          </cell>
        </row>
        <row r="61">
          <cell r="I61" t="str">
            <v>Yes</v>
          </cell>
        </row>
        <row r="62">
          <cell r="I62" t="str">
            <v>Yes</v>
          </cell>
        </row>
        <row r="63">
          <cell r="I63" t="str">
            <v>Yes</v>
          </cell>
        </row>
        <row r="64">
          <cell r="I64" t="str">
            <v>Yes</v>
          </cell>
        </row>
        <row r="65">
          <cell r="I65" t="str">
            <v>Yes</v>
          </cell>
        </row>
        <row r="68">
          <cell r="B68" t="str">
            <v>Enter by how many gas turbines the steam turbines(s) get fed and select with which gas turbine the outage should be performed.</v>
          </cell>
        </row>
        <row r="70">
          <cell r="B70" t="str">
            <v>Steam Turbine History</v>
          </cell>
        </row>
        <row r="72">
          <cell r="D72" t="str">
            <v>Steam Turbine</v>
          </cell>
          <cell r="E72" t="str">
            <v>Fed by how many Gas Turbines?</v>
          </cell>
          <cell r="F72" t="str">
            <v>Outage with which GT?</v>
          </cell>
        </row>
        <row r="73">
          <cell r="D73" t="str">
            <v>Steam Turbine 1</v>
          </cell>
          <cell r="E73">
            <v>1</v>
          </cell>
          <cell r="F73">
            <v>297760</v>
          </cell>
        </row>
        <row r="74">
          <cell r="D74" t="str">
            <v>Steam Turbine 2</v>
          </cell>
        </row>
        <row r="75">
          <cell r="D75" t="str">
            <v>Steam Turbine 3</v>
          </cell>
        </row>
        <row r="76">
          <cell r="D76" t="str">
            <v>Steam Turbine 4</v>
          </cell>
        </row>
        <row r="77">
          <cell r="D77" t="str">
            <v>Steam Turbine 5</v>
          </cell>
        </row>
        <row r="78">
          <cell r="D78" t="str">
            <v>Steam Turbine 6</v>
          </cell>
        </row>
        <row r="79">
          <cell r="D79" t="str">
            <v>Steam Turbine 7</v>
          </cell>
        </row>
        <row r="80">
          <cell r="D80" t="str">
            <v>Steam Turbine 8</v>
          </cell>
        </row>
        <row r="81">
          <cell r="G81">
            <v>1</v>
          </cell>
        </row>
        <row r="88">
          <cell r="I88">
            <v>37440</v>
          </cell>
        </row>
        <row r="92">
          <cell r="B92" t="str">
            <v>10P ST MINOR PARTS &amp; CONS.</v>
          </cell>
        </row>
        <row r="96">
          <cell r="B96" t="str">
            <v>20P ST MINOR PARTS &amp; CONS.</v>
          </cell>
        </row>
        <row r="100">
          <cell r="B100" t="str">
            <v>30P ST MINOR PARTS &amp; CONS.</v>
          </cell>
        </row>
        <row r="104">
          <cell r="B104" t="str">
            <v>40P ST MINOR PARTS &amp; CONS.</v>
          </cell>
          <cell r="C104" t="str">
            <v>n/a</v>
          </cell>
          <cell r="E104" t="str">
            <v>n/a</v>
          </cell>
        </row>
        <row r="105">
          <cell r="C105" t="str">
            <v>n/a</v>
          </cell>
          <cell r="E105" t="str">
            <v>n/a</v>
          </cell>
        </row>
        <row r="109">
          <cell r="C109">
            <v>0</v>
          </cell>
          <cell r="E109">
            <v>4</v>
          </cell>
        </row>
        <row r="110">
          <cell r="C110">
            <v>0</v>
          </cell>
          <cell r="E110">
            <v>3</v>
          </cell>
        </row>
        <row r="111">
          <cell r="C111">
            <v>0</v>
          </cell>
          <cell r="E111">
            <v>3</v>
          </cell>
        </row>
        <row r="112">
          <cell r="C112">
            <v>0</v>
          </cell>
          <cell r="E112">
            <v>3</v>
          </cell>
        </row>
        <row r="114">
          <cell r="C114">
            <v>0</v>
          </cell>
          <cell r="E114">
            <v>3</v>
          </cell>
        </row>
        <row r="115">
          <cell r="C115">
            <v>0</v>
          </cell>
          <cell r="E115">
            <v>3</v>
          </cell>
        </row>
        <row r="116">
          <cell r="B116" t="str">
            <v>BUCKETS: STAGE 3</v>
          </cell>
          <cell r="C116">
            <v>0</v>
          </cell>
          <cell r="D116">
            <v>3</v>
          </cell>
          <cell r="E116">
            <v>3</v>
          </cell>
          <cell r="F116">
            <v>251552</v>
          </cell>
          <cell r="G116">
            <v>251552</v>
          </cell>
          <cell r="H116">
            <v>2520493.6</v>
          </cell>
          <cell r="I116">
            <v>2520493.6</v>
          </cell>
        </row>
        <row r="117">
          <cell r="C117">
            <v>0</v>
          </cell>
          <cell r="E117">
            <v>2</v>
          </cell>
        </row>
        <row r="118">
          <cell r="C118">
            <v>0</v>
          </cell>
          <cell r="E118">
            <v>2</v>
          </cell>
        </row>
        <row r="119">
          <cell r="B119" t="str">
            <v>NOZZLES: STAGE 3</v>
          </cell>
          <cell r="C119">
            <v>0</v>
          </cell>
          <cell r="D119">
            <v>3</v>
          </cell>
          <cell r="E119">
            <v>3</v>
          </cell>
          <cell r="F119">
            <v>56864</v>
          </cell>
          <cell r="G119">
            <v>56864</v>
          </cell>
          <cell r="H119">
            <v>1642250.4000000001</v>
          </cell>
          <cell r="I119">
            <v>1642250.4000000001</v>
          </cell>
        </row>
        <row r="120">
          <cell r="C120">
            <v>0</v>
          </cell>
          <cell r="E120">
            <v>2</v>
          </cell>
        </row>
        <row r="121">
          <cell r="C121">
            <v>0</v>
          </cell>
          <cell r="E121">
            <v>2</v>
          </cell>
        </row>
        <row r="122">
          <cell r="B122" t="str">
            <v>SHROUDS: STAGE 3</v>
          </cell>
          <cell r="C122">
            <v>0</v>
          </cell>
          <cell r="D122">
            <v>3</v>
          </cell>
          <cell r="E122">
            <v>3</v>
          </cell>
          <cell r="F122">
            <v>73159.199999999997</v>
          </cell>
          <cell r="G122">
            <v>73159.199999999997</v>
          </cell>
          <cell r="H122">
            <v>467299.2</v>
          </cell>
          <cell r="I122">
            <v>467299.2</v>
          </cell>
        </row>
        <row r="132">
          <cell r="B132" t="str">
            <v>FUEL NOZZLE ASMBY</v>
          </cell>
        </row>
        <row r="133">
          <cell r="B133" t="str">
            <v>COMBUSTION LINERS</v>
          </cell>
        </row>
        <row r="134">
          <cell r="B134" t="str">
            <v>TRANSITION PIECES</v>
          </cell>
        </row>
        <row r="135">
          <cell r="B135" t="str">
            <v>FUEL NOZZLE TIPS</v>
          </cell>
        </row>
        <row r="137">
          <cell r="B137" t="str">
            <v>BUCKETS: STAGE 1</v>
          </cell>
        </row>
        <row r="138">
          <cell r="B138" t="str">
            <v>BUCKETS: STAGE 2</v>
          </cell>
        </row>
        <row r="139">
          <cell r="B139" t="str">
            <v>BUCKETS: STAGE 3</v>
          </cell>
          <cell r="C139" t="str">
            <v>Leave in GT</v>
          </cell>
          <cell r="D139" t="str">
            <v>Repair</v>
          </cell>
          <cell r="E139" t="str">
            <v>Repair</v>
          </cell>
          <cell r="F139" t="str">
            <v>Repair</v>
          </cell>
          <cell r="G139" t="str">
            <v>Repair</v>
          </cell>
          <cell r="H139" t="str">
            <v>Repair</v>
          </cell>
          <cell r="I139" t="str">
            <v>Repair</v>
          </cell>
        </row>
        <row r="140">
          <cell r="B140" t="str">
            <v>NOZZLES: STAGE 1</v>
          </cell>
        </row>
        <row r="141">
          <cell r="B141" t="str">
            <v>NOZZLES: STAGE 2</v>
          </cell>
        </row>
        <row r="142">
          <cell r="B142" t="str">
            <v>NOZZLES: STAGE 3</v>
          </cell>
          <cell r="C142" t="str">
            <v>Leave in GT</v>
          </cell>
          <cell r="D142" t="str">
            <v>Repair</v>
          </cell>
          <cell r="E142" t="str">
            <v>Repair</v>
          </cell>
          <cell r="F142" t="str">
            <v>Repair</v>
          </cell>
          <cell r="G142" t="str">
            <v>Repair</v>
          </cell>
          <cell r="H142" t="str">
            <v>Repair</v>
          </cell>
          <cell r="I142" t="str">
            <v>Repair</v>
          </cell>
        </row>
        <row r="143">
          <cell r="B143" t="str">
            <v>SHROUDS: STAGE 1</v>
          </cell>
        </row>
        <row r="144">
          <cell r="B144" t="str">
            <v>SHROUDS: STAGE 2</v>
          </cell>
        </row>
        <row r="145">
          <cell r="B145" t="str">
            <v>SHROUDS: STAGE 3</v>
          </cell>
          <cell r="C145" t="str">
            <v>Leave in GT</v>
          </cell>
          <cell r="D145" t="str">
            <v>Repair</v>
          </cell>
          <cell r="E145" t="str">
            <v>Repair</v>
          </cell>
          <cell r="F145" t="str">
            <v>Repair</v>
          </cell>
          <cell r="G145" t="str">
            <v>Repair</v>
          </cell>
          <cell r="H145" t="str">
            <v>Repair</v>
          </cell>
          <cell r="I145" t="str">
            <v>Repair</v>
          </cell>
        </row>
        <row r="152">
          <cell r="I152" t="str">
            <v>BUCKETS: STAGE 3</v>
          </cell>
        </row>
        <row r="153">
          <cell r="B153" t="str">
            <v>Total Intervals</v>
          </cell>
          <cell r="I153">
            <v>3</v>
          </cell>
        </row>
        <row r="154">
          <cell r="I154">
            <v>0</v>
          </cell>
        </row>
        <row r="161">
          <cell r="B161">
            <v>0</v>
          </cell>
        </row>
        <row r="162">
          <cell r="B162" t="str">
            <v>Inventory 1</v>
          </cell>
          <cell r="C162">
            <v>0</v>
          </cell>
          <cell r="D162">
            <v>0</v>
          </cell>
          <cell r="E162">
            <v>0</v>
          </cell>
          <cell r="F162">
            <v>0</v>
          </cell>
          <cell r="G162" t="str">
            <v>No Part</v>
          </cell>
          <cell r="H162" t="str">
            <v>No Part</v>
          </cell>
          <cell r="I162" t="str">
            <v>No Part</v>
          </cell>
        </row>
        <row r="163">
          <cell r="C163" t="str">
            <v>No Part</v>
          </cell>
          <cell r="D163" t="str">
            <v>No Part</v>
          </cell>
          <cell r="E163" t="str">
            <v>No Part</v>
          </cell>
          <cell r="F163" t="str">
            <v>No Part</v>
          </cell>
          <cell r="G163" t="str">
            <v>No Part</v>
          </cell>
          <cell r="H163" t="str">
            <v>No Part</v>
          </cell>
          <cell r="I163" t="str">
            <v>No Part</v>
          </cell>
        </row>
        <row r="164">
          <cell r="C164" t="str">
            <v>No Part</v>
          </cell>
          <cell r="D164" t="str">
            <v>No Part</v>
          </cell>
          <cell r="E164" t="str">
            <v>No Part</v>
          </cell>
          <cell r="F164" t="str">
            <v>No Part</v>
          </cell>
          <cell r="G164" t="str">
            <v>No Part</v>
          </cell>
          <cell r="H164" t="str">
            <v>No Part</v>
          </cell>
          <cell r="I164" t="str">
            <v>No Part</v>
          </cell>
        </row>
        <row r="165">
          <cell r="C165" t="str">
            <v>No Part</v>
          </cell>
          <cell r="D165" t="str">
            <v>No Part</v>
          </cell>
          <cell r="E165" t="str">
            <v>No Part</v>
          </cell>
          <cell r="F165" t="str">
            <v>No Part</v>
          </cell>
          <cell r="G165" t="str">
            <v>No Part</v>
          </cell>
          <cell r="H165" t="str">
            <v>No Part</v>
          </cell>
          <cell r="I165" t="str">
            <v>No Part</v>
          </cell>
        </row>
        <row r="166">
          <cell r="C166" t="str">
            <v>No Part</v>
          </cell>
          <cell r="D166" t="str">
            <v>No Part</v>
          </cell>
          <cell r="E166" t="str">
            <v>No Part</v>
          </cell>
          <cell r="F166" t="str">
            <v>No Part</v>
          </cell>
          <cell r="G166" t="str">
            <v>No Part</v>
          </cell>
          <cell r="H166" t="str">
            <v>No Part</v>
          </cell>
          <cell r="I166" t="str">
            <v>No Part</v>
          </cell>
        </row>
        <row r="167">
          <cell r="C167" t="str">
            <v>No Part</v>
          </cell>
          <cell r="D167" t="str">
            <v>No Part</v>
          </cell>
          <cell r="E167" t="str">
            <v>No Part</v>
          </cell>
          <cell r="F167" t="str">
            <v>No Part</v>
          </cell>
          <cell r="G167" t="str">
            <v>No Part</v>
          </cell>
          <cell r="H167" t="str">
            <v>No Part</v>
          </cell>
          <cell r="I167" t="str">
            <v>No Part</v>
          </cell>
        </row>
        <row r="168">
          <cell r="C168" t="str">
            <v>No Part</v>
          </cell>
          <cell r="D168" t="str">
            <v>No Part</v>
          </cell>
          <cell r="E168" t="str">
            <v>No Part</v>
          </cell>
          <cell r="F168" t="str">
            <v>No Part</v>
          </cell>
          <cell r="G168" t="str">
            <v>No Part</v>
          </cell>
          <cell r="H168" t="str">
            <v>No Part</v>
          </cell>
          <cell r="I168" t="str">
            <v>No Part</v>
          </cell>
        </row>
        <row r="169">
          <cell r="C169" t="str">
            <v>No Part</v>
          </cell>
          <cell r="D169" t="str">
            <v>No Part</v>
          </cell>
          <cell r="E169" t="str">
            <v>No Part</v>
          </cell>
          <cell r="F169" t="str">
            <v>No Part</v>
          </cell>
          <cell r="G169" t="str">
            <v>No Part</v>
          </cell>
          <cell r="H169" t="str">
            <v>No Part</v>
          </cell>
          <cell r="I169" t="str">
            <v>No Part</v>
          </cell>
        </row>
        <row r="174">
          <cell r="E174" t="str">
            <v>NOZZLES: STAGE 3</v>
          </cell>
          <cell r="H174" t="str">
            <v>SHROUDS: STAGE 3</v>
          </cell>
        </row>
        <row r="175">
          <cell r="B175" t="str">
            <v>Total Intervals</v>
          </cell>
          <cell r="E175">
            <v>3</v>
          </cell>
          <cell r="H175">
            <v>3</v>
          </cell>
        </row>
        <row r="176">
          <cell r="E176">
            <v>0</v>
          </cell>
          <cell r="H176">
            <v>0</v>
          </cell>
        </row>
        <row r="183">
          <cell r="B183">
            <v>0</v>
          </cell>
        </row>
        <row r="184">
          <cell r="B184" t="str">
            <v>Inventory 1</v>
          </cell>
          <cell r="C184" t="str">
            <v>No Part</v>
          </cell>
          <cell r="D184" t="str">
            <v>No Part</v>
          </cell>
          <cell r="E184" t="str">
            <v>No Part</v>
          </cell>
          <cell r="F184" t="str">
            <v>No Part</v>
          </cell>
          <cell r="G184" t="str">
            <v>No Part</v>
          </cell>
          <cell r="H184" t="str">
            <v>No Part</v>
          </cell>
        </row>
        <row r="185">
          <cell r="C185" t="str">
            <v>No Part</v>
          </cell>
          <cell r="D185" t="str">
            <v>No Part</v>
          </cell>
          <cell r="E185" t="str">
            <v>No Part</v>
          </cell>
          <cell r="F185" t="str">
            <v>No Part</v>
          </cell>
          <cell r="G185" t="str">
            <v>No Part</v>
          </cell>
          <cell r="H185" t="str">
            <v>No Part</v>
          </cell>
        </row>
        <row r="186">
          <cell r="C186" t="str">
            <v>No Part</v>
          </cell>
          <cell r="D186" t="str">
            <v>No Part</v>
          </cell>
          <cell r="E186" t="str">
            <v>No Part</v>
          </cell>
          <cell r="F186" t="str">
            <v>No Part</v>
          </cell>
          <cell r="G186" t="str">
            <v>No Part</v>
          </cell>
          <cell r="H186" t="str">
            <v>No Part</v>
          </cell>
        </row>
        <row r="187">
          <cell r="C187" t="str">
            <v>No Part</v>
          </cell>
          <cell r="D187" t="str">
            <v>No Part</v>
          </cell>
          <cell r="E187" t="str">
            <v>No Part</v>
          </cell>
          <cell r="F187" t="str">
            <v>No Part</v>
          </cell>
          <cell r="G187" t="str">
            <v>No Part</v>
          </cell>
          <cell r="H187" t="str">
            <v>No Part</v>
          </cell>
        </row>
        <row r="188">
          <cell r="C188" t="str">
            <v>No Part</v>
          </cell>
          <cell r="D188" t="str">
            <v>No Part</v>
          </cell>
          <cell r="E188" t="str">
            <v>No Part</v>
          </cell>
          <cell r="F188" t="str">
            <v>No Part</v>
          </cell>
          <cell r="G188" t="str">
            <v>No Part</v>
          </cell>
          <cell r="H188" t="str">
            <v>No Part</v>
          </cell>
        </row>
        <row r="189">
          <cell r="C189" t="str">
            <v>No Part</v>
          </cell>
          <cell r="D189" t="str">
            <v>No Part</v>
          </cell>
          <cell r="E189" t="str">
            <v>No Part</v>
          </cell>
          <cell r="F189" t="str">
            <v>No Part</v>
          </cell>
          <cell r="G189" t="str">
            <v>No Part</v>
          </cell>
          <cell r="H189" t="str">
            <v>No Part</v>
          </cell>
        </row>
        <row r="190">
          <cell r="C190" t="str">
            <v>No Part</v>
          </cell>
          <cell r="D190" t="str">
            <v>No Part</v>
          </cell>
          <cell r="E190" t="str">
            <v>No Part</v>
          </cell>
          <cell r="F190" t="str">
            <v>No Part</v>
          </cell>
          <cell r="G190" t="str">
            <v>No Part</v>
          </cell>
          <cell r="H190" t="str">
            <v>No Part</v>
          </cell>
        </row>
        <row r="191">
          <cell r="C191" t="str">
            <v>No Part</v>
          </cell>
          <cell r="D191" t="str">
            <v>No Part</v>
          </cell>
          <cell r="E191" t="str">
            <v>No Part</v>
          </cell>
          <cell r="F191" t="str">
            <v>No Part</v>
          </cell>
          <cell r="G191" t="str">
            <v>No Part</v>
          </cell>
          <cell r="H191" t="str">
            <v>No Part</v>
          </cell>
        </row>
        <row r="194">
          <cell r="B194" t="str">
            <v>Operational Spares: Enter your assumed rate, in dollars. (OP Spares are not scheduled like other parts. GE usually assumes a replenishment rate of 10% per year.) [OP Spares may include Gas Turbine (GT) and Steam Turbine (ST-G) OP Spares, Load Gear (LD GEA</v>
          </cell>
        </row>
        <row r="196">
          <cell r="B196" t="str">
            <v>OP Spares Replenishment</v>
          </cell>
        </row>
        <row r="197">
          <cell r="D197" t="str">
            <v>Year</v>
          </cell>
          <cell r="E197" t="str">
            <v>Standard</v>
          </cell>
          <cell r="F197" t="str">
            <v>Customer Input</v>
          </cell>
        </row>
        <row r="198">
          <cell r="D198">
            <v>2007</v>
          </cell>
          <cell r="E198">
            <v>0</v>
          </cell>
        </row>
        <row r="199">
          <cell r="D199">
            <v>2008</v>
          </cell>
          <cell r="E199">
            <v>0</v>
          </cell>
        </row>
        <row r="200">
          <cell r="D200">
            <v>2009</v>
          </cell>
          <cell r="E200">
            <v>0</v>
          </cell>
        </row>
        <row r="201">
          <cell r="D201">
            <v>2010</v>
          </cell>
          <cell r="E201">
            <v>0</v>
          </cell>
        </row>
        <row r="202">
          <cell r="D202">
            <v>2011</v>
          </cell>
          <cell r="E202">
            <v>0</v>
          </cell>
        </row>
        <row r="203">
          <cell r="D203">
            <v>2012</v>
          </cell>
          <cell r="E203">
            <v>0</v>
          </cell>
        </row>
        <row r="204">
          <cell r="D204">
            <v>2013</v>
          </cell>
          <cell r="E204">
            <v>0</v>
          </cell>
        </row>
        <row r="205">
          <cell r="D205">
            <v>2014</v>
          </cell>
          <cell r="E205">
            <v>0</v>
          </cell>
        </row>
        <row r="206">
          <cell r="D206">
            <v>2015</v>
          </cell>
          <cell r="E206">
            <v>0</v>
          </cell>
        </row>
        <row r="207">
          <cell r="D207">
            <v>2016</v>
          </cell>
          <cell r="E207">
            <v>0</v>
          </cell>
        </row>
        <row r="208">
          <cell r="D208">
            <v>2017</v>
          </cell>
          <cell r="E208">
            <v>0</v>
          </cell>
        </row>
        <row r="209">
          <cell r="D209">
            <v>2018</v>
          </cell>
          <cell r="E209">
            <v>0</v>
          </cell>
        </row>
        <row r="210">
          <cell r="D210">
            <v>2019</v>
          </cell>
          <cell r="E210">
            <v>0</v>
          </cell>
        </row>
        <row r="211">
          <cell r="D211">
            <v>2020</v>
          </cell>
          <cell r="E211">
            <v>0</v>
          </cell>
        </row>
        <row r="212">
          <cell r="D212">
            <v>2021</v>
          </cell>
          <cell r="E212">
            <v>0</v>
          </cell>
        </row>
        <row r="213">
          <cell r="D213">
            <v>2022</v>
          </cell>
          <cell r="E213">
            <v>0</v>
          </cell>
        </row>
        <row r="214">
          <cell r="D214">
            <v>2023</v>
          </cell>
          <cell r="E214">
            <v>0</v>
          </cell>
        </row>
        <row r="215">
          <cell r="D215">
            <v>2024</v>
          </cell>
          <cell r="E215">
            <v>0</v>
          </cell>
        </row>
        <row r="216">
          <cell r="D216">
            <v>2025</v>
          </cell>
          <cell r="E216">
            <v>0</v>
          </cell>
        </row>
        <row r="224">
          <cell r="F224">
            <v>0</v>
          </cell>
        </row>
        <row r="231">
          <cell r="F231">
            <v>0</v>
          </cell>
        </row>
        <row r="243">
          <cell r="F243">
            <v>171000</v>
          </cell>
        </row>
        <row r="247">
          <cell r="G247">
            <v>0</v>
          </cell>
        </row>
      </sheetData>
      <sheetData sheetId="6" refreshError="1">
        <row r="7">
          <cell r="D7" t="str">
            <v>INITIAL</v>
          </cell>
        </row>
        <row r="9">
          <cell r="B9" t="str">
            <v>297760: FFH - Analysis Start to Interval End</v>
          </cell>
          <cell r="E9">
            <v>12000</v>
          </cell>
          <cell r="F9">
            <v>13000</v>
          </cell>
          <cell r="G9">
            <v>14000</v>
          </cell>
          <cell r="H9">
            <v>15000</v>
          </cell>
          <cell r="I9">
            <v>16000</v>
          </cell>
          <cell r="J9">
            <v>17000</v>
          </cell>
          <cell r="K9">
            <v>18000</v>
          </cell>
          <cell r="L9">
            <v>19000</v>
          </cell>
          <cell r="M9">
            <v>20000</v>
          </cell>
          <cell r="N9">
            <v>21000</v>
          </cell>
          <cell r="O9">
            <v>22000</v>
          </cell>
          <cell r="P9">
            <v>23000</v>
          </cell>
          <cell r="Q9">
            <v>24000</v>
          </cell>
          <cell r="R9">
            <v>25000</v>
          </cell>
          <cell r="S9">
            <v>26000</v>
          </cell>
          <cell r="T9">
            <v>27000</v>
          </cell>
          <cell r="U9">
            <v>28000</v>
          </cell>
          <cell r="V9">
            <v>29000</v>
          </cell>
          <cell r="W9">
            <v>30000</v>
          </cell>
          <cell r="X9">
            <v>31000</v>
          </cell>
          <cell r="Y9">
            <v>32000</v>
          </cell>
          <cell r="Z9">
            <v>33000</v>
          </cell>
          <cell r="AA9">
            <v>34000</v>
          </cell>
          <cell r="AB9">
            <v>35000</v>
          </cell>
          <cell r="AC9">
            <v>36000</v>
          </cell>
          <cell r="AD9">
            <v>37000</v>
          </cell>
          <cell r="AE9">
            <v>38000</v>
          </cell>
          <cell r="AF9">
            <v>39000</v>
          </cell>
          <cell r="AG9">
            <v>40000</v>
          </cell>
          <cell r="AH9">
            <v>41000</v>
          </cell>
          <cell r="AI9">
            <v>42000</v>
          </cell>
          <cell r="AJ9">
            <v>43000</v>
          </cell>
          <cell r="AK9">
            <v>44000</v>
          </cell>
          <cell r="AL9">
            <v>45000</v>
          </cell>
          <cell r="AM9">
            <v>46000</v>
          </cell>
          <cell r="AN9">
            <v>47000</v>
          </cell>
          <cell r="AO9">
            <v>48000</v>
          </cell>
          <cell r="AP9">
            <v>49000</v>
          </cell>
          <cell r="AQ9">
            <v>50000</v>
          </cell>
          <cell r="AR9">
            <v>51000</v>
          </cell>
          <cell r="AS9">
            <v>52000</v>
          </cell>
          <cell r="AT9">
            <v>53000</v>
          </cell>
          <cell r="AU9">
            <v>54000</v>
          </cell>
          <cell r="AV9">
            <v>55000</v>
          </cell>
          <cell r="AW9">
            <v>56000</v>
          </cell>
          <cell r="AX9">
            <v>57000</v>
          </cell>
          <cell r="AY9">
            <v>58000</v>
          </cell>
          <cell r="AZ9">
            <v>59000</v>
          </cell>
          <cell r="BA9">
            <v>60000</v>
          </cell>
          <cell r="BB9">
            <v>61000</v>
          </cell>
          <cell r="BC9">
            <v>62000</v>
          </cell>
          <cell r="BD9">
            <v>63000</v>
          </cell>
          <cell r="BE9">
            <v>64000</v>
          </cell>
          <cell r="BF9">
            <v>65000</v>
          </cell>
          <cell r="BG9">
            <v>66000</v>
          </cell>
          <cell r="BH9">
            <v>67000</v>
          </cell>
          <cell r="BI9">
            <v>68000</v>
          </cell>
          <cell r="BJ9">
            <v>69000</v>
          </cell>
          <cell r="BK9">
            <v>70000</v>
          </cell>
          <cell r="BL9">
            <v>71000</v>
          </cell>
          <cell r="BM9">
            <v>72000</v>
          </cell>
          <cell r="BN9">
            <v>73000</v>
          </cell>
          <cell r="BO9">
            <v>74000</v>
          </cell>
          <cell r="BP9">
            <v>75000</v>
          </cell>
          <cell r="BQ9">
            <v>76000</v>
          </cell>
          <cell r="BR9">
            <v>77000</v>
          </cell>
          <cell r="BS9">
            <v>78000</v>
          </cell>
          <cell r="BT9">
            <v>79000</v>
          </cell>
          <cell r="BU9">
            <v>80000</v>
          </cell>
          <cell r="BV9">
            <v>81000</v>
          </cell>
          <cell r="BW9">
            <v>82000</v>
          </cell>
          <cell r="BX9">
            <v>83000</v>
          </cell>
        </row>
        <row r="10">
          <cell r="F10" t="str">
            <v>CI</v>
          </cell>
          <cell r="R10" t="str">
            <v>HGP</v>
          </cell>
          <cell r="AD10" t="str">
            <v>CI</v>
          </cell>
          <cell r="AP10" t="str">
            <v>MI</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row>
        <row r="17">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row>
        <row r="19">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row>
        <row r="34">
          <cell r="B34" t="str">
            <v>FUEL NOZZLE ASMBY</v>
          </cell>
          <cell r="D34" t="str">
            <v>O1i0</v>
          </cell>
          <cell r="F34" t="str">
            <v>O2i0</v>
          </cell>
          <cell r="R34" t="str">
            <v>O1i1</v>
          </cell>
        </row>
        <row r="42">
          <cell r="D42" t="str">
            <v>O2i0</v>
          </cell>
          <cell r="E42" t="str">
            <v>O2i0</v>
          </cell>
          <cell r="F42" t="str">
            <v>O1i1</v>
          </cell>
          <cell r="G42" t="str">
            <v>O1i1</v>
          </cell>
          <cell r="H42" t="str">
            <v>O1i1</v>
          </cell>
          <cell r="I42" t="str">
            <v>O1i1</v>
          </cell>
          <cell r="J42" t="str">
            <v>O1i1</v>
          </cell>
          <cell r="K42" t="str">
            <v>O1i1</v>
          </cell>
          <cell r="L42" t="str">
            <v>O1i1</v>
          </cell>
          <cell r="M42" t="str">
            <v>O1i1</v>
          </cell>
          <cell r="N42" t="str">
            <v>O1i1</v>
          </cell>
          <cell r="O42" t="str">
            <v>O1i1</v>
          </cell>
          <cell r="P42" t="str">
            <v>O1i1</v>
          </cell>
          <cell r="Q42" t="str">
            <v>O1i1</v>
          </cell>
          <cell r="R42" t="str">
            <v>O2i1</v>
          </cell>
        </row>
        <row r="51">
          <cell r="F51">
            <v>1</v>
          </cell>
          <cell r="R51">
            <v>1</v>
          </cell>
        </row>
        <row r="53">
          <cell r="B53" t="str">
            <v>COMBUSTION LINERS</v>
          </cell>
          <cell r="D53" t="str">
            <v>O1i0</v>
          </cell>
          <cell r="F53" t="str">
            <v>O2i0</v>
          </cell>
          <cell r="R53" t="str">
            <v>O1i1</v>
          </cell>
        </row>
        <row r="61">
          <cell r="D61" t="str">
            <v>O2i0</v>
          </cell>
          <cell r="E61" t="str">
            <v>O2i0</v>
          </cell>
          <cell r="F61" t="str">
            <v>O1i1</v>
          </cell>
          <cell r="G61" t="str">
            <v>O1i1</v>
          </cell>
          <cell r="H61" t="str">
            <v>O1i1</v>
          </cell>
          <cell r="I61" t="str">
            <v>O1i1</v>
          </cell>
          <cell r="J61" t="str">
            <v>O1i1</v>
          </cell>
          <cell r="K61" t="str">
            <v>O1i1</v>
          </cell>
          <cell r="L61" t="str">
            <v>O1i1</v>
          </cell>
          <cell r="M61" t="str">
            <v>O1i1</v>
          </cell>
          <cell r="N61" t="str">
            <v>O1i1</v>
          </cell>
          <cell r="O61" t="str">
            <v>O1i1</v>
          </cell>
          <cell r="P61" t="str">
            <v>O1i1</v>
          </cell>
          <cell r="Q61" t="str">
            <v>O1i1</v>
          </cell>
          <cell r="R61" t="str">
            <v>O2i1</v>
          </cell>
        </row>
        <row r="70">
          <cell r="F70">
            <v>1</v>
          </cell>
          <cell r="R70">
            <v>1</v>
          </cell>
        </row>
        <row r="72">
          <cell r="B72" t="str">
            <v>TRANSITION PIECES</v>
          </cell>
          <cell r="D72" t="str">
            <v>O1i0</v>
          </cell>
          <cell r="F72" t="str">
            <v>O2i0</v>
          </cell>
          <cell r="R72" t="str">
            <v>O1i1</v>
          </cell>
        </row>
        <row r="80">
          <cell r="D80" t="str">
            <v>O2i0</v>
          </cell>
          <cell r="E80" t="str">
            <v>O2i0</v>
          </cell>
          <cell r="F80" t="str">
            <v>O1i1</v>
          </cell>
          <cell r="G80" t="str">
            <v>O1i1</v>
          </cell>
          <cell r="H80" t="str">
            <v>O1i1</v>
          </cell>
          <cell r="I80" t="str">
            <v>O1i1</v>
          </cell>
          <cell r="J80" t="str">
            <v>O1i1</v>
          </cell>
          <cell r="K80" t="str">
            <v>O1i1</v>
          </cell>
          <cell r="L80" t="str">
            <v>O1i1</v>
          </cell>
          <cell r="M80" t="str">
            <v>O1i1</v>
          </cell>
          <cell r="N80" t="str">
            <v>O1i1</v>
          </cell>
          <cell r="O80" t="str">
            <v>O1i1</v>
          </cell>
          <cell r="P80" t="str">
            <v>O1i1</v>
          </cell>
          <cell r="Q80" t="str">
            <v>O1i1</v>
          </cell>
          <cell r="R80" t="str">
            <v>O2i1</v>
          </cell>
        </row>
        <row r="89">
          <cell r="F89">
            <v>1</v>
          </cell>
          <cell r="R89">
            <v>1</v>
          </cell>
        </row>
        <row r="91">
          <cell r="B91" t="str">
            <v>FUEL NOZZLE TIPS</v>
          </cell>
          <cell r="D91" t="str">
            <v>O1i0</v>
          </cell>
          <cell r="F91" t="str">
            <v>O2i0</v>
          </cell>
          <cell r="R91" t="str">
            <v>O1i1</v>
          </cell>
        </row>
        <row r="99">
          <cell r="D99" t="str">
            <v>O2i0</v>
          </cell>
          <cell r="E99" t="str">
            <v>O2i0</v>
          </cell>
          <cell r="F99" t="str">
            <v>O1i1</v>
          </cell>
          <cell r="G99" t="str">
            <v>O1i1</v>
          </cell>
          <cell r="H99" t="str">
            <v>O1i1</v>
          </cell>
          <cell r="I99" t="str">
            <v>O1i1</v>
          </cell>
          <cell r="J99" t="str">
            <v>O1i1</v>
          </cell>
          <cell r="K99" t="str">
            <v>O1i1</v>
          </cell>
          <cell r="L99" t="str">
            <v>O1i1</v>
          </cell>
          <cell r="M99" t="str">
            <v>O1i1</v>
          </cell>
          <cell r="N99" t="str">
            <v>O1i1</v>
          </cell>
          <cell r="O99" t="str">
            <v>O1i1</v>
          </cell>
          <cell r="P99" t="str">
            <v>O1i1</v>
          </cell>
          <cell r="Q99" t="str">
            <v>O1i1</v>
          </cell>
          <cell r="R99" t="str">
            <v>O2i1</v>
          </cell>
        </row>
        <row r="108">
          <cell r="F108">
            <v>1</v>
          </cell>
          <cell r="R108">
            <v>1</v>
          </cell>
        </row>
        <row r="110">
          <cell r="B110" t="str">
            <v>BUCKETS: STAGE 1</v>
          </cell>
          <cell r="D110" t="str">
            <v>O1i0</v>
          </cell>
          <cell r="R110" t="str">
            <v>N2i0</v>
          </cell>
        </row>
        <row r="118">
          <cell r="R118" t="str">
            <v>O1i1</v>
          </cell>
        </row>
        <row r="126">
          <cell r="R126">
            <v>1</v>
          </cell>
        </row>
        <row r="127">
          <cell r="R127">
            <v>1</v>
          </cell>
        </row>
        <row r="129">
          <cell r="B129" t="str">
            <v>BUCKETS: STAGE 2</v>
          </cell>
          <cell r="D129" t="str">
            <v>O1i0</v>
          </cell>
          <cell r="R129" t="str">
            <v>N2i0</v>
          </cell>
        </row>
        <row r="137">
          <cell r="R137" t="str">
            <v>O1i1</v>
          </cell>
        </row>
        <row r="145">
          <cell r="R145">
            <v>1</v>
          </cell>
        </row>
        <row r="146">
          <cell r="R146">
            <v>1</v>
          </cell>
        </row>
        <row r="148">
          <cell r="B148" t="str">
            <v>BUCKETS: STAGE 3</v>
          </cell>
          <cell r="D148" t="str">
            <v>O1i0</v>
          </cell>
          <cell r="R148" t="str">
            <v>O1i1</v>
          </cell>
        </row>
        <row r="167">
          <cell r="B167" t="str">
            <v>NOZZLES: STAGE 1</v>
          </cell>
          <cell r="D167" t="str">
            <v>O1i0</v>
          </cell>
          <cell r="R167" t="str">
            <v>N2i0</v>
          </cell>
        </row>
        <row r="175">
          <cell r="R175" t="str">
            <v>O1i1</v>
          </cell>
        </row>
        <row r="183">
          <cell r="R183">
            <v>1</v>
          </cell>
        </row>
        <row r="184">
          <cell r="R184">
            <v>1</v>
          </cell>
        </row>
        <row r="186">
          <cell r="B186" t="str">
            <v>NOZZLES: STAGE 2</v>
          </cell>
          <cell r="D186" t="str">
            <v>O1i0</v>
          </cell>
          <cell r="R186" t="str">
            <v>N2i0</v>
          </cell>
        </row>
        <row r="194">
          <cell r="R194" t="str">
            <v>O1i1</v>
          </cell>
        </row>
        <row r="202">
          <cell r="R202">
            <v>1</v>
          </cell>
        </row>
        <row r="203">
          <cell r="R203">
            <v>1</v>
          </cell>
        </row>
        <row r="205">
          <cell r="B205" t="str">
            <v>NOZZLES: STAGE 3</v>
          </cell>
          <cell r="D205" t="str">
            <v>O1i0</v>
          </cell>
          <cell r="R205" t="str">
            <v>O1i1</v>
          </cell>
        </row>
        <row r="224">
          <cell r="B224" t="str">
            <v>SHROUDS: STAGE 1</v>
          </cell>
          <cell r="D224" t="str">
            <v>O1i0</v>
          </cell>
          <cell r="R224" t="str">
            <v>N2i0</v>
          </cell>
        </row>
        <row r="232">
          <cell r="R232" t="str">
            <v>O1i1</v>
          </cell>
        </row>
        <row r="240">
          <cell r="R240">
            <v>1</v>
          </cell>
        </row>
        <row r="241">
          <cell r="R241">
            <v>1</v>
          </cell>
        </row>
        <row r="243">
          <cell r="B243" t="str">
            <v>SHROUDS: STAGE 2</v>
          </cell>
          <cell r="D243" t="str">
            <v>O1i0</v>
          </cell>
          <cell r="R243" t="str">
            <v>O1i1</v>
          </cell>
        </row>
        <row r="262">
          <cell r="B262" t="str">
            <v>SHROUDS: STAGE 3</v>
          </cell>
          <cell r="D262" t="str">
            <v>O1i0</v>
          </cell>
          <cell r="R262" t="str">
            <v>O1i1</v>
          </cell>
        </row>
        <row r="281">
          <cell r="B281" t="str">
            <v>GENERATOR &amp; ST MAJOR</v>
          </cell>
        </row>
        <row r="300">
          <cell r="B300" t="str">
            <v>ST MINOR</v>
          </cell>
        </row>
        <row r="318">
          <cell r="A318" t="b">
            <v>0</v>
          </cell>
        </row>
        <row r="319">
          <cell r="A319" t="b">
            <v>0</v>
          </cell>
        </row>
      </sheetData>
      <sheetData sheetId="7" refreshError="1"/>
      <sheetData sheetId="8" refreshError="1"/>
      <sheetData sheetId="9" refreshError="1">
        <row r="41">
          <cell r="D41" t="str">
            <v>INITIAL</v>
          </cell>
        </row>
        <row r="45">
          <cell r="D45">
            <v>0</v>
          </cell>
        </row>
        <row r="52">
          <cell r="D52">
            <v>1405000</v>
          </cell>
        </row>
        <row r="59">
          <cell r="D59">
            <v>0</v>
          </cell>
        </row>
      </sheetData>
      <sheetData sheetId="10" refreshError="1"/>
      <sheetData sheetId="11" refreshError="1"/>
      <sheetData sheetId="12" refreshError="1"/>
      <sheetData sheetId="13" refreshError="1"/>
      <sheetData sheetId="14" refreshError="1">
        <row r="1">
          <cell r="A1" t="str">
            <v>Technology</v>
          </cell>
          <cell r="B1">
            <v>8</v>
          </cell>
          <cell r="G1" t="str">
            <v>Combustion</v>
          </cell>
          <cell r="H1">
            <v>4</v>
          </cell>
          <cell r="P1" t="str">
            <v>DataStart</v>
          </cell>
        </row>
        <row r="2">
          <cell r="A2" t="str">
            <v>PG6561B</v>
          </cell>
          <cell r="F2" t="str">
            <v>DLN 2.6 Dual Fuel -- 8K CI</v>
          </cell>
        </row>
        <row r="3">
          <cell r="A3" t="str">
            <v>PG6581B</v>
          </cell>
          <cell r="F3" t="str">
            <v>DLN 2.6 Gas Only -- 8K CI</v>
          </cell>
        </row>
        <row r="4">
          <cell r="A4" t="str">
            <v>PG7121EA</v>
          </cell>
          <cell r="F4" t="str">
            <v>DLN 2.6 Dual Fuel - 12K EL Class C  CI (FINAL)</v>
          </cell>
        </row>
        <row r="5">
          <cell r="A5" t="str">
            <v>PG9171E</v>
          </cell>
          <cell r="F5" t="str">
            <v>DLN 2.6 Gas Only - 12K EL Class C  CI (FINAL)</v>
          </cell>
        </row>
        <row r="6">
          <cell r="A6" t="str">
            <v>PG6101FA</v>
          </cell>
          <cell r="F6" t="str">
            <v/>
          </cell>
        </row>
        <row r="7">
          <cell r="A7" t="str">
            <v>PG7221FA</v>
          </cell>
          <cell r="F7" t="str">
            <v/>
          </cell>
        </row>
        <row r="8">
          <cell r="A8" t="str">
            <v>PG7231FA+</v>
          </cell>
          <cell r="F8" t="str">
            <v/>
          </cell>
        </row>
        <row r="9">
          <cell r="A9" t="str">
            <v>PG7241FA+e</v>
          </cell>
          <cell r="F9" t="str">
            <v/>
          </cell>
        </row>
        <row r="10">
          <cell r="A10" t="str">
            <v>PG9311FA</v>
          </cell>
        </row>
        <row r="11">
          <cell r="A11" t="str">
            <v>PG9351FA+e</v>
          </cell>
        </row>
        <row r="12">
          <cell r="A12" t="str">
            <v>PG5371PA</v>
          </cell>
        </row>
        <row r="13">
          <cell r="A13" t="str">
            <v/>
          </cell>
        </row>
        <row r="14">
          <cell r="A14" t="str">
            <v>SPA Version 8.0, Rev 2</v>
          </cell>
          <cell r="E14">
            <v>38718</v>
          </cell>
        </row>
        <row r="15">
          <cell r="A15">
            <v>2005</v>
          </cell>
        </row>
        <row r="21">
          <cell r="F21">
            <v>0</v>
          </cell>
          <cell r="G21">
            <v>0</v>
          </cell>
          <cell r="H21">
            <v>0</v>
          </cell>
          <cell r="I21">
            <v>0</v>
          </cell>
          <cell r="J21">
            <v>0</v>
          </cell>
          <cell r="K21">
            <v>46800</v>
          </cell>
        </row>
        <row r="22">
          <cell r="F22">
            <v>0</v>
          </cell>
          <cell r="G22">
            <v>0</v>
          </cell>
          <cell r="H22">
            <v>0</v>
          </cell>
          <cell r="I22">
            <v>0</v>
          </cell>
          <cell r="J22">
            <v>0</v>
          </cell>
          <cell r="K22">
            <v>19500</v>
          </cell>
        </row>
        <row r="23">
          <cell r="F23">
            <v>0</v>
          </cell>
          <cell r="G23">
            <v>0</v>
          </cell>
          <cell r="H23">
            <v>0</v>
          </cell>
          <cell r="I23">
            <v>0</v>
          </cell>
          <cell r="J23">
            <v>0</v>
          </cell>
          <cell r="K23">
            <v>167000</v>
          </cell>
        </row>
        <row r="24">
          <cell r="F24">
            <v>0</v>
          </cell>
          <cell r="G24">
            <v>0</v>
          </cell>
          <cell r="H24">
            <v>0</v>
          </cell>
          <cell r="I24">
            <v>4</v>
          </cell>
          <cell r="J24">
            <v>3</v>
          </cell>
          <cell r="K24">
            <v>0</v>
          </cell>
        </row>
        <row r="25">
          <cell r="F25">
            <v>0</v>
          </cell>
          <cell r="G25">
            <v>0</v>
          </cell>
          <cell r="H25">
            <v>163983</v>
          </cell>
          <cell r="I25">
            <v>2</v>
          </cell>
          <cell r="J25">
            <v>5</v>
          </cell>
          <cell r="K25">
            <v>2019646</v>
          </cell>
        </row>
        <row r="26">
          <cell r="F26">
            <v>0</v>
          </cell>
          <cell r="G26">
            <v>0</v>
          </cell>
          <cell r="H26">
            <v>232708</v>
          </cell>
          <cell r="I26">
            <v>3</v>
          </cell>
          <cell r="J26">
            <v>5</v>
          </cell>
          <cell r="K26">
            <v>1979475</v>
          </cell>
        </row>
        <row r="27">
          <cell r="F27">
            <v>0</v>
          </cell>
          <cell r="G27">
            <v>0</v>
          </cell>
          <cell r="H27">
            <v>14599</v>
          </cell>
          <cell r="I27">
            <v>3</v>
          </cell>
          <cell r="J27">
            <v>3</v>
          </cell>
          <cell r="K27">
            <v>1623361</v>
          </cell>
        </row>
        <row r="28">
          <cell r="F28">
            <v>0</v>
          </cell>
          <cell r="G28">
            <v>0</v>
          </cell>
          <cell r="H28">
            <v>1579011</v>
          </cell>
          <cell r="I28">
            <v>3</v>
          </cell>
          <cell r="J28">
            <v>2</v>
          </cell>
          <cell r="K28">
            <v>4371000</v>
          </cell>
        </row>
        <row r="29">
          <cell r="F29">
            <v>0</v>
          </cell>
          <cell r="G29">
            <v>0</v>
          </cell>
          <cell r="H29">
            <v>373469</v>
          </cell>
          <cell r="I29">
            <v>3</v>
          </cell>
          <cell r="J29">
            <v>3</v>
          </cell>
          <cell r="K29">
            <v>2766984</v>
          </cell>
        </row>
        <row r="30">
          <cell r="F30">
            <v>0</v>
          </cell>
          <cell r="G30">
            <v>0</v>
          </cell>
          <cell r="H30">
            <v>314440</v>
          </cell>
          <cell r="I30">
            <v>3</v>
          </cell>
          <cell r="J30">
            <v>3</v>
          </cell>
          <cell r="K30">
            <v>3150617</v>
          </cell>
        </row>
        <row r="31">
          <cell r="F31">
            <v>0</v>
          </cell>
          <cell r="G31">
            <v>0</v>
          </cell>
          <cell r="H31">
            <v>304224</v>
          </cell>
          <cell r="I31">
            <v>2</v>
          </cell>
          <cell r="J31">
            <v>2</v>
          </cell>
          <cell r="K31">
            <v>2245557</v>
          </cell>
        </row>
        <row r="32">
          <cell r="F32">
            <v>0</v>
          </cell>
          <cell r="G32">
            <v>0</v>
          </cell>
          <cell r="H32">
            <v>396172</v>
          </cell>
          <cell r="I32">
            <v>2</v>
          </cell>
          <cell r="J32">
            <v>2</v>
          </cell>
          <cell r="K32">
            <v>2155734</v>
          </cell>
        </row>
        <row r="33">
          <cell r="F33">
            <v>0</v>
          </cell>
          <cell r="G33">
            <v>0</v>
          </cell>
          <cell r="H33">
            <v>71080</v>
          </cell>
          <cell r="I33">
            <v>3</v>
          </cell>
          <cell r="J33">
            <v>3</v>
          </cell>
          <cell r="K33">
            <v>2052813</v>
          </cell>
        </row>
        <row r="34">
          <cell r="F34">
            <v>0</v>
          </cell>
          <cell r="G34">
            <v>0</v>
          </cell>
          <cell r="H34">
            <v>302972</v>
          </cell>
          <cell r="I34">
            <v>2</v>
          </cell>
          <cell r="J34">
            <v>2</v>
          </cell>
          <cell r="K34">
            <v>980852</v>
          </cell>
        </row>
        <row r="35">
          <cell r="F35">
            <v>0</v>
          </cell>
          <cell r="G35">
            <v>0</v>
          </cell>
          <cell r="H35">
            <v>90499</v>
          </cell>
          <cell r="I35">
            <v>2</v>
          </cell>
          <cell r="J35">
            <v>2</v>
          </cell>
          <cell r="K35">
            <v>682736</v>
          </cell>
        </row>
        <row r="36">
          <cell r="F36">
            <v>0</v>
          </cell>
          <cell r="G36">
            <v>0</v>
          </cell>
          <cell r="H36">
            <v>91449</v>
          </cell>
          <cell r="I36">
            <v>3</v>
          </cell>
          <cell r="J36">
            <v>3</v>
          </cell>
          <cell r="K36">
            <v>584124</v>
          </cell>
        </row>
        <row r="37">
          <cell r="F37">
            <v>0</v>
          </cell>
          <cell r="G37">
            <v>0</v>
          </cell>
          <cell r="H37">
            <v>0</v>
          </cell>
          <cell r="I37">
            <v>0</v>
          </cell>
          <cell r="J37">
            <v>0</v>
          </cell>
          <cell r="K37">
            <v>59000</v>
          </cell>
        </row>
        <row r="41">
          <cell r="F41">
            <v>3</v>
          </cell>
        </row>
        <row r="44">
          <cell r="G44">
            <v>0</v>
          </cell>
          <cell r="H44">
            <v>0</v>
          </cell>
          <cell r="I44">
            <v>125190</v>
          </cell>
        </row>
        <row r="45">
          <cell r="G45">
            <v>0</v>
          </cell>
          <cell r="H45">
            <v>0</v>
          </cell>
          <cell r="I45">
            <v>310930</v>
          </cell>
        </row>
        <row r="46">
          <cell r="G46">
            <v>0</v>
          </cell>
          <cell r="H46">
            <v>0</v>
          </cell>
          <cell r="I46">
            <v>268790</v>
          </cell>
        </row>
        <row r="47">
          <cell r="G47">
            <v>0</v>
          </cell>
          <cell r="H47">
            <v>0</v>
          </cell>
          <cell r="I47">
            <v>1178792</v>
          </cell>
        </row>
        <row r="48">
          <cell r="G48">
            <v>0</v>
          </cell>
          <cell r="H48">
            <v>0</v>
          </cell>
          <cell r="I48">
            <v>200304</v>
          </cell>
        </row>
        <row r="49">
          <cell r="G49">
            <v>0</v>
          </cell>
          <cell r="H49">
            <v>0</v>
          </cell>
          <cell r="I49">
            <v>497488</v>
          </cell>
        </row>
        <row r="50">
          <cell r="G50">
            <v>0</v>
          </cell>
          <cell r="H50">
            <v>0</v>
          </cell>
          <cell r="I50">
            <v>353807</v>
          </cell>
        </row>
        <row r="51">
          <cell r="G51">
            <v>0</v>
          </cell>
          <cell r="H51">
            <v>0</v>
          </cell>
          <cell r="I51">
            <v>1522194</v>
          </cell>
        </row>
        <row r="52">
          <cell r="G52">
            <v>0</v>
          </cell>
          <cell r="H52">
            <v>0</v>
          </cell>
          <cell r="I52">
            <v>260395.203125</v>
          </cell>
        </row>
        <row r="53">
          <cell r="G53">
            <v>0</v>
          </cell>
          <cell r="H53">
            <v>0</v>
          </cell>
          <cell r="I53">
            <v>646734.375</v>
          </cell>
        </row>
        <row r="54">
          <cell r="G54">
            <v>0</v>
          </cell>
          <cell r="H54">
            <v>0</v>
          </cell>
          <cell r="I54">
            <v>412879</v>
          </cell>
        </row>
        <row r="55">
          <cell r="G55">
            <v>0</v>
          </cell>
          <cell r="H55">
            <v>0</v>
          </cell>
          <cell r="I55">
            <v>1735416</v>
          </cell>
        </row>
        <row r="56">
          <cell r="G56">
            <v>0</v>
          </cell>
          <cell r="H56">
            <v>0</v>
          </cell>
          <cell r="I56">
            <v>320486.40625</v>
          </cell>
        </row>
        <row r="57">
          <cell r="G57">
            <v>0</v>
          </cell>
          <cell r="H57">
            <v>0</v>
          </cell>
          <cell r="I57">
            <v>795980.8125</v>
          </cell>
        </row>
        <row r="58">
          <cell r="G58">
            <v>0</v>
          </cell>
          <cell r="H58">
            <v>0</v>
          </cell>
          <cell r="I58">
            <v>475316</v>
          </cell>
        </row>
        <row r="59">
          <cell r="G59">
            <v>0</v>
          </cell>
          <cell r="H59">
            <v>0</v>
          </cell>
          <cell r="I59">
            <v>1977597</v>
          </cell>
        </row>
        <row r="61">
          <cell r="C61" t="str">
            <v>STDataStart</v>
          </cell>
        </row>
        <row r="266">
          <cell r="I266" t="str">
            <v>IntervalDataStart</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Dummy Sheet"/>
      <sheetName val="2008 Extreme Peaks - 080403"/>
      <sheetName val="Peaks-F01"/>
    </sheetNames>
    <sheetDataSet>
      <sheetData sheetId="0"/>
      <sheetData sheetId="1"/>
      <sheetData sheetId="2"/>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 val="4.04"/>
    </sheetNames>
    <sheetDataSet>
      <sheetData sheetId="0"/>
      <sheetData sheetId="1"/>
      <sheetData sheetId="2"/>
      <sheetData sheetId="3"/>
      <sheetData sheetId="4"/>
      <sheetData sheetId="5"/>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rint Macro"/>
      <sheetName val="INPUT TAB"/>
      <sheetName val="Sch94 Rlfwd"/>
    </sheetNames>
    <sheetDataSet>
      <sheetData sheetId="0"/>
      <sheetData sheetId="1"/>
      <sheetData sheetId="2"/>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Scenario Summary"/>
      <sheetName val="Monthly Cost Summary"/>
      <sheetName val="Exclude MF Scenario=====&gt;"/>
      <sheetName val="Aurora &amp; Non Aurora WHE"/>
      <sheetName val="AURORA Total WHE"/>
      <sheetName val="Pivot Costs WHE"/>
      <sheetName val="Pivot Energy WHE"/>
      <sheetName val="Exclude WHE Scenario=====&gt;"/>
      <sheetName val="Aurora &amp; Non Aurora MF"/>
      <sheetName val="AURORA Total MF"/>
      <sheetName val="Pivot Costs MF"/>
      <sheetName val="Pivot Energy MF"/>
      <sheetName val="Ma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B4" t="str">
            <v>Baker Replacement 1997-2025</v>
          </cell>
          <cell r="C4" t="str">
            <v>Baker Replacement</v>
          </cell>
        </row>
        <row r="5">
          <cell r="B5" t="str">
            <v>BC Hydro Point Roberts 2004-2007</v>
          </cell>
          <cell r="C5" t="str">
            <v>BC Hydro Point Roberts</v>
          </cell>
        </row>
        <row r="6">
          <cell r="B6" t="str">
            <v>BC Hydro Point Roberts 2007-2025</v>
          </cell>
          <cell r="C6" t="str">
            <v>BC Hydro Point Roberts</v>
          </cell>
        </row>
        <row r="7">
          <cell r="B7" t="str">
            <v>BPA Snohomish Conservation  2004-2010</v>
          </cell>
          <cell r="C7" t="str">
            <v>BPA Snohomish Conservation</v>
          </cell>
        </row>
        <row r="8">
          <cell r="B8" t="str">
            <v>Canadian EA 2004-2025</v>
          </cell>
          <cell r="C8" t="str">
            <v>Canadian EA</v>
          </cell>
        </row>
        <row r="9">
          <cell r="B9" t="str">
            <v>Colstrip 1</v>
          </cell>
          <cell r="C9" t="str">
            <v>Colstrip 1&amp;2</v>
          </cell>
        </row>
        <row r="10">
          <cell r="B10" t="str">
            <v>Colstrip 2</v>
          </cell>
          <cell r="C10" t="str">
            <v>Colstrip 1&amp;2</v>
          </cell>
        </row>
        <row r="11">
          <cell r="B11" t="str">
            <v>Colstrip 3</v>
          </cell>
          <cell r="C11" t="str">
            <v>Colstrip 3&amp;4</v>
          </cell>
        </row>
        <row r="12">
          <cell r="B12" t="str">
            <v>Colstrip 4</v>
          </cell>
          <cell r="C12" t="str">
            <v>Colstrip 3&amp;4</v>
          </cell>
        </row>
        <row r="13">
          <cell r="B13" t="str">
            <v xml:space="preserve">Electron </v>
          </cell>
          <cell r="C13" t="str">
            <v>Puget's Hydro</v>
          </cell>
        </row>
        <row r="14">
          <cell r="B14" t="str">
            <v>Encogen 1</v>
          </cell>
          <cell r="C14" t="str">
            <v>Encogen</v>
          </cell>
        </row>
        <row r="15">
          <cell r="B15" t="str">
            <v>Frederickson 1</v>
          </cell>
          <cell r="C15" t="str">
            <v>Frederickson 1&amp;2</v>
          </cell>
        </row>
        <row r="16">
          <cell r="B16" t="str">
            <v>Frederickson 2</v>
          </cell>
          <cell r="C16" t="str">
            <v>Frederickson 1&amp;2</v>
          </cell>
        </row>
        <row r="17">
          <cell r="B17" t="str">
            <v>Frederickson Primary</v>
          </cell>
          <cell r="C17" t="str">
            <v>Fred 1</v>
          </cell>
        </row>
        <row r="18">
          <cell r="B18" t="str">
            <v>Frederickson Duct Firing</v>
          </cell>
          <cell r="C18" t="str">
            <v>Fred 1</v>
          </cell>
        </row>
        <row r="19">
          <cell r="B19" t="str">
            <v>Fredonia 1</v>
          </cell>
          <cell r="C19" t="str">
            <v>Fredonia 1&amp;2</v>
          </cell>
        </row>
        <row r="20">
          <cell r="B20" t="str">
            <v>Fredonia 2</v>
          </cell>
          <cell r="C20" t="str">
            <v>Fredonia 1&amp;2</v>
          </cell>
        </row>
        <row r="21">
          <cell r="B21" t="str">
            <v>Fredonia 3-4</v>
          </cell>
          <cell r="C21" t="str">
            <v>Fredonia 3&amp;4</v>
          </cell>
        </row>
        <row r="22">
          <cell r="B22" t="str">
            <v>Goldendale Energy Center</v>
          </cell>
          <cell r="C22" t="str">
            <v>Goldendale</v>
          </cell>
        </row>
        <row r="23">
          <cell r="B23" t="str">
            <v>Goldendale Duct Firing</v>
          </cell>
          <cell r="C23" t="str">
            <v>Goldendale</v>
          </cell>
        </row>
        <row r="24">
          <cell r="B24" t="str">
            <v>Hopkins Ridge Wind</v>
          </cell>
          <cell r="C24" t="str">
            <v>Hopkins Ridge Wind</v>
          </cell>
        </row>
        <row r="25">
          <cell r="B25" t="str">
            <v>Lower Baker 1</v>
          </cell>
          <cell r="C25" t="str">
            <v>Puget's Hydro</v>
          </cell>
        </row>
        <row r="26">
          <cell r="B26" t="str">
            <v>March Point 1 MRun 2004-2011</v>
          </cell>
          <cell r="C26" t="str">
            <v>QF March Point 1</v>
          </cell>
        </row>
        <row r="27">
          <cell r="B27" t="str">
            <v>March Point 2 Dis 2004-2011</v>
          </cell>
          <cell r="C27" t="str">
            <v>QF March Point 2</v>
          </cell>
        </row>
        <row r="28">
          <cell r="B28" t="str">
            <v>March Point 2 MRun  2004-2011</v>
          </cell>
          <cell r="C28" t="str">
            <v>QF March Point 2</v>
          </cell>
        </row>
        <row r="29">
          <cell r="B29" t="str">
            <v>Market Purchases</v>
          </cell>
          <cell r="C29" t="str">
            <v>Market Purchase</v>
          </cell>
        </row>
        <row r="30">
          <cell r="B30" t="str">
            <v>Market Sales</v>
          </cell>
          <cell r="C30" t="str">
            <v>Market Sale</v>
          </cell>
        </row>
        <row r="31">
          <cell r="B31" t="str">
            <v>Northwestern Energy 2004-2010</v>
          </cell>
          <cell r="C31" t="str">
            <v>Northwestern Energy</v>
          </cell>
        </row>
        <row r="32">
          <cell r="B32" t="str">
            <v>Nooksack Hydro 2004-2008</v>
          </cell>
          <cell r="C32" t="str">
            <v>Nooksack Hydro</v>
          </cell>
        </row>
        <row r="33">
          <cell r="B33" t="str">
            <v>North Wasco 2004-2012</v>
          </cell>
          <cell r="C33" t="str">
            <v>Wasco Hydro</v>
          </cell>
        </row>
        <row r="34">
          <cell r="B34" t="str">
            <v>PG&amp;E Exchange In 2004-2008</v>
          </cell>
          <cell r="C34" t="str">
            <v>PG&amp;E Exchange</v>
          </cell>
        </row>
        <row r="35">
          <cell r="B35" t="str">
            <v>PG&amp;E Exchange Out 2004-2008</v>
          </cell>
          <cell r="C35" t="str">
            <v>PG&amp;E Exchange</v>
          </cell>
        </row>
        <row r="36">
          <cell r="B36" t="str">
            <v>PR Disp Product 2005-2011</v>
          </cell>
          <cell r="C36" t="str">
            <v>PR Displacement Product</v>
          </cell>
        </row>
        <row r="37">
          <cell r="B37" t="str">
            <v>Priest Rapids</v>
          </cell>
          <cell r="C37" t="str">
            <v>Mid Columbia</v>
          </cell>
        </row>
        <row r="38">
          <cell r="B38" t="str">
            <v>QF Koma Kulshan Hydro 2004-2025</v>
          </cell>
          <cell r="C38" t="str">
            <v>QF Koma Kulshan Hydro</v>
          </cell>
        </row>
        <row r="39">
          <cell r="B39" t="str">
            <v>QF PERC 2004-2009</v>
          </cell>
          <cell r="C39" t="str">
            <v>QF PERC</v>
          </cell>
        </row>
        <row r="40">
          <cell r="B40" t="str">
            <v>QF Port Townsend Hydro 2000-2025</v>
          </cell>
          <cell r="C40" t="str">
            <v>QF Port Townsend Hydro</v>
          </cell>
        </row>
        <row r="41">
          <cell r="B41" t="str">
            <v>QF Spokane MSW 2004-2011</v>
          </cell>
          <cell r="C41" t="str">
            <v>QF Spokane MSW</v>
          </cell>
        </row>
        <row r="42">
          <cell r="B42" t="str">
            <v>QF Sygitowicz 2004-2014</v>
          </cell>
          <cell r="C42" t="str">
            <v>QF Sygitowicz</v>
          </cell>
        </row>
        <row r="43">
          <cell r="B43" t="str">
            <v>QF Sygitowicz 2014 - 2025</v>
          </cell>
          <cell r="C43" t="str">
            <v>QF Sygitowicz</v>
          </cell>
        </row>
        <row r="44">
          <cell r="B44" t="str">
            <v>QF Twin Falls 2004-2025</v>
          </cell>
          <cell r="C44" t="str">
            <v>QF Twin Falls</v>
          </cell>
        </row>
        <row r="45">
          <cell r="B45" t="str">
            <v>QF Weeks Falls 2004-2025</v>
          </cell>
          <cell r="C45" t="str">
            <v>QF Weeks Falls</v>
          </cell>
        </row>
        <row r="46">
          <cell r="B46" t="str">
            <v>Resource Total</v>
          </cell>
          <cell r="C46" t="str">
            <v>Resource Total</v>
          </cell>
        </row>
        <row r="47">
          <cell r="B47" t="str">
            <v>Rock Island 1</v>
          </cell>
          <cell r="C47" t="str">
            <v>Mid Columbia</v>
          </cell>
        </row>
        <row r="48">
          <cell r="B48" t="str">
            <v>Rock Island 2</v>
          </cell>
          <cell r="C48" t="str">
            <v>Mid Columbia</v>
          </cell>
        </row>
        <row r="49">
          <cell r="B49" t="str">
            <v>Rocky Reach 1-11</v>
          </cell>
          <cell r="C49" t="str">
            <v>Mid Columbia</v>
          </cell>
        </row>
        <row r="50">
          <cell r="B50" t="str">
            <v>Snoqualmie Falls</v>
          </cell>
          <cell r="C50" t="str">
            <v>Puget's Hydro</v>
          </cell>
        </row>
        <row r="51">
          <cell r="B51" t="str">
            <v>Tenaska 2004-2011</v>
          </cell>
          <cell r="C51" t="str">
            <v>QF Tenaska</v>
          </cell>
        </row>
        <row r="52">
          <cell r="B52" t="str">
            <v>Tenaska Excess Energy 2004-2011</v>
          </cell>
          <cell r="C52" t="str">
            <v>Tenaska Excess Energy</v>
          </cell>
        </row>
        <row r="53">
          <cell r="B53" t="str">
            <v>Total</v>
          </cell>
          <cell r="C53" t="str">
            <v>Total</v>
          </cell>
        </row>
        <row r="54">
          <cell r="B54" t="str">
            <v>Total Contract Purchases</v>
          </cell>
          <cell r="C54" t="str">
            <v>Total Contract Purchases</v>
          </cell>
        </row>
        <row r="55">
          <cell r="B55" t="str">
            <v>Total Contract Sales</v>
          </cell>
          <cell r="C55" t="str">
            <v>Total Contract Sales</v>
          </cell>
        </row>
        <row r="56">
          <cell r="B56" t="str">
            <v>Upper Baker</v>
          </cell>
          <cell r="C56" t="str">
            <v>Puget's Hydro</v>
          </cell>
        </row>
        <row r="57">
          <cell r="B57" t="str">
            <v xml:space="preserve">Wanapum </v>
          </cell>
          <cell r="C57" t="str">
            <v>Mid Columbia</v>
          </cell>
        </row>
        <row r="58">
          <cell r="B58" t="str">
            <v xml:space="preserve">Wells </v>
          </cell>
          <cell r="C58" t="str">
            <v>Mid Columbia</v>
          </cell>
        </row>
        <row r="59">
          <cell r="B59" t="str">
            <v>Whitehorn 2 (Point Whitehorn)</v>
          </cell>
          <cell r="C59" t="str">
            <v>Whitehorn 2&amp;3</v>
          </cell>
        </row>
        <row r="60">
          <cell r="B60" t="str">
            <v>Whitehorn 3 (Point Whitehorn)</v>
          </cell>
          <cell r="C60" t="str">
            <v>Whitehorn 2&amp;3</v>
          </cell>
        </row>
        <row r="61">
          <cell r="B61" t="str">
            <v>Wild Horse Wind Project</v>
          </cell>
          <cell r="C61" t="str">
            <v>Wild Horse Wind</v>
          </cell>
        </row>
        <row r="62">
          <cell r="B62" t="str">
            <v>WNP-3 BPA Exch Power 2004-2017</v>
          </cell>
          <cell r="C62" t="str">
            <v>BPA Firm - WNP #3 Exchange</v>
          </cell>
        </row>
        <row r="63">
          <cell r="B63" t="str">
            <v>WNP-3 Return  2000 - 2017</v>
          </cell>
          <cell r="C63" t="str">
            <v>WNP-3 Return</v>
          </cell>
        </row>
        <row r="64">
          <cell r="B64" t="str">
            <v>Klondike III PPA 2007-2026</v>
          </cell>
          <cell r="C64" t="str">
            <v>Klondike Wind PPA</v>
          </cell>
        </row>
        <row r="65">
          <cell r="B65" t="str">
            <v>Lehman Brothers 2009-2013</v>
          </cell>
          <cell r="C65" t="str">
            <v>Lehman Brothers PPA</v>
          </cell>
        </row>
        <row r="66">
          <cell r="B66" t="str">
            <v>Powerex OnPeak PPA 2008-2012</v>
          </cell>
          <cell r="C66" t="str">
            <v>Powerex OnPeak PPA</v>
          </cell>
        </row>
        <row r="67">
          <cell r="B67" t="str">
            <v>Sempra Energy 2009-2013</v>
          </cell>
          <cell r="C67" t="str">
            <v>Sempra PPA</v>
          </cell>
        </row>
        <row r="68">
          <cell r="B68" t="str">
            <v>PSE ST OnPeak Contracts</v>
          </cell>
          <cell r="C68" t="str">
            <v>PSE Short Term Contracts</v>
          </cell>
        </row>
        <row r="69">
          <cell r="B69" t="str">
            <v>PSE ST OffPeak Contracts</v>
          </cell>
          <cell r="C69" t="str">
            <v>PSE Short Term Contracts</v>
          </cell>
        </row>
        <row r="70">
          <cell r="B70" t="str">
            <v>Sumas Energy 1-2</v>
          </cell>
          <cell r="C70" t="str">
            <v>Sumas</v>
          </cell>
        </row>
        <row r="71">
          <cell r="B71" t="str">
            <v>TransAlta Exchange in 2007-2010</v>
          </cell>
          <cell r="C71" t="str">
            <v>TransAlta Exchange</v>
          </cell>
        </row>
        <row r="72">
          <cell r="B72" t="str">
            <v>TransAlta Exchange out 2007-2010</v>
          </cell>
          <cell r="C72" t="str">
            <v>TransAlta Exchange</v>
          </cell>
        </row>
        <row r="73">
          <cell r="B73" t="str">
            <v>Credit Suisse 2009-2013</v>
          </cell>
          <cell r="C73" t="str">
            <v>Credit Suisse</v>
          </cell>
        </row>
        <row r="74">
          <cell r="B74" t="str">
            <v>Qualco</v>
          </cell>
          <cell r="C74" t="str">
            <v>Qualco Dairy Digester</v>
          </cell>
        </row>
        <row r="75">
          <cell r="B75" t="str">
            <v>Mint Farm Energy Center</v>
          </cell>
          <cell r="C75" t="str">
            <v>Mint Farm</v>
          </cell>
        </row>
        <row r="76">
          <cell r="B76" t="str">
            <v>Mint Farm Duct Firing</v>
          </cell>
          <cell r="C76" t="str">
            <v>Mint Farm</v>
          </cell>
        </row>
        <row r="77">
          <cell r="B77" t="str">
            <v>Wild Horse Expansion</v>
          </cell>
          <cell r="C77" t="str">
            <v>Wild Horse Expansion</v>
          </cell>
        </row>
        <row r="78">
          <cell r="B78" t="str">
            <v>Priest Rapids</v>
          </cell>
          <cell r="C78" t="str">
            <v>Mid Columbia</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Supply by Fuel Type"/>
      <sheetName val="#REF"/>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RB Exh. A-2"/>
      <sheetName val="Plant Balances"/>
      <sheetName val="Accum. Deprec."/>
      <sheetName val="FERCAdj.line 48"/>
      <sheetName val="DFIT"/>
      <sheetName val="DFIT.Colstrip T &amp; D.Mike"/>
      <sheetName val="Transmission 2005"/>
      <sheetName val="Transmission 2004"/>
      <sheetName val="BS"/>
      <sheetName val="Sheet1"/>
      <sheetName val="DWNLD"/>
      <sheetName val="3_2005 Colstrip T&amp;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INPUTS"/>
      <sheetName val="assumptions"/>
      <sheetName val="bond alloc"/>
      <sheetName val="Gas Curve"/>
      <sheetName val="prepayment calc"/>
      <sheetName val="cash_flow"/>
      <sheetName val="bond structuring"/>
      <sheetName val="Unearned Amount"/>
      <sheetName val="SPV_portfolio"/>
      <sheetName val="coverage_reinvest"/>
      <sheetName val="indicative project flows"/>
      <sheetName val="Cash Flow"/>
      <sheetName val="Prices"/>
      <sheetName val="Prepay Cash flow &amp; % prod"/>
      <sheetName val="surety bond sizing for supplier"/>
      <sheetName val="print macros"/>
      <sheetName val="#REF"/>
    </sheetNames>
    <sheetDataSet>
      <sheetData sheetId="0"/>
      <sheetData sheetId="1"/>
      <sheetData sheetId="2">
        <row r="16">
          <cell r="F16">
            <v>38808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erty Taxes Project XYZ"/>
      <sheetName val="Assumptions Project XYZ"/>
      <sheetName val="Sharon's Worksheet"/>
      <sheetName val="pivoted data"/>
    </sheetNames>
    <sheetDataSet>
      <sheetData sheetId="0"/>
      <sheetData sheetId="1"/>
      <sheetData sheetId="2" refreshError="1">
        <row r="1">
          <cell r="A1" t="str">
            <v>WH Expansion Project</v>
          </cell>
        </row>
        <row r="4">
          <cell r="C4">
            <v>92000000</v>
          </cell>
        </row>
      </sheetData>
      <sheetData sheetId="3"/>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USD_LIBOR"/>
      <sheetName val="CAD_Rates"/>
      <sheetName val="FIM"/>
      <sheetName val="BEF"/>
      <sheetName val="EURO"/>
      <sheetName val="PTE"/>
      <sheetName val="ESP"/>
      <sheetName val="DEM"/>
      <sheetName val="ITL"/>
      <sheetName val="SEK_Rates"/>
      <sheetName val="NOK"/>
      <sheetName val="AUD_Rates"/>
      <sheetName val="FFR_Rates"/>
      <sheetName val="GBP_Rates"/>
      <sheetName val="HK_Rates"/>
      <sheetName val="ZAR"/>
      <sheetName val="Yen_Rates"/>
      <sheetName val="FromCatalyst"/>
      <sheetName val="assumptions"/>
    </sheetNames>
    <sheetDataSet>
      <sheetData sheetId="0"/>
      <sheetData sheetId="1">
        <row r="32">
          <cell r="D32">
            <v>36445</v>
          </cell>
          <cell r="E32">
            <v>5.33E-2</v>
          </cell>
        </row>
        <row r="33">
          <cell r="D33">
            <v>36453</v>
          </cell>
          <cell r="E33">
            <v>5.3699999999999998E-2</v>
          </cell>
        </row>
        <row r="34">
          <cell r="D34">
            <v>36479</v>
          </cell>
          <cell r="E34">
            <v>5.3699999999999998E-2</v>
          </cell>
        </row>
        <row r="35">
          <cell r="D35">
            <v>36507</v>
          </cell>
          <cell r="E35">
            <v>5.5E-2</v>
          </cell>
        </row>
        <row r="36">
          <cell r="D36">
            <v>36538</v>
          </cell>
          <cell r="E36">
            <v>6.1799999999999994E-2</v>
          </cell>
        </row>
        <row r="37">
          <cell r="D37">
            <v>36629</v>
          </cell>
          <cell r="E37">
            <v>6.1200000000000004E-2</v>
          </cell>
        </row>
        <row r="38">
          <cell r="D38">
            <v>36720</v>
          </cell>
          <cell r="E38">
            <v>6.1200000000000004E-2</v>
          </cell>
        </row>
        <row r="39">
          <cell r="D39">
            <v>36812</v>
          </cell>
          <cell r="E39">
            <v>6.25E-2</v>
          </cell>
        </row>
        <row r="40">
          <cell r="D40">
            <v>36907</v>
          </cell>
          <cell r="E40">
            <v>6.411E-2</v>
          </cell>
        </row>
        <row r="41">
          <cell r="D41">
            <v>36994</v>
          </cell>
          <cell r="E41">
            <v>6.4430000000000001E-2</v>
          </cell>
        </row>
        <row r="42">
          <cell r="D42">
            <v>37085</v>
          </cell>
          <cell r="E42">
            <v>6.4960000000000004E-2</v>
          </cell>
        </row>
        <row r="43">
          <cell r="D43">
            <v>37179</v>
          </cell>
          <cell r="E43">
            <v>6.5629999999999994E-2</v>
          </cell>
        </row>
        <row r="44">
          <cell r="D44">
            <v>37270</v>
          </cell>
          <cell r="E44">
            <v>6.6040000000000001E-2</v>
          </cell>
        </row>
        <row r="45">
          <cell r="D45">
            <v>37361</v>
          </cell>
          <cell r="E45">
            <v>6.6290000000000002E-2</v>
          </cell>
        </row>
        <row r="46">
          <cell r="D46">
            <v>37452</v>
          </cell>
          <cell r="E46">
            <v>6.6639999999999991E-2</v>
          </cell>
        </row>
        <row r="47">
          <cell r="D47">
            <v>37544</v>
          </cell>
          <cell r="E47">
            <v>6.7070000000000005E-2</v>
          </cell>
        </row>
        <row r="48">
          <cell r="D48">
            <v>37634</v>
          </cell>
          <cell r="E48">
            <v>6.7210000000000006E-2</v>
          </cell>
        </row>
        <row r="49">
          <cell r="D49">
            <v>37725</v>
          </cell>
          <cell r="E49">
            <v>6.7229999999999998E-2</v>
          </cell>
        </row>
        <row r="50">
          <cell r="D50">
            <v>37816</v>
          </cell>
          <cell r="E50">
            <v>6.7320000000000005E-2</v>
          </cell>
        </row>
        <row r="51">
          <cell r="D51">
            <v>37908</v>
          </cell>
          <cell r="E51">
            <v>6.7460000000000006E-2</v>
          </cell>
        </row>
        <row r="52">
          <cell r="D52">
            <v>37999</v>
          </cell>
          <cell r="E52">
            <v>6.7799999999999999E-2</v>
          </cell>
        </row>
        <row r="53">
          <cell r="D53">
            <v>38090</v>
          </cell>
          <cell r="E53">
            <v>6.8100000000000008E-2</v>
          </cell>
        </row>
        <row r="54">
          <cell r="D54">
            <v>38181</v>
          </cell>
          <cell r="E54">
            <v>6.8390000000000006E-2</v>
          </cell>
        </row>
        <row r="55">
          <cell r="D55">
            <v>38273</v>
          </cell>
          <cell r="E55">
            <v>6.8729999999999999E-2</v>
          </cell>
        </row>
        <row r="56">
          <cell r="D56">
            <v>38365</v>
          </cell>
          <cell r="E56">
            <v>6.8929999999999991E-2</v>
          </cell>
        </row>
        <row r="57">
          <cell r="D57">
            <v>38455</v>
          </cell>
          <cell r="E57">
            <v>6.9040000000000004E-2</v>
          </cell>
        </row>
        <row r="58">
          <cell r="D58">
            <v>38546</v>
          </cell>
          <cell r="E58">
            <v>6.9199999999999998E-2</v>
          </cell>
        </row>
        <row r="59">
          <cell r="D59">
            <v>38638</v>
          </cell>
          <cell r="E59">
            <v>6.9390000000000007E-2</v>
          </cell>
        </row>
        <row r="60">
          <cell r="D60">
            <v>38730</v>
          </cell>
          <cell r="E60">
            <v>6.9589999999999999E-2</v>
          </cell>
        </row>
        <row r="61">
          <cell r="D61">
            <v>38820</v>
          </cell>
          <cell r="E61">
            <v>6.971999999999999E-2</v>
          </cell>
        </row>
        <row r="62">
          <cell r="D62">
            <v>38911</v>
          </cell>
          <cell r="E62">
            <v>6.9889999999999994E-2</v>
          </cell>
        </row>
        <row r="63">
          <cell r="D63">
            <v>39003</v>
          </cell>
          <cell r="E63">
            <v>7.009E-2</v>
          </cell>
        </row>
        <row r="64">
          <cell r="D64">
            <v>39098</v>
          </cell>
          <cell r="E64">
            <v>7.0220000000000005E-2</v>
          </cell>
        </row>
        <row r="65">
          <cell r="D65">
            <v>39185</v>
          </cell>
          <cell r="E65">
            <v>7.0300000000000001E-2</v>
          </cell>
        </row>
        <row r="66">
          <cell r="D66">
            <v>39276</v>
          </cell>
          <cell r="E66">
            <v>7.041E-2</v>
          </cell>
        </row>
        <row r="67">
          <cell r="D67">
            <v>39370</v>
          </cell>
          <cell r="E67">
            <v>7.0540000000000005E-2</v>
          </cell>
        </row>
        <row r="68">
          <cell r="D68">
            <v>39552</v>
          </cell>
          <cell r="E68">
            <v>7.0860000000000006E-2</v>
          </cell>
        </row>
        <row r="69">
          <cell r="D69">
            <v>39735</v>
          </cell>
          <cell r="E69">
            <v>7.1180000000000007E-2</v>
          </cell>
        </row>
        <row r="70">
          <cell r="D70">
            <v>39916</v>
          </cell>
          <cell r="E70">
            <v>7.1349999999999997E-2</v>
          </cell>
        </row>
        <row r="71">
          <cell r="D71">
            <v>40099</v>
          </cell>
          <cell r="E71">
            <v>7.1539999999999992E-2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t Farm"/>
      <sheetName val="Financial Statements"/>
      <sheetName val="General Inputs"/>
      <sheetName val="Revenue Calculation"/>
      <sheetName val="Expenses"/>
      <sheetName val="Maintenance"/>
      <sheetName val="FFH Fees"/>
      <sheetName val="Generation &amp; Fuel"/>
      <sheetName val="Error Checks &amp; Notes"/>
      <sheetName val="Depreciation"/>
      <sheetName val="CapEx"/>
      <sheetName val="Links to Notes"/>
      <sheetName val="VOM"/>
      <sheetName val="2009 O&amp;M Budget"/>
      <sheetName val="MFGS Insurance Costs"/>
      <sheetName val="MFgS Prop Tax Est (2)"/>
      <sheetName val="Variable Gas Transport Inputs"/>
      <sheetName val="Fixed Gas Transport"/>
      <sheetName val="MFGS Capital"/>
      <sheetName val="USD_LIBOR"/>
    </sheetNames>
    <sheetDataSet>
      <sheetData sheetId="0" refreshError="1"/>
      <sheetData sheetId="1" refreshError="1"/>
      <sheetData sheetId="2" refreshError="1">
        <row r="4">
          <cell r="E4">
            <v>39783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 Ops (2)"/>
      <sheetName val="Book1"/>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sheetName val="List of Open Items"/>
      <sheetName val="NIM Summary"/>
      <sheetName val="NIM Summary wo WH"/>
      <sheetName val="Amort Summary"/>
      <sheetName val="Prices"/>
      <sheetName val="Transmission"/>
      <sheetName val="DA Wind"/>
      <sheetName val="Fred1"/>
      <sheetName val="Peaking Costs"/>
      <sheetName val="MiDC Capacity Calc"/>
      <sheetName val="Peaking Summary"/>
      <sheetName val="Exch 2007Calc"/>
      <sheetName val="Exch winter 2005-2006"/>
      <sheetName val="Contract Price Adj"/>
      <sheetName val="Tenaska Gas Rev"/>
      <sheetName val="Nooksack"/>
      <sheetName val="Pt.Townsend"/>
      <sheetName val="PG&amp;E"/>
      <sheetName val="Coal 3&amp;4 compare"/>
      <sheetName val="Encogen"/>
      <sheetName val="Encogen-Aux Boiler"/>
      <sheetName val="Encogen Costs"/>
      <sheetName val="Encogen-Cabot Amort"/>
      <sheetName val="Encogen-CanWest Recov"/>
      <sheetName val="557 TYE 9.30.05"/>
      <sheetName val="CPP_Payments 8.02.05"/>
      <sheetName val="BEP TYE9.30.05"/>
      <sheetName val="Wild Horse GRC"/>
      <sheetName val="Hopkins Ridge GRC"/>
      <sheetName val="Douglas Stlmt"/>
      <sheetName val="MidC"/>
      <sheetName val="MidC Debt"/>
      <sheetName val="Rocky Reach"/>
      <sheetName val="Rock Island 1"/>
      <sheetName val="Rock Island 2"/>
      <sheetName val="Peaking Recon"/>
      <sheetName val="Exch 2007Costs"/>
      <sheetName val="Hopkins Ridge"/>
      <sheetName val="Forecast Adjustment"/>
      <sheetName val="Pt Roberts"/>
      <sheetName val="Peaking Capacity"/>
      <sheetName val="Historical Oil Run"/>
      <sheetName val="Oil Cost diff MWhs GRC"/>
      <sheetName val="Winter Peak 2005-2006"/>
      <sheetName val="Colstrip 1&amp;2 GRC"/>
      <sheetName val="Colstrip 3&amp;4 GRC"/>
      <sheetName val="Winter Summary"/>
      <sheetName val="Estimate for wheeling"/>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47"/>
  <sheetViews>
    <sheetView zoomScale="80" zoomScaleNormal="80" workbookViewId="0">
      <selection activeCell="L4" sqref="L4"/>
    </sheetView>
  </sheetViews>
  <sheetFormatPr defaultColWidth="9.109375" defaultRowHeight="13.2" x14ac:dyDescent="0.25"/>
  <cols>
    <col min="1" max="2" width="6.6640625" style="1" customWidth="1"/>
    <col min="3" max="3" width="31.109375" style="3" customWidth="1"/>
    <col min="4" max="4" width="11.44140625" style="3" customWidth="1"/>
    <col min="5" max="5" width="2.44140625" style="3" customWidth="1"/>
    <col min="6" max="19" width="11.77734375" style="3" customWidth="1"/>
    <col min="20" max="20" width="6" style="3" customWidth="1"/>
    <col min="21" max="21" width="10.6640625" style="3" bestFit="1" customWidth="1"/>
    <col min="22" max="22" width="44" style="3" bestFit="1" customWidth="1"/>
    <col min="23" max="23" width="14" style="3" bestFit="1" customWidth="1"/>
    <col min="24" max="24" width="4.88671875" style="3" bestFit="1" customWidth="1"/>
    <col min="25" max="16384" width="9.109375" style="3"/>
  </cols>
  <sheetData>
    <row r="1" spans="1:23" ht="17.399999999999999" x14ac:dyDescent="0.3">
      <c r="C1" s="2" t="s">
        <v>36</v>
      </c>
      <c r="G1" s="4"/>
    </row>
    <row r="2" spans="1:23" ht="17.399999999999999" x14ac:dyDescent="0.3">
      <c r="C2" s="5" t="s">
        <v>0</v>
      </c>
      <c r="H2" s="6"/>
    </row>
    <row r="3" spans="1:23" ht="15.6" x14ac:dyDescent="0.3">
      <c r="A3" s="7"/>
      <c r="B3" s="7"/>
      <c r="C3" s="5" t="s">
        <v>1</v>
      </c>
      <c r="E3" s="1"/>
      <c r="F3" s="8"/>
      <c r="G3" s="8"/>
      <c r="H3" s="8"/>
      <c r="I3" s="8"/>
      <c r="J3" s="8"/>
      <c r="K3" s="8"/>
      <c r="L3" s="8"/>
      <c r="M3" s="8"/>
      <c r="N3" s="8"/>
      <c r="O3" s="8"/>
      <c r="P3" s="8"/>
      <c r="Q3" s="8"/>
      <c r="R3" s="8"/>
      <c r="S3" s="9"/>
    </row>
    <row r="4" spans="1:23" ht="15.6" x14ac:dyDescent="0.3">
      <c r="A4" s="7" t="s">
        <v>2</v>
      </c>
      <c r="B4" s="7"/>
      <c r="C4" s="10" t="s">
        <v>3</v>
      </c>
      <c r="E4" s="1"/>
      <c r="F4" s="8"/>
      <c r="G4" s="11"/>
      <c r="H4" s="11"/>
      <c r="I4" s="11"/>
      <c r="J4" s="11"/>
      <c r="K4" s="11"/>
      <c r="L4" s="11"/>
      <c r="M4" s="11"/>
      <c r="N4" s="11"/>
      <c r="O4" s="11"/>
      <c r="P4" s="11"/>
      <c r="Q4" s="11"/>
      <c r="R4" s="11" t="s">
        <v>4</v>
      </c>
      <c r="S4" s="16" t="s">
        <v>84</v>
      </c>
    </row>
    <row r="5" spans="1:23" ht="15.6" x14ac:dyDescent="0.25">
      <c r="A5" s="1" t="s">
        <v>5</v>
      </c>
      <c r="B5" s="1" t="s">
        <v>83</v>
      </c>
      <c r="C5" s="12"/>
      <c r="E5" s="13"/>
      <c r="F5" s="14">
        <v>43466</v>
      </c>
      <c r="G5" s="15">
        <v>43497</v>
      </c>
      <c r="H5" s="14">
        <v>43525</v>
      </c>
      <c r="I5" s="15">
        <v>43556</v>
      </c>
      <c r="J5" s="14">
        <v>43586</v>
      </c>
      <c r="K5" s="15">
        <v>43617</v>
      </c>
      <c r="L5" s="14">
        <v>43647</v>
      </c>
      <c r="M5" s="15">
        <v>43678</v>
      </c>
      <c r="N5" s="14">
        <v>43709</v>
      </c>
      <c r="O5" s="15">
        <v>43739</v>
      </c>
      <c r="P5" s="14">
        <v>43770</v>
      </c>
      <c r="Q5" s="15">
        <v>43800</v>
      </c>
      <c r="R5" s="15" t="s">
        <v>6</v>
      </c>
      <c r="S5" s="16" t="s">
        <v>85</v>
      </c>
    </row>
    <row r="6" spans="1:23" x14ac:dyDescent="0.25">
      <c r="A6" s="1">
        <v>1</v>
      </c>
    </row>
    <row r="7" spans="1:23" ht="15" x14ac:dyDescent="0.4">
      <c r="A7" s="1">
        <v>2</v>
      </c>
      <c r="C7" s="3" t="s">
        <v>7</v>
      </c>
      <c r="D7" s="17" t="s">
        <v>8</v>
      </c>
      <c r="E7" s="18"/>
      <c r="F7" s="19"/>
      <c r="G7" s="19"/>
      <c r="H7" s="19"/>
      <c r="I7" s="19"/>
      <c r="J7" s="19"/>
      <c r="K7" s="19"/>
      <c r="L7" s="19"/>
      <c r="M7" s="19"/>
      <c r="N7" s="19"/>
      <c r="O7" s="19"/>
      <c r="P7" s="19"/>
      <c r="Q7" s="19"/>
      <c r="R7" s="19"/>
      <c r="S7" s="20"/>
      <c r="T7" s="9"/>
      <c r="W7" s="18"/>
    </row>
    <row r="8" spans="1:23" x14ac:dyDescent="0.25">
      <c r="A8" s="1">
        <v>3</v>
      </c>
      <c r="B8" s="1">
        <v>2</v>
      </c>
      <c r="C8" s="21" t="s">
        <v>9</v>
      </c>
      <c r="D8" s="22">
        <v>501</v>
      </c>
      <c r="E8" s="18"/>
      <c r="F8" s="23"/>
      <c r="G8" s="23"/>
      <c r="H8" s="23"/>
      <c r="I8" s="23"/>
      <c r="J8" s="23"/>
      <c r="K8" s="23"/>
      <c r="L8" s="23"/>
      <c r="M8" s="23"/>
      <c r="N8" s="23"/>
      <c r="O8" s="23"/>
      <c r="P8" s="23"/>
      <c r="Q8" s="23"/>
      <c r="R8" s="23">
        <f t="shared" ref="R8:R15" si="0">SUM(F8:Q8)</f>
        <v>0</v>
      </c>
      <c r="S8" s="24"/>
      <c r="T8" s="9"/>
      <c r="U8" s="25"/>
      <c r="W8" s="18"/>
    </row>
    <row r="9" spans="1:23" x14ac:dyDescent="0.25">
      <c r="A9" s="1">
        <v>4</v>
      </c>
      <c r="B9" s="1">
        <v>3</v>
      </c>
      <c r="C9" s="21" t="s">
        <v>10</v>
      </c>
      <c r="D9" s="22">
        <v>547</v>
      </c>
      <c r="E9" s="18"/>
      <c r="F9" s="26"/>
      <c r="G9" s="26"/>
      <c r="H9" s="26"/>
      <c r="I9" s="26"/>
      <c r="J9" s="26"/>
      <c r="K9" s="26"/>
      <c r="L9" s="26"/>
      <c r="M9" s="26"/>
      <c r="N9" s="26"/>
      <c r="O9" s="26"/>
      <c r="P9" s="26"/>
      <c r="Q9" s="26"/>
      <c r="R9" s="26">
        <f t="shared" si="0"/>
        <v>0</v>
      </c>
      <c r="S9" s="24"/>
      <c r="T9" s="9"/>
      <c r="W9" s="18"/>
    </row>
    <row r="10" spans="1:23" s="31" customFormat="1" x14ac:dyDescent="0.25">
      <c r="A10" s="1">
        <v>5</v>
      </c>
      <c r="B10" s="1">
        <v>4</v>
      </c>
      <c r="C10" s="27" t="s">
        <v>11</v>
      </c>
      <c r="D10" s="28">
        <v>555</v>
      </c>
      <c r="E10" s="29"/>
      <c r="F10" s="26"/>
      <c r="G10" s="26"/>
      <c r="H10" s="26"/>
      <c r="I10" s="26"/>
      <c r="J10" s="26"/>
      <c r="K10" s="26"/>
      <c r="L10" s="26"/>
      <c r="M10" s="26"/>
      <c r="N10" s="26"/>
      <c r="O10" s="26"/>
      <c r="P10" s="26"/>
      <c r="Q10" s="26"/>
      <c r="R10" s="26">
        <f t="shared" si="0"/>
        <v>0</v>
      </c>
      <c r="S10" s="24"/>
      <c r="T10" s="30"/>
      <c r="W10" s="29"/>
    </row>
    <row r="11" spans="1:23" x14ac:dyDescent="0.25">
      <c r="A11" s="1">
        <v>6</v>
      </c>
      <c r="B11" s="1">
        <v>5</v>
      </c>
      <c r="C11" s="21" t="s">
        <v>12</v>
      </c>
      <c r="D11" s="28" t="s">
        <v>13</v>
      </c>
      <c r="E11" s="18"/>
      <c r="F11" s="26"/>
      <c r="G11" s="26"/>
      <c r="H11" s="26"/>
      <c r="I11" s="26"/>
      <c r="J11" s="26"/>
      <c r="K11" s="26"/>
      <c r="L11" s="26"/>
      <c r="M11" s="26"/>
      <c r="N11" s="26"/>
      <c r="O11" s="26"/>
      <c r="P11" s="26"/>
      <c r="Q11" s="26"/>
      <c r="R11" s="26">
        <f>SUM(F11:Q11)</f>
        <v>0</v>
      </c>
      <c r="S11" s="24"/>
      <c r="T11" s="9"/>
      <c r="W11" s="18"/>
    </row>
    <row r="12" spans="1:23" x14ac:dyDescent="0.25">
      <c r="A12" s="1">
        <v>7</v>
      </c>
      <c r="B12" s="1">
        <v>6</v>
      </c>
      <c r="C12" s="21" t="s">
        <v>14</v>
      </c>
      <c r="D12" s="28">
        <v>55700003</v>
      </c>
      <c r="E12" s="18"/>
      <c r="F12" s="26"/>
      <c r="G12" s="26"/>
      <c r="H12" s="26"/>
      <c r="I12" s="26"/>
      <c r="J12" s="26"/>
      <c r="K12" s="26"/>
      <c r="L12" s="26"/>
      <c r="M12" s="26"/>
      <c r="N12" s="26"/>
      <c r="O12" s="26"/>
      <c r="P12" s="26"/>
      <c r="Q12" s="26"/>
      <c r="R12" s="26">
        <f>SUM(F12:Q12)</f>
        <v>0</v>
      </c>
      <c r="S12" s="24"/>
      <c r="T12" s="9"/>
      <c r="W12" s="18"/>
    </row>
    <row r="13" spans="1:23" x14ac:dyDescent="0.25">
      <c r="A13" s="1">
        <v>8</v>
      </c>
      <c r="B13" s="1">
        <v>7</v>
      </c>
      <c r="C13" s="21" t="s">
        <v>15</v>
      </c>
      <c r="D13" s="28">
        <v>447</v>
      </c>
      <c r="E13" s="18"/>
      <c r="F13" s="26"/>
      <c r="G13" s="26"/>
      <c r="H13" s="26"/>
      <c r="I13" s="26"/>
      <c r="J13" s="26"/>
      <c r="K13" s="26"/>
      <c r="L13" s="26"/>
      <c r="M13" s="26"/>
      <c r="N13" s="26"/>
      <c r="O13" s="26"/>
      <c r="P13" s="26"/>
      <c r="Q13" s="26"/>
      <c r="R13" s="26">
        <f t="shared" si="0"/>
        <v>0</v>
      </c>
      <c r="S13" s="24"/>
      <c r="T13" s="9"/>
      <c r="W13" s="18"/>
    </row>
    <row r="14" spans="1:23" x14ac:dyDescent="0.25">
      <c r="A14" s="1">
        <v>9</v>
      </c>
      <c r="B14" s="1">
        <v>8</v>
      </c>
      <c r="C14" s="21" t="s">
        <v>16</v>
      </c>
      <c r="D14" s="28">
        <v>565</v>
      </c>
      <c r="E14" s="18"/>
      <c r="F14" s="26"/>
      <c r="G14" s="26"/>
      <c r="H14" s="26"/>
      <c r="I14" s="26"/>
      <c r="J14" s="26"/>
      <c r="K14" s="26"/>
      <c r="L14" s="26"/>
      <c r="M14" s="26"/>
      <c r="N14" s="26"/>
      <c r="O14" s="26"/>
      <c r="P14" s="26"/>
      <c r="Q14" s="26"/>
      <c r="R14" s="26">
        <f t="shared" si="0"/>
        <v>0</v>
      </c>
      <c r="S14" s="24"/>
      <c r="T14" s="9"/>
      <c r="W14" s="18"/>
    </row>
    <row r="15" spans="1:23" s="31" customFormat="1" x14ac:dyDescent="0.25">
      <c r="A15" s="1">
        <v>10</v>
      </c>
      <c r="B15" s="1">
        <v>10</v>
      </c>
      <c r="C15" s="27" t="s">
        <v>17</v>
      </c>
      <c r="D15" s="28">
        <v>40810005</v>
      </c>
      <c r="E15" s="29"/>
      <c r="F15" s="26"/>
      <c r="G15" s="26"/>
      <c r="H15" s="26"/>
      <c r="I15" s="26"/>
      <c r="J15" s="26"/>
      <c r="K15" s="26"/>
      <c r="L15" s="26"/>
      <c r="M15" s="26"/>
      <c r="N15" s="26"/>
      <c r="O15" s="26"/>
      <c r="P15" s="26"/>
      <c r="Q15" s="26"/>
      <c r="R15" s="26">
        <f t="shared" si="0"/>
        <v>0</v>
      </c>
      <c r="S15" s="24"/>
      <c r="T15" s="30"/>
      <c r="W15" s="29"/>
    </row>
    <row r="16" spans="1:23" x14ac:dyDescent="0.25">
      <c r="A16" s="1">
        <v>11</v>
      </c>
      <c r="C16" s="21" t="s">
        <v>18</v>
      </c>
      <c r="D16" s="22"/>
      <c r="E16" s="18"/>
      <c r="F16" s="32">
        <f t="shared" ref="F16:R16" si="1">SUM(F8:F15)</f>
        <v>0</v>
      </c>
      <c r="G16" s="32">
        <f t="shared" si="1"/>
        <v>0</v>
      </c>
      <c r="H16" s="32">
        <f>SUM(H8:H15)</f>
        <v>0</v>
      </c>
      <c r="I16" s="32">
        <f t="shared" si="1"/>
        <v>0</v>
      </c>
      <c r="J16" s="32">
        <f t="shared" si="1"/>
        <v>0</v>
      </c>
      <c r="K16" s="32">
        <f t="shared" si="1"/>
        <v>0</v>
      </c>
      <c r="L16" s="32">
        <f t="shared" si="1"/>
        <v>0</v>
      </c>
      <c r="M16" s="32">
        <f t="shared" si="1"/>
        <v>0</v>
      </c>
      <c r="N16" s="32">
        <f t="shared" si="1"/>
        <v>0</v>
      </c>
      <c r="O16" s="32">
        <f t="shared" si="1"/>
        <v>0</v>
      </c>
      <c r="P16" s="32">
        <f t="shared" si="1"/>
        <v>0</v>
      </c>
      <c r="Q16" s="32">
        <f t="shared" si="1"/>
        <v>0</v>
      </c>
      <c r="R16" s="32">
        <f t="shared" si="1"/>
        <v>0</v>
      </c>
      <c r="S16" s="24"/>
      <c r="T16" s="9"/>
    </row>
    <row r="17" spans="1:20" x14ac:dyDescent="0.25">
      <c r="A17" s="1">
        <v>12</v>
      </c>
      <c r="C17" s="21"/>
      <c r="D17" s="22"/>
      <c r="E17" s="18"/>
      <c r="F17" s="33"/>
      <c r="G17" s="33"/>
      <c r="H17" s="33"/>
      <c r="I17" s="33"/>
      <c r="J17" s="33"/>
      <c r="K17" s="33"/>
      <c r="L17" s="33"/>
      <c r="M17" s="33"/>
      <c r="N17" s="33"/>
      <c r="O17" s="33"/>
      <c r="P17" s="33"/>
      <c r="Q17" s="33"/>
      <c r="R17" s="26"/>
      <c r="S17" s="24"/>
      <c r="T17" s="9"/>
    </row>
    <row r="18" spans="1:20" x14ac:dyDescent="0.25">
      <c r="A18" s="1">
        <v>13</v>
      </c>
      <c r="C18" s="34" t="s">
        <v>19</v>
      </c>
      <c r="D18" s="18"/>
      <c r="E18" s="18"/>
      <c r="F18" s="35"/>
      <c r="G18" s="35"/>
      <c r="H18" s="35"/>
      <c r="I18" s="35"/>
      <c r="J18" s="35"/>
      <c r="K18" s="35"/>
      <c r="L18" s="35"/>
      <c r="M18" s="35"/>
      <c r="N18" s="35"/>
      <c r="O18" s="36"/>
      <c r="P18" s="36"/>
      <c r="Q18" s="36"/>
      <c r="R18" s="36"/>
      <c r="S18" s="24"/>
      <c r="T18" s="9"/>
    </row>
    <row r="19" spans="1:20" x14ac:dyDescent="0.25">
      <c r="A19" s="1">
        <v>14</v>
      </c>
      <c r="B19" s="1">
        <v>9</v>
      </c>
      <c r="C19" s="3" t="s">
        <v>20</v>
      </c>
      <c r="D19" s="37"/>
      <c r="E19" s="37"/>
      <c r="F19" s="38"/>
      <c r="G19" s="38"/>
      <c r="H19" s="38"/>
      <c r="I19" s="38"/>
      <c r="J19" s="38"/>
      <c r="K19" s="38"/>
      <c r="L19" s="38"/>
      <c r="M19" s="38"/>
      <c r="N19" s="38"/>
      <c r="O19" s="38"/>
      <c r="P19" s="38"/>
      <c r="Q19" s="38"/>
      <c r="R19" s="23">
        <f>SUM(F19:Q19)</f>
        <v>0</v>
      </c>
      <c r="S19" s="20"/>
      <c r="T19" s="9"/>
    </row>
    <row r="20" spans="1:20" x14ac:dyDescent="0.25">
      <c r="A20" s="1">
        <v>15</v>
      </c>
      <c r="B20" s="1" t="s">
        <v>21</v>
      </c>
      <c r="C20" s="3" t="s">
        <v>22</v>
      </c>
      <c r="D20" s="37"/>
      <c r="E20" s="37"/>
      <c r="F20" s="38"/>
      <c r="G20" s="38"/>
      <c r="H20" s="38"/>
      <c r="I20" s="38"/>
      <c r="J20" s="38"/>
      <c r="K20" s="38"/>
      <c r="L20" s="38"/>
      <c r="M20" s="38"/>
      <c r="N20" s="38"/>
      <c r="O20" s="38"/>
      <c r="P20" s="38"/>
      <c r="Q20" s="38"/>
      <c r="R20" s="26">
        <f>SUM(F20:Q20)</f>
        <v>0</v>
      </c>
      <c r="S20" s="20"/>
      <c r="T20" s="9"/>
    </row>
    <row r="21" spans="1:20" x14ac:dyDescent="0.25">
      <c r="A21" s="1">
        <v>16</v>
      </c>
      <c r="B21" s="1" t="s">
        <v>21</v>
      </c>
      <c r="C21" s="3" t="s">
        <v>37</v>
      </c>
      <c r="D21" s="37"/>
      <c r="E21" s="37"/>
      <c r="F21" s="38"/>
      <c r="G21" s="38"/>
      <c r="H21" s="38"/>
      <c r="I21" s="38"/>
      <c r="J21" s="38"/>
      <c r="K21" s="38"/>
      <c r="L21" s="38"/>
      <c r="M21" s="38"/>
      <c r="N21" s="38"/>
      <c r="O21" s="38">
        <f>-'SEF 7.01E'!D4/12/2</f>
        <v>-777613.56360477523</v>
      </c>
      <c r="P21" s="38">
        <f t="shared" ref="P21:Q21" si="2">O21</f>
        <v>-777613.56360477523</v>
      </c>
      <c r="Q21" s="38">
        <f t="shared" si="2"/>
        <v>-777613.56360477523</v>
      </c>
      <c r="R21" s="26">
        <f>SUM(F21:Q21)</f>
        <v>-2332840.6908143256</v>
      </c>
      <c r="S21" s="20"/>
      <c r="T21" s="9"/>
    </row>
    <row r="22" spans="1:20" ht="18" customHeight="1" thickBot="1" x14ac:dyDescent="0.3">
      <c r="A22" s="1">
        <v>17</v>
      </c>
      <c r="C22" s="34" t="s">
        <v>23</v>
      </c>
      <c r="D22" s="39"/>
      <c r="E22" s="37"/>
      <c r="F22" s="40">
        <f>F16+F19+F20+F21</f>
        <v>0</v>
      </c>
      <c r="G22" s="40">
        <f t="shared" ref="G22:Q22" si="3">G16+G19+G20+G21</f>
        <v>0</v>
      </c>
      <c r="H22" s="40">
        <f t="shared" si="3"/>
        <v>0</v>
      </c>
      <c r="I22" s="40">
        <f t="shared" si="3"/>
        <v>0</v>
      </c>
      <c r="J22" s="40">
        <f t="shared" si="3"/>
        <v>0</v>
      </c>
      <c r="K22" s="40">
        <f t="shared" si="3"/>
        <v>0</v>
      </c>
      <c r="L22" s="40">
        <f t="shared" si="3"/>
        <v>0</v>
      </c>
      <c r="M22" s="40">
        <f t="shared" si="3"/>
        <v>0</v>
      </c>
      <c r="N22" s="40">
        <f t="shared" si="3"/>
        <v>0</v>
      </c>
      <c r="O22" s="40">
        <f t="shared" si="3"/>
        <v>-777613.56360477523</v>
      </c>
      <c r="P22" s="40">
        <f t="shared" si="3"/>
        <v>-777613.56360477523</v>
      </c>
      <c r="Q22" s="40">
        <f t="shared" si="3"/>
        <v>-777613.56360477523</v>
      </c>
      <c r="R22" s="40">
        <f>R16+R19+R20+R21</f>
        <v>-2332840.6908143256</v>
      </c>
      <c r="S22" s="20"/>
      <c r="T22" s="41"/>
    </row>
    <row r="23" spans="1:20" ht="16.5" customHeight="1" x14ac:dyDescent="0.25">
      <c r="A23" s="1">
        <v>18</v>
      </c>
      <c r="I23" s="31"/>
      <c r="P23" s="42"/>
      <c r="Q23" s="31"/>
      <c r="T23" s="9"/>
    </row>
    <row r="24" spans="1:20" x14ac:dyDescent="0.25">
      <c r="A24" s="1">
        <v>19</v>
      </c>
      <c r="C24" s="43"/>
      <c r="D24" s="37"/>
      <c r="E24" s="37"/>
      <c r="F24" s="44"/>
      <c r="G24" s="45"/>
      <c r="H24" s="44"/>
      <c r="I24" s="46"/>
      <c r="J24" s="44"/>
      <c r="K24" s="44"/>
      <c r="L24" s="44"/>
      <c r="M24" s="44"/>
      <c r="N24" s="44"/>
      <c r="O24" s="44"/>
      <c r="P24" s="44"/>
      <c r="Q24" s="46"/>
      <c r="R24" s="44"/>
      <c r="S24" s="20"/>
      <c r="T24" s="9"/>
    </row>
    <row r="25" spans="1:20" x14ac:dyDescent="0.25">
      <c r="A25" s="1">
        <v>20</v>
      </c>
      <c r="B25" s="1">
        <v>13</v>
      </c>
      <c r="C25" s="47" t="s">
        <v>24</v>
      </c>
      <c r="D25" s="37"/>
      <c r="E25" s="37"/>
      <c r="F25" s="48"/>
      <c r="G25" s="48"/>
      <c r="H25" s="48"/>
      <c r="I25" s="48"/>
      <c r="J25" s="48"/>
      <c r="K25" s="48"/>
      <c r="L25" s="48"/>
      <c r="M25" s="48"/>
      <c r="N25" s="48"/>
      <c r="O25" s="48"/>
      <c r="P25" s="48"/>
      <c r="Q25" s="48"/>
      <c r="R25" s="49"/>
      <c r="S25" s="20"/>
      <c r="T25" s="9"/>
    </row>
    <row r="26" spans="1:20" s="31" customFormat="1" x14ac:dyDescent="0.25">
      <c r="A26" s="1">
        <v>21</v>
      </c>
      <c r="B26" s="1"/>
      <c r="C26" s="50"/>
      <c r="D26" s="51"/>
      <c r="E26" s="51"/>
      <c r="F26" s="48"/>
      <c r="G26" s="48"/>
      <c r="H26" s="48"/>
      <c r="I26" s="48"/>
      <c r="J26" s="48"/>
      <c r="K26" s="52"/>
      <c r="L26" s="52"/>
      <c r="M26" s="48"/>
      <c r="N26" s="48"/>
      <c r="O26" s="48"/>
      <c r="P26" s="48"/>
      <c r="Q26" s="48"/>
      <c r="R26" s="38"/>
      <c r="S26" s="24"/>
      <c r="T26" s="30"/>
    </row>
    <row r="27" spans="1:20" x14ac:dyDescent="0.25">
      <c r="A27" s="1">
        <v>22</v>
      </c>
      <c r="C27" s="9" t="s">
        <v>25</v>
      </c>
      <c r="D27" s="53"/>
      <c r="E27" s="37"/>
      <c r="I27" s="31"/>
      <c r="N27" s="54"/>
      <c r="Q27" s="31"/>
      <c r="R27" s="54"/>
      <c r="S27" s="20"/>
      <c r="T27" s="9"/>
    </row>
    <row r="28" spans="1:20" ht="13.8" x14ac:dyDescent="0.25">
      <c r="A28" s="1">
        <v>23</v>
      </c>
      <c r="B28" s="1">
        <v>14</v>
      </c>
      <c r="C28" s="55" t="s">
        <v>82</v>
      </c>
      <c r="D28" s="53">
        <v>3.3034000000000001E-2</v>
      </c>
      <c r="E28" s="18"/>
      <c r="F28" s="54">
        <f>F25*$D$28</f>
        <v>0</v>
      </c>
      <c r="G28" s="54">
        <f>G25*$D$28</f>
        <v>0</v>
      </c>
      <c r="H28" s="54">
        <f>H25*$D$28</f>
        <v>0</v>
      </c>
      <c r="I28" s="23">
        <f>I25*$D$28</f>
        <v>0</v>
      </c>
      <c r="J28" s="54"/>
      <c r="K28" s="54"/>
      <c r="L28" s="54"/>
      <c r="M28" s="54"/>
      <c r="N28" s="54"/>
      <c r="O28" s="54"/>
      <c r="P28" s="54"/>
      <c r="Q28" s="54"/>
      <c r="R28" s="49">
        <f>SUM(F28:Q28)</f>
        <v>0</v>
      </c>
      <c r="S28" s="20"/>
      <c r="T28" s="41"/>
    </row>
    <row r="29" spans="1:20" ht="13.8" x14ac:dyDescent="0.25">
      <c r="A29" s="1">
        <v>24</v>
      </c>
      <c r="B29" s="1">
        <v>15</v>
      </c>
      <c r="C29" s="56" t="s">
        <v>26</v>
      </c>
      <c r="D29" s="53"/>
      <c r="E29" s="18"/>
      <c r="F29" s="57">
        <f t="shared" ref="F29:R29" si="4">SUM(F28:F28)</f>
        <v>0</v>
      </c>
      <c r="G29" s="57">
        <f t="shared" si="4"/>
        <v>0</v>
      </c>
      <c r="H29" s="57">
        <f t="shared" si="4"/>
        <v>0</v>
      </c>
      <c r="I29" s="58">
        <f t="shared" si="4"/>
        <v>0</v>
      </c>
      <c r="J29" s="57">
        <f t="shared" si="4"/>
        <v>0</v>
      </c>
      <c r="K29" s="57">
        <f t="shared" si="4"/>
        <v>0</v>
      </c>
      <c r="L29" s="57">
        <f t="shared" si="4"/>
        <v>0</v>
      </c>
      <c r="M29" s="57">
        <f t="shared" si="4"/>
        <v>0</v>
      </c>
      <c r="N29" s="57">
        <f t="shared" si="4"/>
        <v>0</v>
      </c>
      <c r="O29" s="57">
        <f t="shared" si="4"/>
        <v>0</v>
      </c>
      <c r="P29" s="57">
        <f t="shared" si="4"/>
        <v>0</v>
      </c>
      <c r="Q29" s="57">
        <f t="shared" si="4"/>
        <v>0</v>
      </c>
      <c r="R29" s="57">
        <f t="shared" si="4"/>
        <v>0</v>
      </c>
      <c r="S29" s="20"/>
      <c r="T29" s="41"/>
    </row>
    <row r="30" spans="1:20" ht="20.25" customHeight="1" x14ac:dyDescent="0.25">
      <c r="A30" s="1">
        <v>25</v>
      </c>
      <c r="C30" s="55"/>
      <c r="D30" s="53"/>
      <c r="E30" s="18"/>
      <c r="F30" s="54"/>
      <c r="G30" s="54"/>
      <c r="H30" s="54"/>
      <c r="I30" s="54"/>
      <c r="J30" s="54"/>
      <c r="K30" s="54"/>
      <c r="L30" s="54"/>
      <c r="M30" s="54"/>
      <c r="N30" s="54"/>
      <c r="O30" s="54"/>
      <c r="P30" s="54"/>
      <c r="Q30" s="54"/>
      <c r="R30" s="59"/>
      <c r="S30" s="20"/>
      <c r="T30" s="9"/>
    </row>
    <row r="31" spans="1:20" ht="17.399999999999999" customHeight="1" thickBot="1" x14ac:dyDescent="0.3">
      <c r="A31" s="1">
        <v>26</v>
      </c>
      <c r="B31" s="1">
        <v>17</v>
      </c>
      <c r="C31" s="60" t="s">
        <v>27</v>
      </c>
      <c r="E31" s="18"/>
      <c r="F31" s="40">
        <f t="shared" ref="F31:R31" si="5">F22-F29</f>
        <v>0</v>
      </c>
      <c r="G31" s="40">
        <f t="shared" si="5"/>
        <v>0</v>
      </c>
      <c r="H31" s="40">
        <f t="shared" si="5"/>
        <v>0</v>
      </c>
      <c r="I31" s="40">
        <f t="shared" si="5"/>
        <v>0</v>
      </c>
      <c r="J31" s="40">
        <f t="shared" si="5"/>
        <v>0</v>
      </c>
      <c r="K31" s="40">
        <f t="shared" si="5"/>
        <v>0</v>
      </c>
      <c r="L31" s="40">
        <f t="shared" si="5"/>
        <v>0</v>
      </c>
      <c r="M31" s="40">
        <f t="shared" si="5"/>
        <v>0</v>
      </c>
      <c r="N31" s="40">
        <f t="shared" si="5"/>
        <v>0</v>
      </c>
      <c r="O31" s="40">
        <f t="shared" si="5"/>
        <v>-777613.56360477523</v>
      </c>
      <c r="P31" s="40">
        <f t="shared" si="5"/>
        <v>-777613.56360477523</v>
      </c>
      <c r="Q31" s="40">
        <f t="shared" si="5"/>
        <v>-777613.56360477523</v>
      </c>
      <c r="R31" s="40">
        <f t="shared" si="5"/>
        <v>-2332840.6908143256</v>
      </c>
      <c r="S31" s="20"/>
      <c r="T31" s="9"/>
    </row>
    <row r="32" spans="1:20" ht="15.75" customHeight="1" x14ac:dyDescent="0.25">
      <c r="A32" s="1">
        <v>27</v>
      </c>
      <c r="C32" s="61" t="s">
        <v>28</v>
      </c>
      <c r="F32" s="62">
        <f t="shared" ref="F32:R32" si="6">+F31</f>
        <v>0</v>
      </c>
      <c r="G32" s="62">
        <f t="shared" si="6"/>
        <v>0</v>
      </c>
      <c r="H32" s="62">
        <f t="shared" si="6"/>
        <v>0</v>
      </c>
      <c r="I32" s="62">
        <f t="shared" si="6"/>
        <v>0</v>
      </c>
      <c r="J32" s="62">
        <f t="shared" si="6"/>
        <v>0</v>
      </c>
      <c r="K32" s="62">
        <f t="shared" si="6"/>
        <v>0</v>
      </c>
      <c r="L32" s="62">
        <f t="shared" si="6"/>
        <v>0</v>
      </c>
      <c r="M32" s="62">
        <f t="shared" si="6"/>
        <v>0</v>
      </c>
      <c r="N32" s="62">
        <f t="shared" si="6"/>
        <v>0</v>
      </c>
      <c r="O32" s="62">
        <f t="shared" si="6"/>
        <v>-777613.56360477523</v>
      </c>
      <c r="P32" s="62">
        <f t="shared" si="6"/>
        <v>-777613.56360477523</v>
      </c>
      <c r="Q32" s="62">
        <f t="shared" si="6"/>
        <v>-777613.56360477523</v>
      </c>
      <c r="R32" s="62">
        <f t="shared" si="6"/>
        <v>-2332840.6908143256</v>
      </c>
      <c r="S32" s="20"/>
      <c r="T32" s="41"/>
    </row>
    <row r="33" spans="1:20" x14ac:dyDescent="0.25">
      <c r="A33" s="1">
        <v>28</v>
      </c>
      <c r="J33" s="62"/>
      <c r="N33" s="18"/>
      <c r="O33" s="18"/>
      <c r="P33" s="18"/>
      <c r="T33" s="9"/>
    </row>
    <row r="34" spans="1:20" ht="13.8" x14ac:dyDescent="0.25">
      <c r="A34" s="1">
        <v>29</v>
      </c>
      <c r="C34" s="30" t="s">
        <v>29</v>
      </c>
      <c r="D34" s="63"/>
      <c r="F34" s="23"/>
      <c r="G34" s="54"/>
      <c r="H34" s="23"/>
      <c r="I34" s="54"/>
      <c r="J34" s="54"/>
      <c r="K34" s="54"/>
      <c r="L34" s="54"/>
      <c r="M34" s="54"/>
      <c r="N34" s="54"/>
      <c r="O34" s="54"/>
      <c r="P34" s="54"/>
      <c r="Q34" s="54"/>
      <c r="R34" s="64"/>
      <c r="S34" s="20"/>
      <c r="T34" s="41"/>
    </row>
    <row r="35" spans="1:20" s="31" customFormat="1" ht="13.8" x14ac:dyDescent="0.25">
      <c r="A35" s="1">
        <v>30</v>
      </c>
      <c r="B35" s="1"/>
      <c r="C35" s="65" t="s">
        <v>30</v>
      </c>
      <c r="D35" s="66">
        <v>3.344E-4</v>
      </c>
      <c r="E35" s="66"/>
      <c r="F35" s="23">
        <f>F32*(1-$D$35)</f>
        <v>0</v>
      </c>
      <c r="G35" s="23">
        <f t="shared" ref="G35:O35" si="7">G32*(1-$D$35)</f>
        <v>0</v>
      </c>
      <c r="H35" s="23">
        <f t="shared" si="7"/>
        <v>0</v>
      </c>
      <c r="I35" s="23">
        <f t="shared" si="7"/>
        <v>0</v>
      </c>
      <c r="J35" s="23">
        <f t="shared" si="7"/>
        <v>0</v>
      </c>
      <c r="K35" s="23">
        <f t="shared" si="7"/>
        <v>0</v>
      </c>
      <c r="L35" s="23">
        <f t="shared" si="7"/>
        <v>0</v>
      </c>
      <c r="M35" s="23">
        <f>M32*(1-$D$35)</f>
        <v>0</v>
      </c>
      <c r="N35" s="23">
        <f>N32*(1-$D$35)</f>
        <v>0</v>
      </c>
      <c r="O35" s="23">
        <f t="shared" si="7"/>
        <v>-777353.52962910582</v>
      </c>
      <c r="P35" s="23">
        <f>P32*(1-$D$35)</f>
        <v>-777353.52962910582</v>
      </c>
      <c r="Q35" s="23">
        <f>Q32*(1-$D$35)</f>
        <v>-777353.52962910582</v>
      </c>
      <c r="R35" s="23">
        <f>SUM(F35:Q35)</f>
        <v>-2332060.5888873176</v>
      </c>
      <c r="S35" s="67"/>
      <c r="T35" s="41"/>
    </row>
    <row r="36" spans="1:20" s="31" customFormat="1" ht="13.8" x14ac:dyDescent="0.25">
      <c r="A36" s="1">
        <v>31</v>
      </c>
      <c r="B36" s="1"/>
      <c r="D36" s="66"/>
      <c r="E36" s="66"/>
      <c r="F36" s="23"/>
      <c r="G36" s="23"/>
      <c r="H36" s="23"/>
      <c r="I36" s="23"/>
      <c r="J36" s="23"/>
      <c r="K36" s="23"/>
      <c r="L36" s="23"/>
      <c r="M36" s="23"/>
      <c r="N36" s="23"/>
      <c r="O36" s="23"/>
      <c r="P36" s="23"/>
      <c r="Q36" s="23"/>
      <c r="R36" s="23"/>
      <c r="S36" s="67"/>
      <c r="T36" s="41"/>
    </row>
    <row r="37" spans="1:20" x14ac:dyDescent="0.25">
      <c r="A37" s="1">
        <v>32</v>
      </c>
      <c r="C37" s="9" t="s">
        <v>31</v>
      </c>
      <c r="D37" s="31"/>
      <c r="E37" s="18"/>
      <c r="F37" s="23">
        <f t="shared" ref="F37:R37" si="8">+F35</f>
        <v>0</v>
      </c>
      <c r="G37" s="23">
        <f t="shared" si="8"/>
        <v>0</v>
      </c>
      <c r="H37" s="23">
        <f t="shared" si="8"/>
        <v>0</v>
      </c>
      <c r="I37" s="54">
        <f t="shared" si="8"/>
        <v>0</v>
      </c>
      <c r="J37" s="54">
        <f t="shared" si="8"/>
        <v>0</v>
      </c>
      <c r="K37" s="54">
        <f t="shared" si="8"/>
        <v>0</v>
      </c>
      <c r="L37" s="54">
        <f t="shared" si="8"/>
        <v>0</v>
      </c>
      <c r="M37" s="54">
        <f t="shared" si="8"/>
        <v>0</v>
      </c>
      <c r="N37" s="54">
        <f t="shared" si="8"/>
        <v>0</v>
      </c>
      <c r="O37" s="54">
        <f t="shared" si="8"/>
        <v>-777353.52962910582</v>
      </c>
      <c r="P37" s="54">
        <f t="shared" si="8"/>
        <v>-777353.52962910582</v>
      </c>
      <c r="Q37" s="54">
        <f t="shared" si="8"/>
        <v>-777353.52962910582</v>
      </c>
      <c r="R37" s="54">
        <f t="shared" si="8"/>
        <v>-2332060.5888873176</v>
      </c>
      <c r="S37" s="68"/>
      <c r="T37" s="9"/>
    </row>
    <row r="38" spans="1:20" x14ac:dyDescent="0.25">
      <c r="A38" s="1">
        <v>33</v>
      </c>
      <c r="C38" s="9" t="s">
        <v>32</v>
      </c>
      <c r="E38" s="18"/>
      <c r="F38" s="23">
        <f t="shared" ref="F38:R38" si="9">-F37</f>
        <v>0</v>
      </c>
      <c r="G38" s="23">
        <f t="shared" si="9"/>
        <v>0</v>
      </c>
      <c r="H38" s="23">
        <f t="shared" si="9"/>
        <v>0</v>
      </c>
      <c r="I38" s="54">
        <f t="shared" si="9"/>
        <v>0</v>
      </c>
      <c r="J38" s="54">
        <f t="shared" si="9"/>
        <v>0</v>
      </c>
      <c r="K38" s="54">
        <f t="shared" si="9"/>
        <v>0</v>
      </c>
      <c r="L38" s="54">
        <f t="shared" si="9"/>
        <v>0</v>
      </c>
      <c r="M38" s="54">
        <f t="shared" si="9"/>
        <v>0</v>
      </c>
      <c r="N38" s="54">
        <f t="shared" si="9"/>
        <v>0</v>
      </c>
      <c r="O38" s="54">
        <f t="shared" si="9"/>
        <v>777353.52962910582</v>
      </c>
      <c r="P38" s="23">
        <f t="shared" si="9"/>
        <v>777353.52962910582</v>
      </c>
      <c r="Q38" s="54">
        <f t="shared" si="9"/>
        <v>777353.52962910582</v>
      </c>
      <c r="R38" s="54">
        <f t="shared" si="9"/>
        <v>2332060.5888873176</v>
      </c>
      <c r="S38" s="68"/>
      <c r="T38" s="9"/>
    </row>
    <row r="39" spans="1:20" x14ac:dyDescent="0.25">
      <c r="A39" s="1">
        <v>34</v>
      </c>
      <c r="C39" s="9"/>
      <c r="E39" s="18"/>
      <c r="F39" s="23"/>
      <c r="G39" s="23"/>
      <c r="H39" s="23"/>
      <c r="I39" s="54"/>
      <c r="J39" s="54"/>
      <c r="K39" s="54"/>
      <c r="L39" s="54"/>
      <c r="M39" s="54"/>
      <c r="N39" s="54"/>
      <c r="O39" s="54"/>
      <c r="P39" s="54"/>
      <c r="Q39" s="54"/>
      <c r="R39" s="54"/>
      <c r="S39" s="68"/>
      <c r="T39" s="9"/>
    </row>
    <row r="40" spans="1:20" ht="13.8" x14ac:dyDescent="0.25">
      <c r="A40" s="1">
        <v>35</v>
      </c>
      <c r="C40" s="9" t="s">
        <v>33</v>
      </c>
      <c r="E40" s="18"/>
      <c r="F40" s="23">
        <f>+F37</f>
        <v>0</v>
      </c>
      <c r="G40" s="23">
        <f t="shared" ref="G40:Q41" si="10">+F40+G37</f>
        <v>0</v>
      </c>
      <c r="H40" s="23">
        <f t="shared" si="10"/>
        <v>0</v>
      </c>
      <c r="I40" s="54">
        <f t="shared" si="10"/>
        <v>0</v>
      </c>
      <c r="J40" s="54">
        <f t="shared" si="10"/>
        <v>0</v>
      </c>
      <c r="K40" s="54">
        <f t="shared" si="10"/>
        <v>0</v>
      </c>
      <c r="L40" s="54">
        <f t="shared" si="10"/>
        <v>0</v>
      </c>
      <c r="M40" s="54">
        <f t="shared" si="10"/>
        <v>0</v>
      </c>
      <c r="N40" s="54">
        <f t="shared" si="10"/>
        <v>0</v>
      </c>
      <c r="O40" s="54">
        <f t="shared" si="10"/>
        <v>-777353.52962910582</v>
      </c>
      <c r="P40" s="54">
        <f t="shared" si="10"/>
        <v>-1554707.0592582116</v>
      </c>
      <c r="Q40" s="54">
        <f t="shared" si="10"/>
        <v>-2332060.5888873176</v>
      </c>
      <c r="R40" s="54">
        <f>+R37</f>
        <v>-2332060.5888873176</v>
      </c>
      <c r="S40" s="68"/>
      <c r="T40" s="41"/>
    </row>
    <row r="41" spans="1:20" x14ac:dyDescent="0.25">
      <c r="A41" s="1">
        <v>36</v>
      </c>
      <c r="C41" s="9" t="s">
        <v>34</v>
      </c>
      <c r="E41" s="18"/>
      <c r="F41" s="23">
        <f>+F38</f>
        <v>0</v>
      </c>
      <c r="G41" s="23">
        <f t="shared" si="10"/>
        <v>0</v>
      </c>
      <c r="H41" s="54">
        <f t="shared" si="10"/>
        <v>0</v>
      </c>
      <c r="I41" s="54">
        <f t="shared" si="10"/>
        <v>0</v>
      </c>
      <c r="J41" s="54">
        <f t="shared" si="10"/>
        <v>0</v>
      </c>
      <c r="K41" s="54">
        <f t="shared" si="10"/>
        <v>0</v>
      </c>
      <c r="L41" s="54">
        <f t="shared" si="10"/>
        <v>0</v>
      </c>
      <c r="M41" s="54">
        <f t="shared" si="10"/>
        <v>0</v>
      </c>
      <c r="N41" s="54">
        <f t="shared" si="10"/>
        <v>0</v>
      </c>
      <c r="O41" s="54">
        <f t="shared" si="10"/>
        <v>777353.52962910582</v>
      </c>
      <c r="P41" s="54">
        <f t="shared" si="10"/>
        <v>1554707.0592582116</v>
      </c>
      <c r="Q41" s="54">
        <f t="shared" si="10"/>
        <v>2332060.5888873176</v>
      </c>
      <c r="R41" s="54">
        <f>+R38</f>
        <v>2332060.5888873176</v>
      </c>
      <c r="S41" s="68"/>
    </row>
    <row r="42" spans="1:20" x14ac:dyDescent="0.25">
      <c r="A42" s="1">
        <v>37</v>
      </c>
      <c r="C42" s="9"/>
      <c r="E42" s="18"/>
      <c r="F42" s="54"/>
      <c r="G42" s="54"/>
      <c r="H42" s="54"/>
      <c r="I42" s="54"/>
      <c r="J42" s="54"/>
      <c r="K42" s="54"/>
      <c r="L42" s="54"/>
      <c r="M42" s="54"/>
      <c r="N42" s="54"/>
      <c r="O42" s="54"/>
      <c r="P42" s="54"/>
      <c r="Q42" s="54"/>
      <c r="R42" s="54"/>
      <c r="S42" s="69"/>
    </row>
    <row r="43" spans="1:20" ht="12.45" customHeight="1" x14ac:dyDescent="0.25">
      <c r="A43" s="1">
        <v>38</v>
      </c>
      <c r="C43" s="70"/>
      <c r="D43" s="70"/>
      <c r="E43" s="70"/>
      <c r="F43" s="70"/>
      <c r="G43" s="70"/>
      <c r="H43" s="70"/>
      <c r="I43" s="70"/>
      <c r="J43" s="54"/>
      <c r="K43" s="54"/>
      <c r="L43" s="54"/>
      <c r="M43" s="54"/>
      <c r="N43" s="54"/>
      <c r="O43" s="54"/>
      <c r="P43" s="54"/>
      <c r="Q43" s="54"/>
      <c r="R43" s="54"/>
      <c r="S43" s="69"/>
    </row>
    <row r="44" spans="1:20" ht="26.55" customHeight="1" x14ac:dyDescent="0.25">
      <c r="A44" s="1">
        <v>39</v>
      </c>
      <c r="C44" s="107" t="s">
        <v>86</v>
      </c>
      <c r="D44" s="107"/>
      <c r="E44" s="107"/>
      <c r="F44" s="107"/>
      <c r="G44" s="107"/>
      <c r="H44" s="107"/>
      <c r="I44" s="107"/>
      <c r="J44" s="107"/>
      <c r="K44" s="107"/>
      <c r="L44" s="107"/>
      <c r="M44" s="107"/>
      <c r="N44" s="107"/>
      <c r="O44" s="107"/>
      <c r="P44" s="107"/>
      <c r="Q44" s="107"/>
      <c r="R44" s="107"/>
      <c r="S44" s="105"/>
    </row>
    <row r="45" spans="1:20" x14ac:dyDescent="0.25">
      <c r="E45" s="37"/>
      <c r="F45" s="54"/>
      <c r="G45" s="54"/>
      <c r="H45" s="54"/>
      <c r="I45" s="54"/>
      <c r="J45" s="54"/>
      <c r="K45" s="54"/>
      <c r="L45" s="54"/>
      <c r="M45" s="54"/>
      <c r="N45" s="54"/>
      <c r="O45" s="54"/>
      <c r="P45" s="54"/>
      <c r="Q45" s="54"/>
      <c r="R45" s="54"/>
    </row>
    <row r="46" spans="1:20" ht="29.25" hidden="1" customHeight="1" x14ac:dyDescent="0.25">
      <c r="C46" s="106" t="s">
        <v>35</v>
      </c>
      <c r="D46" s="106"/>
      <c r="E46" s="106"/>
      <c r="F46" s="106"/>
      <c r="G46" s="106"/>
      <c r="H46" s="106"/>
      <c r="I46" s="106"/>
      <c r="J46" s="31"/>
      <c r="K46" s="31"/>
      <c r="L46" s="31"/>
      <c r="M46" s="31"/>
      <c r="N46" s="31"/>
      <c r="Q46" s="71"/>
    </row>
    <row r="47" spans="1:20" ht="17.399999999999999" x14ac:dyDescent="0.3">
      <c r="F47" s="6"/>
      <c r="G47" s="62"/>
      <c r="Q47" s="62"/>
    </row>
    <row r="48" spans="1:20" ht="25.2" x14ac:dyDescent="0.45">
      <c r="A48" s="3"/>
      <c r="B48" s="3"/>
      <c r="I48" s="62"/>
      <c r="N48" s="72"/>
      <c r="O48" s="72"/>
      <c r="P48" s="72"/>
      <c r="Q48" s="73"/>
    </row>
    <row r="49" spans="1:17" x14ac:dyDescent="0.25">
      <c r="A49" s="3"/>
      <c r="B49" s="3"/>
      <c r="I49" s="62"/>
      <c r="Q49" s="62"/>
    </row>
    <row r="50" spans="1:17" x14ac:dyDescent="0.25">
      <c r="A50" s="3"/>
      <c r="B50" s="3"/>
      <c r="G50" s="74"/>
      <c r="Q50" s="74"/>
    </row>
    <row r="51" spans="1:17" x14ac:dyDescent="0.25">
      <c r="A51" s="3"/>
      <c r="B51" s="3"/>
      <c r="G51" s="74"/>
      <c r="H51" s="62"/>
    </row>
    <row r="52" spans="1:17" x14ac:dyDescent="0.25">
      <c r="A52" s="3"/>
      <c r="B52" s="3"/>
      <c r="F52" s="62"/>
    </row>
    <row r="53" spans="1:17" x14ac:dyDescent="0.25">
      <c r="A53" s="3"/>
      <c r="B53" s="3"/>
      <c r="K53" s="75"/>
    </row>
    <row r="54" spans="1:17" x14ac:dyDescent="0.25">
      <c r="A54" s="3"/>
      <c r="B54" s="3"/>
      <c r="K54" s="75"/>
    </row>
    <row r="55" spans="1:17" x14ac:dyDescent="0.25">
      <c r="A55" s="3"/>
      <c r="B55" s="3"/>
      <c r="K55" s="75"/>
    </row>
    <row r="56" spans="1:17" x14ac:dyDescent="0.25">
      <c r="A56" s="3"/>
      <c r="B56" s="3"/>
      <c r="K56" s="75"/>
    </row>
    <row r="57" spans="1:17" x14ac:dyDescent="0.25">
      <c r="A57" s="3"/>
      <c r="B57" s="3"/>
    </row>
    <row r="58" spans="1:17" x14ac:dyDescent="0.25">
      <c r="A58" s="3"/>
      <c r="B58" s="3"/>
      <c r="K58" s="76"/>
    </row>
    <row r="59" spans="1:17" x14ac:dyDescent="0.25">
      <c r="A59" s="3"/>
      <c r="B59" s="3"/>
    </row>
    <row r="60" spans="1:17" x14ac:dyDescent="0.25">
      <c r="A60" s="3"/>
      <c r="B60" s="3"/>
    </row>
    <row r="61" spans="1:17" x14ac:dyDescent="0.25">
      <c r="A61" s="3"/>
      <c r="B61" s="3"/>
    </row>
    <row r="62" spans="1:17" x14ac:dyDescent="0.25">
      <c r="A62" s="3"/>
      <c r="B62" s="3"/>
    </row>
    <row r="63" spans="1:17" x14ac:dyDescent="0.25">
      <c r="A63" s="3"/>
      <c r="B63" s="3"/>
    </row>
    <row r="64" spans="1:17"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77"/>
      <c r="B69" s="77"/>
    </row>
    <row r="70" spans="1:2" x14ac:dyDescent="0.25">
      <c r="A70" s="77"/>
      <c r="B70" s="77"/>
    </row>
    <row r="71" spans="1:2" x14ac:dyDescent="0.25">
      <c r="A71" s="77"/>
      <c r="B71" s="77"/>
    </row>
    <row r="72" spans="1:2" x14ac:dyDescent="0.25">
      <c r="A72" s="77"/>
      <c r="B72" s="77"/>
    </row>
    <row r="73" spans="1:2" x14ac:dyDescent="0.25">
      <c r="A73" s="77"/>
      <c r="B73" s="77"/>
    </row>
    <row r="74" spans="1:2" x14ac:dyDescent="0.25">
      <c r="A74" s="77"/>
      <c r="B74" s="77"/>
    </row>
    <row r="75" spans="1:2" x14ac:dyDescent="0.25">
      <c r="A75" s="77"/>
      <c r="B75" s="77"/>
    </row>
    <row r="76" spans="1:2" x14ac:dyDescent="0.25">
      <c r="A76" s="77"/>
      <c r="B76" s="77"/>
    </row>
    <row r="77" spans="1:2" x14ac:dyDescent="0.25">
      <c r="A77" s="77"/>
      <c r="B77" s="77"/>
    </row>
    <row r="78" spans="1:2" x14ac:dyDescent="0.25">
      <c r="A78" s="77"/>
      <c r="B78" s="77"/>
    </row>
    <row r="79" spans="1:2" x14ac:dyDescent="0.25">
      <c r="A79" s="77"/>
      <c r="B79" s="77"/>
    </row>
    <row r="80" spans="1:2" x14ac:dyDescent="0.25">
      <c r="A80" s="77"/>
      <c r="B80" s="77"/>
    </row>
    <row r="81" spans="1:2" x14ac:dyDescent="0.25">
      <c r="A81" s="77"/>
      <c r="B81" s="77"/>
    </row>
    <row r="82" spans="1:2" x14ac:dyDescent="0.25">
      <c r="A82" s="77"/>
      <c r="B82" s="77"/>
    </row>
    <row r="83" spans="1:2" x14ac:dyDescent="0.25">
      <c r="A83" s="77"/>
      <c r="B83" s="77"/>
    </row>
    <row r="84" spans="1:2" x14ac:dyDescent="0.25">
      <c r="A84" s="77"/>
      <c r="B84" s="77"/>
    </row>
    <row r="85" spans="1:2" x14ac:dyDescent="0.25">
      <c r="A85" s="77"/>
      <c r="B85" s="77"/>
    </row>
    <row r="86" spans="1:2" x14ac:dyDescent="0.25">
      <c r="A86" s="77"/>
      <c r="B86" s="77"/>
    </row>
    <row r="87" spans="1:2" x14ac:dyDescent="0.25">
      <c r="A87" s="77"/>
      <c r="B87" s="77"/>
    </row>
    <row r="88" spans="1:2" x14ac:dyDescent="0.25">
      <c r="A88" s="77"/>
      <c r="B88" s="77"/>
    </row>
    <row r="89" spans="1:2" x14ac:dyDescent="0.25">
      <c r="A89" s="77"/>
      <c r="B89" s="77"/>
    </row>
    <row r="90" spans="1:2" x14ac:dyDescent="0.25">
      <c r="A90" s="77"/>
      <c r="B90" s="77"/>
    </row>
    <row r="91" spans="1:2" x14ac:dyDescent="0.25">
      <c r="A91" s="77"/>
      <c r="B91" s="77"/>
    </row>
    <row r="92" spans="1:2" x14ac:dyDescent="0.25">
      <c r="A92" s="77"/>
      <c r="B92" s="77"/>
    </row>
    <row r="93" spans="1:2" x14ac:dyDescent="0.25">
      <c r="A93" s="77"/>
      <c r="B93" s="77"/>
    </row>
    <row r="94" spans="1:2" x14ac:dyDescent="0.25">
      <c r="A94" s="77"/>
      <c r="B94" s="77"/>
    </row>
    <row r="95" spans="1:2" x14ac:dyDescent="0.25">
      <c r="A95" s="77"/>
      <c r="B95" s="77"/>
    </row>
    <row r="96" spans="1:2" x14ac:dyDescent="0.25">
      <c r="A96" s="77"/>
      <c r="B96" s="77"/>
    </row>
    <row r="97" spans="1:2" x14ac:dyDescent="0.25">
      <c r="A97" s="77"/>
      <c r="B97" s="77"/>
    </row>
    <row r="98" spans="1:2" x14ac:dyDescent="0.25">
      <c r="A98" s="77"/>
      <c r="B98" s="77"/>
    </row>
    <row r="99" spans="1:2" x14ac:dyDescent="0.25">
      <c r="A99" s="77"/>
      <c r="B99" s="77"/>
    </row>
    <row r="100" spans="1:2" x14ac:dyDescent="0.25">
      <c r="A100" s="77"/>
      <c r="B100" s="77"/>
    </row>
    <row r="101" spans="1:2" x14ac:dyDescent="0.25">
      <c r="A101" s="77"/>
      <c r="B101" s="77"/>
    </row>
    <row r="102" spans="1:2" x14ac:dyDescent="0.25">
      <c r="A102" s="77"/>
      <c r="B102" s="77"/>
    </row>
    <row r="103" spans="1:2" x14ac:dyDescent="0.25">
      <c r="A103" s="77"/>
      <c r="B103" s="77"/>
    </row>
    <row r="104" spans="1:2" x14ac:dyDescent="0.25">
      <c r="A104" s="77"/>
      <c r="B104" s="77"/>
    </row>
    <row r="105" spans="1:2" x14ac:dyDescent="0.25">
      <c r="A105" s="77"/>
      <c r="B105" s="77"/>
    </row>
    <row r="106" spans="1:2" x14ac:dyDescent="0.25">
      <c r="A106" s="77"/>
      <c r="B106" s="77"/>
    </row>
    <row r="107" spans="1:2" x14ac:dyDescent="0.25">
      <c r="A107" s="77"/>
      <c r="B107" s="77"/>
    </row>
    <row r="108" spans="1:2" x14ac:dyDescent="0.25">
      <c r="A108" s="77"/>
      <c r="B108" s="77"/>
    </row>
    <row r="109" spans="1:2" x14ac:dyDescent="0.25">
      <c r="A109" s="77"/>
      <c r="B109" s="77"/>
    </row>
    <row r="110" spans="1:2" x14ac:dyDescent="0.25">
      <c r="A110" s="77"/>
      <c r="B110" s="77"/>
    </row>
    <row r="111" spans="1:2" x14ac:dyDescent="0.25">
      <c r="A111" s="77"/>
      <c r="B111" s="77"/>
    </row>
    <row r="112" spans="1:2" x14ac:dyDescent="0.25">
      <c r="A112" s="77"/>
      <c r="B112" s="77"/>
    </row>
    <row r="113" spans="1:2" x14ac:dyDescent="0.25">
      <c r="A113" s="77"/>
      <c r="B113" s="77"/>
    </row>
    <row r="114" spans="1:2" x14ac:dyDescent="0.25">
      <c r="A114" s="77"/>
      <c r="B114" s="77"/>
    </row>
    <row r="115" spans="1:2" x14ac:dyDescent="0.25">
      <c r="A115" s="77"/>
      <c r="B115" s="77"/>
    </row>
    <row r="116" spans="1:2" x14ac:dyDescent="0.25">
      <c r="A116" s="77"/>
      <c r="B116" s="77"/>
    </row>
    <row r="117" spans="1:2" x14ac:dyDescent="0.25">
      <c r="A117" s="77"/>
      <c r="B117" s="77"/>
    </row>
    <row r="118" spans="1:2" x14ac:dyDescent="0.25">
      <c r="A118" s="77"/>
      <c r="B118" s="77"/>
    </row>
    <row r="119" spans="1:2" x14ac:dyDescent="0.25">
      <c r="A119" s="77"/>
      <c r="B119" s="77"/>
    </row>
    <row r="120" spans="1:2" x14ac:dyDescent="0.25">
      <c r="A120" s="77"/>
      <c r="B120" s="77"/>
    </row>
    <row r="121" spans="1:2" x14ac:dyDescent="0.25">
      <c r="A121" s="77"/>
      <c r="B121" s="77"/>
    </row>
    <row r="122" spans="1:2" x14ac:dyDescent="0.25">
      <c r="A122" s="77"/>
      <c r="B122" s="77"/>
    </row>
    <row r="123" spans="1:2" x14ac:dyDescent="0.25">
      <c r="A123" s="77"/>
      <c r="B123" s="77"/>
    </row>
    <row r="124" spans="1:2" x14ac:dyDescent="0.25">
      <c r="A124" s="77"/>
      <c r="B124" s="77"/>
    </row>
    <row r="125" spans="1:2" x14ac:dyDescent="0.25">
      <c r="A125" s="77"/>
      <c r="B125" s="77"/>
    </row>
    <row r="126" spans="1:2" x14ac:dyDescent="0.25">
      <c r="A126" s="77"/>
      <c r="B126" s="77"/>
    </row>
    <row r="127" spans="1:2" x14ac:dyDescent="0.25">
      <c r="A127" s="77"/>
      <c r="B127" s="77"/>
    </row>
    <row r="128" spans="1:2" x14ac:dyDescent="0.25">
      <c r="A128" s="77"/>
      <c r="B128" s="77"/>
    </row>
    <row r="129" spans="1:2" x14ac:dyDescent="0.25">
      <c r="A129" s="77"/>
      <c r="B129" s="77"/>
    </row>
    <row r="130" spans="1:2" x14ac:dyDescent="0.25">
      <c r="A130" s="77"/>
      <c r="B130" s="77"/>
    </row>
    <row r="131" spans="1:2" x14ac:dyDescent="0.25">
      <c r="A131" s="77"/>
      <c r="B131" s="77"/>
    </row>
    <row r="132" spans="1:2" x14ac:dyDescent="0.25">
      <c r="A132" s="77"/>
      <c r="B132" s="77"/>
    </row>
    <row r="133" spans="1:2" x14ac:dyDescent="0.25">
      <c r="A133" s="77"/>
      <c r="B133" s="77"/>
    </row>
    <row r="134" spans="1:2" x14ac:dyDescent="0.25">
      <c r="A134" s="77"/>
      <c r="B134" s="77"/>
    </row>
    <row r="135" spans="1:2" x14ac:dyDescent="0.25">
      <c r="A135" s="77"/>
      <c r="B135" s="77"/>
    </row>
    <row r="136" spans="1:2" x14ac:dyDescent="0.25">
      <c r="A136" s="77"/>
      <c r="B136" s="77"/>
    </row>
    <row r="137" spans="1:2" x14ac:dyDescent="0.25">
      <c r="A137" s="77"/>
      <c r="B137" s="77"/>
    </row>
    <row r="138" spans="1:2" x14ac:dyDescent="0.25">
      <c r="A138" s="77"/>
      <c r="B138" s="77"/>
    </row>
    <row r="139" spans="1:2" x14ac:dyDescent="0.25">
      <c r="A139" s="77"/>
      <c r="B139" s="77"/>
    </row>
    <row r="140" spans="1:2" x14ac:dyDescent="0.25">
      <c r="A140" s="77"/>
      <c r="B140" s="77"/>
    </row>
    <row r="141" spans="1:2" x14ac:dyDescent="0.25">
      <c r="A141" s="77"/>
      <c r="B141" s="77"/>
    </row>
    <row r="142" spans="1:2" x14ac:dyDescent="0.25">
      <c r="A142" s="77"/>
      <c r="B142" s="77"/>
    </row>
    <row r="143" spans="1:2" x14ac:dyDescent="0.25">
      <c r="A143" s="77"/>
      <c r="B143" s="77"/>
    </row>
    <row r="144" spans="1:2" x14ac:dyDescent="0.25">
      <c r="A144" s="77"/>
      <c r="B144" s="77"/>
    </row>
    <row r="145" spans="1:2" x14ac:dyDescent="0.25">
      <c r="A145" s="77"/>
      <c r="B145" s="77"/>
    </row>
    <row r="146" spans="1:2" x14ac:dyDescent="0.25">
      <c r="A146" s="77"/>
      <c r="B146" s="77"/>
    </row>
    <row r="147" spans="1:2" x14ac:dyDescent="0.25">
      <c r="A147" s="77"/>
      <c r="B147" s="77"/>
    </row>
    <row r="148" spans="1:2" x14ac:dyDescent="0.25">
      <c r="A148" s="77"/>
      <c r="B148" s="77"/>
    </row>
    <row r="149" spans="1:2" x14ac:dyDescent="0.25">
      <c r="A149" s="77"/>
      <c r="B149" s="77"/>
    </row>
    <row r="150" spans="1:2" x14ac:dyDescent="0.25">
      <c r="A150" s="77"/>
      <c r="B150" s="77"/>
    </row>
    <row r="151" spans="1:2" x14ac:dyDescent="0.25">
      <c r="A151" s="77"/>
      <c r="B151" s="77"/>
    </row>
    <row r="152" spans="1:2" x14ac:dyDescent="0.25">
      <c r="A152" s="77"/>
      <c r="B152" s="77"/>
    </row>
    <row r="153" spans="1:2" x14ac:dyDescent="0.25">
      <c r="A153" s="77"/>
      <c r="B153" s="77"/>
    </row>
    <row r="154" spans="1:2" x14ac:dyDescent="0.25">
      <c r="A154" s="77"/>
      <c r="B154" s="77"/>
    </row>
    <row r="155" spans="1:2" x14ac:dyDescent="0.25">
      <c r="A155" s="77"/>
      <c r="B155" s="77"/>
    </row>
    <row r="156" spans="1:2" x14ac:dyDescent="0.25">
      <c r="A156" s="77"/>
      <c r="B156" s="77"/>
    </row>
    <row r="157" spans="1:2" x14ac:dyDescent="0.25">
      <c r="A157" s="77"/>
      <c r="B157" s="77"/>
    </row>
    <row r="158" spans="1:2" x14ac:dyDescent="0.25">
      <c r="A158" s="77"/>
      <c r="B158" s="77"/>
    </row>
    <row r="159" spans="1:2" x14ac:dyDescent="0.25">
      <c r="A159" s="77"/>
      <c r="B159" s="77"/>
    </row>
    <row r="160" spans="1:2" x14ac:dyDescent="0.25">
      <c r="A160" s="77"/>
      <c r="B160" s="77"/>
    </row>
    <row r="161" spans="1:2" x14ac:dyDescent="0.25">
      <c r="A161" s="77"/>
      <c r="B161" s="77"/>
    </row>
    <row r="162" spans="1:2" x14ac:dyDescent="0.25">
      <c r="A162" s="77"/>
      <c r="B162" s="77"/>
    </row>
    <row r="163" spans="1:2" x14ac:dyDescent="0.25">
      <c r="A163" s="77"/>
      <c r="B163" s="77"/>
    </row>
    <row r="164" spans="1:2" x14ac:dyDescent="0.25">
      <c r="A164" s="77"/>
      <c r="B164" s="77"/>
    </row>
    <row r="165" spans="1:2" x14ac:dyDescent="0.25">
      <c r="A165" s="77"/>
      <c r="B165" s="77"/>
    </row>
    <row r="166" spans="1:2" x14ac:dyDescent="0.25">
      <c r="A166" s="77"/>
      <c r="B166" s="77"/>
    </row>
    <row r="167" spans="1:2" x14ac:dyDescent="0.25">
      <c r="A167" s="77"/>
      <c r="B167" s="77"/>
    </row>
    <row r="168" spans="1:2" x14ac:dyDescent="0.25">
      <c r="A168" s="77"/>
      <c r="B168" s="77"/>
    </row>
    <row r="169" spans="1:2" x14ac:dyDescent="0.25">
      <c r="A169" s="77"/>
      <c r="B169" s="77"/>
    </row>
    <row r="170" spans="1:2" x14ac:dyDescent="0.25">
      <c r="A170" s="77"/>
      <c r="B170" s="77"/>
    </row>
    <row r="171" spans="1:2" x14ac:dyDescent="0.25">
      <c r="A171" s="77"/>
      <c r="B171" s="77"/>
    </row>
    <row r="172" spans="1:2" x14ac:dyDescent="0.25">
      <c r="A172" s="77"/>
      <c r="B172" s="77"/>
    </row>
    <row r="173" spans="1:2" x14ac:dyDescent="0.25">
      <c r="A173" s="77"/>
      <c r="B173" s="77"/>
    </row>
    <row r="174" spans="1:2" x14ac:dyDescent="0.25">
      <c r="A174" s="77"/>
      <c r="B174" s="77"/>
    </row>
    <row r="175" spans="1:2" x14ac:dyDescent="0.25">
      <c r="A175" s="77"/>
      <c r="B175" s="77"/>
    </row>
    <row r="176" spans="1:2" x14ac:dyDescent="0.25">
      <c r="A176" s="77"/>
      <c r="B176" s="77"/>
    </row>
    <row r="177" spans="1:2" x14ac:dyDescent="0.25">
      <c r="A177" s="77"/>
      <c r="B177" s="77"/>
    </row>
    <row r="178" spans="1:2" x14ac:dyDescent="0.25">
      <c r="A178" s="77"/>
      <c r="B178" s="77"/>
    </row>
    <row r="179" spans="1:2" x14ac:dyDescent="0.25">
      <c r="A179" s="77"/>
      <c r="B179" s="77"/>
    </row>
    <row r="180" spans="1:2" x14ac:dyDescent="0.25">
      <c r="A180" s="77"/>
      <c r="B180" s="77"/>
    </row>
    <row r="181" spans="1:2" x14ac:dyDescent="0.25">
      <c r="A181" s="77"/>
      <c r="B181" s="77"/>
    </row>
    <row r="182" spans="1:2" x14ac:dyDescent="0.25">
      <c r="A182" s="77"/>
      <c r="B182" s="77"/>
    </row>
    <row r="183" spans="1:2" x14ac:dyDescent="0.25">
      <c r="A183" s="77"/>
      <c r="B183" s="77"/>
    </row>
    <row r="184" spans="1:2" x14ac:dyDescent="0.25">
      <c r="A184" s="77"/>
      <c r="B184" s="77"/>
    </row>
    <row r="185" spans="1:2" x14ac:dyDescent="0.25">
      <c r="A185" s="77"/>
      <c r="B185" s="77"/>
    </row>
    <row r="186" spans="1:2" x14ac:dyDescent="0.25">
      <c r="A186" s="77"/>
      <c r="B186" s="77"/>
    </row>
    <row r="187" spans="1:2" x14ac:dyDescent="0.25">
      <c r="A187" s="77"/>
      <c r="B187" s="77"/>
    </row>
    <row r="188" spans="1:2" x14ac:dyDescent="0.25">
      <c r="A188" s="77"/>
      <c r="B188" s="77"/>
    </row>
    <row r="189" spans="1:2" x14ac:dyDescent="0.25">
      <c r="A189" s="77"/>
      <c r="B189" s="77"/>
    </row>
    <row r="190" spans="1:2" x14ac:dyDescent="0.25">
      <c r="A190" s="77"/>
      <c r="B190" s="77"/>
    </row>
    <row r="191" spans="1:2" x14ac:dyDescent="0.25">
      <c r="A191" s="77"/>
      <c r="B191" s="77"/>
    </row>
    <row r="192" spans="1:2" x14ac:dyDescent="0.25">
      <c r="A192" s="77"/>
      <c r="B192" s="77"/>
    </row>
    <row r="193" spans="1:2" x14ac:dyDescent="0.25">
      <c r="A193" s="77"/>
      <c r="B193" s="77"/>
    </row>
    <row r="194" spans="1:2" x14ac:dyDescent="0.25">
      <c r="A194" s="77"/>
      <c r="B194" s="77"/>
    </row>
    <row r="195" spans="1:2" x14ac:dyDescent="0.25">
      <c r="A195" s="77"/>
      <c r="B195" s="77"/>
    </row>
    <row r="196" spans="1:2" x14ac:dyDescent="0.25">
      <c r="A196" s="77"/>
      <c r="B196" s="77"/>
    </row>
    <row r="197" spans="1:2" x14ac:dyDescent="0.25">
      <c r="A197" s="77"/>
      <c r="B197" s="77"/>
    </row>
    <row r="198" spans="1:2" x14ac:dyDescent="0.25">
      <c r="A198" s="77"/>
      <c r="B198" s="77"/>
    </row>
    <row r="199" spans="1:2" x14ac:dyDescent="0.25">
      <c r="A199" s="77"/>
      <c r="B199" s="77"/>
    </row>
    <row r="200" spans="1:2" x14ac:dyDescent="0.25">
      <c r="A200" s="77"/>
      <c r="B200" s="77"/>
    </row>
    <row r="201" spans="1:2" x14ac:dyDescent="0.25">
      <c r="A201" s="77"/>
      <c r="B201" s="77"/>
    </row>
    <row r="202" spans="1:2" x14ac:dyDescent="0.25">
      <c r="A202" s="77"/>
      <c r="B202" s="77"/>
    </row>
    <row r="203" spans="1:2" x14ac:dyDescent="0.25">
      <c r="A203" s="77"/>
      <c r="B203" s="77"/>
    </row>
    <row r="204" spans="1:2" x14ac:dyDescent="0.25">
      <c r="A204" s="77"/>
      <c r="B204" s="77"/>
    </row>
    <row r="205" spans="1:2" x14ac:dyDescent="0.25">
      <c r="A205" s="77"/>
      <c r="B205" s="77"/>
    </row>
    <row r="206" spans="1:2" x14ac:dyDescent="0.25">
      <c r="A206" s="77"/>
      <c r="B206" s="77"/>
    </row>
    <row r="207" spans="1:2" x14ac:dyDescent="0.25">
      <c r="A207" s="77"/>
      <c r="B207" s="77"/>
    </row>
    <row r="208" spans="1:2" x14ac:dyDescent="0.25">
      <c r="A208" s="77"/>
      <c r="B208" s="77"/>
    </row>
    <row r="209" spans="1:2" x14ac:dyDescent="0.25">
      <c r="A209" s="77"/>
      <c r="B209" s="77"/>
    </row>
    <row r="210" spans="1:2" x14ac:dyDescent="0.25">
      <c r="A210" s="77"/>
      <c r="B210" s="77"/>
    </row>
    <row r="211" spans="1:2" x14ac:dyDescent="0.25">
      <c r="A211" s="77"/>
      <c r="B211" s="77"/>
    </row>
    <row r="212" spans="1:2" x14ac:dyDescent="0.25">
      <c r="A212" s="77"/>
      <c r="B212" s="77"/>
    </row>
    <row r="213" spans="1:2" x14ac:dyDescent="0.25">
      <c r="A213" s="77"/>
      <c r="B213" s="77"/>
    </row>
    <row r="214" spans="1:2" x14ac:dyDescent="0.25">
      <c r="A214" s="77"/>
      <c r="B214" s="77"/>
    </row>
    <row r="215" spans="1:2" x14ac:dyDescent="0.25">
      <c r="A215" s="77"/>
      <c r="B215" s="77"/>
    </row>
    <row r="216" spans="1:2" x14ac:dyDescent="0.25">
      <c r="A216" s="77"/>
      <c r="B216" s="77"/>
    </row>
    <row r="217" spans="1:2" x14ac:dyDescent="0.25">
      <c r="A217" s="77"/>
      <c r="B217" s="77"/>
    </row>
    <row r="218" spans="1:2" x14ac:dyDescent="0.25">
      <c r="A218" s="77"/>
      <c r="B218" s="77"/>
    </row>
    <row r="219" spans="1:2" x14ac:dyDescent="0.25">
      <c r="A219" s="77"/>
      <c r="B219" s="77"/>
    </row>
    <row r="220" spans="1:2" x14ac:dyDescent="0.25">
      <c r="A220" s="77"/>
      <c r="B220" s="77"/>
    </row>
    <row r="221" spans="1:2" x14ac:dyDescent="0.25">
      <c r="A221" s="77"/>
      <c r="B221" s="77"/>
    </row>
    <row r="222" spans="1:2" x14ac:dyDescent="0.25">
      <c r="A222" s="77"/>
      <c r="B222" s="77"/>
    </row>
    <row r="223" spans="1:2" x14ac:dyDescent="0.25">
      <c r="A223" s="77"/>
      <c r="B223" s="77"/>
    </row>
    <row r="224" spans="1:2" x14ac:dyDescent="0.25">
      <c r="A224" s="77"/>
      <c r="B224" s="77"/>
    </row>
    <row r="225" spans="1:2" x14ac:dyDescent="0.25">
      <c r="A225" s="77"/>
      <c r="B225" s="77"/>
    </row>
    <row r="226" spans="1:2" x14ac:dyDescent="0.25">
      <c r="A226" s="77"/>
      <c r="B226" s="77"/>
    </row>
    <row r="227" spans="1:2" x14ac:dyDescent="0.25">
      <c r="A227" s="77"/>
      <c r="B227" s="77"/>
    </row>
    <row r="228" spans="1:2" x14ac:dyDescent="0.25">
      <c r="A228" s="77"/>
      <c r="B228" s="77"/>
    </row>
    <row r="229" spans="1:2" x14ac:dyDescent="0.25">
      <c r="A229" s="77"/>
      <c r="B229" s="77"/>
    </row>
    <row r="230" spans="1:2" x14ac:dyDescent="0.25">
      <c r="A230" s="77"/>
      <c r="B230" s="77"/>
    </row>
    <row r="231" spans="1:2" x14ac:dyDescent="0.25">
      <c r="A231" s="77"/>
      <c r="B231" s="77"/>
    </row>
    <row r="232" spans="1:2" x14ac:dyDescent="0.25">
      <c r="A232" s="77"/>
      <c r="B232" s="77"/>
    </row>
    <row r="233" spans="1:2" x14ac:dyDescent="0.25">
      <c r="A233" s="77"/>
      <c r="B233" s="77"/>
    </row>
    <row r="234" spans="1:2" x14ac:dyDescent="0.25">
      <c r="A234" s="77"/>
      <c r="B234" s="77"/>
    </row>
    <row r="235" spans="1:2" x14ac:dyDescent="0.25">
      <c r="A235" s="77"/>
      <c r="B235" s="77"/>
    </row>
    <row r="236" spans="1:2" x14ac:dyDescent="0.25">
      <c r="A236" s="77"/>
      <c r="B236" s="77"/>
    </row>
    <row r="237" spans="1:2" x14ac:dyDescent="0.25">
      <c r="A237" s="77"/>
      <c r="B237" s="77"/>
    </row>
    <row r="238" spans="1:2" x14ac:dyDescent="0.25">
      <c r="A238" s="77"/>
      <c r="B238" s="77"/>
    </row>
    <row r="239" spans="1:2" x14ac:dyDescent="0.25">
      <c r="A239" s="77"/>
      <c r="B239" s="77"/>
    </row>
    <row r="240" spans="1:2" x14ac:dyDescent="0.25">
      <c r="A240" s="77"/>
      <c r="B240" s="77"/>
    </row>
    <row r="241" spans="1:2" x14ac:dyDescent="0.25">
      <c r="A241" s="77"/>
      <c r="B241" s="77"/>
    </row>
    <row r="242" spans="1:2" x14ac:dyDescent="0.25">
      <c r="A242" s="77"/>
      <c r="B242" s="77"/>
    </row>
    <row r="243" spans="1:2" x14ac:dyDescent="0.25">
      <c r="A243" s="77"/>
      <c r="B243" s="77"/>
    </row>
    <row r="244" spans="1:2" x14ac:dyDescent="0.25">
      <c r="A244" s="77"/>
      <c r="B244" s="77"/>
    </row>
    <row r="245" spans="1:2" x14ac:dyDescent="0.25">
      <c r="A245" s="77"/>
      <c r="B245" s="77"/>
    </row>
    <row r="246" spans="1:2" x14ac:dyDescent="0.25">
      <c r="A246" s="77"/>
      <c r="B246" s="77"/>
    </row>
    <row r="247" spans="1:2" x14ac:dyDescent="0.25">
      <c r="A247" s="77"/>
      <c r="B247" s="77"/>
    </row>
    <row r="248" spans="1:2" x14ac:dyDescent="0.25">
      <c r="A248" s="77"/>
      <c r="B248" s="77"/>
    </row>
    <row r="249" spans="1:2" x14ac:dyDescent="0.25">
      <c r="A249" s="77"/>
      <c r="B249" s="77"/>
    </row>
    <row r="250" spans="1:2" x14ac:dyDescent="0.25">
      <c r="A250" s="77"/>
      <c r="B250" s="77"/>
    </row>
    <row r="251" spans="1:2" x14ac:dyDescent="0.25">
      <c r="A251" s="77"/>
      <c r="B251" s="77"/>
    </row>
    <row r="252" spans="1:2" x14ac:dyDescent="0.25">
      <c r="A252" s="77"/>
      <c r="B252" s="77"/>
    </row>
    <row r="253" spans="1:2" x14ac:dyDescent="0.25">
      <c r="A253" s="77"/>
      <c r="B253" s="77"/>
    </row>
    <row r="254" spans="1:2" x14ac:dyDescent="0.25">
      <c r="A254" s="77"/>
      <c r="B254" s="77"/>
    </row>
    <row r="255" spans="1:2" x14ac:dyDescent="0.25">
      <c r="A255" s="77"/>
      <c r="B255" s="77"/>
    </row>
    <row r="256" spans="1:2" x14ac:dyDescent="0.25">
      <c r="A256" s="77"/>
      <c r="B256" s="77"/>
    </row>
    <row r="257" spans="1:2" x14ac:dyDescent="0.25">
      <c r="A257" s="77"/>
      <c r="B257" s="77"/>
    </row>
    <row r="258" spans="1:2" x14ac:dyDescent="0.25">
      <c r="A258" s="77"/>
      <c r="B258" s="77"/>
    </row>
    <row r="259" spans="1:2" x14ac:dyDescent="0.25">
      <c r="A259" s="77"/>
      <c r="B259" s="77"/>
    </row>
    <row r="260" spans="1:2" x14ac:dyDescent="0.25">
      <c r="A260" s="77"/>
      <c r="B260" s="77"/>
    </row>
    <row r="261" spans="1:2" x14ac:dyDescent="0.25">
      <c r="A261" s="77"/>
      <c r="B261" s="77"/>
    </row>
    <row r="262" spans="1:2" x14ac:dyDescent="0.25">
      <c r="A262" s="77"/>
      <c r="B262" s="77"/>
    </row>
    <row r="263" spans="1:2" x14ac:dyDescent="0.25">
      <c r="A263" s="77"/>
      <c r="B263" s="77"/>
    </row>
    <row r="264" spans="1:2" x14ac:dyDescent="0.25">
      <c r="A264" s="77"/>
      <c r="B264" s="77"/>
    </row>
    <row r="265" spans="1:2" x14ac:dyDescent="0.25">
      <c r="A265" s="77"/>
      <c r="B265" s="77"/>
    </row>
    <row r="266" spans="1:2" x14ac:dyDescent="0.25">
      <c r="A266" s="77"/>
      <c r="B266" s="77"/>
    </row>
    <row r="267" spans="1:2" x14ac:dyDescent="0.25">
      <c r="A267" s="77"/>
      <c r="B267" s="77"/>
    </row>
    <row r="268" spans="1:2" x14ac:dyDescent="0.25">
      <c r="A268" s="77"/>
      <c r="B268" s="77"/>
    </row>
    <row r="269" spans="1:2" x14ac:dyDescent="0.25">
      <c r="A269" s="77"/>
      <c r="B269" s="77"/>
    </row>
    <row r="270" spans="1:2" x14ac:dyDescent="0.25">
      <c r="A270" s="77"/>
      <c r="B270" s="77"/>
    </row>
    <row r="271" spans="1:2" x14ac:dyDescent="0.25">
      <c r="A271" s="77"/>
      <c r="B271" s="77"/>
    </row>
    <row r="272" spans="1:2" x14ac:dyDescent="0.25">
      <c r="A272" s="77"/>
      <c r="B272" s="77"/>
    </row>
    <row r="273" spans="1:2" x14ac:dyDescent="0.25">
      <c r="A273" s="77"/>
      <c r="B273" s="77"/>
    </row>
    <row r="274" spans="1:2" x14ac:dyDescent="0.25">
      <c r="A274" s="77"/>
      <c r="B274" s="77"/>
    </row>
    <row r="275" spans="1:2" x14ac:dyDescent="0.25">
      <c r="A275" s="77"/>
      <c r="B275" s="77"/>
    </row>
    <row r="276" spans="1:2" x14ac:dyDescent="0.25">
      <c r="A276" s="77"/>
      <c r="B276" s="77"/>
    </row>
    <row r="277" spans="1:2" x14ac:dyDescent="0.25">
      <c r="A277" s="77"/>
      <c r="B277" s="77"/>
    </row>
    <row r="278" spans="1:2" x14ac:dyDescent="0.25">
      <c r="A278" s="77"/>
      <c r="B278" s="77"/>
    </row>
    <row r="279" spans="1:2" x14ac:dyDescent="0.25">
      <c r="A279" s="77"/>
      <c r="B279" s="77"/>
    </row>
    <row r="280" spans="1:2" x14ac:dyDescent="0.25">
      <c r="A280" s="77"/>
      <c r="B280" s="77"/>
    </row>
    <row r="281" spans="1:2" x14ac:dyDescent="0.25">
      <c r="A281" s="77"/>
      <c r="B281" s="77"/>
    </row>
    <row r="282" spans="1:2" x14ac:dyDescent="0.25">
      <c r="A282" s="77"/>
      <c r="B282" s="77"/>
    </row>
    <row r="283" spans="1:2" x14ac:dyDescent="0.25">
      <c r="A283" s="77"/>
      <c r="B283" s="77"/>
    </row>
    <row r="284" spans="1:2" x14ac:dyDescent="0.25">
      <c r="A284" s="77"/>
      <c r="B284" s="77"/>
    </row>
    <row r="285" spans="1:2" x14ac:dyDescent="0.25">
      <c r="A285" s="77"/>
      <c r="B285" s="77"/>
    </row>
    <row r="286" spans="1:2" x14ac:dyDescent="0.25">
      <c r="A286" s="77"/>
      <c r="B286" s="77"/>
    </row>
    <row r="287" spans="1:2" x14ac:dyDescent="0.25">
      <c r="A287" s="77"/>
      <c r="B287" s="77"/>
    </row>
    <row r="288" spans="1:2" x14ac:dyDescent="0.25">
      <c r="A288" s="77"/>
      <c r="B288" s="77"/>
    </row>
    <row r="289" spans="1:2" x14ac:dyDescent="0.25">
      <c r="A289" s="77"/>
      <c r="B289" s="77"/>
    </row>
    <row r="290" spans="1:2" x14ac:dyDescent="0.25">
      <c r="A290" s="77"/>
      <c r="B290" s="77"/>
    </row>
    <row r="291" spans="1:2" x14ac:dyDescent="0.25">
      <c r="A291" s="77"/>
      <c r="B291" s="77"/>
    </row>
    <row r="292" spans="1:2" x14ac:dyDescent="0.25">
      <c r="A292" s="77"/>
      <c r="B292" s="77"/>
    </row>
    <row r="293" spans="1:2" x14ac:dyDescent="0.25">
      <c r="A293" s="77"/>
      <c r="B293" s="77"/>
    </row>
    <row r="294" spans="1:2" x14ac:dyDescent="0.25">
      <c r="A294" s="77"/>
      <c r="B294" s="77"/>
    </row>
    <row r="295" spans="1:2" x14ac:dyDescent="0.25">
      <c r="A295" s="77"/>
      <c r="B295" s="77"/>
    </row>
    <row r="296" spans="1:2" x14ac:dyDescent="0.25">
      <c r="A296" s="77"/>
      <c r="B296" s="77"/>
    </row>
    <row r="297" spans="1:2" x14ac:dyDescent="0.25">
      <c r="A297" s="77"/>
      <c r="B297" s="77"/>
    </row>
    <row r="298" spans="1:2" x14ac:dyDescent="0.25">
      <c r="A298" s="77"/>
      <c r="B298" s="77"/>
    </row>
    <row r="299" spans="1:2" x14ac:dyDescent="0.25">
      <c r="A299" s="77"/>
      <c r="B299" s="77"/>
    </row>
    <row r="300" spans="1:2" x14ac:dyDescent="0.25">
      <c r="A300" s="77"/>
      <c r="B300" s="77"/>
    </row>
    <row r="301" spans="1:2" x14ac:dyDescent="0.25">
      <c r="A301" s="77"/>
      <c r="B301" s="77"/>
    </row>
    <row r="302" spans="1:2" x14ac:dyDescent="0.25">
      <c r="A302" s="77"/>
      <c r="B302" s="77"/>
    </row>
    <row r="303" spans="1:2" x14ac:dyDescent="0.25">
      <c r="A303" s="77"/>
      <c r="B303" s="77"/>
    </row>
    <row r="304" spans="1:2" x14ac:dyDescent="0.25">
      <c r="A304" s="77"/>
      <c r="B304" s="77"/>
    </row>
    <row r="305" spans="1:2" x14ac:dyDescent="0.25">
      <c r="A305" s="77"/>
      <c r="B305" s="77"/>
    </row>
    <row r="306" spans="1:2" x14ac:dyDescent="0.25">
      <c r="A306" s="77"/>
      <c r="B306" s="77"/>
    </row>
    <row r="307" spans="1:2" x14ac:dyDescent="0.25">
      <c r="A307" s="77"/>
      <c r="B307" s="77"/>
    </row>
    <row r="308" spans="1:2" x14ac:dyDescent="0.25">
      <c r="A308" s="77"/>
      <c r="B308" s="77"/>
    </row>
    <row r="309" spans="1:2" x14ac:dyDescent="0.25">
      <c r="A309" s="77"/>
      <c r="B309" s="77"/>
    </row>
    <row r="310" spans="1:2" x14ac:dyDescent="0.25">
      <c r="A310" s="77"/>
      <c r="B310" s="77"/>
    </row>
    <row r="311" spans="1:2" x14ac:dyDescent="0.25">
      <c r="A311" s="77"/>
      <c r="B311" s="77"/>
    </row>
    <row r="312" spans="1:2" x14ac:dyDescent="0.25">
      <c r="A312" s="77"/>
      <c r="B312" s="77"/>
    </row>
    <row r="313" spans="1:2" x14ac:dyDescent="0.25">
      <c r="A313" s="77"/>
      <c r="B313" s="77"/>
    </row>
    <row r="314" spans="1:2" x14ac:dyDescent="0.25">
      <c r="A314" s="77"/>
      <c r="B314" s="77"/>
    </row>
    <row r="315" spans="1:2" x14ac:dyDescent="0.25">
      <c r="A315" s="77"/>
      <c r="B315" s="77"/>
    </row>
    <row r="316" spans="1:2" x14ac:dyDescent="0.25">
      <c r="A316" s="77"/>
      <c r="B316" s="77"/>
    </row>
    <row r="317" spans="1:2" x14ac:dyDescent="0.25">
      <c r="A317" s="77"/>
      <c r="B317" s="77"/>
    </row>
    <row r="318" spans="1:2" x14ac:dyDescent="0.25">
      <c r="A318" s="77"/>
      <c r="B318" s="77"/>
    </row>
    <row r="319" spans="1:2" x14ac:dyDescent="0.25">
      <c r="A319" s="77"/>
      <c r="B319" s="77"/>
    </row>
    <row r="320" spans="1:2" x14ac:dyDescent="0.25">
      <c r="A320" s="77"/>
      <c r="B320" s="77"/>
    </row>
    <row r="321" spans="1:2" x14ac:dyDescent="0.25">
      <c r="A321" s="77"/>
      <c r="B321" s="77"/>
    </row>
    <row r="322" spans="1:2" x14ac:dyDescent="0.25">
      <c r="A322" s="77"/>
      <c r="B322" s="77"/>
    </row>
    <row r="323" spans="1:2" x14ac:dyDescent="0.25">
      <c r="A323" s="77"/>
      <c r="B323" s="77"/>
    </row>
    <row r="324" spans="1:2" x14ac:dyDescent="0.25">
      <c r="A324" s="77"/>
      <c r="B324" s="77"/>
    </row>
    <row r="325" spans="1:2" x14ac:dyDescent="0.25">
      <c r="A325" s="77"/>
      <c r="B325" s="77"/>
    </row>
    <row r="326" spans="1:2" x14ac:dyDescent="0.25">
      <c r="A326" s="77"/>
      <c r="B326" s="77"/>
    </row>
    <row r="327" spans="1:2" x14ac:dyDescent="0.25">
      <c r="A327" s="77"/>
      <c r="B327" s="77"/>
    </row>
    <row r="328" spans="1:2" x14ac:dyDescent="0.25">
      <c r="A328" s="77"/>
      <c r="B328" s="77"/>
    </row>
    <row r="329" spans="1:2" x14ac:dyDescent="0.25">
      <c r="A329" s="77"/>
      <c r="B329" s="77"/>
    </row>
    <row r="330" spans="1:2" x14ac:dyDescent="0.25">
      <c r="A330" s="77"/>
      <c r="B330" s="77"/>
    </row>
    <row r="331" spans="1:2" x14ac:dyDescent="0.25">
      <c r="A331" s="77"/>
      <c r="B331" s="77"/>
    </row>
    <row r="332" spans="1:2" x14ac:dyDescent="0.25">
      <c r="A332" s="77"/>
      <c r="B332" s="77"/>
    </row>
    <row r="333" spans="1:2" x14ac:dyDescent="0.25">
      <c r="A333" s="77"/>
      <c r="B333" s="77"/>
    </row>
    <row r="334" spans="1:2" x14ac:dyDescent="0.25">
      <c r="A334" s="77"/>
      <c r="B334" s="77"/>
    </row>
    <row r="335" spans="1:2" x14ac:dyDescent="0.25">
      <c r="A335" s="77"/>
      <c r="B335" s="77"/>
    </row>
    <row r="336" spans="1:2" x14ac:dyDescent="0.25">
      <c r="A336" s="77"/>
      <c r="B336" s="77"/>
    </row>
    <row r="337" spans="1:2" x14ac:dyDescent="0.25">
      <c r="A337" s="77"/>
      <c r="B337" s="77"/>
    </row>
    <row r="338" spans="1:2" x14ac:dyDescent="0.25">
      <c r="A338" s="77"/>
      <c r="B338" s="77"/>
    </row>
    <row r="339" spans="1:2" x14ac:dyDescent="0.25">
      <c r="A339" s="77"/>
      <c r="B339" s="77"/>
    </row>
    <row r="340" spans="1:2" x14ac:dyDescent="0.25">
      <c r="A340" s="77"/>
      <c r="B340" s="77"/>
    </row>
    <row r="341" spans="1:2" x14ac:dyDescent="0.25">
      <c r="A341" s="77"/>
      <c r="B341" s="77"/>
    </row>
    <row r="342" spans="1:2" x14ac:dyDescent="0.25">
      <c r="A342" s="77"/>
      <c r="B342" s="77"/>
    </row>
    <row r="343" spans="1:2" x14ac:dyDescent="0.25">
      <c r="A343" s="77"/>
      <c r="B343" s="77"/>
    </row>
    <row r="344" spans="1:2" x14ac:dyDescent="0.25">
      <c r="A344" s="77"/>
      <c r="B344" s="77"/>
    </row>
    <row r="345" spans="1:2" x14ac:dyDescent="0.25">
      <c r="A345" s="77"/>
      <c r="B345" s="77"/>
    </row>
    <row r="346" spans="1:2" x14ac:dyDescent="0.25">
      <c r="A346" s="77"/>
      <c r="B346" s="77"/>
    </row>
    <row r="347" spans="1:2" x14ac:dyDescent="0.25">
      <c r="A347" s="77"/>
      <c r="B347" s="77"/>
    </row>
    <row r="348" spans="1:2" x14ac:dyDescent="0.25">
      <c r="A348" s="77"/>
      <c r="B348" s="77"/>
    </row>
    <row r="349" spans="1:2" x14ac:dyDescent="0.25">
      <c r="A349" s="77"/>
      <c r="B349" s="77"/>
    </row>
    <row r="350" spans="1:2" x14ac:dyDescent="0.25">
      <c r="A350" s="77"/>
      <c r="B350" s="77"/>
    </row>
    <row r="351" spans="1:2" x14ac:dyDescent="0.25">
      <c r="A351" s="77"/>
      <c r="B351" s="77"/>
    </row>
    <row r="352" spans="1:2" x14ac:dyDescent="0.25">
      <c r="A352" s="77"/>
      <c r="B352" s="77"/>
    </row>
    <row r="353" spans="1:2" x14ac:dyDescent="0.25">
      <c r="A353" s="77"/>
      <c r="B353" s="77"/>
    </row>
    <row r="354" spans="1:2" x14ac:dyDescent="0.25">
      <c r="A354" s="77"/>
      <c r="B354" s="77"/>
    </row>
    <row r="355" spans="1:2" x14ac:dyDescent="0.25">
      <c r="A355" s="77"/>
      <c r="B355" s="77"/>
    </row>
    <row r="356" spans="1:2" x14ac:dyDescent="0.25">
      <c r="A356" s="77"/>
      <c r="B356" s="77"/>
    </row>
    <row r="357" spans="1:2" x14ac:dyDescent="0.25">
      <c r="A357" s="77"/>
      <c r="B357" s="77"/>
    </row>
    <row r="358" spans="1:2" x14ac:dyDescent="0.25">
      <c r="A358" s="77"/>
      <c r="B358" s="77"/>
    </row>
    <row r="359" spans="1:2" x14ac:dyDescent="0.25">
      <c r="A359" s="77"/>
      <c r="B359" s="77"/>
    </row>
    <row r="360" spans="1:2" x14ac:dyDescent="0.25">
      <c r="A360" s="77"/>
      <c r="B360" s="77"/>
    </row>
    <row r="361" spans="1:2" x14ac:dyDescent="0.25">
      <c r="A361" s="77"/>
      <c r="B361" s="77"/>
    </row>
    <row r="362" spans="1:2" x14ac:dyDescent="0.25">
      <c r="A362" s="77"/>
      <c r="B362" s="77"/>
    </row>
    <row r="363" spans="1:2" x14ac:dyDescent="0.25">
      <c r="A363" s="77"/>
      <c r="B363" s="77"/>
    </row>
    <row r="364" spans="1:2" x14ac:dyDescent="0.25">
      <c r="A364" s="77"/>
      <c r="B364" s="77"/>
    </row>
    <row r="365" spans="1:2" x14ac:dyDescent="0.25">
      <c r="A365" s="77"/>
      <c r="B365" s="77"/>
    </row>
    <row r="366" spans="1:2" x14ac:dyDescent="0.25">
      <c r="A366" s="77"/>
      <c r="B366" s="77"/>
    </row>
    <row r="367" spans="1:2" x14ac:dyDescent="0.25">
      <c r="A367" s="77"/>
      <c r="B367" s="77"/>
    </row>
    <row r="368" spans="1:2" x14ac:dyDescent="0.25">
      <c r="A368" s="77"/>
      <c r="B368" s="77"/>
    </row>
    <row r="369" spans="1:2" x14ac:dyDescent="0.25">
      <c r="A369" s="77"/>
      <c r="B369" s="77"/>
    </row>
    <row r="370" spans="1:2" x14ac:dyDescent="0.25">
      <c r="A370" s="77"/>
      <c r="B370" s="77"/>
    </row>
    <row r="371" spans="1:2" x14ac:dyDescent="0.25">
      <c r="A371" s="77"/>
      <c r="B371" s="77"/>
    </row>
    <row r="372" spans="1:2" x14ac:dyDescent="0.25">
      <c r="A372" s="77"/>
      <c r="B372" s="77"/>
    </row>
    <row r="373" spans="1:2" x14ac:dyDescent="0.25">
      <c r="A373" s="77"/>
      <c r="B373" s="77"/>
    </row>
    <row r="374" spans="1:2" x14ac:dyDescent="0.25">
      <c r="A374" s="77"/>
      <c r="B374" s="77"/>
    </row>
    <row r="375" spans="1:2" x14ac:dyDescent="0.25">
      <c r="A375" s="77"/>
      <c r="B375" s="77"/>
    </row>
    <row r="376" spans="1:2" x14ac:dyDescent="0.25">
      <c r="A376" s="77"/>
      <c r="B376" s="77"/>
    </row>
    <row r="377" spans="1:2" x14ac:dyDescent="0.25">
      <c r="A377" s="77"/>
      <c r="B377" s="77"/>
    </row>
    <row r="378" spans="1:2" x14ac:dyDescent="0.25">
      <c r="A378" s="77"/>
      <c r="B378" s="77"/>
    </row>
    <row r="379" spans="1:2" x14ac:dyDescent="0.25">
      <c r="A379" s="77"/>
      <c r="B379" s="77"/>
    </row>
    <row r="380" spans="1:2" x14ac:dyDescent="0.25">
      <c r="A380" s="77"/>
      <c r="B380" s="77"/>
    </row>
    <row r="381" spans="1:2" x14ac:dyDescent="0.25">
      <c r="A381" s="77"/>
      <c r="B381" s="77"/>
    </row>
    <row r="382" spans="1:2" x14ac:dyDescent="0.25">
      <c r="A382" s="77"/>
      <c r="B382" s="77"/>
    </row>
    <row r="383" spans="1:2" x14ac:dyDescent="0.25">
      <c r="A383" s="77"/>
      <c r="B383" s="77"/>
    </row>
    <row r="384" spans="1:2" x14ac:dyDescent="0.25">
      <c r="A384" s="77"/>
      <c r="B384" s="77"/>
    </row>
    <row r="385" spans="1:2" x14ac:dyDescent="0.25">
      <c r="A385" s="77"/>
      <c r="B385" s="77"/>
    </row>
    <row r="386" spans="1:2" x14ac:dyDescent="0.25">
      <c r="A386" s="77"/>
      <c r="B386" s="77"/>
    </row>
    <row r="387" spans="1:2" x14ac:dyDescent="0.25">
      <c r="A387" s="77"/>
      <c r="B387" s="77"/>
    </row>
    <row r="388" spans="1:2" x14ac:dyDescent="0.25">
      <c r="A388" s="77"/>
      <c r="B388" s="77"/>
    </row>
    <row r="389" spans="1:2" x14ac:dyDescent="0.25">
      <c r="A389" s="77"/>
      <c r="B389" s="77"/>
    </row>
    <row r="390" spans="1:2" x14ac:dyDescent="0.25">
      <c r="A390" s="77"/>
      <c r="B390" s="77"/>
    </row>
    <row r="391" spans="1:2" x14ac:dyDescent="0.25">
      <c r="A391" s="77"/>
      <c r="B391" s="77"/>
    </row>
    <row r="392" spans="1:2" x14ac:dyDescent="0.25">
      <c r="A392" s="77"/>
      <c r="B392" s="77"/>
    </row>
    <row r="393" spans="1:2" x14ac:dyDescent="0.25">
      <c r="A393" s="77"/>
      <c r="B393" s="77"/>
    </row>
    <row r="394" spans="1:2" x14ac:dyDescent="0.25">
      <c r="A394" s="77"/>
      <c r="B394" s="77"/>
    </row>
    <row r="395" spans="1:2" x14ac:dyDescent="0.25">
      <c r="A395" s="77"/>
      <c r="B395" s="77"/>
    </row>
    <row r="396" spans="1:2" x14ac:dyDescent="0.25">
      <c r="A396" s="77"/>
      <c r="B396" s="77"/>
    </row>
    <row r="397" spans="1:2" x14ac:dyDescent="0.25">
      <c r="A397" s="77"/>
      <c r="B397" s="77"/>
    </row>
    <row r="398" spans="1:2" x14ac:dyDescent="0.25">
      <c r="A398" s="77"/>
      <c r="B398" s="77"/>
    </row>
    <row r="399" spans="1:2" x14ac:dyDescent="0.25">
      <c r="A399" s="77"/>
      <c r="B399" s="77"/>
    </row>
    <row r="400" spans="1:2" x14ac:dyDescent="0.25">
      <c r="A400" s="77"/>
      <c r="B400" s="77"/>
    </row>
    <row r="401" spans="1:2" x14ac:dyDescent="0.25">
      <c r="A401" s="77"/>
      <c r="B401" s="77"/>
    </row>
    <row r="402" spans="1:2" x14ac:dyDescent="0.25">
      <c r="A402" s="77"/>
      <c r="B402" s="77"/>
    </row>
    <row r="403" spans="1:2" x14ac:dyDescent="0.25">
      <c r="A403" s="77"/>
      <c r="B403" s="77"/>
    </row>
    <row r="404" spans="1:2" x14ac:dyDescent="0.25">
      <c r="A404" s="77"/>
      <c r="B404" s="77"/>
    </row>
    <row r="405" spans="1:2" x14ac:dyDescent="0.25">
      <c r="A405" s="77"/>
      <c r="B405" s="77"/>
    </row>
    <row r="406" spans="1:2" x14ac:dyDescent="0.25">
      <c r="A406" s="77"/>
      <c r="B406" s="77"/>
    </row>
    <row r="407" spans="1:2" x14ac:dyDescent="0.25">
      <c r="A407" s="77"/>
      <c r="B407" s="77"/>
    </row>
    <row r="408" spans="1:2" x14ac:dyDescent="0.25">
      <c r="A408" s="77"/>
      <c r="B408" s="77"/>
    </row>
    <row r="409" spans="1:2" x14ac:dyDescent="0.25">
      <c r="A409" s="77"/>
      <c r="B409" s="77"/>
    </row>
    <row r="410" spans="1:2" x14ac:dyDescent="0.25">
      <c r="A410" s="77"/>
      <c r="B410" s="77"/>
    </row>
    <row r="411" spans="1:2" x14ac:dyDescent="0.25">
      <c r="A411" s="77"/>
      <c r="B411" s="77"/>
    </row>
    <row r="412" spans="1:2" x14ac:dyDescent="0.25">
      <c r="A412" s="77"/>
      <c r="B412" s="77"/>
    </row>
    <row r="413" spans="1:2" x14ac:dyDescent="0.25">
      <c r="A413" s="77"/>
      <c r="B413" s="77"/>
    </row>
    <row r="414" spans="1:2" x14ac:dyDescent="0.25">
      <c r="A414" s="77"/>
      <c r="B414" s="77"/>
    </row>
    <row r="415" spans="1:2" x14ac:dyDescent="0.25">
      <c r="A415" s="77"/>
      <c r="B415" s="77"/>
    </row>
    <row r="416" spans="1:2" x14ac:dyDescent="0.25">
      <c r="A416" s="77"/>
      <c r="B416" s="77"/>
    </row>
    <row r="417" spans="1:2" x14ac:dyDescent="0.25">
      <c r="A417" s="77"/>
      <c r="B417" s="77"/>
    </row>
    <row r="418" spans="1:2" x14ac:dyDescent="0.25">
      <c r="A418" s="77"/>
      <c r="B418" s="77"/>
    </row>
    <row r="419" spans="1:2" x14ac:dyDescent="0.25">
      <c r="A419" s="77"/>
      <c r="B419" s="77"/>
    </row>
    <row r="420" spans="1:2" x14ac:dyDescent="0.25">
      <c r="A420" s="77"/>
      <c r="B420" s="77"/>
    </row>
    <row r="421" spans="1:2" x14ac:dyDescent="0.25">
      <c r="A421" s="77"/>
      <c r="B421" s="77"/>
    </row>
    <row r="422" spans="1:2" x14ac:dyDescent="0.25">
      <c r="A422" s="77"/>
      <c r="B422" s="77"/>
    </row>
    <row r="423" spans="1:2" x14ac:dyDescent="0.25">
      <c r="A423" s="77"/>
      <c r="B423" s="77"/>
    </row>
    <row r="424" spans="1:2" x14ac:dyDescent="0.25">
      <c r="A424" s="77"/>
      <c r="B424" s="77"/>
    </row>
    <row r="425" spans="1:2" x14ac:dyDescent="0.25">
      <c r="A425" s="77"/>
      <c r="B425" s="77"/>
    </row>
    <row r="426" spans="1:2" x14ac:dyDescent="0.25">
      <c r="A426" s="77"/>
      <c r="B426" s="77"/>
    </row>
    <row r="427" spans="1:2" x14ac:dyDescent="0.25">
      <c r="A427" s="77"/>
      <c r="B427" s="77"/>
    </row>
    <row r="428" spans="1:2" x14ac:dyDescent="0.25">
      <c r="A428" s="77"/>
      <c r="B428" s="77"/>
    </row>
    <row r="429" spans="1:2" x14ac:dyDescent="0.25">
      <c r="A429" s="77"/>
      <c r="B429" s="77"/>
    </row>
    <row r="430" spans="1:2" x14ac:dyDescent="0.25">
      <c r="A430" s="77"/>
      <c r="B430" s="77"/>
    </row>
    <row r="431" spans="1:2" x14ac:dyDescent="0.25">
      <c r="A431" s="77"/>
      <c r="B431" s="77"/>
    </row>
    <row r="432" spans="1:2" x14ac:dyDescent="0.25">
      <c r="A432" s="77"/>
      <c r="B432" s="77"/>
    </row>
    <row r="433" spans="1:2" x14ac:dyDescent="0.25">
      <c r="A433" s="77"/>
      <c r="B433" s="77"/>
    </row>
    <row r="434" spans="1:2" x14ac:dyDescent="0.25">
      <c r="A434" s="77"/>
      <c r="B434" s="77"/>
    </row>
    <row r="435" spans="1:2" x14ac:dyDescent="0.25">
      <c r="A435" s="77"/>
      <c r="B435" s="77"/>
    </row>
    <row r="436" spans="1:2" x14ac:dyDescent="0.25">
      <c r="A436" s="77"/>
      <c r="B436" s="77"/>
    </row>
    <row r="437" spans="1:2" x14ac:dyDescent="0.25">
      <c r="A437" s="77"/>
      <c r="B437" s="77"/>
    </row>
    <row r="438" spans="1:2" x14ac:dyDescent="0.25">
      <c r="A438" s="77"/>
      <c r="B438" s="77"/>
    </row>
    <row r="439" spans="1:2" x14ac:dyDescent="0.25">
      <c r="A439" s="77"/>
      <c r="B439" s="77"/>
    </row>
    <row r="440" spans="1:2" x14ac:dyDescent="0.25">
      <c r="A440" s="77"/>
      <c r="B440" s="77"/>
    </row>
    <row r="441" spans="1:2" x14ac:dyDescent="0.25">
      <c r="A441" s="77"/>
      <c r="B441" s="77"/>
    </row>
    <row r="442" spans="1:2" x14ac:dyDescent="0.25">
      <c r="A442" s="77"/>
      <c r="B442" s="77"/>
    </row>
    <row r="443" spans="1:2" x14ac:dyDescent="0.25">
      <c r="A443" s="77"/>
      <c r="B443" s="77"/>
    </row>
    <row r="444" spans="1:2" x14ac:dyDescent="0.25">
      <c r="A444" s="77"/>
      <c r="B444" s="77"/>
    </row>
    <row r="445" spans="1:2" x14ac:dyDescent="0.25">
      <c r="A445" s="77"/>
      <c r="B445" s="77"/>
    </row>
    <row r="446" spans="1:2" x14ac:dyDescent="0.25">
      <c r="A446" s="77"/>
      <c r="B446" s="77"/>
    </row>
    <row r="447" spans="1:2" x14ac:dyDescent="0.25">
      <c r="A447" s="77"/>
      <c r="B447" s="77"/>
    </row>
    <row r="448" spans="1:2" x14ac:dyDescent="0.25">
      <c r="A448" s="77"/>
      <c r="B448" s="77"/>
    </row>
    <row r="449" spans="1:2" x14ac:dyDescent="0.25">
      <c r="A449" s="77"/>
      <c r="B449" s="77"/>
    </row>
    <row r="450" spans="1:2" x14ac:dyDescent="0.25">
      <c r="A450" s="77"/>
      <c r="B450" s="77"/>
    </row>
    <row r="451" spans="1:2" x14ac:dyDescent="0.25">
      <c r="A451" s="77"/>
      <c r="B451" s="77"/>
    </row>
    <row r="452" spans="1:2" x14ac:dyDescent="0.25">
      <c r="A452" s="77"/>
      <c r="B452" s="77"/>
    </row>
    <row r="453" spans="1:2" x14ac:dyDescent="0.25">
      <c r="A453" s="77"/>
      <c r="B453" s="77"/>
    </row>
    <row r="454" spans="1:2" x14ac:dyDescent="0.25">
      <c r="A454" s="77"/>
      <c r="B454" s="77"/>
    </row>
    <row r="455" spans="1:2" x14ac:dyDescent="0.25">
      <c r="A455" s="77"/>
      <c r="B455" s="77"/>
    </row>
    <row r="456" spans="1:2" x14ac:dyDescent="0.25">
      <c r="A456" s="77"/>
      <c r="B456" s="77"/>
    </row>
    <row r="457" spans="1:2" x14ac:dyDescent="0.25">
      <c r="A457" s="77"/>
      <c r="B457" s="77"/>
    </row>
    <row r="458" spans="1:2" x14ac:dyDescent="0.25">
      <c r="A458" s="77"/>
      <c r="B458" s="77"/>
    </row>
    <row r="459" spans="1:2" x14ac:dyDescent="0.25">
      <c r="A459" s="77"/>
      <c r="B459" s="77"/>
    </row>
    <row r="460" spans="1:2" x14ac:dyDescent="0.25">
      <c r="A460" s="77"/>
      <c r="B460" s="77"/>
    </row>
    <row r="461" spans="1:2" x14ac:dyDescent="0.25">
      <c r="A461" s="77"/>
      <c r="B461" s="77"/>
    </row>
    <row r="462" spans="1:2" x14ac:dyDescent="0.25">
      <c r="A462" s="77"/>
      <c r="B462" s="77"/>
    </row>
    <row r="463" spans="1:2" x14ac:dyDescent="0.25">
      <c r="A463" s="77"/>
      <c r="B463" s="77"/>
    </row>
    <row r="464" spans="1:2" x14ac:dyDescent="0.25">
      <c r="A464" s="77"/>
      <c r="B464" s="77"/>
    </row>
    <row r="465" spans="1:2" x14ac:dyDescent="0.25">
      <c r="A465" s="77"/>
      <c r="B465" s="77"/>
    </row>
    <row r="466" spans="1:2" x14ac:dyDescent="0.25">
      <c r="A466" s="77"/>
      <c r="B466" s="77"/>
    </row>
    <row r="467" spans="1:2" x14ac:dyDescent="0.25">
      <c r="A467" s="77"/>
      <c r="B467" s="77"/>
    </row>
    <row r="468" spans="1:2" x14ac:dyDescent="0.25">
      <c r="A468" s="77"/>
      <c r="B468" s="77"/>
    </row>
    <row r="469" spans="1:2" x14ac:dyDescent="0.25">
      <c r="A469" s="77"/>
      <c r="B469" s="77"/>
    </row>
    <row r="470" spans="1:2" x14ac:dyDescent="0.25">
      <c r="A470" s="77"/>
      <c r="B470" s="77"/>
    </row>
    <row r="471" spans="1:2" x14ac:dyDescent="0.25">
      <c r="A471" s="77"/>
      <c r="B471" s="77"/>
    </row>
    <row r="472" spans="1:2" x14ac:dyDescent="0.25">
      <c r="A472" s="77"/>
      <c r="B472" s="77"/>
    </row>
    <row r="473" spans="1:2" x14ac:dyDescent="0.25">
      <c r="A473" s="77"/>
      <c r="B473" s="77"/>
    </row>
    <row r="474" spans="1:2" x14ac:dyDescent="0.25">
      <c r="A474" s="77"/>
      <c r="B474" s="77"/>
    </row>
    <row r="475" spans="1:2" x14ac:dyDescent="0.25">
      <c r="A475" s="77"/>
      <c r="B475" s="77"/>
    </row>
    <row r="476" spans="1:2" x14ac:dyDescent="0.25">
      <c r="A476" s="77"/>
      <c r="B476" s="77"/>
    </row>
    <row r="477" spans="1:2" x14ac:dyDescent="0.25">
      <c r="A477" s="77"/>
      <c r="B477" s="77"/>
    </row>
    <row r="478" spans="1:2" x14ac:dyDescent="0.25">
      <c r="A478" s="77"/>
      <c r="B478" s="77"/>
    </row>
    <row r="479" spans="1:2" x14ac:dyDescent="0.25">
      <c r="A479" s="77"/>
      <c r="B479" s="77"/>
    </row>
    <row r="480" spans="1:2" x14ac:dyDescent="0.25">
      <c r="A480" s="77"/>
      <c r="B480" s="77"/>
    </row>
    <row r="481" spans="1:2" x14ac:dyDescent="0.25">
      <c r="A481" s="77"/>
      <c r="B481" s="77"/>
    </row>
    <row r="482" spans="1:2" x14ac:dyDescent="0.25">
      <c r="A482" s="77"/>
      <c r="B482" s="77"/>
    </row>
    <row r="483" spans="1:2" x14ac:dyDescent="0.25">
      <c r="A483" s="77"/>
      <c r="B483" s="77"/>
    </row>
    <row r="484" spans="1:2" x14ac:dyDescent="0.25">
      <c r="A484" s="77"/>
      <c r="B484" s="77"/>
    </row>
    <row r="485" spans="1:2" x14ac:dyDescent="0.25">
      <c r="A485" s="77"/>
      <c r="B485" s="77"/>
    </row>
    <row r="486" spans="1:2" x14ac:dyDescent="0.25">
      <c r="A486" s="77"/>
      <c r="B486" s="77"/>
    </row>
    <row r="487" spans="1:2" x14ac:dyDescent="0.25">
      <c r="A487" s="77"/>
      <c r="B487" s="77"/>
    </row>
    <row r="488" spans="1:2" x14ac:dyDescent="0.25">
      <c r="A488" s="77"/>
      <c r="B488" s="77"/>
    </row>
    <row r="489" spans="1:2" x14ac:dyDescent="0.25">
      <c r="A489" s="77"/>
      <c r="B489" s="77"/>
    </row>
    <row r="490" spans="1:2" x14ac:dyDescent="0.25">
      <c r="A490" s="77"/>
      <c r="B490" s="77"/>
    </row>
    <row r="491" spans="1:2" x14ac:dyDescent="0.25">
      <c r="A491" s="77"/>
      <c r="B491" s="77"/>
    </row>
    <row r="492" spans="1:2" x14ac:dyDescent="0.25">
      <c r="A492" s="77"/>
      <c r="B492" s="77"/>
    </row>
    <row r="493" spans="1:2" x14ac:dyDescent="0.25">
      <c r="A493" s="77"/>
      <c r="B493" s="77"/>
    </row>
    <row r="494" spans="1:2" x14ac:dyDescent="0.25">
      <c r="A494" s="77"/>
      <c r="B494" s="77"/>
    </row>
    <row r="495" spans="1:2" x14ac:dyDescent="0.25">
      <c r="A495" s="77"/>
      <c r="B495" s="77"/>
    </row>
    <row r="496" spans="1:2" x14ac:dyDescent="0.25">
      <c r="A496" s="77"/>
      <c r="B496" s="77"/>
    </row>
    <row r="497" spans="1:2" x14ac:dyDescent="0.25">
      <c r="A497" s="77"/>
      <c r="B497" s="77"/>
    </row>
    <row r="498" spans="1:2" x14ac:dyDescent="0.25">
      <c r="A498" s="77"/>
      <c r="B498" s="77"/>
    </row>
    <row r="499" spans="1:2" x14ac:dyDescent="0.25">
      <c r="A499" s="77"/>
      <c r="B499" s="77"/>
    </row>
    <row r="500" spans="1:2" x14ac:dyDescent="0.25">
      <c r="A500" s="77"/>
      <c r="B500" s="77"/>
    </row>
    <row r="501" spans="1:2" x14ac:dyDescent="0.25">
      <c r="A501" s="77"/>
      <c r="B501" s="77"/>
    </row>
    <row r="502" spans="1:2" x14ac:dyDescent="0.25">
      <c r="A502" s="77"/>
      <c r="B502" s="77"/>
    </row>
    <row r="503" spans="1:2" x14ac:dyDescent="0.25">
      <c r="A503" s="77"/>
      <c r="B503" s="77"/>
    </row>
    <row r="504" spans="1:2" x14ac:dyDescent="0.25">
      <c r="A504" s="77"/>
      <c r="B504" s="77"/>
    </row>
    <row r="505" spans="1:2" x14ac:dyDescent="0.25">
      <c r="A505" s="77"/>
      <c r="B505" s="77"/>
    </row>
    <row r="506" spans="1:2" x14ac:dyDescent="0.25">
      <c r="A506" s="77"/>
      <c r="B506" s="77"/>
    </row>
    <row r="507" spans="1:2" x14ac:dyDescent="0.25">
      <c r="A507" s="77"/>
      <c r="B507" s="77"/>
    </row>
    <row r="508" spans="1:2" x14ac:dyDescent="0.25">
      <c r="A508" s="77"/>
      <c r="B508" s="77"/>
    </row>
    <row r="509" spans="1:2" x14ac:dyDescent="0.25">
      <c r="A509" s="77"/>
      <c r="B509" s="77"/>
    </row>
    <row r="510" spans="1:2" x14ac:dyDescent="0.25">
      <c r="A510" s="77"/>
      <c r="B510" s="77"/>
    </row>
    <row r="511" spans="1:2" x14ac:dyDescent="0.25">
      <c r="A511" s="77"/>
      <c r="B511" s="77"/>
    </row>
    <row r="512" spans="1:2" x14ac:dyDescent="0.25">
      <c r="A512" s="77"/>
      <c r="B512" s="77"/>
    </row>
    <row r="513" spans="1:2" x14ac:dyDescent="0.25">
      <c r="A513" s="77"/>
      <c r="B513" s="77"/>
    </row>
    <row r="514" spans="1:2" x14ac:dyDescent="0.25">
      <c r="A514" s="77"/>
      <c r="B514" s="77"/>
    </row>
    <row r="515" spans="1:2" x14ac:dyDescent="0.25">
      <c r="A515" s="77"/>
      <c r="B515" s="77"/>
    </row>
    <row r="516" spans="1:2" x14ac:dyDescent="0.25">
      <c r="A516" s="77"/>
      <c r="B516" s="77"/>
    </row>
    <row r="517" spans="1:2" x14ac:dyDescent="0.25">
      <c r="A517" s="77"/>
      <c r="B517" s="77"/>
    </row>
    <row r="518" spans="1:2" x14ac:dyDescent="0.25">
      <c r="A518" s="77"/>
      <c r="B518" s="77"/>
    </row>
    <row r="519" spans="1:2" x14ac:dyDescent="0.25">
      <c r="A519" s="77"/>
      <c r="B519" s="77"/>
    </row>
    <row r="520" spans="1:2" x14ac:dyDescent="0.25">
      <c r="A520" s="77"/>
      <c r="B520" s="77"/>
    </row>
    <row r="521" spans="1:2" x14ac:dyDescent="0.25">
      <c r="A521" s="77"/>
      <c r="B521" s="77"/>
    </row>
    <row r="522" spans="1:2" x14ac:dyDescent="0.25">
      <c r="A522" s="77"/>
      <c r="B522" s="77"/>
    </row>
    <row r="523" spans="1:2" x14ac:dyDescent="0.25">
      <c r="A523" s="77"/>
      <c r="B523" s="77"/>
    </row>
    <row r="524" spans="1:2" x14ac:dyDescent="0.25">
      <c r="A524" s="77"/>
      <c r="B524" s="77"/>
    </row>
    <row r="525" spans="1:2" x14ac:dyDescent="0.25">
      <c r="A525" s="77"/>
      <c r="B525" s="77"/>
    </row>
    <row r="526" spans="1:2" x14ac:dyDescent="0.25">
      <c r="A526" s="77"/>
      <c r="B526" s="77"/>
    </row>
    <row r="527" spans="1:2" x14ac:dyDescent="0.25">
      <c r="A527" s="77"/>
      <c r="B527" s="77"/>
    </row>
    <row r="528" spans="1:2" x14ac:dyDescent="0.25">
      <c r="A528" s="77"/>
      <c r="B528" s="77"/>
    </row>
    <row r="529" spans="1:2" x14ac:dyDescent="0.25">
      <c r="A529" s="77"/>
      <c r="B529" s="77"/>
    </row>
    <row r="530" spans="1:2" x14ac:dyDescent="0.25">
      <c r="A530" s="77"/>
      <c r="B530" s="77"/>
    </row>
    <row r="531" spans="1:2" x14ac:dyDescent="0.25">
      <c r="A531" s="77"/>
      <c r="B531" s="77"/>
    </row>
    <row r="532" spans="1:2" x14ac:dyDescent="0.25">
      <c r="A532" s="77"/>
      <c r="B532" s="77"/>
    </row>
    <row r="533" spans="1:2" x14ac:dyDescent="0.25">
      <c r="A533" s="77"/>
      <c r="B533" s="77"/>
    </row>
    <row r="534" spans="1:2" x14ac:dyDescent="0.25">
      <c r="A534" s="77"/>
      <c r="B534" s="77"/>
    </row>
    <row r="535" spans="1:2" x14ac:dyDescent="0.25">
      <c r="A535" s="77"/>
      <c r="B535" s="77"/>
    </row>
    <row r="536" spans="1:2" x14ac:dyDescent="0.25">
      <c r="A536" s="77"/>
      <c r="B536" s="77"/>
    </row>
    <row r="537" spans="1:2" x14ac:dyDescent="0.25">
      <c r="A537" s="77"/>
      <c r="B537" s="77"/>
    </row>
    <row r="538" spans="1:2" x14ac:dyDescent="0.25">
      <c r="A538" s="77"/>
      <c r="B538" s="77"/>
    </row>
    <row r="539" spans="1:2" x14ac:dyDescent="0.25">
      <c r="A539" s="77"/>
      <c r="B539" s="77"/>
    </row>
    <row r="540" spans="1:2" x14ac:dyDescent="0.25">
      <c r="A540" s="77"/>
      <c r="B540" s="77"/>
    </row>
    <row r="541" spans="1:2" x14ac:dyDescent="0.25">
      <c r="A541" s="77"/>
      <c r="B541" s="77"/>
    </row>
    <row r="542" spans="1:2" x14ac:dyDescent="0.25">
      <c r="A542" s="77"/>
      <c r="B542" s="77"/>
    </row>
    <row r="543" spans="1:2" x14ac:dyDescent="0.25">
      <c r="A543" s="77"/>
      <c r="B543" s="77"/>
    </row>
    <row r="544" spans="1:2" x14ac:dyDescent="0.25">
      <c r="A544" s="77"/>
      <c r="B544" s="77"/>
    </row>
    <row r="545" spans="1:2" x14ac:dyDescent="0.25">
      <c r="A545" s="77"/>
      <c r="B545" s="77"/>
    </row>
    <row r="546" spans="1:2" x14ac:dyDescent="0.25">
      <c r="A546" s="77"/>
      <c r="B546" s="77"/>
    </row>
    <row r="547" spans="1:2" x14ac:dyDescent="0.25">
      <c r="A547" s="77"/>
      <c r="B547" s="77"/>
    </row>
    <row r="548" spans="1:2" x14ac:dyDescent="0.25">
      <c r="A548" s="77"/>
      <c r="B548" s="77"/>
    </row>
    <row r="549" spans="1:2" x14ac:dyDescent="0.25">
      <c r="A549" s="77"/>
      <c r="B549" s="77"/>
    </row>
    <row r="550" spans="1:2" x14ac:dyDescent="0.25">
      <c r="A550" s="77"/>
      <c r="B550" s="77"/>
    </row>
    <row r="551" spans="1:2" x14ac:dyDescent="0.25">
      <c r="A551" s="77"/>
      <c r="B551" s="77"/>
    </row>
    <row r="552" spans="1:2" x14ac:dyDescent="0.25">
      <c r="A552" s="77"/>
      <c r="B552" s="77"/>
    </row>
    <row r="553" spans="1:2" x14ac:dyDescent="0.25">
      <c r="A553" s="77"/>
      <c r="B553" s="77"/>
    </row>
    <row r="554" spans="1:2" x14ac:dyDescent="0.25">
      <c r="A554" s="77"/>
      <c r="B554" s="77"/>
    </row>
    <row r="555" spans="1:2" x14ac:dyDescent="0.25">
      <c r="A555" s="77"/>
      <c r="B555" s="77"/>
    </row>
    <row r="556" spans="1:2" x14ac:dyDescent="0.25">
      <c r="A556" s="77"/>
      <c r="B556" s="77"/>
    </row>
    <row r="557" spans="1:2" x14ac:dyDescent="0.25">
      <c r="A557" s="77"/>
      <c r="B557" s="77"/>
    </row>
    <row r="558" spans="1:2" x14ac:dyDescent="0.25">
      <c r="A558" s="77"/>
      <c r="B558" s="77"/>
    </row>
    <row r="559" spans="1:2" x14ac:dyDescent="0.25">
      <c r="A559" s="77"/>
      <c r="B559" s="77"/>
    </row>
    <row r="560" spans="1:2" x14ac:dyDescent="0.25">
      <c r="A560" s="77"/>
      <c r="B560" s="77"/>
    </row>
    <row r="561" spans="1:2" x14ac:dyDescent="0.25">
      <c r="A561" s="77"/>
      <c r="B561" s="77"/>
    </row>
    <row r="562" spans="1:2" x14ac:dyDescent="0.25">
      <c r="A562" s="77"/>
      <c r="B562" s="77"/>
    </row>
    <row r="563" spans="1:2" x14ac:dyDescent="0.25">
      <c r="A563" s="77"/>
      <c r="B563" s="77"/>
    </row>
    <row r="564" spans="1:2" x14ac:dyDescent="0.25">
      <c r="A564" s="77"/>
      <c r="B564" s="77"/>
    </row>
    <row r="565" spans="1:2" x14ac:dyDescent="0.25">
      <c r="A565" s="77"/>
      <c r="B565" s="77"/>
    </row>
    <row r="566" spans="1:2" x14ac:dyDescent="0.25">
      <c r="A566" s="77"/>
      <c r="B566" s="77"/>
    </row>
    <row r="567" spans="1:2" x14ac:dyDescent="0.25">
      <c r="A567" s="77"/>
      <c r="B567" s="77"/>
    </row>
    <row r="568" spans="1:2" x14ac:dyDescent="0.25">
      <c r="A568" s="77"/>
      <c r="B568" s="77"/>
    </row>
    <row r="569" spans="1:2" x14ac:dyDescent="0.25">
      <c r="A569" s="77"/>
      <c r="B569" s="77"/>
    </row>
    <row r="570" spans="1:2" x14ac:dyDescent="0.25">
      <c r="A570" s="77"/>
      <c r="B570" s="77"/>
    </row>
    <row r="571" spans="1:2" x14ac:dyDescent="0.25">
      <c r="A571" s="77"/>
      <c r="B571" s="77"/>
    </row>
    <row r="572" spans="1:2" x14ac:dyDescent="0.25">
      <c r="A572" s="77"/>
      <c r="B572" s="77"/>
    </row>
    <row r="573" spans="1:2" x14ac:dyDescent="0.25">
      <c r="A573" s="77"/>
      <c r="B573" s="77"/>
    </row>
    <row r="574" spans="1:2" x14ac:dyDescent="0.25">
      <c r="A574" s="77"/>
      <c r="B574" s="77"/>
    </row>
    <row r="575" spans="1:2" x14ac:dyDescent="0.25">
      <c r="A575" s="77"/>
      <c r="B575" s="77"/>
    </row>
    <row r="576" spans="1:2" x14ac:dyDescent="0.25">
      <c r="A576" s="77"/>
      <c r="B576" s="77"/>
    </row>
    <row r="577" spans="1:2" x14ac:dyDescent="0.25">
      <c r="A577" s="77"/>
      <c r="B577" s="77"/>
    </row>
    <row r="578" spans="1:2" x14ac:dyDescent="0.25">
      <c r="A578" s="77"/>
      <c r="B578" s="77"/>
    </row>
    <row r="579" spans="1:2" x14ac:dyDescent="0.25">
      <c r="A579" s="77"/>
      <c r="B579" s="77"/>
    </row>
    <row r="580" spans="1:2" x14ac:dyDescent="0.25">
      <c r="A580" s="77"/>
      <c r="B580" s="77"/>
    </row>
    <row r="581" spans="1:2" x14ac:dyDescent="0.25">
      <c r="A581" s="77"/>
      <c r="B581" s="77"/>
    </row>
    <row r="582" spans="1:2" x14ac:dyDescent="0.25">
      <c r="A582" s="77"/>
      <c r="B582" s="77"/>
    </row>
    <row r="583" spans="1:2" x14ac:dyDescent="0.25">
      <c r="A583" s="77"/>
      <c r="B583" s="77"/>
    </row>
    <row r="584" spans="1:2" x14ac:dyDescent="0.25">
      <c r="A584" s="77"/>
      <c r="B584" s="77"/>
    </row>
    <row r="585" spans="1:2" x14ac:dyDescent="0.25">
      <c r="A585" s="77"/>
      <c r="B585" s="77"/>
    </row>
    <row r="586" spans="1:2" x14ac:dyDescent="0.25">
      <c r="A586" s="77"/>
      <c r="B586" s="77"/>
    </row>
    <row r="587" spans="1:2" x14ac:dyDescent="0.25">
      <c r="A587" s="77"/>
      <c r="B587" s="77"/>
    </row>
    <row r="588" spans="1:2" x14ac:dyDescent="0.25">
      <c r="A588" s="77"/>
      <c r="B588" s="77"/>
    </row>
    <row r="589" spans="1:2" x14ac:dyDescent="0.25">
      <c r="A589" s="77"/>
      <c r="B589" s="77"/>
    </row>
    <row r="590" spans="1:2" x14ac:dyDescent="0.25">
      <c r="A590" s="77"/>
      <c r="B590" s="77"/>
    </row>
    <row r="591" spans="1:2" x14ac:dyDescent="0.25">
      <c r="A591" s="77"/>
      <c r="B591" s="77"/>
    </row>
    <row r="592" spans="1:2" x14ac:dyDescent="0.25">
      <c r="A592" s="77"/>
      <c r="B592" s="77"/>
    </row>
    <row r="593" spans="1:2" x14ac:dyDescent="0.25">
      <c r="A593" s="77"/>
      <c r="B593" s="77"/>
    </row>
    <row r="594" spans="1:2" x14ac:dyDescent="0.25">
      <c r="A594" s="77"/>
      <c r="B594" s="77"/>
    </row>
    <row r="595" spans="1:2" x14ac:dyDescent="0.25">
      <c r="A595" s="77"/>
      <c r="B595" s="77"/>
    </row>
    <row r="596" spans="1:2" x14ac:dyDescent="0.25">
      <c r="A596" s="77"/>
      <c r="B596" s="77"/>
    </row>
    <row r="597" spans="1:2" x14ac:dyDescent="0.25">
      <c r="A597" s="77"/>
      <c r="B597" s="77"/>
    </row>
    <row r="598" spans="1:2" x14ac:dyDescent="0.25">
      <c r="A598" s="77"/>
      <c r="B598" s="77"/>
    </row>
    <row r="599" spans="1:2" x14ac:dyDescent="0.25">
      <c r="A599" s="77"/>
      <c r="B599" s="77"/>
    </row>
    <row r="600" spans="1:2" x14ac:dyDescent="0.25">
      <c r="A600" s="77"/>
      <c r="B600" s="77"/>
    </row>
    <row r="601" spans="1:2" x14ac:dyDescent="0.25">
      <c r="A601" s="77"/>
      <c r="B601" s="77"/>
    </row>
    <row r="602" spans="1:2" x14ac:dyDescent="0.25">
      <c r="A602" s="77"/>
      <c r="B602" s="77"/>
    </row>
    <row r="603" spans="1:2" x14ac:dyDescent="0.25">
      <c r="A603" s="77"/>
      <c r="B603" s="77"/>
    </row>
    <row r="604" spans="1:2" x14ac:dyDescent="0.25">
      <c r="A604" s="77"/>
      <c r="B604" s="77"/>
    </row>
    <row r="605" spans="1:2" x14ac:dyDescent="0.25">
      <c r="A605" s="77"/>
      <c r="B605" s="77"/>
    </row>
    <row r="606" spans="1:2" x14ac:dyDescent="0.25">
      <c r="A606" s="77"/>
      <c r="B606" s="77"/>
    </row>
    <row r="607" spans="1:2" x14ac:dyDescent="0.25">
      <c r="A607" s="77"/>
      <c r="B607" s="77"/>
    </row>
    <row r="608" spans="1:2" x14ac:dyDescent="0.25">
      <c r="A608" s="77"/>
      <c r="B608" s="77"/>
    </row>
    <row r="609" spans="1:2" x14ac:dyDescent="0.25">
      <c r="A609" s="77"/>
      <c r="B609" s="77"/>
    </row>
    <row r="610" spans="1:2" x14ac:dyDescent="0.25">
      <c r="A610" s="77"/>
      <c r="B610" s="77"/>
    </row>
    <row r="611" spans="1:2" x14ac:dyDescent="0.25">
      <c r="A611" s="77"/>
      <c r="B611" s="77"/>
    </row>
    <row r="612" spans="1:2" x14ac:dyDescent="0.25">
      <c r="A612" s="77"/>
      <c r="B612" s="77"/>
    </row>
    <row r="613" spans="1:2" x14ac:dyDescent="0.25">
      <c r="A613" s="77"/>
      <c r="B613" s="77"/>
    </row>
    <row r="614" spans="1:2" x14ac:dyDescent="0.25">
      <c r="A614" s="77"/>
      <c r="B614" s="77"/>
    </row>
    <row r="615" spans="1:2" x14ac:dyDescent="0.25">
      <c r="A615" s="77"/>
      <c r="B615" s="77"/>
    </row>
    <row r="616" spans="1:2" x14ac:dyDescent="0.25">
      <c r="A616" s="77"/>
      <c r="B616" s="77"/>
    </row>
    <row r="617" spans="1:2" x14ac:dyDescent="0.25">
      <c r="A617" s="77"/>
      <c r="B617" s="77"/>
    </row>
    <row r="618" spans="1:2" x14ac:dyDescent="0.25">
      <c r="A618" s="77"/>
      <c r="B618" s="77"/>
    </row>
    <row r="619" spans="1:2" x14ac:dyDescent="0.25">
      <c r="A619" s="77"/>
      <c r="B619" s="77"/>
    </row>
    <row r="620" spans="1:2" x14ac:dyDescent="0.25">
      <c r="A620" s="77"/>
      <c r="B620" s="77"/>
    </row>
    <row r="621" spans="1:2" x14ac:dyDescent="0.25">
      <c r="A621" s="77"/>
      <c r="B621" s="77"/>
    </row>
    <row r="622" spans="1:2" x14ac:dyDescent="0.25">
      <c r="A622" s="77"/>
      <c r="B622" s="77"/>
    </row>
    <row r="623" spans="1:2" x14ac:dyDescent="0.25">
      <c r="A623" s="77"/>
      <c r="B623" s="77"/>
    </row>
    <row r="624" spans="1:2" x14ac:dyDescent="0.25">
      <c r="A624" s="77"/>
      <c r="B624" s="77"/>
    </row>
    <row r="625" spans="1:2" x14ac:dyDescent="0.25">
      <c r="A625" s="77"/>
      <c r="B625" s="77"/>
    </row>
    <row r="626" spans="1:2" x14ac:dyDescent="0.25">
      <c r="A626" s="77"/>
      <c r="B626" s="77"/>
    </row>
    <row r="627" spans="1:2" x14ac:dyDescent="0.25">
      <c r="A627" s="77"/>
      <c r="B627" s="77"/>
    </row>
    <row r="628" spans="1:2" x14ac:dyDescent="0.25">
      <c r="A628" s="77"/>
      <c r="B628" s="77"/>
    </row>
    <row r="629" spans="1:2" x14ac:dyDescent="0.25">
      <c r="A629" s="77"/>
      <c r="B629" s="77"/>
    </row>
    <row r="630" spans="1:2" x14ac:dyDescent="0.25">
      <c r="A630" s="77"/>
      <c r="B630" s="77"/>
    </row>
    <row r="631" spans="1:2" x14ac:dyDescent="0.25">
      <c r="A631" s="77"/>
      <c r="B631" s="77"/>
    </row>
    <row r="632" spans="1:2" x14ac:dyDescent="0.25">
      <c r="A632" s="77"/>
      <c r="B632" s="77"/>
    </row>
    <row r="633" spans="1:2" x14ac:dyDescent="0.25">
      <c r="A633" s="77"/>
      <c r="B633" s="77"/>
    </row>
    <row r="634" spans="1:2" x14ac:dyDescent="0.25">
      <c r="A634" s="77"/>
      <c r="B634" s="77"/>
    </row>
    <row r="635" spans="1:2" x14ac:dyDescent="0.25">
      <c r="A635" s="77"/>
      <c r="B635" s="77"/>
    </row>
    <row r="636" spans="1:2" x14ac:dyDescent="0.25">
      <c r="A636" s="77"/>
      <c r="B636" s="77"/>
    </row>
    <row r="637" spans="1:2" x14ac:dyDescent="0.25">
      <c r="A637" s="77"/>
      <c r="B637" s="77"/>
    </row>
    <row r="638" spans="1:2" x14ac:dyDescent="0.25">
      <c r="A638" s="77"/>
      <c r="B638" s="77"/>
    </row>
    <row r="639" spans="1:2" x14ac:dyDescent="0.25">
      <c r="A639" s="77"/>
      <c r="B639" s="77"/>
    </row>
    <row r="640" spans="1:2" x14ac:dyDescent="0.25">
      <c r="A640" s="77"/>
      <c r="B640" s="77"/>
    </row>
    <row r="641" spans="1:2" x14ac:dyDescent="0.25">
      <c r="A641" s="77"/>
      <c r="B641" s="77"/>
    </row>
    <row r="642" spans="1:2" x14ac:dyDescent="0.25">
      <c r="A642" s="77"/>
      <c r="B642" s="77"/>
    </row>
    <row r="643" spans="1:2" x14ac:dyDescent="0.25">
      <c r="A643" s="77"/>
      <c r="B643" s="77"/>
    </row>
    <row r="644" spans="1:2" x14ac:dyDescent="0.25">
      <c r="A644" s="77"/>
      <c r="B644" s="77"/>
    </row>
    <row r="645" spans="1:2" x14ac:dyDescent="0.25">
      <c r="A645" s="77"/>
      <c r="B645" s="77"/>
    </row>
    <row r="646" spans="1:2" x14ac:dyDescent="0.25">
      <c r="A646" s="77"/>
      <c r="B646" s="77"/>
    </row>
    <row r="647" spans="1:2" x14ac:dyDescent="0.25">
      <c r="A647" s="77"/>
      <c r="B647" s="77"/>
    </row>
    <row r="648" spans="1:2" x14ac:dyDescent="0.25">
      <c r="A648" s="77"/>
      <c r="B648" s="77"/>
    </row>
    <row r="649" spans="1:2" x14ac:dyDescent="0.25">
      <c r="A649" s="77"/>
      <c r="B649" s="77"/>
    </row>
    <row r="650" spans="1:2" x14ac:dyDescent="0.25">
      <c r="A650" s="77"/>
      <c r="B650" s="77"/>
    </row>
    <row r="651" spans="1:2" x14ac:dyDescent="0.25">
      <c r="A651" s="77"/>
      <c r="B651" s="77"/>
    </row>
    <row r="652" spans="1:2" x14ac:dyDescent="0.25">
      <c r="A652" s="77"/>
      <c r="B652" s="77"/>
    </row>
    <row r="653" spans="1:2" x14ac:dyDescent="0.25">
      <c r="A653" s="77"/>
      <c r="B653" s="77"/>
    </row>
    <row r="654" spans="1:2" x14ac:dyDescent="0.25">
      <c r="A654" s="77"/>
      <c r="B654" s="77"/>
    </row>
    <row r="655" spans="1:2" x14ac:dyDescent="0.25">
      <c r="A655" s="77"/>
      <c r="B655" s="77"/>
    </row>
    <row r="656" spans="1:2" x14ac:dyDescent="0.25">
      <c r="A656" s="77"/>
      <c r="B656" s="77"/>
    </row>
    <row r="657" spans="1:2" x14ac:dyDescent="0.25">
      <c r="A657" s="77"/>
      <c r="B657" s="77"/>
    </row>
    <row r="658" spans="1:2" x14ac:dyDescent="0.25">
      <c r="A658" s="77"/>
      <c r="B658" s="77"/>
    </row>
    <row r="659" spans="1:2" x14ac:dyDescent="0.25">
      <c r="A659" s="77"/>
      <c r="B659" s="77"/>
    </row>
    <row r="660" spans="1:2" x14ac:dyDescent="0.25">
      <c r="A660" s="77"/>
      <c r="B660" s="77"/>
    </row>
    <row r="661" spans="1:2" x14ac:dyDescent="0.25">
      <c r="A661" s="77"/>
      <c r="B661" s="77"/>
    </row>
    <row r="662" spans="1:2" x14ac:dyDescent="0.25">
      <c r="A662" s="77"/>
      <c r="B662" s="77"/>
    </row>
    <row r="663" spans="1:2" x14ac:dyDescent="0.25">
      <c r="A663" s="77"/>
      <c r="B663" s="77"/>
    </row>
    <row r="664" spans="1:2" x14ac:dyDescent="0.25">
      <c r="A664" s="77"/>
      <c r="B664" s="77"/>
    </row>
    <row r="665" spans="1:2" x14ac:dyDescent="0.25">
      <c r="A665" s="77"/>
      <c r="B665" s="77"/>
    </row>
    <row r="666" spans="1:2" x14ac:dyDescent="0.25">
      <c r="A666" s="77"/>
      <c r="B666" s="77"/>
    </row>
    <row r="667" spans="1:2" x14ac:dyDescent="0.25">
      <c r="A667" s="77"/>
      <c r="B667" s="77"/>
    </row>
    <row r="668" spans="1:2" x14ac:dyDescent="0.25">
      <c r="A668" s="77"/>
      <c r="B668" s="77"/>
    </row>
    <row r="669" spans="1:2" x14ac:dyDescent="0.25">
      <c r="A669" s="77"/>
      <c r="B669" s="77"/>
    </row>
    <row r="670" spans="1:2" x14ac:dyDescent="0.25">
      <c r="A670" s="77"/>
      <c r="B670" s="77"/>
    </row>
    <row r="671" spans="1:2" x14ac:dyDescent="0.25">
      <c r="A671" s="77"/>
      <c r="B671" s="77"/>
    </row>
    <row r="672" spans="1:2" x14ac:dyDescent="0.25">
      <c r="A672" s="77"/>
      <c r="B672" s="77"/>
    </row>
    <row r="673" spans="1:2" x14ac:dyDescent="0.25">
      <c r="A673" s="77"/>
      <c r="B673" s="77"/>
    </row>
    <row r="674" spans="1:2" x14ac:dyDescent="0.25">
      <c r="A674" s="77"/>
      <c r="B674" s="77"/>
    </row>
    <row r="675" spans="1:2" x14ac:dyDescent="0.25">
      <c r="A675" s="77"/>
      <c r="B675" s="77"/>
    </row>
    <row r="676" spans="1:2" x14ac:dyDescent="0.25">
      <c r="A676" s="77"/>
      <c r="B676" s="77"/>
    </row>
    <row r="677" spans="1:2" x14ac:dyDescent="0.25">
      <c r="A677" s="77"/>
      <c r="B677" s="77"/>
    </row>
    <row r="678" spans="1:2" x14ac:dyDescent="0.25">
      <c r="A678" s="77"/>
      <c r="B678" s="77"/>
    </row>
    <row r="679" spans="1:2" x14ac:dyDescent="0.25">
      <c r="A679" s="77"/>
      <c r="B679" s="77"/>
    </row>
    <row r="680" spans="1:2" x14ac:dyDescent="0.25">
      <c r="A680" s="77"/>
      <c r="B680" s="77"/>
    </row>
    <row r="681" spans="1:2" x14ac:dyDescent="0.25">
      <c r="A681" s="77"/>
      <c r="B681" s="77"/>
    </row>
    <row r="682" spans="1:2" x14ac:dyDescent="0.25">
      <c r="A682" s="77"/>
      <c r="B682" s="77"/>
    </row>
    <row r="683" spans="1:2" x14ac:dyDescent="0.25">
      <c r="A683" s="77"/>
      <c r="B683" s="77"/>
    </row>
    <row r="684" spans="1:2" x14ac:dyDescent="0.25">
      <c r="A684" s="77"/>
      <c r="B684" s="77"/>
    </row>
    <row r="685" spans="1:2" x14ac:dyDescent="0.25">
      <c r="A685" s="77"/>
      <c r="B685" s="77"/>
    </row>
    <row r="686" spans="1:2" x14ac:dyDescent="0.25">
      <c r="A686" s="77"/>
      <c r="B686" s="77"/>
    </row>
    <row r="687" spans="1:2" x14ac:dyDescent="0.25">
      <c r="A687" s="77"/>
      <c r="B687" s="77"/>
    </row>
    <row r="688" spans="1:2" x14ac:dyDescent="0.25">
      <c r="A688" s="77"/>
      <c r="B688" s="77"/>
    </row>
    <row r="689" spans="1:2" x14ac:dyDescent="0.25">
      <c r="A689" s="77"/>
      <c r="B689" s="77"/>
    </row>
    <row r="690" spans="1:2" x14ac:dyDescent="0.25">
      <c r="A690" s="77"/>
      <c r="B690" s="77"/>
    </row>
    <row r="691" spans="1:2" x14ac:dyDescent="0.25">
      <c r="A691" s="77"/>
      <c r="B691" s="77"/>
    </row>
    <row r="692" spans="1:2" x14ac:dyDescent="0.25">
      <c r="A692" s="77"/>
      <c r="B692" s="77"/>
    </row>
    <row r="693" spans="1:2" x14ac:dyDescent="0.25">
      <c r="A693" s="77"/>
      <c r="B693" s="77"/>
    </row>
    <row r="694" spans="1:2" x14ac:dyDescent="0.25">
      <c r="A694" s="77"/>
      <c r="B694" s="77"/>
    </row>
    <row r="695" spans="1:2" x14ac:dyDescent="0.25">
      <c r="A695" s="77"/>
      <c r="B695" s="77"/>
    </row>
    <row r="696" spans="1:2" x14ac:dyDescent="0.25">
      <c r="A696" s="77"/>
      <c r="B696" s="77"/>
    </row>
    <row r="697" spans="1:2" x14ac:dyDescent="0.25">
      <c r="A697" s="77"/>
      <c r="B697" s="77"/>
    </row>
    <row r="698" spans="1:2" x14ac:dyDescent="0.25">
      <c r="A698" s="77"/>
      <c r="B698" s="77"/>
    </row>
    <row r="699" spans="1:2" x14ac:dyDescent="0.25">
      <c r="A699" s="77"/>
      <c r="B699" s="77"/>
    </row>
    <row r="700" spans="1:2" x14ac:dyDescent="0.25">
      <c r="A700" s="77"/>
      <c r="B700" s="77"/>
    </row>
    <row r="701" spans="1:2" x14ac:dyDescent="0.25">
      <c r="A701" s="77"/>
      <c r="B701" s="77"/>
    </row>
    <row r="702" spans="1:2" x14ac:dyDescent="0.25">
      <c r="A702" s="77"/>
      <c r="B702" s="77"/>
    </row>
    <row r="703" spans="1:2" x14ac:dyDescent="0.25">
      <c r="A703" s="77"/>
      <c r="B703" s="77"/>
    </row>
    <row r="704" spans="1:2" x14ac:dyDescent="0.25">
      <c r="A704" s="77"/>
      <c r="B704" s="77"/>
    </row>
    <row r="705" spans="1:2" x14ac:dyDescent="0.25">
      <c r="A705" s="77"/>
      <c r="B705" s="77"/>
    </row>
    <row r="706" spans="1:2" x14ac:dyDescent="0.25">
      <c r="A706" s="77"/>
      <c r="B706" s="77"/>
    </row>
    <row r="707" spans="1:2" x14ac:dyDescent="0.25">
      <c r="A707" s="77"/>
      <c r="B707" s="77"/>
    </row>
    <row r="708" spans="1:2" x14ac:dyDescent="0.25">
      <c r="A708" s="77"/>
      <c r="B708" s="77"/>
    </row>
    <row r="709" spans="1:2" x14ac:dyDescent="0.25">
      <c r="A709" s="77"/>
      <c r="B709" s="77"/>
    </row>
    <row r="710" spans="1:2" x14ac:dyDescent="0.25">
      <c r="A710" s="77"/>
      <c r="B710" s="77"/>
    </row>
    <row r="711" spans="1:2" x14ac:dyDescent="0.25">
      <c r="A711" s="77"/>
      <c r="B711" s="77"/>
    </row>
    <row r="712" spans="1:2" x14ac:dyDescent="0.25">
      <c r="A712" s="77"/>
      <c r="B712" s="77"/>
    </row>
    <row r="713" spans="1:2" x14ac:dyDescent="0.25">
      <c r="A713" s="77"/>
      <c r="B713" s="77"/>
    </row>
    <row r="714" spans="1:2" x14ac:dyDescent="0.25">
      <c r="A714" s="77"/>
      <c r="B714" s="77"/>
    </row>
    <row r="715" spans="1:2" x14ac:dyDescent="0.25">
      <c r="A715" s="77"/>
      <c r="B715" s="77"/>
    </row>
    <row r="716" spans="1:2" x14ac:dyDescent="0.25">
      <c r="A716" s="77"/>
      <c r="B716" s="77"/>
    </row>
    <row r="717" spans="1:2" x14ac:dyDescent="0.25">
      <c r="A717" s="77"/>
      <c r="B717" s="77"/>
    </row>
    <row r="718" spans="1:2" x14ac:dyDescent="0.25">
      <c r="A718" s="77"/>
      <c r="B718" s="77"/>
    </row>
    <row r="719" spans="1:2" x14ac:dyDescent="0.25">
      <c r="A719" s="77"/>
      <c r="B719" s="77"/>
    </row>
    <row r="720" spans="1:2" x14ac:dyDescent="0.25">
      <c r="A720" s="77"/>
      <c r="B720" s="77"/>
    </row>
    <row r="721" spans="1:2" x14ac:dyDescent="0.25">
      <c r="A721" s="77"/>
      <c r="B721" s="77"/>
    </row>
    <row r="722" spans="1:2" x14ac:dyDescent="0.25">
      <c r="A722" s="77"/>
      <c r="B722" s="77"/>
    </row>
    <row r="723" spans="1:2" x14ac:dyDescent="0.25">
      <c r="A723" s="77"/>
      <c r="B723" s="77"/>
    </row>
    <row r="724" spans="1:2" x14ac:dyDescent="0.25">
      <c r="A724" s="77"/>
      <c r="B724" s="77"/>
    </row>
    <row r="725" spans="1:2" x14ac:dyDescent="0.25">
      <c r="A725" s="77"/>
      <c r="B725" s="77"/>
    </row>
    <row r="726" spans="1:2" x14ac:dyDescent="0.25">
      <c r="A726" s="77"/>
      <c r="B726" s="77"/>
    </row>
    <row r="727" spans="1:2" x14ac:dyDescent="0.25">
      <c r="A727" s="77"/>
      <c r="B727" s="77"/>
    </row>
    <row r="728" spans="1:2" x14ac:dyDescent="0.25">
      <c r="A728" s="77"/>
      <c r="B728" s="77"/>
    </row>
    <row r="729" spans="1:2" x14ac:dyDescent="0.25">
      <c r="A729" s="77"/>
      <c r="B729" s="77"/>
    </row>
    <row r="730" spans="1:2" x14ac:dyDescent="0.25">
      <c r="A730" s="77"/>
      <c r="B730" s="77"/>
    </row>
    <row r="731" spans="1:2" x14ac:dyDescent="0.25">
      <c r="A731" s="77"/>
      <c r="B731" s="77"/>
    </row>
    <row r="732" spans="1:2" x14ac:dyDescent="0.25">
      <c r="A732" s="77"/>
      <c r="B732" s="77"/>
    </row>
    <row r="733" spans="1:2" x14ac:dyDescent="0.25">
      <c r="A733" s="77"/>
      <c r="B733" s="77"/>
    </row>
    <row r="734" spans="1:2" x14ac:dyDescent="0.25">
      <c r="A734" s="77"/>
      <c r="B734" s="77"/>
    </row>
    <row r="735" spans="1:2" x14ac:dyDescent="0.25">
      <c r="A735" s="77"/>
      <c r="B735" s="77"/>
    </row>
    <row r="736" spans="1:2" x14ac:dyDescent="0.25">
      <c r="A736" s="77"/>
      <c r="B736" s="77"/>
    </row>
    <row r="737" spans="1:2" x14ac:dyDescent="0.25">
      <c r="A737" s="77"/>
      <c r="B737" s="77"/>
    </row>
    <row r="738" spans="1:2" x14ac:dyDescent="0.25">
      <c r="A738" s="77"/>
      <c r="B738" s="77"/>
    </row>
    <row r="739" spans="1:2" x14ac:dyDescent="0.25">
      <c r="A739" s="77"/>
      <c r="B739" s="77"/>
    </row>
    <row r="740" spans="1:2" x14ac:dyDescent="0.25">
      <c r="A740" s="77"/>
      <c r="B740" s="77"/>
    </row>
    <row r="741" spans="1:2" x14ac:dyDescent="0.25">
      <c r="A741" s="77"/>
      <c r="B741" s="77"/>
    </row>
    <row r="742" spans="1:2" x14ac:dyDescent="0.25">
      <c r="A742" s="77"/>
      <c r="B742" s="77"/>
    </row>
    <row r="743" spans="1:2" x14ac:dyDescent="0.25">
      <c r="A743" s="77"/>
      <c r="B743" s="77"/>
    </row>
    <row r="744" spans="1:2" x14ac:dyDescent="0.25">
      <c r="A744" s="77"/>
      <c r="B744" s="77"/>
    </row>
    <row r="745" spans="1:2" x14ac:dyDescent="0.25">
      <c r="A745" s="77"/>
      <c r="B745" s="77"/>
    </row>
    <row r="746" spans="1:2" x14ac:dyDescent="0.25">
      <c r="A746" s="77"/>
      <c r="B746" s="77"/>
    </row>
    <row r="747" spans="1:2" x14ac:dyDescent="0.25">
      <c r="A747" s="77"/>
      <c r="B747" s="77"/>
    </row>
    <row r="748" spans="1:2" x14ac:dyDescent="0.25">
      <c r="A748" s="77"/>
      <c r="B748" s="77"/>
    </row>
    <row r="749" spans="1:2" x14ac:dyDescent="0.25">
      <c r="A749" s="77"/>
      <c r="B749" s="77"/>
    </row>
    <row r="750" spans="1:2" x14ac:dyDescent="0.25">
      <c r="A750" s="77"/>
      <c r="B750" s="77"/>
    </row>
    <row r="751" spans="1:2" x14ac:dyDescent="0.25">
      <c r="A751" s="77"/>
      <c r="B751" s="77"/>
    </row>
    <row r="752" spans="1:2" x14ac:dyDescent="0.25">
      <c r="A752" s="77"/>
      <c r="B752" s="77"/>
    </row>
    <row r="753" spans="1:2" x14ac:dyDescent="0.25">
      <c r="A753" s="77"/>
      <c r="B753" s="77"/>
    </row>
    <row r="754" spans="1:2" x14ac:dyDescent="0.25">
      <c r="A754" s="77"/>
      <c r="B754" s="77"/>
    </row>
    <row r="755" spans="1:2" x14ac:dyDescent="0.25">
      <c r="A755" s="77"/>
      <c r="B755" s="77"/>
    </row>
    <row r="756" spans="1:2" x14ac:dyDescent="0.25">
      <c r="A756" s="77"/>
      <c r="B756" s="77"/>
    </row>
    <row r="757" spans="1:2" x14ac:dyDescent="0.25">
      <c r="A757" s="77"/>
      <c r="B757" s="77"/>
    </row>
    <row r="758" spans="1:2" x14ac:dyDescent="0.25">
      <c r="A758" s="77"/>
      <c r="B758" s="77"/>
    </row>
    <row r="759" spans="1:2" x14ac:dyDescent="0.25">
      <c r="A759" s="77"/>
      <c r="B759" s="77"/>
    </row>
    <row r="760" spans="1:2" x14ac:dyDescent="0.25">
      <c r="A760" s="77"/>
      <c r="B760" s="77"/>
    </row>
    <row r="761" spans="1:2" x14ac:dyDescent="0.25">
      <c r="A761" s="77"/>
      <c r="B761" s="77"/>
    </row>
    <row r="762" spans="1:2" x14ac:dyDescent="0.25">
      <c r="A762" s="77"/>
      <c r="B762" s="77"/>
    </row>
    <row r="763" spans="1:2" x14ac:dyDescent="0.25">
      <c r="A763" s="77"/>
      <c r="B763" s="77"/>
    </row>
    <row r="764" spans="1:2" x14ac:dyDescent="0.25">
      <c r="A764" s="77"/>
      <c r="B764" s="77"/>
    </row>
    <row r="765" spans="1:2" x14ac:dyDescent="0.25">
      <c r="A765" s="77"/>
      <c r="B765" s="77"/>
    </row>
    <row r="766" spans="1:2" x14ac:dyDescent="0.25">
      <c r="A766" s="77"/>
      <c r="B766" s="77"/>
    </row>
    <row r="767" spans="1:2" x14ac:dyDescent="0.25">
      <c r="A767" s="77"/>
      <c r="B767" s="77"/>
    </row>
    <row r="768" spans="1:2" x14ac:dyDescent="0.25">
      <c r="A768" s="77"/>
      <c r="B768" s="77"/>
    </row>
    <row r="769" spans="1:2" x14ac:dyDescent="0.25">
      <c r="A769" s="77"/>
      <c r="B769" s="77"/>
    </row>
    <row r="770" spans="1:2" x14ac:dyDescent="0.25">
      <c r="A770" s="77"/>
      <c r="B770" s="77"/>
    </row>
    <row r="771" spans="1:2" x14ac:dyDescent="0.25">
      <c r="A771" s="77"/>
      <c r="B771" s="77"/>
    </row>
    <row r="772" spans="1:2" x14ac:dyDescent="0.25">
      <c r="A772" s="77"/>
      <c r="B772" s="77"/>
    </row>
    <row r="773" spans="1:2" x14ac:dyDescent="0.25">
      <c r="A773" s="77"/>
      <c r="B773" s="77"/>
    </row>
    <row r="774" spans="1:2" x14ac:dyDescent="0.25">
      <c r="A774" s="77"/>
      <c r="B774" s="77"/>
    </row>
    <row r="775" spans="1:2" x14ac:dyDescent="0.25">
      <c r="A775" s="77"/>
      <c r="B775" s="77"/>
    </row>
    <row r="776" spans="1:2" x14ac:dyDescent="0.25">
      <c r="A776" s="77"/>
      <c r="B776" s="77"/>
    </row>
    <row r="777" spans="1:2" x14ac:dyDescent="0.25">
      <c r="A777" s="77"/>
      <c r="B777" s="77"/>
    </row>
    <row r="778" spans="1:2" x14ac:dyDescent="0.25">
      <c r="A778" s="77"/>
      <c r="B778" s="77"/>
    </row>
    <row r="779" spans="1:2" x14ac:dyDescent="0.25">
      <c r="A779" s="77"/>
      <c r="B779" s="77"/>
    </row>
    <row r="780" spans="1:2" x14ac:dyDescent="0.25">
      <c r="A780" s="77"/>
      <c r="B780" s="77"/>
    </row>
    <row r="781" spans="1:2" x14ac:dyDescent="0.25">
      <c r="A781" s="77"/>
      <c r="B781" s="77"/>
    </row>
    <row r="782" spans="1:2" x14ac:dyDescent="0.25">
      <c r="A782" s="77"/>
      <c r="B782" s="77"/>
    </row>
    <row r="783" spans="1:2" x14ac:dyDescent="0.25">
      <c r="A783" s="77"/>
      <c r="B783" s="77"/>
    </row>
    <row r="784" spans="1:2" x14ac:dyDescent="0.25">
      <c r="A784" s="77"/>
      <c r="B784" s="77"/>
    </row>
    <row r="785" spans="1:2" x14ac:dyDescent="0.25">
      <c r="A785" s="77"/>
      <c r="B785" s="77"/>
    </row>
    <row r="786" spans="1:2" x14ac:dyDescent="0.25">
      <c r="A786" s="77"/>
      <c r="B786" s="77"/>
    </row>
    <row r="787" spans="1:2" x14ac:dyDescent="0.25">
      <c r="A787" s="77"/>
      <c r="B787" s="77"/>
    </row>
    <row r="788" spans="1:2" x14ac:dyDescent="0.25">
      <c r="A788" s="77"/>
      <c r="B788" s="77"/>
    </row>
    <row r="789" spans="1:2" x14ac:dyDescent="0.25">
      <c r="A789" s="77"/>
      <c r="B789" s="77"/>
    </row>
    <row r="790" spans="1:2" x14ac:dyDescent="0.25">
      <c r="A790" s="77"/>
      <c r="B790" s="77"/>
    </row>
    <row r="791" spans="1:2" x14ac:dyDescent="0.25">
      <c r="A791" s="77"/>
      <c r="B791" s="77"/>
    </row>
    <row r="792" spans="1:2" x14ac:dyDescent="0.25">
      <c r="A792" s="77"/>
      <c r="B792" s="77"/>
    </row>
    <row r="793" spans="1:2" x14ac:dyDescent="0.25">
      <c r="A793" s="77"/>
      <c r="B793" s="77"/>
    </row>
    <row r="794" spans="1:2" x14ac:dyDescent="0.25">
      <c r="A794" s="77"/>
      <c r="B794" s="77"/>
    </row>
    <row r="795" spans="1:2" x14ac:dyDescent="0.25">
      <c r="A795" s="77"/>
      <c r="B795" s="77"/>
    </row>
    <row r="796" spans="1:2" x14ac:dyDescent="0.25">
      <c r="A796" s="77"/>
      <c r="B796" s="77"/>
    </row>
    <row r="797" spans="1:2" x14ac:dyDescent="0.25">
      <c r="A797" s="77"/>
      <c r="B797" s="77"/>
    </row>
    <row r="798" spans="1:2" x14ac:dyDescent="0.25">
      <c r="A798" s="77"/>
      <c r="B798" s="77"/>
    </row>
    <row r="799" spans="1:2" x14ac:dyDescent="0.25">
      <c r="A799" s="77"/>
      <c r="B799" s="77"/>
    </row>
    <row r="800" spans="1:2" x14ac:dyDescent="0.25">
      <c r="A800" s="77"/>
      <c r="B800" s="77"/>
    </row>
    <row r="801" spans="1:2" x14ac:dyDescent="0.25">
      <c r="A801" s="77"/>
      <c r="B801" s="77"/>
    </row>
    <row r="802" spans="1:2" x14ac:dyDescent="0.25">
      <c r="A802" s="77"/>
      <c r="B802" s="77"/>
    </row>
    <row r="803" spans="1:2" x14ac:dyDescent="0.25">
      <c r="A803" s="77"/>
      <c r="B803" s="77"/>
    </row>
    <row r="804" spans="1:2" x14ac:dyDescent="0.25">
      <c r="A804" s="77"/>
      <c r="B804" s="77"/>
    </row>
    <row r="805" spans="1:2" x14ac:dyDescent="0.25">
      <c r="A805" s="77"/>
      <c r="B805" s="77"/>
    </row>
    <row r="806" spans="1:2" x14ac:dyDescent="0.25">
      <c r="A806" s="77"/>
      <c r="B806" s="77"/>
    </row>
    <row r="807" spans="1:2" x14ac:dyDescent="0.25">
      <c r="A807" s="77"/>
      <c r="B807" s="77"/>
    </row>
    <row r="808" spans="1:2" x14ac:dyDescent="0.25">
      <c r="A808" s="77"/>
      <c r="B808" s="77"/>
    </row>
    <row r="809" spans="1:2" x14ac:dyDescent="0.25">
      <c r="A809" s="77"/>
      <c r="B809" s="77"/>
    </row>
    <row r="810" spans="1:2" x14ac:dyDescent="0.25">
      <c r="A810" s="77"/>
      <c r="B810" s="77"/>
    </row>
    <row r="811" spans="1:2" x14ac:dyDescent="0.25">
      <c r="A811" s="77"/>
      <c r="B811" s="77"/>
    </row>
    <row r="812" spans="1:2" x14ac:dyDescent="0.25">
      <c r="A812" s="77"/>
      <c r="B812" s="77"/>
    </row>
    <row r="813" spans="1:2" x14ac:dyDescent="0.25">
      <c r="A813" s="77"/>
      <c r="B813" s="77"/>
    </row>
    <row r="814" spans="1:2" x14ac:dyDescent="0.25">
      <c r="A814" s="77"/>
      <c r="B814" s="77"/>
    </row>
    <row r="815" spans="1:2" x14ac:dyDescent="0.25">
      <c r="A815" s="77"/>
      <c r="B815" s="77"/>
    </row>
    <row r="816" spans="1:2" x14ac:dyDescent="0.25">
      <c r="A816" s="77"/>
      <c r="B816" s="77"/>
    </row>
    <row r="817" spans="1:2" x14ac:dyDescent="0.25">
      <c r="A817" s="77"/>
      <c r="B817" s="77"/>
    </row>
    <row r="818" spans="1:2" x14ac:dyDescent="0.25">
      <c r="A818" s="77"/>
      <c r="B818" s="77"/>
    </row>
    <row r="819" spans="1:2" x14ac:dyDescent="0.25">
      <c r="A819" s="77"/>
      <c r="B819" s="77"/>
    </row>
    <row r="820" spans="1:2" x14ac:dyDescent="0.25">
      <c r="A820" s="77"/>
      <c r="B820" s="77"/>
    </row>
    <row r="821" spans="1:2" x14ac:dyDescent="0.25">
      <c r="A821" s="77"/>
      <c r="B821" s="77"/>
    </row>
    <row r="822" spans="1:2" x14ac:dyDescent="0.25">
      <c r="A822" s="77"/>
      <c r="B822" s="77"/>
    </row>
    <row r="823" spans="1:2" x14ac:dyDescent="0.25">
      <c r="A823" s="77"/>
      <c r="B823" s="77"/>
    </row>
    <row r="824" spans="1:2" x14ac:dyDescent="0.25">
      <c r="A824" s="77"/>
      <c r="B824" s="77"/>
    </row>
    <row r="825" spans="1:2" x14ac:dyDescent="0.25">
      <c r="A825" s="77"/>
      <c r="B825" s="77"/>
    </row>
    <row r="826" spans="1:2" x14ac:dyDescent="0.25">
      <c r="A826" s="77"/>
      <c r="B826" s="77"/>
    </row>
    <row r="827" spans="1:2" x14ac:dyDescent="0.25">
      <c r="A827" s="77"/>
      <c r="B827" s="77"/>
    </row>
    <row r="828" spans="1:2" x14ac:dyDescent="0.25">
      <c r="A828" s="77"/>
      <c r="B828" s="77"/>
    </row>
    <row r="829" spans="1:2" x14ac:dyDescent="0.25">
      <c r="A829" s="77"/>
      <c r="B829" s="77"/>
    </row>
    <row r="830" spans="1:2" x14ac:dyDescent="0.25">
      <c r="A830" s="77"/>
      <c r="B830" s="77"/>
    </row>
    <row r="831" spans="1:2" x14ac:dyDescent="0.25">
      <c r="A831" s="77"/>
      <c r="B831" s="77"/>
    </row>
    <row r="832" spans="1:2" x14ac:dyDescent="0.25">
      <c r="A832" s="77"/>
      <c r="B832" s="77"/>
    </row>
    <row r="833" spans="1:2" x14ac:dyDescent="0.25">
      <c r="A833" s="77"/>
      <c r="B833" s="77"/>
    </row>
    <row r="834" spans="1:2" x14ac:dyDescent="0.25">
      <c r="A834" s="77"/>
      <c r="B834" s="77"/>
    </row>
    <row r="835" spans="1:2" x14ac:dyDescent="0.25">
      <c r="A835" s="77"/>
      <c r="B835" s="77"/>
    </row>
    <row r="836" spans="1:2" x14ac:dyDescent="0.25">
      <c r="A836" s="77"/>
      <c r="B836" s="77"/>
    </row>
    <row r="837" spans="1:2" x14ac:dyDescent="0.25">
      <c r="A837" s="77"/>
      <c r="B837" s="77"/>
    </row>
    <row r="838" spans="1:2" x14ac:dyDescent="0.25">
      <c r="A838" s="77"/>
      <c r="B838" s="77"/>
    </row>
    <row r="839" spans="1:2" x14ac:dyDescent="0.25">
      <c r="A839" s="77"/>
      <c r="B839" s="77"/>
    </row>
    <row r="840" spans="1:2" x14ac:dyDescent="0.25">
      <c r="A840" s="77"/>
      <c r="B840" s="77"/>
    </row>
    <row r="841" spans="1:2" x14ac:dyDescent="0.25">
      <c r="A841" s="77"/>
      <c r="B841" s="77"/>
    </row>
    <row r="842" spans="1:2" x14ac:dyDescent="0.25">
      <c r="A842" s="77"/>
      <c r="B842" s="77"/>
    </row>
    <row r="843" spans="1:2" x14ac:dyDescent="0.25">
      <c r="A843" s="77"/>
      <c r="B843" s="77"/>
    </row>
    <row r="844" spans="1:2" x14ac:dyDescent="0.25">
      <c r="A844" s="77"/>
      <c r="B844" s="77"/>
    </row>
    <row r="845" spans="1:2" x14ac:dyDescent="0.25">
      <c r="A845" s="77"/>
      <c r="B845" s="77"/>
    </row>
    <row r="846" spans="1:2" x14ac:dyDescent="0.25">
      <c r="A846" s="77"/>
      <c r="B846" s="77"/>
    </row>
    <row r="847" spans="1:2" x14ac:dyDescent="0.25">
      <c r="A847" s="77"/>
      <c r="B847" s="77"/>
    </row>
    <row r="848" spans="1:2" x14ac:dyDescent="0.25">
      <c r="A848" s="77"/>
      <c r="B848" s="77"/>
    </row>
    <row r="849" spans="1:2" x14ac:dyDescent="0.25">
      <c r="A849" s="77"/>
      <c r="B849" s="77"/>
    </row>
    <row r="850" spans="1:2" x14ac:dyDescent="0.25">
      <c r="A850" s="77"/>
      <c r="B850" s="77"/>
    </row>
    <row r="851" spans="1:2" x14ac:dyDescent="0.25">
      <c r="A851" s="77"/>
      <c r="B851" s="77"/>
    </row>
    <row r="852" spans="1:2" x14ac:dyDescent="0.25">
      <c r="A852" s="77"/>
      <c r="B852" s="77"/>
    </row>
    <row r="853" spans="1:2" x14ac:dyDescent="0.25">
      <c r="A853" s="77"/>
      <c r="B853" s="77"/>
    </row>
    <row r="854" spans="1:2" x14ac:dyDescent="0.25">
      <c r="A854" s="77"/>
      <c r="B854" s="77"/>
    </row>
    <row r="855" spans="1:2" x14ac:dyDescent="0.25">
      <c r="A855" s="77"/>
      <c r="B855" s="77"/>
    </row>
    <row r="856" spans="1:2" x14ac:dyDescent="0.25">
      <c r="A856" s="77"/>
      <c r="B856" s="77"/>
    </row>
    <row r="857" spans="1:2" x14ac:dyDescent="0.25">
      <c r="A857" s="77"/>
      <c r="B857" s="77"/>
    </row>
    <row r="858" spans="1:2" x14ac:dyDescent="0.25">
      <c r="A858" s="77"/>
      <c r="B858" s="77"/>
    </row>
    <row r="859" spans="1:2" x14ac:dyDescent="0.25">
      <c r="A859" s="77"/>
      <c r="B859" s="77"/>
    </row>
    <row r="860" spans="1:2" x14ac:dyDescent="0.25">
      <c r="A860" s="77"/>
      <c r="B860" s="77"/>
    </row>
    <row r="861" spans="1:2" x14ac:dyDescent="0.25">
      <c r="A861" s="77"/>
      <c r="B861" s="77"/>
    </row>
    <row r="862" spans="1:2" x14ac:dyDescent="0.25">
      <c r="A862" s="77"/>
      <c r="B862" s="77"/>
    </row>
    <row r="863" spans="1:2" x14ac:dyDescent="0.25">
      <c r="A863" s="77"/>
      <c r="B863" s="77"/>
    </row>
    <row r="864" spans="1:2" x14ac:dyDescent="0.25">
      <c r="A864" s="77"/>
      <c r="B864" s="77"/>
    </row>
    <row r="865" spans="1:2" x14ac:dyDescent="0.25">
      <c r="A865" s="77"/>
      <c r="B865" s="77"/>
    </row>
    <row r="866" spans="1:2" x14ac:dyDescent="0.25">
      <c r="A866" s="77"/>
      <c r="B866" s="77"/>
    </row>
    <row r="867" spans="1:2" x14ac:dyDescent="0.25">
      <c r="A867" s="77"/>
      <c r="B867" s="77"/>
    </row>
    <row r="868" spans="1:2" x14ac:dyDescent="0.25">
      <c r="A868" s="77"/>
      <c r="B868" s="77"/>
    </row>
    <row r="869" spans="1:2" x14ac:dyDescent="0.25">
      <c r="A869" s="77"/>
      <c r="B869" s="77"/>
    </row>
    <row r="870" spans="1:2" x14ac:dyDescent="0.25">
      <c r="A870" s="77"/>
      <c r="B870" s="77"/>
    </row>
    <row r="871" spans="1:2" x14ac:dyDescent="0.25">
      <c r="A871" s="77"/>
      <c r="B871" s="77"/>
    </row>
    <row r="872" spans="1:2" x14ac:dyDescent="0.25">
      <c r="A872" s="77"/>
      <c r="B872" s="77"/>
    </row>
    <row r="873" spans="1:2" x14ac:dyDescent="0.25">
      <c r="A873" s="77"/>
      <c r="B873" s="77"/>
    </row>
    <row r="874" spans="1:2" x14ac:dyDescent="0.25">
      <c r="A874" s="77"/>
      <c r="B874" s="77"/>
    </row>
    <row r="875" spans="1:2" x14ac:dyDescent="0.25">
      <c r="A875" s="77"/>
      <c r="B875" s="77"/>
    </row>
    <row r="876" spans="1:2" x14ac:dyDescent="0.25">
      <c r="A876" s="77"/>
      <c r="B876" s="77"/>
    </row>
    <row r="877" spans="1:2" x14ac:dyDescent="0.25">
      <c r="A877" s="77"/>
      <c r="B877" s="77"/>
    </row>
    <row r="878" spans="1:2" x14ac:dyDescent="0.25">
      <c r="A878" s="77"/>
      <c r="B878" s="77"/>
    </row>
    <row r="879" spans="1:2" x14ac:dyDescent="0.25">
      <c r="A879" s="77"/>
      <c r="B879" s="77"/>
    </row>
    <row r="880" spans="1:2" x14ac:dyDescent="0.25">
      <c r="A880" s="77"/>
      <c r="B880" s="77"/>
    </row>
    <row r="881" spans="1:2" x14ac:dyDescent="0.25">
      <c r="A881" s="77"/>
      <c r="B881" s="77"/>
    </row>
    <row r="882" spans="1:2" x14ac:dyDescent="0.25">
      <c r="A882" s="77"/>
      <c r="B882" s="77"/>
    </row>
    <row r="883" spans="1:2" x14ac:dyDescent="0.25">
      <c r="A883" s="77"/>
      <c r="B883" s="77"/>
    </row>
    <row r="884" spans="1:2" x14ac:dyDescent="0.25">
      <c r="A884" s="77"/>
      <c r="B884" s="77"/>
    </row>
    <row r="885" spans="1:2" x14ac:dyDescent="0.25">
      <c r="A885" s="77"/>
      <c r="B885" s="77"/>
    </row>
    <row r="886" spans="1:2" x14ac:dyDescent="0.25">
      <c r="A886" s="77"/>
      <c r="B886" s="77"/>
    </row>
    <row r="887" spans="1:2" x14ac:dyDescent="0.25">
      <c r="A887" s="77"/>
      <c r="B887" s="77"/>
    </row>
    <row r="888" spans="1:2" x14ac:dyDescent="0.25">
      <c r="A888" s="77"/>
      <c r="B888" s="77"/>
    </row>
    <row r="889" spans="1:2" x14ac:dyDescent="0.25">
      <c r="A889" s="77"/>
      <c r="B889" s="77"/>
    </row>
    <row r="890" spans="1:2" x14ac:dyDescent="0.25">
      <c r="A890" s="77"/>
      <c r="B890" s="77"/>
    </row>
    <row r="891" spans="1:2" x14ac:dyDescent="0.25">
      <c r="A891" s="77"/>
      <c r="B891" s="77"/>
    </row>
    <row r="892" spans="1:2" x14ac:dyDescent="0.25">
      <c r="A892" s="77"/>
      <c r="B892" s="77"/>
    </row>
    <row r="893" spans="1:2" x14ac:dyDescent="0.25">
      <c r="A893" s="77"/>
      <c r="B893" s="77"/>
    </row>
    <row r="894" spans="1:2" x14ac:dyDescent="0.25">
      <c r="A894" s="77"/>
      <c r="B894" s="77"/>
    </row>
    <row r="895" spans="1:2" x14ac:dyDescent="0.25">
      <c r="A895" s="77"/>
      <c r="B895" s="77"/>
    </row>
    <row r="896" spans="1:2" x14ac:dyDescent="0.25">
      <c r="A896" s="77"/>
      <c r="B896" s="77"/>
    </row>
    <row r="897" spans="1:2" x14ac:dyDescent="0.25">
      <c r="A897" s="77"/>
      <c r="B897" s="77"/>
    </row>
    <row r="898" spans="1:2" x14ac:dyDescent="0.25">
      <c r="A898" s="77"/>
      <c r="B898" s="77"/>
    </row>
    <row r="899" spans="1:2" x14ac:dyDescent="0.25">
      <c r="A899" s="77"/>
      <c r="B899" s="77"/>
    </row>
    <row r="900" spans="1:2" x14ac:dyDescent="0.25">
      <c r="A900" s="77"/>
      <c r="B900" s="77"/>
    </row>
    <row r="901" spans="1:2" x14ac:dyDescent="0.25">
      <c r="A901" s="77"/>
      <c r="B901" s="77"/>
    </row>
    <row r="902" spans="1:2" x14ac:dyDescent="0.25">
      <c r="A902" s="77"/>
      <c r="B902" s="77"/>
    </row>
    <row r="903" spans="1:2" x14ac:dyDescent="0.25">
      <c r="A903" s="77"/>
      <c r="B903" s="77"/>
    </row>
    <row r="904" spans="1:2" x14ac:dyDescent="0.25">
      <c r="A904" s="77"/>
      <c r="B904" s="77"/>
    </row>
    <row r="905" spans="1:2" x14ac:dyDescent="0.25">
      <c r="A905" s="77"/>
      <c r="B905" s="77"/>
    </row>
    <row r="906" spans="1:2" x14ac:dyDescent="0.25">
      <c r="A906" s="77"/>
      <c r="B906" s="77"/>
    </row>
    <row r="907" spans="1:2" x14ac:dyDescent="0.25">
      <c r="A907" s="77"/>
      <c r="B907" s="77"/>
    </row>
    <row r="908" spans="1:2" x14ac:dyDescent="0.25">
      <c r="A908" s="77"/>
      <c r="B908" s="77"/>
    </row>
    <row r="909" spans="1:2" x14ac:dyDescent="0.25">
      <c r="A909" s="77"/>
      <c r="B909" s="77"/>
    </row>
    <row r="910" spans="1:2" x14ac:dyDescent="0.25">
      <c r="A910" s="77"/>
      <c r="B910" s="77"/>
    </row>
    <row r="911" spans="1:2" x14ac:dyDescent="0.25">
      <c r="A911" s="77"/>
      <c r="B911" s="77"/>
    </row>
    <row r="912" spans="1:2" x14ac:dyDescent="0.25">
      <c r="A912" s="77"/>
      <c r="B912" s="77"/>
    </row>
    <row r="913" spans="1:2" x14ac:dyDescent="0.25">
      <c r="A913" s="77"/>
      <c r="B913" s="77"/>
    </row>
    <row r="914" spans="1:2" x14ac:dyDescent="0.25">
      <c r="A914" s="77"/>
      <c r="B914" s="77"/>
    </row>
    <row r="915" spans="1:2" x14ac:dyDescent="0.25">
      <c r="A915" s="77"/>
      <c r="B915" s="77"/>
    </row>
    <row r="916" spans="1:2" x14ac:dyDescent="0.25">
      <c r="A916" s="77"/>
      <c r="B916" s="77"/>
    </row>
    <row r="917" spans="1:2" x14ac:dyDescent="0.25">
      <c r="A917" s="77"/>
      <c r="B917" s="77"/>
    </row>
    <row r="918" spans="1:2" x14ac:dyDescent="0.25">
      <c r="A918" s="77"/>
      <c r="B918" s="77"/>
    </row>
    <row r="919" spans="1:2" x14ac:dyDescent="0.25">
      <c r="A919" s="77"/>
      <c r="B919" s="77"/>
    </row>
    <row r="920" spans="1:2" x14ac:dyDescent="0.25">
      <c r="A920" s="77"/>
      <c r="B920" s="77"/>
    </row>
    <row r="921" spans="1:2" x14ac:dyDescent="0.25">
      <c r="A921" s="77"/>
      <c r="B921" s="77"/>
    </row>
    <row r="922" spans="1:2" x14ac:dyDescent="0.25">
      <c r="A922" s="77"/>
      <c r="B922" s="77"/>
    </row>
    <row r="923" spans="1:2" x14ac:dyDescent="0.25">
      <c r="A923" s="77"/>
      <c r="B923" s="77"/>
    </row>
    <row r="924" spans="1:2" x14ac:dyDescent="0.25">
      <c r="A924" s="77"/>
      <c r="B924" s="77"/>
    </row>
    <row r="925" spans="1:2" x14ac:dyDescent="0.25">
      <c r="A925" s="77"/>
      <c r="B925" s="77"/>
    </row>
    <row r="926" spans="1:2" x14ac:dyDescent="0.25">
      <c r="A926" s="77"/>
      <c r="B926" s="77"/>
    </row>
    <row r="927" spans="1:2" x14ac:dyDescent="0.25">
      <c r="A927" s="77"/>
      <c r="B927" s="77"/>
    </row>
    <row r="928" spans="1:2" x14ac:dyDescent="0.25">
      <c r="A928" s="77"/>
      <c r="B928" s="77"/>
    </row>
    <row r="929" spans="1:2" x14ac:dyDescent="0.25">
      <c r="A929" s="77"/>
      <c r="B929" s="77"/>
    </row>
    <row r="930" spans="1:2" x14ac:dyDescent="0.25">
      <c r="A930" s="77"/>
      <c r="B930" s="77"/>
    </row>
    <row r="931" spans="1:2" x14ac:dyDescent="0.25">
      <c r="A931" s="77"/>
      <c r="B931" s="77"/>
    </row>
    <row r="932" spans="1:2" x14ac:dyDescent="0.25">
      <c r="A932" s="77"/>
      <c r="B932" s="77"/>
    </row>
    <row r="933" spans="1:2" x14ac:dyDescent="0.25">
      <c r="A933" s="77"/>
      <c r="B933" s="77"/>
    </row>
    <row r="934" spans="1:2" x14ac:dyDescent="0.25">
      <c r="A934" s="77"/>
      <c r="B934" s="77"/>
    </row>
    <row r="935" spans="1:2" x14ac:dyDescent="0.25">
      <c r="A935" s="77"/>
      <c r="B935" s="77"/>
    </row>
    <row r="936" spans="1:2" x14ac:dyDescent="0.25">
      <c r="A936" s="77"/>
      <c r="B936" s="77"/>
    </row>
    <row r="937" spans="1:2" x14ac:dyDescent="0.25">
      <c r="A937" s="77"/>
      <c r="B937" s="77"/>
    </row>
    <row r="938" spans="1:2" x14ac:dyDescent="0.25">
      <c r="A938" s="77"/>
      <c r="B938" s="77"/>
    </row>
    <row r="939" spans="1:2" x14ac:dyDescent="0.25">
      <c r="A939" s="77"/>
      <c r="B939" s="77"/>
    </row>
    <row r="940" spans="1:2" x14ac:dyDescent="0.25">
      <c r="A940" s="77"/>
      <c r="B940" s="77"/>
    </row>
    <row r="941" spans="1:2" x14ac:dyDescent="0.25">
      <c r="A941" s="77"/>
      <c r="B941" s="77"/>
    </row>
    <row r="942" spans="1:2" x14ac:dyDescent="0.25">
      <c r="A942" s="77"/>
      <c r="B942" s="77"/>
    </row>
    <row r="943" spans="1:2" x14ac:dyDescent="0.25">
      <c r="A943" s="77"/>
      <c r="B943" s="77"/>
    </row>
    <row r="944" spans="1:2" x14ac:dyDescent="0.25">
      <c r="A944" s="77"/>
      <c r="B944" s="77"/>
    </row>
    <row r="945" spans="1:2" x14ac:dyDescent="0.25">
      <c r="A945" s="77"/>
      <c r="B945" s="77"/>
    </row>
    <row r="946" spans="1:2" x14ac:dyDescent="0.25">
      <c r="A946" s="77"/>
      <c r="B946" s="77"/>
    </row>
    <row r="947" spans="1:2" x14ac:dyDescent="0.25">
      <c r="A947" s="77"/>
      <c r="B947" s="77"/>
    </row>
    <row r="948" spans="1:2" x14ac:dyDescent="0.25">
      <c r="A948" s="77"/>
      <c r="B948" s="77"/>
    </row>
    <row r="949" spans="1:2" x14ac:dyDescent="0.25">
      <c r="A949" s="77"/>
      <c r="B949" s="77"/>
    </row>
    <row r="950" spans="1:2" x14ac:dyDescent="0.25">
      <c r="A950" s="77"/>
      <c r="B950" s="77"/>
    </row>
    <row r="951" spans="1:2" x14ac:dyDescent="0.25">
      <c r="A951" s="77"/>
      <c r="B951" s="77"/>
    </row>
    <row r="952" spans="1:2" x14ac:dyDescent="0.25">
      <c r="A952" s="77"/>
      <c r="B952" s="77"/>
    </row>
    <row r="953" spans="1:2" x14ac:dyDescent="0.25">
      <c r="A953" s="77"/>
      <c r="B953" s="77"/>
    </row>
    <row r="954" spans="1:2" x14ac:dyDescent="0.25">
      <c r="A954" s="77"/>
      <c r="B954" s="77"/>
    </row>
    <row r="955" spans="1:2" x14ac:dyDescent="0.25">
      <c r="A955" s="77"/>
      <c r="B955" s="77"/>
    </row>
    <row r="956" spans="1:2" x14ac:dyDescent="0.25">
      <c r="A956" s="77"/>
      <c r="B956" s="77"/>
    </row>
    <row r="957" spans="1:2" x14ac:dyDescent="0.25">
      <c r="A957" s="77"/>
      <c r="B957" s="77"/>
    </row>
    <row r="958" spans="1:2" x14ac:dyDescent="0.25">
      <c r="A958" s="77"/>
      <c r="B958" s="77"/>
    </row>
    <row r="959" spans="1:2" x14ac:dyDescent="0.25">
      <c r="A959" s="77"/>
      <c r="B959" s="77"/>
    </row>
    <row r="960" spans="1:2" x14ac:dyDescent="0.25">
      <c r="A960" s="77"/>
      <c r="B960" s="77"/>
    </row>
    <row r="961" spans="1:2" x14ac:dyDescent="0.25">
      <c r="A961" s="77"/>
      <c r="B961" s="77"/>
    </row>
    <row r="962" spans="1:2" x14ac:dyDescent="0.25">
      <c r="A962" s="77"/>
      <c r="B962" s="77"/>
    </row>
    <row r="963" spans="1:2" x14ac:dyDescent="0.25">
      <c r="A963" s="77"/>
      <c r="B963" s="77"/>
    </row>
    <row r="964" spans="1:2" x14ac:dyDescent="0.25">
      <c r="A964" s="77"/>
      <c r="B964" s="77"/>
    </row>
    <row r="965" spans="1:2" x14ac:dyDescent="0.25">
      <c r="A965" s="77"/>
      <c r="B965" s="77"/>
    </row>
    <row r="966" spans="1:2" x14ac:dyDescent="0.25">
      <c r="A966" s="77"/>
      <c r="B966" s="77"/>
    </row>
    <row r="967" spans="1:2" x14ac:dyDescent="0.25">
      <c r="A967" s="77"/>
      <c r="B967" s="77"/>
    </row>
    <row r="968" spans="1:2" x14ac:dyDescent="0.25">
      <c r="A968" s="77"/>
      <c r="B968" s="77"/>
    </row>
    <row r="969" spans="1:2" x14ac:dyDescent="0.25">
      <c r="A969" s="77"/>
      <c r="B969" s="77"/>
    </row>
    <row r="970" spans="1:2" x14ac:dyDescent="0.25">
      <c r="A970" s="77"/>
      <c r="B970" s="77"/>
    </row>
    <row r="971" spans="1:2" x14ac:dyDescent="0.25">
      <c r="A971" s="77"/>
      <c r="B971" s="77"/>
    </row>
    <row r="972" spans="1:2" x14ac:dyDescent="0.25">
      <c r="A972" s="77"/>
      <c r="B972" s="77"/>
    </row>
    <row r="973" spans="1:2" x14ac:dyDescent="0.25">
      <c r="A973" s="77"/>
      <c r="B973" s="77"/>
    </row>
    <row r="974" spans="1:2" x14ac:dyDescent="0.25">
      <c r="A974" s="77"/>
      <c r="B974" s="77"/>
    </row>
    <row r="975" spans="1:2" x14ac:dyDescent="0.25">
      <c r="A975" s="77"/>
      <c r="B975" s="77"/>
    </row>
    <row r="976" spans="1:2" x14ac:dyDescent="0.25">
      <c r="A976" s="77"/>
      <c r="B976" s="77"/>
    </row>
    <row r="977" spans="1:2" x14ac:dyDescent="0.25">
      <c r="A977" s="77"/>
      <c r="B977" s="77"/>
    </row>
    <row r="978" spans="1:2" x14ac:dyDescent="0.25">
      <c r="A978" s="77"/>
      <c r="B978" s="77"/>
    </row>
    <row r="979" spans="1:2" x14ac:dyDescent="0.25">
      <c r="A979" s="77"/>
      <c r="B979" s="77"/>
    </row>
    <row r="980" spans="1:2" x14ac:dyDescent="0.25">
      <c r="A980" s="77"/>
      <c r="B980" s="77"/>
    </row>
    <row r="981" spans="1:2" x14ac:dyDescent="0.25">
      <c r="A981" s="77"/>
      <c r="B981" s="77"/>
    </row>
    <row r="982" spans="1:2" x14ac:dyDescent="0.25">
      <c r="A982" s="77"/>
      <c r="B982" s="77"/>
    </row>
    <row r="983" spans="1:2" x14ac:dyDescent="0.25">
      <c r="A983" s="77"/>
      <c r="B983" s="77"/>
    </row>
    <row r="984" spans="1:2" x14ac:dyDescent="0.25">
      <c r="A984" s="77"/>
      <c r="B984" s="77"/>
    </row>
    <row r="985" spans="1:2" x14ac:dyDescent="0.25">
      <c r="A985" s="77"/>
      <c r="B985" s="77"/>
    </row>
    <row r="986" spans="1:2" x14ac:dyDescent="0.25">
      <c r="A986" s="77"/>
      <c r="B986" s="77"/>
    </row>
    <row r="987" spans="1:2" x14ac:dyDescent="0.25">
      <c r="A987" s="77"/>
      <c r="B987" s="77"/>
    </row>
    <row r="988" spans="1:2" x14ac:dyDescent="0.25">
      <c r="A988" s="77"/>
      <c r="B988" s="77"/>
    </row>
    <row r="989" spans="1:2" x14ac:dyDescent="0.25">
      <c r="A989" s="77"/>
      <c r="B989" s="77"/>
    </row>
    <row r="990" spans="1:2" x14ac:dyDescent="0.25">
      <c r="A990" s="77"/>
      <c r="B990" s="77"/>
    </row>
    <row r="991" spans="1:2" x14ac:dyDescent="0.25">
      <c r="A991" s="77"/>
      <c r="B991" s="77"/>
    </row>
    <row r="992" spans="1:2" x14ac:dyDescent="0.25">
      <c r="A992" s="77"/>
      <c r="B992" s="77"/>
    </row>
    <row r="993" spans="1:2" x14ac:dyDescent="0.25">
      <c r="A993" s="77"/>
      <c r="B993" s="77"/>
    </row>
    <row r="994" spans="1:2" x14ac:dyDescent="0.25">
      <c r="A994" s="77"/>
      <c r="B994" s="77"/>
    </row>
    <row r="995" spans="1:2" x14ac:dyDescent="0.25">
      <c r="A995" s="77"/>
      <c r="B995" s="77"/>
    </row>
    <row r="996" spans="1:2" x14ac:dyDescent="0.25">
      <c r="A996" s="77"/>
      <c r="B996" s="77"/>
    </row>
    <row r="997" spans="1:2" x14ac:dyDescent="0.25">
      <c r="A997" s="77"/>
      <c r="B997" s="77"/>
    </row>
    <row r="998" spans="1:2" x14ac:dyDescent="0.25">
      <c r="A998" s="77"/>
      <c r="B998" s="77"/>
    </row>
    <row r="999" spans="1:2" x14ac:dyDescent="0.25">
      <c r="A999" s="77"/>
      <c r="B999" s="77"/>
    </row>
    <row r="1000" spans="1:2" x14ac:dyDescent="0.25">
      <c r="A1000" s="77"/>
      <c r="B1000" s="77"/>
    </row>
    <row r="1001" spans="1:2" x14ac:dyDescent="0.25">
      <c r="A1001" s="77"/>
      <c r="B1001" s="77"/>
    </row>
    <row r="1002" spans="1:2" x14ac:dyDescent="0.25">
      <c r="A1002" s="77"/>
      <c r="B1002" s="77"/>
    </row>
    <row r="1003" spans="1:2" x14ac:dyDescent="0.25">
      <c r="A1003" s="77"/>
      <c r="B1003" s="77"/>
    </row>
    <row r="1004" spans="1:2" x14ac:dyDescent="0.25">
      <c r="A1004" s="77"/>
      <c r="B1004" s="77"/>
    </row>
    <row r="1005" spans="1:2" x14ac:dyDescent="0.25">
      <c r="A1005" s="77"/>
      <c r="B1005" s="77"/>
    </row>
    <row r="1006" spans="1:2" x14ac:dyDescent="0.25">
      <c r="A1006" s="77"/>
      <c r="B1006" s="77"/>
    </row>
    <row r="1007" spans="1:2" x14ac:dyDescent="0.25">
      <c r="A1007" s="77"/>
      <c r="B1007" s="77"/>
    </row>
    <row r="1008" spans="1:2" x14ac:dyDescent="0.25">
      <c r="A1008" s="77"/>
      <c r="B1008" s="77"/>
    </row>
    <row r="1009" spans="1:2" x14ac:dyDescent="0.25">
      <c r="A1009" s="77"/>
      <c r="B1009" s="77"/>
    </row>
    <row r="1010" spans="1:2" x14ac:dyDescent="0.25">
      <c r="A1010" s="77"/>
      <c r="B1010" s="77"/>
    </row>
    <row r="1011" spans="1:2" x14ac:dyDescent="0.25">
      <c r="A1011" s="77"/>
      <c r="B1011" s="77"/>
    </row>
    <row r="1012" spans="1:2" x14ac:dyDescent="0.25">
      <c r="A1012" s="77"/>
      <c r="B1012" s="77"/>
    </row>
    <row r="1013" spans="1:2" x14ac:dyDescent="0.25">
      <c r="A1013" s="77"/>
      <c r="B1013" s="77"/>
    </row>
    <row r="1014" spans="1:2" x14ac:dyDescent="0.25">
      <c r="A1014" s="77"/>
      <c r="B1014" s="77"/>
    </row>
    <row r="1015" spans="1:2" x14ac:dyDescent="0.25">
      <c r="A1015" s="77"/>
      <c r="B1015" s="77"/>
    </row>
    <row r="1016" spans="1:2" x14ac:dyDescent="0.25">
      <c r="A1016" s="77"/>
      <c r="B1016" s="77"/>
    </row>
    <row r="1017" spans="1:2" x14ac:dyDescent="0.25">
      <c r="A1017" s="77"/>
      <c r="B1017" s="77"/>
    </row>
    <row r="1018" spans="1:2" x14ac:dyDescent="0.25">
      <c r="A1018" s="77"/>
      <c r="B1018" s="77"/>
    </row>
    <row r="1019" spans="1:2" x14ac:dyDescent="0.25">
      <c r="A1019" s="77"/>
      <c r="B1019" s="77"/>
    </row>
    <row r="1020" spans="1:2" x14ac:dyDescent="0.25">
      <c r="A1020" s="77"/>
      <c r="B1020" s="77"/>
    </row>
    <row r="1021" spans="1:2" x14ac:dyDescent="0.25">
      <c r="A1021" s="77"/>
      <c r="B1021" s="77"/>
    </row>
    <row r="1022" spans="1:2" x14ac:dyDescent="0.25">
      <c r="A1022" s="77"/>
      <c r="B1022" s="77"/>
    </row>
    <row r="1023" spans="1:2" x14ac:dyDescent="0.25">
      <c r="A1023" s="77"/>
      <c r="B1023" s="77"/>
    </row>
    <row r="1024" spans="1:2" x14ac:dyDescent="0.25">
      <c r="A1024" s="77"/>
      <c r="B1024" s="77"/>
    </row>
    <row r="1025" spans="1:2" x14ac:dyDescent="0.25">
      <c r="A1025" s="77"/>
      <c r="B1025" s="77"/>
    </row>
    <row r="1026" spans="1:2" x14ac:dyDescent="0.25">
      <c r="A1026" s="77"/>
      <c r="B1026" s="77"/>
    </row>
    <row r="1027" spans="1:2" x14ac:dyDescent="0.25">
      <c r="A1027" s="77"/>
      <c r="B1027" s="77"/>
    </row>
    <row r="1028" spans="1:2" x14ac:dyDescent="0.25">
      <c r="A1028" s="77"/>
      <c r="B1028" s="77"/>
    </row>
    <row r="1029" spans="1:2" x14ac:dyDescent="0.25">
      <c r="A1029" s="77"/>
      <c r="B1029" s="77"/>
    </row>
    <row r="1030" spans="1:2" x14ac:dyDescent="0.25">
      <c r="A1030" s="77"/>
      <c r="B1030" s="77"/>
    </row>
    <row r="1031" spans="1:2" x14ac:dyDescent="0.25">
      <c r="A1031" s="77"/>
      <c r="B1031" s="77"/>
    </row>
    <row r="1032" spans="1:2" x14ac:dyDescent="0.25">
      <c r="A1032" s="77"/>
      <c r="B1032" s="77"/>
    </row>
    <row r="1033" spans="1:2" x14ac:dyDescent="0.25">
      <c r="A1033" s="77"/>
      <c r="B1033" s="77"/>
    </row>
    <row r="1034" spans="1:2" x14ac:dyDescent="0.25">
      <c r="A1034" s="77"/>
      <c r="B1034" s="77"/>
    </row>
    <row r="1035" spans="1:2" x14ac:dyDescent="0.25">
      <c r="A1035" s="77"/>
      <c r="B1035" s="77"/>
    </row>
    <row r="1036" spans="1:2" x14ac:dyDescent="0.25">
      <c r="A1036" s="77"/>
      <c r="B1036" s="77"/>
    </row>
    <row r="1037" spans="1:2" x14ac:dyDescent="0.25">
      <c r="A1037" s="77"/>
      <c r="B1037" s="77"/>
    </row>
    <row r="1038" spans="1:2" x14ac:dyDescent="0.25">
      <c r="A1038" s="77"/>
      <c r="B1038" s="77"/>
    </row>
    <row r="1039" spans="1:2" x14ac:dyDescent="0.25">
      <c r="A1039" s="77"/>
      <c r="B1039" s="77"/>
    </row>
    <row r="1040" spans="1:2" x14ac:dyDescent="0.25">
      <c r="A1040" s="77"/>
      <c r="B1040" s="77"/>
    </row>
    <row r="1041" spans="1:2" x14ac:dyDescent="0.25">
      <c r="A1041" s="77"/>
      <c r="B1041" s="77"/>
    </row>
    <row r="1042" spans="1:2" x14ac:dyDescent="0.25">
      <c r="A1042" s="77"/>
      <c r="B1042" s="77"/>
    </row>
    <row r="1043" spans="1:2" x14ac:dyDescent="0.25">
      <c r="A1043" s="77"/>
      <c r="B1043" s="77"/>
    </row>
    <row r="1044" spans="1:2" x14ac:dyDescent="0.25">
      <c r="A1044" s="77"/>
      <c r="B1044" s="77"/>
    </row>
    <row r="1045" spans="1:2" x14ac:dyDescent="0.25">
      <c r="A1045" s="77"/>
      <c r="B1045" s="77"/>
    </row>
    <row r="1046" spans="1:2" x14ac:dyDescent="0.25">
      <c r="A1046" s="77"/>
      <c r="B1046" s="77"/>
    </row>
    <row r="1047" spans="1:2" x14ac:dyDescent="0.25">
      <c r="A1047" s="77"/>
      <c r="B1047" s="77"/>
    </row>
    <row r="1048" spans="1:2" x14ac:dyDescent="0.25">
      <c r="A1048" s="77"/>
      <c r="B1048" s="77"/>
    </row>
    <row r="1049" spans="1:2" x14ac:dyDescent="0.25">
      <c r="A1049" s="77"/>
      <c r="B1049" s="77"/>
    </row>
    <row r="1050" spans="1:2" x14ac:dyDescent="0.25">
      <c r="A1050" s="77"/>
      <c r="B1050" s="77"/>
    </row>
    <row r="1051" spans="1:2" x14ac:dyDescent="0.25">
      <c r="A1051" s="77"/>
      <c r="B1051" s="77"/>
    </row>
    <row r="1052" spans="1:2" x14ac:dyDescent="0.25">
      <c r="A1052" s="77"/>
      <c r="B1052" s="77"/>
    </row>
    <row r="1053" spans="1:2" x14ac:dyDescent="0.25">
      <c r="A1053" s="77"/>
      <c r="B1053" s="77"/>
    </row>
    <row r="1054" spans="1:2" x14ac:dyDescent="0.25">
      <c r="A1054" s="77"/>
      <c r="B1054" s="77"/>
    </row>
    <row r="1055" spans="1:2" x14ac:dyDescent="0.25">
      <c r="A1055" s="77"/>
      <c r="B1055" s="77"/>
    </row>
    <row r="1056" spans="1:2" x14ac:dyDescent="0.25">
      <c r="A1056" s="77"/>
      <c r="B1056" s="77"/>
    </row>
    <row r="1057" spans="1:2" x14ac:dyDescent="0.25">
      <c r="A1057" s="77"/>
      <c r="B1057" s="77"/>
    </row>
    <row r="1058" spans="1:2" x14ac:dyDescent="0.25">
      <c r="A1058" s="77"/>
      <c r="B1058" s="77"/>
    </row>
    <row r="1059" spans="1:2" x14ac:dyDescent="0.25">
      <c r="A1059" s="77"/>
      <c r="B1059" s="77"/>
    </row>
    <row r="1060" spans="1:2" x14ac:dyDescent="0.25">
      <c r="A1060" s="77"/>
      <c r="B1060" s="77"/>
    </row>
    <row r="1061" spans="1:2" x14ac:dyDescent="0.25">
      <c r="A1061" s="77"/>
      <c r="B1061" s="77"/>
    </row>
    <row r="1062" spans="1:2" x14ac:dyDescent="0.25">
      <c r="A1062" s="77"/>
      <c r="B1062" s="77"/>
    </row>
    <row r="1063" spans="1:2" x14ac:dyDescent="0.25">
      <c r="A1063" s="77"/>
      <c r="B1063" s="77"/>
    </row>
    <row r="1064" spans="1:2" x14ac:dyDescent="0.25">
      <c r="A1064" s="77"/>
      <c r="B1064" s="77"/>
    </row>
    <row r="1065" spans="1:2" x14ac:dyDescent="0.25">
      <c r="A1065" s="77"/>
      <c r="B1065" s="77"/>
    </row>
    <row r="1066" spans="1:2" x14ac:dyDescent="0.25">
      <c r="A1066" s="77"/>
      <c r="B1066" s="77"/>
    </row>
    <row r="1067" spans="1:2" x14ac:dyDescent="0.25">
      <c r="A1067" s="77"/>
      <c r="B1067" s="77"/>
    </row>
    <row r="1068" spans="1:2" x14ac:dyDescent="0.25">
      <c r="A1068" s="77"/>
      <c r="B1068" s="77"/>
    </row>
    <row r="1069" spans="1:2" x14ac:dyDescent="0.25">
      <c r="A1069" s="77"/>
      <c r="B1069" s="77"/>
    </row>
    <row r="1070" spans="1:2" x14ac:dyDescent="0.25">
      <c r="A1070" s="77"/>
      <c r="B1070" s="77"/>
    </row>
    <row r="1071" spans="1:2" x14ac:dyDescent="0.25">
      <c r="A1071" s="77"/>
      <c r="B1071" s="77"/>
    </row>
    <row r="1072" spans="1:2" x14ac:dyDescent="0.25">
      <c r="A1072" s="77"/>
      <c r="B1072" s="77"/>
    </row>
    <row r="1073" spans="1:2" x14ac:dyDescent="0.25">
      <c r="A1073" s="77"/>
      <c r="B1073" s="77"/>
    </row>
    <row r="1074" spans="1:2" x14ac:dyDescent="0.25">
      <c r="A1074" s="77"/>
      <c r="B1074" s="77"/>
    </row>
    <row r="1075" spans="1:2" x14ac:dyDescent="0.25">
      <c r="A1075" s="77"/>
      <c r="B1075" s="77"/>
    </row>
    <row r="1076" spans="1:2" x14ac:dyDescent="0.25">
      <c r="A1076" s="77"/>
      <c r="B1076" s="77"/>
    </row>
    <row r="1077" spans="1:2" x14ac:dyDescent="0.25">
      <c r="A1077" s="77"/>
      <c r="B1077" s="77"/>
    </row>
    <row r="1078" spans="1:2" x14ac:dyDescent="0.25">
      <c r="A1078" s="77"/>
      <c r="B1078" s="77"/>
    </row>
    <row r="1079" spans="1:2" x14ac:dyDescent="0.25">
      <c r="A1079" s="77"/>
      <c r="B1079" s="77"/>
    </row>
    <row r="1080" spans="1:2" x14ac:dyDescent="0.25">
      <c r="A1080" s="77"/>
      <c r="B1080" s="77"/>
    </row>
    <row r="1081" spans="1:2" x14ac:dyDescent="0.25">
      <c r="A1081" s="77"/>
      <c r="B1081" s="77"/>
    </row>
    <row r="1082" spans="1:2" x14ac:dyDescent="0.25">
      <c r="A1082" s="77"/>
      <c r="B1082" s="77"/>
    </row>
    <row r="1083" spans="1:2" x14ac:dyDescent="0.25">
      <c r="A1083" s="77"/>
      <c r="B1083" s="77"/>
    </row>
    <row r="1084" spans="1:2" x14ac:dyDescent="0.25">
      <c r="A1084" s="77"/>
      <c r="B1084" s="77"/>
    </row>
    <row r="1085" spans="1:2" x14ac:dyDescent="0.25">
      <c r="A1085" s="77"/>
      <c r="B1085" s="77"/>
    </row>
    <row r="1086" spans="1:2" x14ac:dyDescent="0.25">
      <c r="A1086" s="77"/>
      <c r="B1086" s="77"/>
    </row>
    <row r="1087" spans="1:2" x14ac:dyDescent="0.25">
      <c r="A1087" s="77"/>
      <c r="B1087" s="77"/>
    </row>
    <row r="1088" spans="1:2" x14ac:dyDescent="0.25">
      <c r="A1088" s="77"/>
      <c r="B1088" s="77"/>
    </row>
    <row r="1089" spans="1:2" x14ac:dyDescent="0.25">
      <c r="A1089" s="77"/>
      <c r="B1089" s="77"/>
    </row>
    <row r="1090" spans="1:2" x14ac:dyDescent="0.25">
      <c r="A1090" s="77"/>
      <c r="B1090" s="77"/>
    </row>
    <row r="1091" spans="1:2" x14ac:dyDescent="0.25">
      <c r="A1091" s="77"/>
      <c r="B1091" s="77"/>
    </row>
    <row r="1092" spans="1:2" x14ac:dyDescent="0.25">
      <c r="A1092" s="77"/>
      <c r="B1092" s="77"/>
    </row>
    <row r="1093" spans="1:2" x14ac:dyDescent="0.25">
      <c r="A1093" s="77"/>
      <c r="B1093" s="77"/>
    </row>
    <row r="1094" spans="1:2" x14ac:dyDescent="0.25">
      <c r="A1094" s="77"/>
      <c r="B1094" s="77"/>
    </row>
    <row r="1095" spans="1:2" x14ac:dyDescent="0.25">
      <c r="A1095" s="77"/>
      <c r="B1095" s="77"/>
    </row>
    <row r="1096" spans="1:2" x14ac:dyDescent="0.25">
      <c r="A1096" s="77"/>
      <c r="B1096" s="77"/>
    </row>
    <row r="1097" spans="1:2" x14ac:dyDescent="0.25">
      <c r="A1097" s="77"/>
      <c r="B1097" s="77"/>
    </row>
    <row r="1098" spans="1:2" x14ac:dyDescent="0.25">
      <c r="A1098" s="77"/>
      <c r="B1098" s="77"/>
    </row>
    <row r="1099" spans="1:2" x14ac:dyDescent="0.25">
      <c r="A1099" s="77"/>
      <c r="B1099" s="77"/>
    </row>
    <row r="1100" spans="1:2" x14ac:dyDescent="0.25">
      <c r="A1100" s="77"/>
      <c r="B1100" s="77"/>
    </row>
    <row r="1101" spans="1:2" x14ac:dyDescent="0.25">
      <c r="A1101" s="77"/>
      <c r="B1101" s="77"/>
    </row>
    <row r="1102" spans="1:2" x14ac:dyDescent="0.25">
      <c r="A1102" s="77"/>
      <c r="B1102" s="77"/>
    </row>
    <row r="1103" spans="1:2" x14ac:dyDescent="0.25">
      <c r="A1103" s="77"/>
      <c r="B1103" s="77"/>
    </row>
    <row r="1104" spans="1:2" x14ac:dyDescent="0.25">
      <c r="A1104" s="77"/>
      <c r="B1104" s="77"/>
    </row>
    <row r="1105" spans="1:2" x14ac:dyDescent="0.25">
      <c r="A1105" s="77"/>
      <c r="B1105" s="77"/>
    </row>
    <row r="1106" spans="1:2" x14ac:dyDescent="0.25">
      <c r="A1106" s="77"/>
      <c r="B1106" s="77"/>
    </row>
    <row r="1107" spans="1:2" x14ac:dyDescent="0.25">
      <c r="A1107" s="77"/>
      <c r="B1107" s="77"/>
    </row>
    <row r="1108" spans="1:2" x14ac:dyDescent="0.25">
      <c r="A1108" s="77"/>
      <c r="B1108" s="77"/>
    </row>
    <row r="1109" spans="1:2" x14ac:dyDescent="0.25">
      <c r="A1109" s="77"/>
      <c r="B1109" s="77"/>
    </row>
    <row r="1110" spans="1:2" x14ac:dyDescent="0.25">
      <c r="A1110" s="77"/>
      <c r="B1110" s="77"/>
    </row>
    <row r="1111" spans="1:2" x14ac:dyDescent="0.25">
      <c r="A1111" s="77"/>
      <c r="B1111" s="77"/>
    </row>
    <row r="1112" spans="1:2" x14ac:dyDescent="0.25">
      <c r="A1112" s="77"/>
      <c r="B1112" s="77"/>
    </row>
    <row r="1113" spans="1:2" x14ac:dyDescent="0.25">
      <c r="A1113" s="77"/>
      <c r="B1113" s="77"/>
    </row>
    <row r="1114" spans="1:2" x14ac:dyDescent="0.25">
      <c r="A1114" s="77"/>
      <c r="B1114" s="77"/>
    </row>
    <row r="1115" spans="1:2" x14ac:dyDescent="0.25">
      <c r="A1115" s="77"/>
      <c r="B1115" s="77"/>
    </row>
    <row r="1116" spans="1:2" x14ac:dyDescent="0.25">
      <c r="A1116" s="77"/>
      <c r="B1116" s="77"/>
    </row>
    <row r="1117" spans="1:2" x14ac:dyDescent="0.25">
      <c r="A1117" s="77"/>
      <c r="B1117" s="77"/>
    </row>
    <row r="1118" spans="1:2" x14ac:dyDescent="0.25">
      <c r="A1118" s="77"/>
      <c r="B1118" s="77"/>
    </row>
    <row r="1119" spans="1:2" x14ac:dyDescent="0.25">
      <c r="A1119" s="77"/>
      <c r="B1119" s="77"/>
    </row>
    <row r="1120" spans="1:2" x14ac:dyDescent="0.25">
      <c r="A1120" s="77"/>
      <c r="B1120" s="77"/>
    </row>
    <row r="1121" spans="1:2" x14ac:dyDescent="0.25">
      <c r="A1121" s="77"/>
      <c r="B1121" s="77"/>
    </row>
    <row r="1122" spans="1:2" x14ac:dyDescent="0.25">
      <c r="A1122" s="77"/>
      <c r="B1122" s="77"/>
    </row>
    <row r="1123" spans="1:2" x14ac:dyDescent="0.25">
      <c r="A1123" s="77"/>
      <c r="B1123" s="77"/>
    </row>
    <row r="1124" spans="1:2" x14ac:dyDescent="0.25">
      <c r="A1124" s="77"/>
      <c r="B1124" s="77"/>
    </row>
    <row r="1125" spans="1:2" x14ac:dyDescent="0.25">
      <c r="A1125" s="77"/>
      <c r="B1125" s="77"/>
    </row>
    <row r="1126" spans="1:2" x14ac:dyDescent="0.25">
      <c r="A1126" s="77"/>
      <c r="B1126" s="77"/>
    </row>
    <row r="1127" spans="1:2" x14ac:dyDescent="0.25">
      <c r="A1127" s="77"/>
      <c r="B1127" s="77"/>
    </row>
    <row r="1128" spans="1:2" x14ac:dyDescent="0.25">
      <c r="A1128" s="77"/>
      <c r="B1128" s="77"/>
    </row>
    <row r="1129" spans="1:2" x14ac:dyDescent="0.25">
      <c r="A1129" s="77"/>
      <c r="B1129" s="77"/>
    </row>
    <row r="1130" spans="1:2" x14ac:dyDescent="0.25">
      <c r="A1130" s="77"/>
      <c r="B1130" s="77"/>
    </row>
    <row r="1131" spans="1:2" x14ac:dyDescent="0.25">
      <c r="A1131" s="77"/>
      <c r="B1131" s="77"/>
    </row>
    <row r="1132" spans="1:2" x14ac:dyDescent="0.25">
      <c r="A1132" s="77"/>
      <c r="B1132" s="77"/>
    </row>
    <row r="1133" spans="1:2" x14ac:dyDescent="0.25">
      <c r="A1133" s="77"/>
      <c r="B1133" s="77"/>
    </row>
    <row r="1134" spans="1:2" x14ac:dyDescent="0.25">
      <c r="A1134" s="77"/>
      <c r="B1134" s="77"/>
    </row>
    <row r="1135" spans="1:2" x14ac:dyDescent="0.25">
      <c r="A1135" s="77"/>
      <c r="B1135" s="77"/>
    </row>
    <row r="1136" spans="1:2" x14ac:dyDescent="0.25">
      <c r="A1136" s="77"/>
      <c r="B1136" s="77"/>
    </row>
    <row r="1137" spans="1:2" x14ac:dyDescent="0.25">
      <c r="A1137" s="77"/>
      <c r="B1137" s="77"/>
    </row>
    <row r="1138" spans="1:2" x14ac:dyDescent="0.25">
      <c r="A1138" s="77"/>
      <c r="B1138" s="77"/>
    </row>
    <row r="1139" spans="1:2" x14ac:dyDescent="0.25">
      <c r="A1139" s="77"/>
      <c r="B1139" s="77"/>
    </row>
    <row r="1140" spans="1:2" x14ac:dyDescent="0.25">
      <c r="A1140" s="77"/>
      <c r="B1140" s="77"/>
    </row>
    <row r="1141" spans="1:2" x14ac:dyDescent="0.25">
      <c r="A1141" s="77"/>
      <c r="B1141" s="77"/>
    </row>
    <row r="1142" spans="1:2" x14ac:dyDescent="0.25">
      <c r="A1142" s="77"/>
      <c r="B1142" s="77"/>
    </row>
    <row r="1143" spans="1:2" x14ac:dyDescent="0.25">
      <c r="A1143" s="77"/>
      <c r="B1143" s="77"/>
    </row>
    <row r="1144" spans="1:2" x14ac:dyDescent="0.25">
      <c r="A1144" s="77"/>
      <c r="B1144" s="77"/>
    </row>
    <row r="1145" spans="1:2" x14ac:dyDescent="0.25">
      <c r="A1145" s="77"/>
      <c r="B1145" s="77"/>
    </row>
    <row r="1146" spans="1:2" x14ac:dyDescent="0.25">
      <c r="A1146" s="77"/>
      <c r="B1146" s="77"/>
    </row>
    <row r="1147" spans="1:2" x14ac:dyDescent="0.25">
      <c r="A1147" s="77"/>
      <c r="B1147" s="77"/>
    </row>
    <row r="1148" spans="1:2" x14ac:dyDescent="0.25">
      <c r="A1148" s="77"/>
      <c r="B1148" s="77"/>
    </row>
    <row r="1149" spans="1:2" x14ac:dyDescent="0.25">
      <c r="A1149" s="77"/>
      <c r="B1149" s="77"/>
    </row>
    <row r="1150" spans="1:2" x14ac:dyDescent="0.25">
      <c r="A1150" s="77"/>
      <c r="B1150" s="77"/>
    </row>
    <row r="1151" spans="1:2" x14ac:dyDescent="0.25">
      <c r="A1151" s="77"/>
      <c r="B1151" s="77"/>
    </row>
    <row r="1152" spans="1:2" x14ac:dyDescent="0.25">
      <c r="A1152" s="77"/>
      <c r="B1152" s="77"/>
    </row>
    <row r="1153" spans="1:2" x14ac:dyDescent="0.25">
      <c r="A1153" s="77"/>
      <c r="B1153" s="77"/>
    </row>
    <row r="1154" spans="1:2" x14ac:dyDescent="0.25">
      <c r="A1154" s="77"/>
      <c r="B1154" s="77"/>
    </row>
    <row r="1155" spans="1:2" x14ac:dyDescent="0.25">
      <c r="A1155" s="77"/>
      <c r="B1155" s="77"/>
    </row>
    <row r="1156" spans="1:2" x14ac:dyDescent="0.25">
      <c r="A1156" s="77"/>
      <c r="B1156" s="77"/>
    </row>
    <row r="1157" spans="1:2" x14ac:dyDescent="0.25">
      <c r="A1157" s="77"/>
      <c r="B1157" s="77"/>
    </row>
    <row r="1158" spans="1:2" x14ac:dyDescent="0.25">
      <c r="A1158" s="77"/>
      <c r="B1158" s="77"/>
    </row>
    <row r="1159" spans="1:2" x14ac:dyDescent="0.25">
      <c r="A1159" s="77"/>
      <c r="B1159" s="77"/>
    </row>
    <row r="1160" spans="1:2" x14ac:dyDescent="0.25">
      <c r="A1160" s="77"/>
      <c r="B1160" s="77"/>
    </row>
    <row r="1161" spans="1:2" x14ac:dyDescent="0.25">
      <c r="A1161" s="77"/>
      <c r="B1161" s="77"/>
    </row>
    <row r="1162" spans="1:2" x14ac:dyDescent="0.25">
      <c r="A1162" s="77"/>
      <c r="B1162" s="77"/>
    </row>
    <row r="1163" spans="1:2" x14ac:dyDescent="0.25">
      <c r="A1163" s="77"/>
      <c r="B1163" s="77"/>
    </row>
    <row r="1164" spans="1:2" x14ac:dyDescent="0.25">
      <c r="A1164" s="77"/>
      <c r="B1164" s="77"/>
    </row>
    <row r="1165" spans="1:2" x14ac:dyDescent="0.25">
      <c r="A1165" s="77"/>
      <c r="B1165" s="77"/>
    </row>
    <row r="1166" spans="1:2" x14ac:dyDescent="0.25">
      <c r="A1166" s="77"/>
      <c r="B1166" s="77"/>
    </row>
    <row r="1167" spans="1:2" x14ac:dyDescent="0.25">
      <c r="A1167" s="77"/>
      <c r="B1167" s="77"/>
    </row>
    <row r="1168" spans="1:2" x14ac:dyDescent="0.25">
      <c r="A1168" s="77"/>
      <c r="B1168" s="77"/>
    </row>
    <row r="1169" spans="1:2" x14ac:dyDescent="0.25">
      <c r="A1169" s="77"/>
      <c r="B1169" s="77"/>
    </row>
    <row r="1170" spans="1:2" x14ac:dyDescent="0.25">
      <c r="A1170" s="77"/>
      <c r="B1170" s="77"/>
    </row>
    <row r="1171" spans="1:2" x14ac:dyDescent="0.25">
      <c r="A1171" s="77"/>
      <c r="B1171" s="77"/>
    </row>
    <row r="1172" spans="1:2" x14ac:dyDescent="0.25">
      <c r="A1172" s="77"/>
      <c r="B1172" s="77"/>
    </row>
    <row r="1173" spans="1:2" x14ac:dyDescent="0.25">
      <c r="A1173" s="77"/>
      <c r="B1173" s="77"/>
    </row>
    <row r="1174" spans="1:2" x14ac:dyDescent="0.25">
      <c r="A1174" s="77"/>
      <c r="B1174" s="77"/>
    </row>
    <row r="1175" spans="1:2" x14ac:dyDescent="0.25">
      <c r="A1175" s="77"/>
      <c r="B1175" s="77"/>
    </row>
    <row r="1176" spans="1:2" x14ac:dyDescent="0.25">
      <c r="A1176" s="77"/>
      <c r="B1176" s="77"/>
    </row>
    <row r="1177" spans="1:2" x14ac:dyDescent="0.25">
      <c r="A1177" s="77"/>
      <c r="B1177" s="77"/>
    </row>
    <row r="1178" spans="1:2" x14ac:dyDescent="0.25">
      <c r="A1178" s="77"/>
      <c r="B1178" s="77"/>
    </row>
    <row r="1179" spans="1:2" x14ac:dyDescent="0.25">
      <c r="A1179" s="77"/>
      <c r="B1179" s="77"/>
    </row>
    <row r="1180" spans="1:2" x14ac:dyDescent="0.25">
      <c r="A1180" s="77"/>
      <c r="B1180" s="77"/>
    </row>
    <row r="1181" spans="1:2" x14ac:dyDescent="0.25">
      <c r="A1181" s="77"/>
      <c r="B1181" s="77"/>
    </row>
    <row r="1182" spans="1:2" x14ac:dyDescent="0.25">
      <c r="A1182" s="77"/>
      <c r="B1182" s="77"/>
    </row>
    <row r="1183" spans="1:2" x14ac:dyDescent="0.25">
      <c r="A1183" s="77"/>
      <c r="B1183" s="77"/>
    </row>
    <row r="1184" spans="1:2" x14ac:dyDescent="0.25">
      <c r="A1184" s="77"/>
      <c r="B1184" s="77"/>
    </row>
    <row r="1185" spans="1:2" x14ac:dyDescent="0.25">
      <c r="A1185" s="77"/>
      <c r="B1185" s="77"/>
    </row>
    <row r="1186" spans="1:2" x14ac:dyDescent="0.25">
      <c r="A1186" s="77"/>
      <c r="B1186" s="77"/>
    </row>
    <row r="1187" spans="1:2" x14ac:dyDescent="0.25">
      <c r="A1187" s="77"/>
      <c r="B1187" s="77"/>
    </row>
    <row r="1188" spans="1:2" x14ac:dyDescent="0.25">
      <c r="A1188" s="77"/>
      <c r="B1188" s="77"/>
    </row>
    <row r="1189" spans="1:2" x14ac:dyDescent="0.25">
      <c r="A1189" s="77"/>
      <c r="B1189" s="77"/>
    </row>
    <row r="1190" spans="1:2" x14ac:dyDescent="0.25">
      <c r="A1190" s="77"/>
      <c r="B1190" s="77"/>
    </row>
    <row r="1191" spans="1:2" x14ac:dyDescent="0.25">
      <c r="A1191" s="77"/>
      <c r="B1191" s="77"/>
    </row>
    <row r="1192" spans="1:2" x14ac:dyDescent="0.25">
      <c r="A1192" s="77"/>
      <c r="B1192" s="77"/>
    </row>
    <row r="1193" spans="1:2" x14ac:dyDescent="0.25">
      <c r="A1193" s="77"/>
      <c r="B1193" s="77"/>
    </row>
    <row r="1194" spans="1:2" x14ac:dyDescent="0.25">
      <c r="A1194" s="77"/>
      <c r="B1194" s="77"/>
    </row>
    <row r="1195" spans="1:2" x14ac:dyDescent="0.25">
      <c r="A1195" s="77"/>
      <c r="B1195" s="77"/>
    </row>
    <row r="1196" spans="1:2" x14ac:dyDescent="0.25">
      <c r="A1196" s="77"/>
      <c r="B1196" s="77"/>
    </row>
    <row r="1197" spans="1:2" x14ac:dyDescent="0.25">
      <c r="A1197" s="77"/>
      <c r="B1197" s="77"/>
    </row>
    <row r="1198" spans="1:2" x14ac:dyDescent="0.25">
      <c r="A1198" s="77"/>
      <c r="B1198" s="77"/>
    </row>
    <row r="1199" spans="1:2" x14ac:dyDescent="0.25">
      <c r="A1199" s="77"/>
      <c r="B1199" s="77"/>
    </row>
    <row r="1200" spans="1:2" x14ac:dyDescent="0.25">
      <c r="A1200" s="77"/>
      <c r="B1200" s="77"/>
    </row>
    <row r="1201" spans="1:2" x14ac:dyDescent="0.25">
      <c r="A1201" s="77"/>
      <c r="B1201" s="77"/>
    </row>
    <row r="1202" spans="1:2" x14ac:dyDescent="0.25">
      <c r="A1202" s="77"/>
      <c r="B1202" s="77"/>
    </row>
    <row r="1203" spans="1:2" x14ac:dyDescent="0.25">
      <c r="A1203" s="77"/>
      <c r="B1203" s="77"/>
    </row>
    <row r="1204" spans="1:2" x14ac:dyDescent="0.25">
      <c r="A1204" s="77"/>
      <c r="B1204" s="77"/>
    </row>
    <row r="1205" spans="1:2" x14ac:dyDescent="0.25">
      <c r="A1205" s="77"/>
      <c r="B1205" s="77"/>
    </row>
    <row r="1206" spans="1:2" x14ac:dyDescent="0.25">
      <c r="A1206" s="77"/>
      <c r="B1206" s="77"/>
    </row>
    <row r="1207" spans="1:2" x14ac:dyDescent="0.25">
      <c r="A1207" s="77"/>
      <c r="B1207" s="77"/>
    </row>
    <row r="1208" spans="1:2" x14ac:dyDescent="0.25">
      <c r="A1208" s="77"/>
      <c r="B1208" s="77"/>
    </row>
    <row r="1209" spans="1:2" x14ac:dyDescent="0.25">
      <c r="A1209" s="77"/>
      <c r="B1209" s="77"/>
    </row>
    <row r="1210" spans="1:2" x14ac:dyDescent="0.25">
      <c r="A1210" s="77"/>
      <c r="B1210" s="77"/>
    </row>
    <row r="1211" spans="1:2" x14ac:dyDescent="0.25">
      <c r="A1211" s="77"/>
      <c r="B1211" s="77"/>
    </row>
    <row r="1212" spans="1:2" x14ac:dyDescent="0.25">
      <c r="A1212" s="77"/>
      <c r="B1212" s="77"/>
    </row>
    <row r="1213" spans="1:2" x14ac:dyDescent="0.25">
      <c r="A1213" s="77"/>
      <c r="B1213" s="77"/>
    </row>
    <row r="1214" spans="1:2" x14ac:dyDescent="0.25">
      <c r="A1214" s="77"/>
      <c r="B1214" s="77"/>
    </row>
    <row r="1215" spans="1:2" x14ac:dyDescent="0.25">
      <c r="A1215" s="77"/>
      <c r="B1215" s="77"/>
    </row>
    <row r="1216" spans="1:2" x14ac:dyDescent="0.25">
      <c r="A1216" s="77"/>
      <c r="B1216" s="77"/>
    </row>
    <row r="1217" spans="1:2" x14ac:dyDescent="0.25">
      <c r="A1217" s="77"/>
      <c r="B1217" s="77"/>
    </row>
    <row r="1218" spans="1:2" x14ac:dyDescent="0.25">
      <c r="A1218" s="77"/>
      <c r="B1218" s="77"/>
    </row>
    <row r="1219" spans="1:2" x14ac:dyDescent="0.25">
      <c r="A1219" s="77"/>
      <c r="B1219" s="77"/>
    </row>
    <row r="1220" spans="1:2" x14ac:dyDescent="0.25">
      <c r="A1220" s="77"/>
      <c r="B1220" s="77"/>
    </row>
    <row r="1221" spans="1:2" x14ac:dyDescent="0.25">
      <c r="A1221" s="77"/>
      <c r="B1221" s="77"/>
    </row>
    <row r="1222" spans="1:2" x14ac:dyDescent="0.25">
      <c r="A1222" s="77"/>
      <c r="B1222" s="77"/>
    </row>
    <row r="1223" spans="1:2" x14ac:dyDescent="0.25">
      <c r="A1223" s="77"/>
      <c r="B1223" s="77"/>
    </row>
    <row r="1224" spans="1:2" x14ac:dyDescent="0.25">
      <c r="A1224" s="77"/>
      <c r="B1224" s="77"/>
    </row>
    <row r="1225" spans="1:2" x14ac:dyDescent="0.25">
      <c r="A1225" s="77"/>
      <c r="B1225" s="77"/>
    </row>
    <row r="1226" spans="1:2" x14ac:dyDescent="0.25">
      <c r="A1226" s="77"/>
      <c r="B1226" s="77"/>
    </row>
    <row r="1227" spans="1:2" x14ac:dyDescent="0.25">
      <c r="A1227" s="77"/>
      <c r="B1227" s="77"/>
    </row>
    <row r="1228" spans="1:2" x14ac:dyDescent="0.25">
      <c r="A1228" s="77"/>
      <c r="B1228" s="77"/>
    </row>
    <row r="1229" spans="1:2" x14ac:dyDescent="0.25">
      <c r="A1229" s="77"/>
      <c r="B1229" s="77"/>
    </row>
    <row r="1230" spans="1:2" x14ac:dyDescent="0.25">
      <c r="A1230" s="77"/>
      <c r="B1230" s="77"/>
    </row>
    <row r="1231" spans="1:2" x14ac:dyDescent="0.25">
      <c r="A1231" s="77"/>
      <c r="B1231" s="77"/>
    </row>
    <row r="1232" spans="1:2" x14ac:dyDescent="0.25">
      <c r="A1232" s="77"/>
      <c r="B1232" s="77"/>
    </row>
    <row r="1233" spans="1:2" x14ac:dyDescent="0.25">
      <c r="A1233" s="77"/>
      <c r="B1233" s="77"/>
    </row>
    <row r="1234" spans="1:2" x14ac:dyDescent="0.25">
      <c r="A1234" s="77"/>
      <c r="B1234" s="77"/>
    </row>
    <row r="1235" spans="1:2" x14ac:dyDescent="0.25">
      <c r="A1235" s="77"/>
      <c r="B1235" s="77"/>
    </row>
    <row r="1236" spans="1:2" x14ac:dyDescent="0.25">
      <c r="A1236" s="77"/>
      <c r="B1236" s="77"/>
    </row>
    <row r="1237" spans="1:2" x14ac:dyDescent="0.25">
      <c r="A1237" s="77"/>
      <c r="B1237" s="77"/>
    </row>
    <row r="1238" spans="1:2" x14ac:dyDescent="0.25">
      <c r="A1238" s="77"/>
      <c r="B1238" s="77"/>
    </row>
    <row r="1239" spans="1:2" x14ac:dyDescent="0.25">
      <c r="A1239" s="77"/>
      <c r="B1239" s="77"/>
    </row>
    <row r="1240" spans="1:2" x14ac:dyDescent="0.25">
      <c r="A1240" s="77"/>
      <c r="B1240" s="77"/>
    </row>
    <row r="1241" spans="1:2" x14ac:dyDescent="0.25">
      <c r="A1241" s="77"/>
      <c r="B1241" s="77"/>
    </row>
    <row r="1242" spans="1:2" x14ac:dyDescent="0.25">
      <c r="A1242" s="77"/>
      <c r="B1242" s="77"/>
    </row>
    <row r="1243" spans="1:2" x14ac:dyDescent="0.25">
      <c r="A1243" s="77"/>
      <c r="B1243" s="77"/>
    </row>
    <row r="1244" spans="1:2" x14ac:dyDescent="0.25">
      <c r="A1244" s="77"/>
      <c r="B1244" s="77"/>
    </row>
    <row r="1245" spans="1:2" x14ac:dyDescent="0.25">
      <c r="A1245" s="77"/>
      <c r="B1245" s="77"/>
    </row>
    <row r="1246" spans="1:2" x14ac:dyDescent="0.25">
      <c r="A1246" s="77"/>
      <c r="B1246" s="77"/>
    </row>
    <row r="1247" spans="1:2" x14ac:dyDescent="0.25">
      <c r="A1247" s="77"/>
      <c r="B1247" s="77"/>
    </row>
    <row r="1248" spans="1:2" x14ac:dyDescent="0.25">
      <c r="A1248" s="77"/>
      <c r="B1248" s="77"/>
    </row>
    <row r="1249" spans="1:2" x14ac:dyDescent="0.25">
      <c r="A1249" s="77"/>
      <c r="B1249" s="77"/>
    </row>
    <row r="1250" spans="1:2" x14ac:dyDescent="0.25">
      <c r="A1250" s="77"/>
      <c r="B1250" s="77"/>
    </row>
    <row r="1251" spans="1:2" x14ac:dyDescent="0.25">
      <c r="A1251" s="77"/>
      <c r="B1251" s="77"/>
    </row>
    <row r="1252" spans="1:2" x14ac:dyDescent="0.25">
      <c r="A1252" s="77"/>
      <c r="B1252" s="77"/>
    </row>
    <row r="1253" spans="1:2" x14ac:dyDescent="0.25">
      <c r="A1253" s="77"/>
      <c r="B1253" s="77"/>
    </row>
    <row r="1254" spans="1:2" x14ac:dyDescent="0.25">
      <c r="A1254" s="77"/>
      <c r="B1254" s="77"/>
    </row>
    <row r="1255" spans="1:2" x14ac:dyDescent="0.25">
      <c r="A1255" s="77"/>
      <c r="B1255" s="77"/>
    </row>
    <row r="1256" spans="1:2" x14ac:dyDescent="0.25">
      <c r="A1256" s="77"/>
      <c r="B1256" s="77"/>
    </row>
    <row r="1257" spans="1:2" x14ac:dyDescent="0.25">
      <c r="A1257" s="77"/>
      <c r="B1257" s="77"/>
    </row>
    <row r="1258" spans="1:2" x14ac:dyDescent="0.25">
      <c r="A1258" s="77"/>
      <c r="B1258" s="77"/>
    </row>
    <row r="1259" spans="1:2" x14ac:dyDescent="0.25">
      <c r="A1259" s="77"/>
      <c r="B1259" s="77"/>
    </row>
    <row r="1260" spans="1:2" x14ac:dyDescent="0.25">
      <c r="A1260" s="77"/>
      <c r="B1260" s="77"/>
    </row>
    <row r="1261" spans="1:2" x14ac:dyDescent="0.25">
      <c r="A1261" s="77"/>
      <c r="B1261" s="77"/>
    </row>
    <row r="1262" spans="1:2" x14ac:dyDescent="0.25">
      <c r="A1262" s="77"/>
      <c r="B1262" s="77"/>
    </row>
    <row r="1263" spans="1:2" x14ac:dyDescent="0.25">
      <c r="A1263" s="77"/>
      <c r="B1263" s="77"/>
    </row>
    <row r="1264" spans="1:2" x14ac:dyDescent="0.25">
      <c r="A1264" s="77"/>
      <c r="B1264" s="77"/>
    </row>
    <row r="1265" spans="1:2" x14ac:dyDescent="0.25">
      <c r="A1265" s="77"/>
      <c r="B1265" s="77"/>
    </row>
    <row r="1266" spans="1:2" x14ac:dyDescent="0.25">
      <c r="A1266" s="77"/>
      <c r="B1266" s="77"/>
    </row>
    <row r="1267" spans="1:2" x14ac:dyDescent="0.25">
      <c r="A1267" s="77"/>
      <c r="B1267" s="77"/>
    </row>
    <row r="1268" spans="1:2" x14ac:dyDescent="0.25">
      <c r="A1268" s="77"/>
      <c r="B1268" s="77"/>
    </row>
    <row r="1269" spans="1:2" x14ac:dyDescent="0.25">
      <c r="A1269" s="77"/>
      <c r="B1269" s="77"/>
    </row>
    <row r="1270" spans="1:2" x14ac:dyDescent="0.25">
      <c r="A1270" s="77"/>
      <c r="B1270" s="77"/>
    </row>
    <row r="1271" spans="1:2" x14ac:dyDescent="0.25">
      <c r="A1271" s="77"/>
      <c r="B1271" s="77"/>
    </row>
    <row r="1272" spans="1:2" x14ac:dyDescent="0.25">
      <c r="A1272" s="77"/>
      <c r="B1272" s="77"/>
    </row>
    <row r="1273" spans="1:2" x14ac:dyDescent="0.25">
      <c r="A1273" s="77"/>
      <c r="B1273" s="77"/>
    </row>
    <row r="1274" spans="1:2" x14ac:dyDescent="0.25">
      <c r="A1274" s="77"/>
      <c r="B1274" s="77"/>
    </row>
    <row r="1275" spans="1:2" x14ac:dyDescent="0.25">
      <c r="A1275" s="77"/>
      <c r="B1275" s="77"/>
    </row>
    <row r="1276" spans="1:2" x14ac:dyDescent="0.25">
      <c r="A1276" s="77"/>
      <c r="B1276" s="77"/>
    </row>
    <row r="1277" spans="1:2" x14ac:dyDescent="0.25">
      <c r="A1277" s="77"/>
      <c r="B1277" s="77"/>
    </row>
    <row r="1278" spans="1:2" x14ac:dyDescent="0.25">
      <c r="A1278" s="77"/>
      <c r="B1278" s="77"/>
    </row>
    <row r="1279" spans="1:2" x14ac:dyDescent="0.25">
      <c r="A1279" s="77"/>
      <c r="B1279" s="77"/>
    </row>
    <row r="1280" spans="1:2" x14ac:dyDescent="0.25">
      <c r="A1280" s="77"/>
      <c r="B1280" s="77"/>
    </row>
    <row r="1281" spans="1:2" x14ac:dyDescent="0.25">
      <c r="A1281" s="77"/>
      <c r="B1281" s="77"/>
    </row>
    <row r="1282" spans="1:2" x14ac:dyDescent="0.25">
      <c r="A1282" s="77"/>
      <c r="B1282" s="77"/>
    </row>
    <row r="1283" spans="1:2" x14ac:dyDescent="0.25">
      <c r="A1283" s="77"/>
      <c r="B1283" s="77"/>
    </row>
    <row r="1284" spans="1:2" x14ac:dyDescent="0.25">
      <c r="A1284" s="77"/>
      <c r="B1284" s="77"/>
    </row>
    <row r="1285" spans="1:2" x14ac:dyDescent="0.25">
      <c r="A1285" s="77"/>
      <c r="B1285" s="77"/>
    </row>
    <row r="1286" spans="1:2" x14ac:dyDescent="0.25">
      <c r="A1286" s="77"/>
      <c r="B1286" s="77"/>
    </row>
    <row r="1287" spans="1:2" x14ac:dyDescent="0.25">
      <c r="A1287" s="77"/>
      <c r="B1287" s="77"/>
    </row>
    <row r="1288" spans="1:2" x14ac:dyDescent="0.25">
      <c r="A1288" s="77"/>
      <c r="B1288" s="77"/>
    </row>
    <row r="1289" spans="1:2" x14ac:dyDescent="0.25">
      <c r="A1289" s="77"/>
      <c r="B1289" s="77"/>
    </row>
    <row r="1290" spans="1:2" x14ac:dyDescent="0.25">
      <c r="A1290" s="77"/>
      <c r="B1290" s="77"/>
    </row>
    <row r="1291" spans="1:2" x14ac:dyDescent="0.25">
      <c r="A1291" s="77"/>
      <c r="B1291" s="77"/>
    </row>
    <row r="1292" spans="1:2" x14ac:dyDescent="0.25">
      <c r="A1292" s="77"/>
      <c r="B1292" s="77"/>
    </row>
    <row r="1293" spans="1:2" x14ac:dyDescent="0.25">
      <c r="A1293" s="77"/>
      <c r="B1293" s="77"/>
    </row>
    <row r="1294" spans="1:2" x14ac:dyDescent="0.25">
      <c r="A1294" s="77"/>
      <c r="B1294" s="77"/>
    </row>
    <row r="1295" spans="1:2" x14ac:dyDescent="0.25">
      <c r="A1295" s="77"/>
      <c r="B1295" s="77"/>
    </row>
    <row r="1296" spans="1:2" x14ac:dyDescent="0.25">
      <c r="A1296" s="77"/>
      <c r="B1296" s="77"/>
    </row>
    <row r="1297" spans="1:2" x14ac:dyDescent="0.25">
      <c r="A1297" s="77"/>
      <c r="B1297" s="77"/>
    </row>
    <row r="1298" spans="1:2" x14ac:dyDescent="0.25">
      <c r="A1298" s="77"/>
      <c r="B1298" s="77"/>
    </row>
    <row r="1299" spans="1:2" x14ac:dyDescent="0.25">
      <c r="A1299" s="77"/>
      <c r="B1299" s="77"/>
    </row>
    <row r="1300" spans="1:2" x14ac:dyDescent="0.25">
      <c r="A1300" s="77"/>
      <c r="B1300" s="77"/>
    </row>
    <row r="1301" spans="1:2" x14ac:dyDescent="0.25">
      <c r="A1301" s="77"/>
      <c r="B1301" s="77"/>
    </row>
    <row r="1302" spans="1:2" x14ac:dyDescent="0.25">
      <c r="A1302" s="77"/>
      <c r="B1302" s="77"/>
    </row>
    <row r="1303" spans="1:2" x14ac:dyDescent="0.25">
      <c r="A1303" s="77"/>
      <c r="B1303" s="77"/>
    </row>
    <row r="1304" spans="1:2" x14ac:dyDescent="0.25">
      <c r="A1304" s="77"/>
      <c r="B1304" s="77"/>
    </row>
    <row r="1305" spans="1:2" x14ac:dyDescent="0.25">
      <c r="A1305" s="77"/>
      <c r="B1305" s="77"/>
    </row>
    <row r="1306" spans="1:2" x14ac:dyDescent="0.25">
      <c r="A1306" s="77"/>
      <c r="B1306" s="77"/>
    </row>
    <row r="1307" spans="1:2" x14ac:dyDescent="0.25">
      <c r="A1307" s="77"/>
      <c r="B1307" s="77"/>
    </row>
    <row r="1308" spans="1:2" x14ac:dyDescent="0.25">
      <c r="A1308" s="77"/>
      <c r="B1308" s="77"/>
    </row>
    <row r="1309" spans="1:2" x14ac:dyDescent="0.25">
      <c r="A1309" s="77"/>
      <c r="B1309" s="77"/>
    </row>
    <row r="1310" spans="1:2" x14ac:dyDescent="0.25">
      <c r="A1310" s="77"/>
      <c r="B1310" s="77"/>
    </row>
    <row r="1311" spans="1:2" x14ac:dyDescent="0.25">
      <c r="A1311" s="77"/>
      <c r="B1311" s="77"/>
    </row>
    <row r="1312" spans="1:2" x14ac:dyDescent="0.25">
      <c r="A1312" s="77"/>
      <c r="B1312" s="77"/>
    </row>
    <row r="1313" spans="1:2" x14ac:dyDescent="0.25">
      <c r="A1313" s="77"/>
      <c r="B1313" s="77"/>
    </row>
    <row r="1314" spans="1:2" x14ac:dyDescent="0.25">
      <c r="A1314" s="77"/>
      <c r="B1314" s="77"/>
    </row>
    <row r="1315" spans="1:2" x14ac:dyDescent="0.25">
      <c r="A1315" s="77"/>
      <c r="B1315" s="77"/>
    </row>
    <row r="1316" spans="1:2" x14ac:dyDescent="0.25">
      <c r="A1316" s="77"/>
      <c r="B1316" s="77"/>
    </row>
    <row r="1317" spans="1:2" x14ac:dyDescent="0.25">
      <c r="A1317" s="77"/>
      <c r="B1317" s="77"/>
    </row>
    <row r="1318" spans="1:2" x14ac:dyDescent="0.25">
      <c r="A1318" s="77"/>
      <c r="B1318" s="77"/>
    </row>
    <row r="1319" spans="1:2" x14ac:dyDescent="0.25">
      <c r="A1319" s="77"/>
      <c r="B1319" s="77"/>
    </row>
    <row r="1320" spans="1:2" x14ac:dyDescent="0.25">
      <c r="A1320" s="77"/>
      <c r="B1320" s="77"/>
    </row>
    <row r="1321" spans="1:2" x14ac:dyDescent="0.25">
      <c r="A1321" s="77"/>
      <c r="B1321" s="77"/>
    </row>
    <row r="1322" spans="1:2" x14ac:dyDescent="0.25">
      <c r="A1322" s="77"/>
      <c r="B1322" s="77"/>
    </row>
    <row r="1323" spans="1:2" x14ac:dyDescent="0.25">
      <c r="A1323" s="77"/>
      <c r="B1323" s="77"/>
    </row>
    <row r="1324" spans="1:2" x14ac:dyDescent="0.25">
      <c r="A1324" s="77"/>
      <c r="B1324" s="77"/>
    </row>
    <row r="1325" spans="1:2" x14ac:dyDescent="0.25">
      <c r="A1325" s="77"/>
      <c r="B1325" s="77"/>
    </row>
    <row r="1326" spans="1:2" x14ac:dyDescent="0.25">
      <c r="A1326" s="77"/>
      <c r="B1326" s="77"/>
    </row>
    <row r="1327" spans="1:2" x14ac:dyDescent="0.25">
      <c r="A1327" s="77"/>
      <c r="B1327" s="77"/>
    </row>
    <row r="1328" spans="1:2" x14ac:dyDescent="0.25">
      <c r="A1328" s="77"/>
      <c r="B1328" s="77"/>
    </row>
    <row r="1329" spans="1:2" x14ac:dyDescent="0.25">
      <c r="A1329" s="77"/>
      <c r="B1329" s="77"/>
    </row>
    <row r="1330" spans="1:2" x14ac:dyDescent="0.25">
      <c r="A1330" s="77"/>
      <c r="B1330" s="77"/>
    </row>
    <row r="1331" spans="1:2" x14ac:dyDescent="0.25">
      <c r="A1331" s="77"/>
      <c r="B1331" s="77"/>
    </row>
    <row r="1332" spans="1:2" x14ac:dyDescent="0.25">
      <c r="A1332" s="77"/>
      <c r="B1332" s="77"/>
    </row>
    <row r="1333" spans="1:2" x14ac:dyDescent="0.25">
      <c r="A1333" s="77"/>
      <c r="B1333" s="77"/>
    </row>
    <row r="1334" spans="1:2" x14ac:dyDescent="0.25">
      <c r="A1334" s="77"/>
      <c r="B1334" s="77"/>
    </row>
    <row r="1335" spans="1:2" x14ac:dyDescent="0.25">
      <c r="A1335" s="77"/>
      <c r="B1335" s="77"/>
    </row>
    <row r="1336" spans="1:2" x14ac:dyDescent="0.25">
      <c r="A1336" s="77"/>
      <c r="B1336" s="77"/>
    </row>
    <row r="1337" spans="1:2" x14ac:dyDescent="0.25">
      <c r="A1337" s="77"/>
      <c r="B1337" s="77"/>
    </row>
    <row r="1338" spans="1:2" x14ac:dyDescent="0.25">
      <c r="A1338" s="77"/>
      <c r="B1338" s="77"/>
    </row>
    <row r="1339" spans="1:2" x14ac:dyDescent="0.25">
      <c r="A1339" s="77"/>
      <c r="B1339" s="77"/>
    </row>
    <row r="1340" spans="1:2" x14ac:dyDescent="0.25">
      <c r="A1340" s="77"/>
      <c r="B1340" s="77"/>
    </row>
    <row r="1341" spans="1:2" x14ac:dyDescent="0.25">
      <c r="A1341" s="77"/>
      <c r="B1341" s="77"/>
    </row>
    <row r="1342" spans="1:2" x14ac:dyDescent="0.25">
      <c r="A1342" s="77"/>
      <c r="B1342" s="77"/>
    </row>
    <row r="1343" spans="1:2" x14ac:dyDescent="0.25">
      <c r="A1343" s="77"/>
      <c r="B1343" s="77"/>
    </row>
    <row r="1344" spans="1:2" x14ac:dyDescent="0.25">
      <c r="A1344" s="77"/>
      <c r="B1344" s="77"/>
    </row>
    <row r="1345" spans="1:2" x14ac:dyDescent="0.25">
      <c r="A1345" s="77"/>
      <c r="B1345" s="77"/>
    </row>
    <row r="1346" spans="1:2" x14ac:dyDescent="0.25">
      <c r="A1346" s="77"/>
      <c r="B1346" s="77"/>
    </row>
    <row r="1347" spans="1:2" x14ac:dyDescent="0.25">
      <c r="A1347" s="77"/>
      <c r="B1347" s="77"/>
    </row>
    <row r="1348" spans="1:2" x14ac:dyDescent="0.25">
      <c r="A1348" s="77"/>
      <c r="B1348" s="77"/>
    </row>
    <row r="1349" spans="1:2" x14ac:dyDescent="0.25">
      <c r="A1349" s="77"/>
      <c r="B1349" s="77"/>
    </row>
    <row r="1350" spans="1:2" x14ac:dyDescent="0.25">
      <c r="A1350" s="77"/>
      <c r="B1350" s="77"/>
    </row>
    <row r="1351" spans="1:2" x14ac:dyDescent="0.25">
      <c r="A1351" s="77"/>
      <c r="B1351" s="77"/>
    </row>
    <row r="1352" spans="1:2" x14ac:dyDescent="0.25">
      <c r="A1352" s="77"/>
      <c r="B1352" s="77"/>
    </row>
    <row r="1353" spans="1:2" x14ac:dyDescent="0.25">
      <c r="A1353" s="77"/>
      <c r="B1353" s="77"/>
    </row>
    <row r="1354" spans="1:2" x14ac:dyDescent="0.25">
      <c r="A1354" s="77"/>
      <c r="B1354" s="77"/>
    </row>
    <row r="1355" spans="1:2" x14ac:dyDescent="0.25">
      <c r="A1355" s="77"/>
      <c r="B1355" s="77"/>
    </row>
    <row r="1356" spans="1:2" x14ac:dyDescent="0.25">
      <c r="A1356" s="77"/>
      <c r="B1356" s="77"/>
    </row>
    <row r="1357" spans="1:2" x14ac:dyDescent="0.25">
      <c r="A1357" s="77"/>
      <c r="B1357" s="77"/>
    </row>
    <row r="1358" spans="1:2" x14ac:dyDescent="0.25">
      <c r="A1358" s="77"/>
      <c r="B1358" s="77"/>
    </row>
    <row r="1359" spans="1:2" x14ac:dyDescent="0.25">
      <c r="A1359" s="77"/>
      <c r="B1359" s="77"/>
    </row>
    <row r="1360" spans="1:2" x14ac:dyDescent="0.25">
      <c r="A1360" s="77"/>
      <c r="B1360" s="77"/>
    </row>
    <row r="1361" spans="1:2" x14ac:dyDescent="0.25">
      <c r="A1361" s="77"/>
      <c r="B1361" s="77"/>
    </row>
    <row r="1362" spans="1:2" x14ac:dyDescent="0.25">
      <c r="A1362" s="77"/>
      <c r="B1362" s="77"/>
    </row>
    <row r="1363" spans="1:2" x14ac:dyDescent="0.25">
      <c r="A1363" s="77"/>
      <c r="B1363" s="77"/>
    </row>
    <row r="1364" spans="1:2" x14ac:dyDescent="0.25">
      <c r="A1364" s="77"/>
      <c r="B1364" s="77"/>
    </row>
    <row r="1365" spans="1:2" x14ac:dyDescent="0.25">
      <c r="A1365" s="77"/>
      <c r="B1365" s="77"/>
    </row>
    <row r="1366" spans="1:2" x14ac:dyDescent="0.25">
      <c r="A1366" s="77"/>
      <c r="B1366" s="77"/>
    </row>
    <row r="1367" spans="1:2" x14ac:dyDescent="0.25">
      <c r="A1367" s="77"/>
      <c r="B1367" s="77"/>
    </row>
    <row r="1368" spans="1:2" x14ac:dyDescent="0.25">
      <c r="A1368" s="77"/>
      <c r="B1368" s="77"/>
    </row>
    <row r="1369" spans="1:2" x14ac:dyDescent="0.25">
      <c r="A1369" s="77"/>
      <c r="B1369" s="77"/>
    </row>
    <row r="1370" spans="1:2" x14ac:dyDescent="0.25">
      <c r="A1370" s="77"/>
      <c r="B1370" s="77"/>
    </row>
    <row r="1371" spans="1:2" x14ac:dyDescent="0.25">
      <c r="A1371" s="77"/>
      <c r="B1371" s="77"/>
    </row>
    <row r="1372" spans="1:2" x14ac:dyDescent="0.25">
      <c r="A1372" s="77"/>
      <c r="B1372" s="77"/>
    </row>
    <row r="1373" spans="1:2" x14ac:dyDescent="0.25">
      <c r="A1373" s="77"/>
      <c r="B1373" s="77"/>
    </row>
    <row r="1374" spans="1:2" x14ac:dyDescent="0.25">
      <c r="A1374" s="77"/>
      <c r="B1374" s="77"/>
    </row>
    <row r="1375" spans="1:2" x14ac:dyDescent="0.25">
      <c r="A1375" s="77"/>
      <c r="B1375" s="77"/>
    </row>
    <row r="1376" spans="1:2" x14ac:dyDescent="0.25">
      <c r="A1376" s="77"/>
      <c r="B1376" s="77"/>
    </row>
    <row r="1377" spans="1:2" x14ac:dyDescent="0.25">
      <c r="A1377" s="77"/>
      <c r="B1377" s="77"/>
    </row>
    <row r="1378" spans="1:2" x14ac:dyDescent="0.25">
      <c r="A1378" s="77"/>
      <c r="B1378" s="77"/>
    </row>
    <row r="1379" spans="1:2" x14ac:dyDescent="0.25">
      <c r="A1379" s="77"/>
      <c r="B1379" s="77"/>
    </row>
    <row r="1380" spans="1:2" x14ac:dyDescent="0.25">
      <c r="A1380" s="77"/>
      <c r="B1380" s="77"/>
    </row>
    <row r="1381" spans="1:2" x14ac:dyDescent="0.25">
      <c r="A1381" s="77"/>
      <c r="B1381" s="77"/>
    </row>
    <row r="1382" spans="1:2" x14ac:dyDescent="0.25">
      <c r="A1382" s="77"/>
      <c r="B1382" s="77"/>
    </row>
    <row r="1383" spans="1:2" x14ac:dyDescent="0.25">
      <c r="A1383" s="77"/>
      <c r="B1383" s="77"/>
    </row>
    <row r="1384" spans="1:2" x14ac:dyDescent="0.25">
      <c r="A1384" s="77"/>
      <c r="B1384" s="77"/>
    </row>
    <row r="1385" spans="1:2" x14ac:dyDescent="0.25">
      <c r="A1385" s="77"/>
      <c r="B1385" s="77"/>
    </row>
    <row r="1386" spans="1:2" x14ac:dyDescent="0.25">
      <c r="A1386" s="77"/>
      <c r="B1386" s="77"/>
    </row>
    <row r="1387" spans="1:2" x14ac:dyDescent="0.25">
      <c r="A1387" s="77"/>
      <c r="B1387" s="77"/>
    </row>
    <row r="1388" spans="1:2" x14ac:dyDescent="0.25">
      <c r="A1388" s="77"/>
      <c r="B1388" s="77"/>
    </row>
    <row r="1389" spans="1:2" x14ac:dyDescent="0.25">
      <c r="A1389" s="77"/>
      <c r="B1389" s="77"/>
    </row>
    <row r="1390" spans="1:2" x14ac:dyDescent="0.25">
      <c r="A1390" s="77"/>
      <c r="B1390" s="77"/>
    </row>
    <row r="1391" spans="1:2" x14ac:dyDescent="0.25">
      <c r="A1391" s="77"/>
      <c r="B1391" s="77"/>
    </row>
    <row r="1392" spans="1:2" x14ac:dyDescent="0.25">
      <c r="A1392" s="77"/>
      <c r="B1392" s="77"/>
    </row>
    <row r="1393" spans="1:2" x14ac:dyDescent="0.25">
      <c r="A1393" s="77"/>
      <c r="B1393" s="77"/>
    </row>
    <row r="1394" spans="1:2" x14ac:dyDescent="0.25">
      <c r="A1394" s="77"/>
      <c r="B1394" s="77"/>
    </row>
    <row r="1395" spans="1:2" x14ac:dyDescent="0.25">
      <c r="A1395" s="77"/>
      <c r="B1395" s="77"/>
    </row>
    <row r="1396" spans="1:2" x14ac:dyDescent="0.25">
      <c r="A1396" s="77"/>
      <c r="B1396" s="77"/>
    </row>
    <row r="1397" spans="1:2" x14ac:dyDescent="0.25">
      <c r="A1397" s="77"/>
      <c r="B1397" s="77"/>
    </row>
    <row r="1398" spans="1:2" x14ac:dyDescent="0.25">
      <c r="A1398" s="77"/>
      <c r="B1398" s="77"/>
    </row>
    <row r="1399" spans="1:2" x14ac:dyDescent="0.25">
      <c r="A1399" s="77"/>
      <c r="B1399" s="77"/>
    </row>
    <row r="1400" spans="1:2" x14ac:dyDescent="0.25">
      <c r="A1400" s="77"/>
      <c r="B1400" s="77"/>
    </row>
    <row r="1401" spans="1:2" x14ac:dyDescent="0.25">
      <c r="A1401" s="77"/>
      <c r="B1401" s="77"/>
    </row>
    <row r="1402" spans="1:2" x14ac:dyDescent="0.25">
      <c r="A1402" s="77"/>
      <c r="B1402" s="77"/>
    </row>
    <row r="1403" spans="1:2" x14ac:dyDescent="0.25">
      <c r="A1403" s="77"/>
      <c r="B1403" s="77"/>
    </row>
    <row r="1404" spans="1:2" x14ac:dyDescent="0.25">
      <c r="A1404" s="77"/>
      <c r="B1404" s="77"/>
    </row>
    <row r="1405" spans="1:2" x14ac:dyDescent="0.25">
      <c r="A1405" s="77"/>
      <c r="B1405" s="77"/>
    </row>
    <row r="1406" spans="1:2" x14ac:dyDescent="0.25">
      <c r="A1406" s="77"/>
      <c r="B1406" s="77"/>
    </row>
    <row r="1407" spans="1:2" x14ac:dyDescent="0.25">
      <c r="A1407" s="77"/>
      <c r="B1407" s="77"/>
    </row>
    <row r="1408" spans="1:2" x14ac:dyDescent="0.25">
      <c r="A1408" s="77"/>
      <c r="B1408" s="77"/>
    </row>
    <row r="1409" spans="1:2" x14ac:dyDescent="0.25">
      <c r="A1409" s="77"/>
      <c r="B1409" s="77"/>
    </row>
    <row r="1410" spans="1:2" x14ac:dyDescent="0.25">
      <c r="A1410" s="77"/>
      <c r="B1410" s="77"/>
    </row>
    <row r="1411" spans="1:2" x14ac:dyDescent="0.25">
      <c r="A1411" s="77"/>
      <c r="B1411" s="77"/>
    </row>
    <row r="1412" spans="1:2" x14ac:dyDescent="0.25">
      <c r="A1412" s="77"/>
      <c r="B1412" s="77"/>
    </row>
    <row r="1413" spans="1:2" x14ac:dyDescent="0.25">
      <c r="A1413" s="77"/>
      <c r="B1413" s="77"/>
    </row>
    <row r="1414" spans="1:2" x14ac:dyDescent="0.25">
      <c r="A1414" s="77"/>
      <c r="B1414" s="77"/>
    </row>
    <row r="1415" spans="1:2" x14ac:dyDescent="0.25">
      <c r="A1415" s="77"/>
      <c r="B1415" s="77"/>
    </row>
    <row r="1416" spans="1:2" x14ac:dyDescent="0.25">
      <c r="A1416" s="77"/>
      <c r="B1416" s="77"/>
    </row>
    <row r="1417" spans="1:2" x14ac:dyDescent="0.25">
      <c r="A1417" s="77"/>
      <c r="B1417" s="77"/>
    </row>
    <row r="1418" spans="1:2" x14ac:dyDescent="0.25">
      <c r="A1418" s="77"/>
      <c r="B1418" s="77"/>
    </row>
    <row r="1419" spans="1:2" x14ac:dyDescent="0.25">
      <c r="A1419" s="77"/>
      <c r="B1419" s="77"/>
    </row>
    <row r="1420" spans="1:2" x14ac:dyDescent="0.25">
      <c r="A1420" s="77"/>
      <c r="B1420" s="77"/>
    </row>
    <row r="1421" spans="1:2" x14ac:dyDescent="0.25">
      <c r="A1421" s="77"/>
      <c r="B1421" s="77"/>
    </row>
    <row r="1422" spans="1:2" x14ac:dyDescent="0.25">
      <c r="A1422" s="77"/>
      <c r="B1422" s="77"/>
    </row>
    <row r="1423" spans="1:2" x14ac:dyDescent="0.25">
      <c r="A1423" s="77"/>
      <c r="B1423" s="77"/>
    </row>
    <row r="1424" spans="1:2" x14ac:dyDescent="0.25">
      <c r="A1424" s="77"/>
      <c r="B1424" s="77"/>
    </row>
    <row r="1425" spans="1:2" x14ac:dyDescent="0.25">
      <c r="A1425" s="77"/>
      <c r="B1425" s="77"/>
    </row>
    <row r="1426" spans="1:2" x14ac:dyDescent="0.25">
      <c r="A1426" s="77"/>
      <c r="B1426" s="77"/>
    </row>
    <row r="1427" spans="1:2" x14ac:dyDescent="0.25">
      <c r="A1427" s="77"/>
      <c r="B1427" s="77"/>
    </row>
    <row r="1428" spans="1:2" x14ac:dyDescent="0.25">
      <c r="A1428" s="77"/>
      <c r="B1428" s="77"/>
    </row>
    <row r="1429" spans="1:2" x14ac:dyDescent="0.25">
      <c r="A1429" s="77"/>
      <c r="B1429" s="77"/>
    </row>
    <row r="1430" spans="1:2" x14ac:dyDescent="0.25">
      <c r="A1430" s="77"/>
      <c r="B1430" s="77"/>
    </row>
    <row r="1431" spans="1:2" x14ac:dyDescent="0.25">
      <c r="A1431" s="77"/>
      <c r="B1431" s="77"/>
    </row>
    <row r="1432" spans="1:2" x14ac:dyDescent="0.25">
      <c r="A1432" s="77"/>
      <c r="B1432" s="77"/>
    </row>
    <row r="1433" spans="1:2" x14ac:dyDescent="0.25">
      <c r="A1433" s="77"/>
      <c r="B1433" s="77"/>
    </row>
    <row r="1434" spans="1:2" x14ac:dyDescent="0.25">
      <c r="A1434" s="77"/>
      <c r="B1434" s="77"/>
    </row>
    <row r="1435" spans="1:2" x14ac:dyDescent="0.25">
      <c r="A1435" s="77"/>
      <c r="B1435" s="77"/>
    </row>
    <row r="1436" spans="1:2" x14ac:dyDescent="0.25">
      <c r="A1436" s="77"/>
      <c r="B1436" s="77"/>
    </row>
    <row r="1437" spans="1:2" x14ac:dyDescent="0.25">
      <c r="A1437" s="77"/>
      <c r="B1437" s="77"/>
    </row>
    <row r="1438" spans="1:2" x14ac:dyDescent="0.25">
      <c r="A1438" s="77"/>
      <c r="B1438" s="77"/>
    </row>
    <row r="1439" spans="1:2" x14ac:dyDescent="0.25">
      <c r="A1439" s="77"/>
      <c r="B1439" s="77"/>
    </row>
    <row r="1440" spans="1:2" x14ac:dyDescent="0.25">
      <c r="A1440" s="77"/>
      <c r="B1440" s="77"/>
    </row>
    <row r="1441" spans="1:2" x14ac:dyDescent="0.25">
      <c r="A1441" s="77"/>
      <c r="B1441" s="77"/>
    </row>
    <row r="1442" spans="1:2" x14ac:dyDescent="0.25">
      <c r="A1442" s="77"/>
      <c r="B1442" s="77"/>
    </row>
    <row r="1443" spans="1:2" x14ac:dyDescent="0.25">
      <c r="A1443" s="77"/>
      <c r="B1443" s="77"/>
    </row>
    <row r="1444" spans="1:2" x14ac:dyDescent="0.25">
      <c r="A1444" s="77"/>
      <c r="B1444" s="77"/>
    </row>
    <row r="1445" spans="1:2" x14ac:dyDescent="0.25">
      <c r="A1445" s="77"/>
      <c r="B1445" s="77"/>
    </row>
    <row r="1446" spans="1:2" x14ac:dyDescent="0.25">
      <c r="A1446" s="77"/>
      <c r="B1446" s="77"/>
    </row>
    <row r="1447" spans="1:2" x14ac:dyDescent="0.25">
      <c r="A1447" s="77"/>
      <c r="B1447" s="77"/>
    </row>
    <row r="1448" spans="1:2" x14ac:dyDescent="0.25">
      <c r="A1448" s="77"/>
      <c r="B1448" s="77"/>
    </row>
    <row r="1449" spans="1:2" x14ac:dyDescent="0.25">
      <c r="A1449" s="77"/>
      <c r="B1449" s="77"/>
    </row>
    <row r="1450" spans="1:2" x14ac:dyDescent="0.25">
      <c r="A1450" s="77"/>
      <c r="B1450" s="77"/>
    </row>
    <row r="1451" spans="1:2" x14ac:dyDescent="0.25">
      <c r="A1451" s="77"/>
      <c r="B1451" s="77"/>
    </row>
    <row r="1452" spans="1:2" x14ac:dyDescent="0.25">
      <c r="A1452" s="77"/>
      <c r="B1452" s="77"/>
    </row>
    <row r="1453" spans="1:2" x14ac:dyDescent="0.25">
      <c r="A1453" s="77"/>
      <c r="B1453" s="77"/>
    </row>
    <row r="1454" spans="1:2" x14ac:dyDescent="0.25">
      <c r="A1454" s="77"/>
      <c r="B1454" s="77"/>
    </row>
    <row r="1455" spans="1:2" x14ac:dyDescent="0.25">
      <c r="A1455" s="77"/>
      <c r="B1455" s="77"/>
    </row>
    <row r="1456" spans="1:2" x14ac:dyDescent="0.25">
      <c r="A1456" s="77"/>
      <c r="B1456" s="77"/>
    </row>
    <row r="1457" spans="1:2" x14ac:dyDescent="0.25">
      <c r="A1457" s="77"/>
      <c r="B1457" s="77"/>
    </row>
    <row r="1458" spans="1:2" x14ac:dyDescent="0.25">
      <c r="A1458" s="77"/>
      <c r="B1458" s="77"/>
    </row>
    <row r="1459" spans="1:2" x14ac:dyDescent="0.25">
      <c r="A1459" s="77"/>
      <c r="B1459" s="77"/>
    </row>
    <row r="1460" spans="1:2" x14ac:dyDescent="0.25">
      <c r="A1460" s="77"/>
      <c r="B1460" s="77"/>
    </row>
    <row r="1461" spans="1:2" x14ac:dyDescent="0.25">
      <c r="A1461" s="77"/>
      <c r="B1461" s="77"/>
    </row>
    <row r="1462" spans="1:2" x14ac:dyDescent="0.25">
      <c r="A1462" s="77"/>
      <c r="B1462" s="77"/>
    </row>
    <row r="1463" spans="1:2" x14ac:dyDescent="0.25">
      <c r="A1463" s="77"/>
      <c r="B1463" s="77"/>
    </row>
    <row r="1464" spans="1:2" x14ac:dyDescent="0.25">
      <c r="A1464" s="77"/>
      <c r="B1464" s="77"/>
    </row>
    <row r="1465" spans="1:2" x14ac:dyDescent="0.25">
      <c r="A1465" s="77"/>
      <c r="B1465" s="77"/>
    </row>
    <row r="1466" spans="1:2" x14ac:dyDescent="0.25">
      <c r="A1466" s="77"/>
      <c r="B1466" s="77"/>
    </row>
    <row r="1467" spans="1:2" x14ac:dyDescent="0.25">
      <c r="A1467" s="77"/>
      <c r="B1467" s="77"/>
    </row>
    <row r="1468" spans="1:2" x14ac:dyDescent="0.25">
      <c r="A1468" s="77"/>
      <c r="B1468" s="77"/>
    </row>
    <row r="1469" spans="1:2" x14ac:dyDescent="0.25">
      <c r="A1469" s="77"/>
      <c r="B1469" s="77"/>
    </row>
    <row r="1470" spans="1:2" x14ac:dyDescent="0.25">
      <c r="A1470" s="77"/>
      <c r="B1470" s="77"/>
    </row>
    <row r="1471" spans="1:2" x14ac:dyDescent="0.25">
      <c r="A1471" s="77"/>
      <c r="B1471" s="77"/>
    </row>
    <row r="1472" spans="1:2" x14ac:dyDescent="0.25">
      <c r="A1472" s="77"/>
      <c r="B1472" s="77"/>
    </row>
    <row r="1473" spans="1:2" x14ac:dyDescent="0.25">
      <c r="A1473" s="77"/>
      <c r="B1473" s="77"/>
    </row>
    <row r="1474" spans="1:2" x14ac:dyDescent="0.25">
      <c r="A1474" s="77"/>
      <c r="B1474" s="77"/>
    </row>
    <row r="1475" spans="1:2" x14ac:dyDescent="0.25">
      <c r="A1475" s="77"/>
      <c r="B1475" s="77"/>
    </row>
    <row r="1476" spans="1:2" x14ac:dyDescent="0.25">
      <c r="A1476" s="77"/>
      <c r="B1476" s="77"/>
    </row>
    <row r="1477" spans="1:2" x14ac:dyDescent="0.25">
      <c r="A1477" s="77"/>
      <c r="B1477" s="77"/>
    </row>
    <row r="1478" spans="1:2" x14ac:dyDescent="0.25">
      <c r="A1478" s="77"/>
      <c r="B1478" s="77"/>
    </row>
    <row r="1479" spans="1:2" x14ac:dyDescent="0.25">
      <c r="A1479" s="77"/>
      <c r="B1479" s="77"/>
    </row>
    <row r="1480" spans="1:2" x14ac:dyDescent="0.25">
      <c r="A1480" s="77"/>
      <c r="B1480" s="77"/>
    </row>
    <row r="1481" spans="1:2" x14ac:dyDescent="0.25">
      <c r="A1481" s="77"/>
      <c r="B1481" s="77"/>
    </row>
    <row r="1482" spans="1:2" x14ac:dyDescent="0.25">
      <c r="A1482" s="77"/>
      <c r="B1482" s="77"/>
    </row>
    <row r="1483" spans="1:2" x14ac:dyDescent="0.25">
      <c r="A1483" s="77"/>
      <c r="B1483" s="77"/>
    </row>
    <row r="1484" spans="1:2" x14ac:dyDescent="0.25">
      <c r="A1484" s="77"/>
      <c r="B1484" s="77"/>
    </row>
    <row r="1485" spans="1:2" x14ac:dyDescent="0.25">
      <c r="A1485" s="77"/>
      <c r="B1485" s="77"/>
    </row>
    <row r="1486" spans="1:2" x14ac:dyDescent="0.25">
      <c r="A1486" s="77"/>
      <c r="B1486" s="77"/>
    </row>
    <row r="1487" spans="1:2" x14ac:dyDescent="0.25">
      <c r="A1487" s="77"/>
      <c r="B1487" s="77"/>
    </row>
    <row r="1488" spans="1:2" x14ac:dyDescent="0.25">
      <c r="A1488" s="77"/>
      <c r="B1488" s="77"/>
    </row>
    <row r="1489" spans="1:2" x14ac:dyDescent="0.25">
      <c r="A1489" s="77"/>
      <c r="B1489" s="77"/>
    </row>
    <row r="1490" spans="1:2" x14ac:dyDescent="0.25">
      <c r="A1490" s="77"/>
      <c r="B1490" s="77"/>
    </row>
    <row r="1491" spans="1:2" x14ac:dyDescent="0.25">
      <c r="A1491" s="77"/>
      <c r="B1491" s="77"/>
    </row>
    <row r="1492" spans="1:2" x14ac:dyDescent="0.25">
      <c r="A1492" s="77"/>
      <c r="B1492" s="77"/>
    </row>
    <row r="1493" spans="1:2" x14ac:dyDescent="0.25">
      <c r="A1493" s="77"/>
      <c r="B1493" s="77"/>
    </row>
    <row r="1494" spans="1:2" x14ac:dyDescent="0.25">
      <c r="A1494" s="77"/>
      <c r="B1494" s="77"/>
    </row>
    <row r="1495" spans="1:2" x14ac:dyDescent="0.25">
      <c r="A1495" s="77"/>
      <c r="B1495" s="77"/>
    </row>
    <row r="1496" spans="1:2" x14ac:dyDescent="0.25">
      <c r="A1496" s="77"/>
      <c r="B1496" s="77"/>
    </row>
    <row r="1497" spans="1:2" x14ac:dyDescent="0.25">
      <c r="A1497" s="77"/>
      <c r="B1497" s="77"/>
    </row>
    <row r="1498" spans="1:2" x14ac:dyDescent="0.25">
      <c r="A1498" s="77"/>
      <c r="B1498" s="77"/>
    </row>
    <row r="1499" spans="1:2" x14ac:dyDescent="0.25">
      <c r="A1499" s="77"/>
      <c r="B1499" s="77"/>
    </row>
    <row r="1500" spans="1:2" x14ac:dyDescent="0.25">
      <c r="A1500" s="77"/>
      <c r="B1500" s="77"/>
    </row>
    <row r="1501" spans="1:2" x14ac:dyDescent="0.25">
      <c r="A1501" s="77"/>
      <c r="B1501" s="77"/>
    </row>
    <row r="1502" spans="1:2" x14ac:dyDescent="0.25">
      <c r="A1502" s="77"/>
      <c r="B1502" s="77"/>
    </row>
    <row r="1503" spans="1:2" x14ac:dyDescent="0.25">
      <c r="A1503" s="77"/>
      <c r="B1503" s="77"/>
    </row>
    <row r="1504" spans="1:2" x14ac:dyDescent="0.25">
      <c r="A1504" s="77"/>
      <c r="B1504" s="77"/>
    </row>
    <row r="1505" spans="1:2" x14ac:dyDescent="0.25">
      <c r="A1505" s="77"/>
      <c r="B1505" s="77"/>
    </row>
    <row r="1506" spans="1:2" x14ac:dyDescent="0.25">
      <c r="A1506" s="77"/>
      <c r="B1506" s="77"/>
    </row>
    <row r="1507" spans="1:2" x14ac:dyDescent="0.25">
      <c r="A1507" s="77"/>
      <c r="B1507" s="77"/>
    </row>
    <row r="1508" spans="1:2" x14ac:dyDescent="0.25">
      <c r="A1508" s="77"/>
      <c r="B1508" s="77"/>
    </row>
    <row r="1509" spans="1:2" x14ac:dyDescent="0.25">
      <c r="A1509" s="77"/>
      <c r="B1509" s="77"/>
    </row>
    <row r="1510" spans="1:2" x14ac:dyDescent="0.25">
      <c r="A1510" s="77"/>
      <c r="B1510" s="77"/>
    </row>
    <row r="1511" spans="1:2" x14ac:dyDescent="0.25">
      <c r="A1511" s="77"/>
      <c r="B1511" s="77"/>
    </row>
    <row r="1512" spans="1:2" x14ac:dyDescent="0.25">
      <c r="A1512" s="77"/>
      <c r="B1512" s="77"/>
    </row>
    <row r="1513" spans="1:2" x14ac:dyDescent="0.25">
      <c r="A1513" s="77"/>
      <c r="B1513" s="77"/>
    </row>
    <row r="1514" spans="1:2" x14ac:dyDescent="0.25">
      <c r="A1514" s="77"/>
      <c r="B1514" s="77"/>
    </row>
    <row r="1515" spans="1:2" x14ac:dyDescent="0.25">
      <c r="A1515" s="77"/>
      <c r="B1515" s="77"/>
    </row>
    <row r="1516" spans="1:2" x14ac:dyDescent="0.25">
      <c r="A1516" s="77"/>
      <c r="B1516" s="77"/>
    </row>
    <row r="1517" spans="1:2" x14ac:dyDescent="0.25">
      <c r="A1517" s="77"/>
      <c r="B1517" s="77"/>
    </row>
    <row r="1518" spans="1:2" x14ac:dyDescent="0.25">
      <c r="A1518" s="77"/>
      <c r="B1518" s="77"/>
    </row>
    <row r="1519" spans="1:2" x14ac:dyDescent="0.25">
      <c r="A1519" s="77"/>
      <c r="B1519" s="77"/>
    </row>
    <row r="1520" spans="1:2" x14ac:dyDescent="0.25">
      <c r="A1520" s="77"/>
      <c r="B1520" s="77"/>
    </row>
    <row r="1521" spans="1:2" x14ac:dyDescent="0.25">
      <c r="A1521" s="77"/>
      <c r="B1521" s="77"/>
    </row>
    <row r="1522" spans="1:2" x14ac:dyDescent="0.25">
      <c r="A1522" s="77"/>
      <c r="B1522" s="77"/>
    </row>
    <row r="1523" spans="1:2" x14ac:dyDescent="0.25">
      <c r="A1523" s="77"/>
      <c r="B1523" s="77"/>
    </row>
    <row r="1524" spans="1:2" x14ac:dyDescent="0.25">
      <c r="A1524" s="77"/>
      <c r="B1524" s="77"/>
    </row>
    <row r="1525" spans="1:2" x14ac:dyDescent="0.25">
      <c r="A1525" s="77"/>
      <c r="B1525" s="77"/>
    </row>
    <row r="1526" spans="1:2" x14ac:dyDescent="0.25">
      <c r="A1526" s="77"/>
      <c r="B1526" s="77"/>
    </row>
    <row r="1527" spans="1:2" x14ac:dyDescent="0.25">
      <c r="A1527" s="77"/>
      <c r="B1527" s="77"/>
    </row>
    <row r="1528" spans="1:2" x14ac:dyDescent="0.25">
      <c r="A1528" s="77"/>
      <c r="B1528" s="77"/>
    </row>
    <row r="1529" spans="1:2" x14ac:dyDescent="0.25">
      <c r="A1529" s="77"/>
      <c r="B1529" s="77"/>
    </row>
    <row r="1530" spans="1:2" x14ac:dyDescent="0.25">
      <c r="A1530" s="77"/>
      <c r="B1530" s="77"/>
    </row>
    <row r="1531" spans="1:2" x14ac:dyDescent="0.25">
      <c r="A1531" s="77"/>
      <c r="B1531" s="77"/>
    </row>
    <row r="1532" spans="1:2" x14ac:dyDescent="0.25">
      <c r="A1532" s="77"/>
      <c r="B1532" s="77"/>
    </row>
    <row r="1533" spans="1:2" x14ac:dyDescent="0.25">
      <c r="A1533" s="77"/>
      <c r="B1533" s="77"/>
    </row>
    <row r="1534" spans="1:2" x14ac:dyDescent="0.25">
      <c r="A1534" s="77"/>
      <c r="B1534" s="77"/>
    </row>
    <row r="1535" spans="1:2" x14ac:dyDescent="0.25">
      <c r="A1535" s="77"/>
      <c r="B1535" s="77"/>
    </row>
    <row r="1536" spans="1:2" x14ac:dyDescent="0.25">
      <c r="A1536" s="77"/>
      <c r="B1536" s="77"/>
    </row>
    <row r="1537" spans="1:2" x14ac:dyDescent="0.25">
      <c r="A1537" s="77"/>
      <c r="B1537" s="77"/>
    </row>
    <row r="1538" spans="1:2" x14ac:dyDescent="0.25">
      <c r="A1538" s="77"/>
      <c r="B1538" s="77"/>
    </row>
    <row r="1539" spans="1:2" x14ac:dyDescent="0.25">
      <c r="A1539" s="77"/>
      <c r="B1539" s="77"/>
    </row>
    <row r="1540" spans="1:2" x14ac:dyDescent="0.25">
      <c r="A1540" s="77"/>
      <c r="B1540" s="77"/>
    </row>
    <row r="1541" spans="1:2" x14ac:dyDescent="0.25">
      <c r="A1541" s="77"/>
      <c r="B1541" s="77"/>
    </row>
    <row r="1542" spans="1:2" x14ac:dyDescent="0.25">
      <c r="A1542" s="77"/>
      <c r="B1542" s="77"/>
    </row>
    <row r="1543" spans="1:2" x14ac:dyDescent="0.25">
      <c r="A1543" s="77"/>
      <c r="B1543" s="77"/>
    </row>
    <row r="1544" spans="1:2" x14ac:dyDescent="0.25">
      <c r="A1544" s="77"/>
      <c r="B1544" s="77"/>
    </row>
    <row r="1545" spans="1:2" x14ac:dyDescent="0.25">
      <c r="A1545" s="77"/>
      <c r="B1545" s="77"/>
    </row>
    <row r="1546" spans="1:2" x14ac:dyDescent="0.25">
      <c r="A1546" s="77"/>
      <c r="B1546" s="77"/>
    </row>
    <row r="1547" spans="1:2" x14ac:dyDescent="0.25">
      <c r="A1547" s="77"/>
      <c r="B1547" s="77"/>
    </row>
    <row r="1548" spans="1:2" x14ac:dyDescent="0.25">
      <c r="A1548" s="77"/>
      <c r="B1548" s="77"/>
    </row>
    <row r="1549" spans="1:2" x14ac:dyDescent="0.25">
      <c r="A1549" s="77"/>
      <c r="B1549" s="77"/>
    </row>
    <row r="1550" spans="1:2" x14ac:dyDescent="0.25">
      <c r="A1550" s="77"/>
      <c r="B1550" s="77"/>
    </row>
    <row r="1551" spans="1:2" x14ac:dyDescent="0.25">
      <c r="A1551" s="77"/>
      <c r="B1551" s="77"/>
    </row>
    <row r="1552" spans="1:2" x14ac:dyDescent="0.25">
      <c r="A1552" s="77"/>
      <c r="B1552" s="77"/>
    </row>
    <row r="1553" spans="1:2" x14ac:dyDescent="0.25">
      <c r="A1553" s="77"/>
      <c r="B1553" s="77"/>
    </row>
    <row r="1554" spans="1:2" x14ac:dyDescent="0.25">
      <c r="A1554" s="77"/>
      <c r="B1554" s="77"/>
    </row>
    <row r="1555" spans="1:2" x14ac:dyDescent="0.25">
      <c r="A1555" s="77"/>
      <c r="B1555" s="77"/>
    </row>
    <row r="1556" spans="1:2" x14ac:dyDescent="0.25">
      <c r="A1556" s="77"/>
      <c r="B1556" s="77"/>
    </row>
    <row r="1557" spans="1:2" x14ac:dyDescent="0.25">
      <c r="A1557" s="77"/>
      <c r="B1557" s="77"/>
    </row>
    <row r="1558" spans="1:2" x14ac:dyDescent="0.25">
      <c r="A1558" s="77"/>
      <c r="B1558" s="77"/>
    </row>
    <row r="1559" spans="1:2" x14ac:dyDescent="0.25">
      <c r="A1559" s="77"/>
      <c r="B1559" s="77"/>
    </row>
    <row r="1560" spans="1:2" x14ac:dyDescent="0.25">
      <c r="A1560" s="77"/>
      <c r="B1560" s="77"/>
    </row>
    <row r="1561" spans="1:2" x14ac:dyDescent="0.25">
      <c r="A1561" s="77"/>
      <c r="B1561" s="77"/>
    </row>
    <row r="1562" spans="1:2" x14ac:dyDescent="0.25">
      <c r="A1562" s="77"/>
      <c r="B1562" s="77"/>
    </row>
    <row r="1563" spans="1:2" x14ac:dyDescent="0.25">
      <c r="A1563" s="77"/>
      <c r="B1563" s="77"/>
    </row>
    <row r="1564" spans="1:2" x14ac:dyDescent="0.25">
      <c r="A1564" s="77"/>
      <c r="B1564" s="77"/>
    </row>
    <row r="1565" spans="1:2" x14ac:dyDescent="0.25">
      <c r="A1565" s="77"/>
      <c r="B1565" s="77"/>
    </row>
    <row r="1566" spans="1:2" x14ac:dyDescent="0.25">
      <c r="A1566" s="77"/>
      <c r="B1566" s="77"/>
    </row>
    <row r="1567" spans="1:2" x14ac:dyDescent="0.25">
      <c r="A1567" s="77"/>
      <c r="B1567" s="77"/>
    </row>
    <row r="1568" spans="1:2" x14ac:dyDescent="0.25">
      <c r="A1568" s="77"/>
      <c r="B1568" s="77"/>
    </row>
    <row r="1569" spans="1:2" x14ac:dyDescent="0.25">
      <c r="A1569" s="77"/>
      <c r="B1569" s="77"/>
    </row>
    <row r="1570" spans="1:2" x14ac:dyDescent="0.25">
      <c r="A1570" s="77"/>
      <c r="B1570" s="77"/>
    </row>
    <row r="1571" spans="1:2" x14ac:dyDescent="0.25">
      <c r="A1571" s="77"/>
      <c r="B1571" s="77"/>
    </row>
    <row r="1572" spans="1:2" x14ac:dyDescent="0.25">
      <c r="A1572" s="77"/>
      <c r="B1572" s="77"/>
    </row>
    <row r="1573" spans="1:2" x14ac:dyDescent="0.25">
      <c r="A1573" s="77"/>
      <c r="B1573" s="77"/>
    </row>
    <row r="1574" spans="1:2" x14ac:dyDescent="0.25">
      <c r="A1574" s="77"/>
      <c r="B1574" s="77"/>
    </row>
    <row r="1575" spans="1:2" x14ac:dyDescent="0.25">
      <c r="A1575" s="77"/>
      <c r="B1575" s="77"/>
    </row>
    <row r="1576" spans="1:2" x14ac:dyDescent="0.25">
      <c r="A1576" s="77"/>
      <c r="B1576" s="77"/>
    </row>
    <row r="1577" spans="1:2" x14ac:dyDescent="0.25">
      <c r="A1577" s="77"/>
      <c r="B1577" s="77"/>
    </row>
    <row r="1578" spans="1:2" x14ac:dyDescent="0.25">
      <c r="A1578" s="77"/>
      <c r="B1578" s="77"/>
    </row>
    <row r="1579" spans="1:2" x14ac:dyDescent="0.25">
      <c r="A1579" s="77"/>
      <c r="B1579" s="77"/>
    </row>
    <row r="1580" spans="1:2" x14ac:dyDescent="0.25">
      <c r="A1580" s="77"/>
      <c r="B1580" s="77"/>
    </row>
    <row r="1581" spans="1:2" x14ac:dyDescent="0.25">
      <c r="A1581" s="77"/>
      <c r="B1581" s="77"/>
    </row>
    <row r="1582" spans="1:2" x14ac:dyDescent="0.25">
      <c r="A1582" s="77"/>
      <c r="B1582" s="77"/>
    </row>
    <row r="1583" spans="1:2" x14ac:dyDescent="0.25">
      <c r="A1583" s="77"/>
      <c r="B1583" s="77"/>
    </row>
    <row r="1584" spans="1:2" x14ac:dyDescent="0.25">
      <c r="A1584" s="77"/>
      <c r="B1584" s="77"/>
    </row>
    <row r="1585" spans="1:2" x14ac:dyDescent="0.25">
      <c r="A1585" s="77"/>
      <c r="B1585" s="77"/>
    </row>
    <row r="1586" spans="1:2" x14ac:dyDescent="0.25">
      <c r="A1586" s="77"/>
      <c r="B1586" s="77"/>
    </row>
    <row r="1587" spans="1:2" x14ac:dyDescent="0.25">
      <c r="A1587" s="77"/>
      <c r="B1587" s="77"/>
    </row>
    <row r="1588" spans="1:2" x14ac:dyDescent="0.25">
      <c r="A1588" s="77"/>
      <c r="B1588" s="77"/>
    </row>
    <row r="1589" spans="1:2" x14ac:dyDescent="0.25">
      <c r="A1589" s="77"/>
      <c r="B1589" s="77"/>
    </row>
    <row r="1590" spans="1:2" x14ac:dyDescent="0.25">
      <c r="A1590" s="77"/>
      <c r="B1590" s="77"/>
    </row>
    <row r="1591" spans="1:2" x14ac:dyDescent="0.25">
      <c r="A1591" s="77"/>
      <c r="B1591" s="77"/>
    </row>
    <row r="1592" spans="1:2" x14ac:dyDescent="0.25">
      <c r="A1592" s="77"/>
      <c r="B1592" s="77"/>
    </row>
    <row r="1593" spans="1:2" x14ac:dyDescent="0.25">
      <c r="A1593" s="77"/>
      <c r="B1593" s="77"/>
    </row>
    <row r="1594" spans="1:2" x14ac:dyDescent="0.25">
      <c r="A1594" s="77"/>
      <c r="B1594" s="77"/>
    </row>
    <row r="1595" spans="1:2" x14ac:dyDescent="0.25">
      <c r="A1595" s="77"/>
      <c r="B1595" s="77"/>
    </row>
    <row r="1596" spans="1:2" x14ac:dyDescent="0.25">
      <c r="A1596" s="77"/>
      <c r="B1596" s="77"/>
    </row>
    <row r="1597" spans="1:2" x14ac:dyDescent="0.25">
      <c r="A1597" s="77"/>
      <c r="B1597" s="77"/>
    </row>
    <row r="1598" spans="1:2" x14ac:dyDescent="0.25">
      <c r="A1598" s="77"/>
      <c r="B1598" s="77"/>
    </row>
    <row r="1599" spans="1:2" x14ac:dyDescent="0.25">
      <c r="A1599" s="77"/>
      <c r="B1599" s="77"/>
    </row>
    <row r="1600" spans="1:2" x14ac:dyDescent="0.25">
      <c r="A1600" s="77"/>
      <c r="B1600" s="77"/>
    </row>
    <row r="1601" spans="1:2" x14ac:dyDescent="0.25">
      <c r="A1601" s="77"/>
      <c r="B1601" s="77"/>
    </row>
    <row r="1602" spans="1:2" x14ac:dyDescent="0.25">
      <c r="A1602" s="77"/>
      <c r="B1602" s="77"/>
    </row>
    <row r="1603" spans="1:2" x14ac:dyDescent="0.25">
      <c r="A1603" s="77"/>
      <c r="B1603" s="77"/>
    </row>
    <row r="1604" spans="1:2" x14ac:dyDescent="0.25">
      <c r="A1604" s="77"/>
      <c r="B1604" s="77"/>
    </row>
    <row r="1605" spans="1:2" x14ac:dyDescent="0.25">
      <c r="A1605" s="77"/>
      <c r="B1605" s="77"/>
    </row>
    <row r="1606" spans="1:2" x14ac:dyDescent="0.25">
      <c r="A1606" s="77"/>
      <c r="B1606" s="77"/>
    </row>
    <row r="1607" spans="1:2" x14ac:dyDescent="0.25">
      <c r="A1607" s="77"/>
      <c r="B1607" s="77"/>
    </row>
    <row r="1608" spans="1:2" x14ac:dyDescent="0.25">
      <c r="A1608" s="77"/>
      <c r="B1608" s="77"/>
    </row>
    <row r="1609" spans="1:2" x14ac:dyDescent="0.25">
      <c r="A1609" s="77"/>
      <c r="B1609" s="77"/>
    </row>
    <row r="1610" spans="1:2" x14ac:dyDescent="0.25">
      <c r="A1610" s="77"/>
      <c r="B1610" s="77"/>
    </row>
    <row r="1611" spans="1:2" x14ac:dyDescent="0.25">
      <c r="A1611" s="77"/>
      <c r="B1611" s="77"/>
    </row>
    <row r="1612" spans="1:2" x14ac:dyDescent="0.25">
      <c r="A1612" s="77"/>
      <c r="B1612" s="77"/>
    </row>
    <row r="1613" spans="1:2" x14ac:dyDescent="0.25">
      <c r="A1613" s="77"/>
      <c r="B1613" s="77"/>
    </row>
    <row r="1614" spans="1:2" x14ac:dyDescent="0.25">
      <c r="A1614" s="77"/>
      <c r="B1614" s="77"/>
    </row>
    <row r="1615" spans="1:2" x14ac:dyDescent="0.25">
      <c r="A1615" s="77"/>
      <c r="B1615" s="77"/>
    </row>
    <row r="1616" spans="1:2" x14ac:dyDescent="0.25">
      <c r="A1616" s="77"/>
      <c r="B1616" s="77"/>
    </row>
    <row r="1617" spans="1:2" x14ac:dyDescent="0.25">
      <c r="A1617" s="77"/>
      <c r="B1617" s="77"/>
    </row>
    <row r="1618" spans="1:2" x14ac:dyDescent="0.25">
      <c r="A1618" s="77"/>
      <c r="B1618" s="77"/>
    </row>
    <row r="1619" spans="1:2" x14ac:dyDescent="0.25">
      <c r="A1619" s="77"/>
      <c r="B1619" s="77"/>
    </row>
    <row r="1620" spans="1:2" x14ac:dyDescent="0.25">
      <c r="A1620" s="77"/>
      <c r="B1620" s="77"/>
    </row>
    <row r="1621" spans="1:2" x14ac:dyDescent="0.25">
      <c r="A1621" s="77"/>
      <c r="B1621" s="77"/>
    </row>
    <row r="1622" spans="1:2" x14ac:dyDescent="0.25">
      <c r="A1622" s="77"/>
      <c r="B1622" s="77"/>
    </row>
    <row r="1623" spans="1:2" x14ac:dyDescent="0.25">
      <c r="A1623" s="77"/>
      <c r="B1623" s="77"/>
    </row>
    <row r="1624" spans="1:2" x14ac:dyDescent="0.25">
      <c r="A1624" s="77"/>
      <c r="B1624" s="77"/>
    </row>
    <row r="1625" spans="1:2" x14ac:dyDescent="0.25">
      <c r="A1625" s="77"/>
      <c r="B1625" s="77"/>
    </row>
    <row r="1626" spans="1:2" x14ac:dyDescent="0.25">
      <c r="A1626" s="77"/>
      <c r="B1626" s="77"/>
    </row>
    <row r="1627" spans="1:2" x14ac:dyDescent="0.25">
      <c r="A1627" s="77"/>
      <c r="B1627" s="77"/>
    </row>
    <row r="1628" spans="1:2" x14ac:dyDescent="0.25">
      <c r="A1628" s="77"/>
      <c r="B1628" s="77"/>
    </row>
    <row r="1629" spans="1:2" x14ac:dyDescent="0.25">
      <c r="A1629" s="77"/>
      <c r="B1629" s="77"/>
    </row>
    <row r="1630" spans="1:2" x14ac:dyDescent="0.25">
      <c r="A1630" s="77"/>
      <c r="B1630" s="77"/>
    </row>
    <row r="1631" spans="1:2" x14ac:dyDescent="0.25">
      <c r="A1631" s="77"/>
      <c r="B1631" s="77"/>
    </row>
    <row r="1632" spans="1:2" x14ac:dyDescent="0.25">
      <c r="A1632" s="77"/>
      <c r="B1632" s="77"/>
    </row>
    <row r="1633" spans="1:2" x14ac:dyDescent="0.25">
      <c r="A1633" s="77"/>
      <c r="B1633" s="77"/>
    </row>
    <row r="1634" spans="1:2" x14ac:dyDescent="0.25">
      <c r="A1634" s="77"/>
      <c r="B1634" s="77"/>
    </row>
    <row r="1635" spans="1:2" x14ac:dyDescent="0.25">
      <c r="A1635" s="77"/>
      <c r="B1635" s="77"/>
    </row>
    <row r="1636" spans="1:2" x14ac:dyDescent="0.25">
      <c r="A1636" s="77"/>
      <c r="B1636" s="77"/>
    </row>
    <row r="1637" spans="1:2" x14ac:dyDescent="0.25">
      <c r="A1637" s="77"/>
      <c r="B1637" s="77"/>
    </row>
    <row r="1638" spans="1:2" x14ac:dyDescent="0.25">
      <c r="A1638" s="77"/>
      <c r="B1638" s="77"/>
    </row>
    <row r="1639" spans="1:2" x14ac:dyDescent="0.25">
      <c r="A1639" s="77"/>
      <c r="B1639" s="77"/>
    </row>
    <row r="1640" spans="1:2" x14ac:dyDescent="0.25">
      <c r="A1640" s="77"/>
      <c r="B1640" s="77"/>
    </row>
    <row r="1641" spans="1:2" x14ac:dyDescent="0.25">
      <c r="A1641" s="77"/>
      <c r="B1641" s="77"/>
    </row>
    <row r="1642" spans="1:2" x14ac:dyDescent="0.25">
      <c r="A1642" s="77"/>
      <c r="B1642" s="77"/>
    </row>
    <row r="1643" spans="1:2" x14ac:dyDescent="0.25">
      <c r="A1643" s="77"/>
      <c r="B1643" s="77"/>
    </row>
    <row r="1644" spans="1:2" x14ac:dyDescent="0.25">
      <c r="A1644" s="77"/>
      <c r="B1644" s="77"/>
    </row>
    <row r="1645" spans="1:2" x14ac:dyDescent="0.25">
      <c r="A1645" s="77"/>
      <c r="B1645" s="77"/>
    </row>
    <row r="1646" spans="1:2" x14ac:dyDescent="0.25">
      <c r="A1646" s="77"/>
      <c r="B1646" s="77"/>
    </row>
    <row r="1647" spans="1:2" x14ac:dyDescent="0.25">
      <c r="A1647" s="77"/>
      <c r="B1647" s="77"/>
    </row>
    <row r="1648" spans="1:2" x14ac:dyDescent="0.25">
      <c r="A1648" s="77"/>
      <c r="B1648" s="77"/>
    </row>
    <row r="1649" spans="1:2" x14ac:dyDescent="0.25">
      <c r="A1649" s="77"/>
      <c r="B1649" s="77"/>
    </row>
    <row r="1650" spans="1:2" x14ac:dyDescent="0.25">
      <c r="A1650" s="77"/>
      <c r="B1650" s="77"/>
    </row>
    <row r="1651" spans="1:2" x14ac:dyDescent="0.25">
      <c r="A1651" s="77"/>
      <c r="B1651" s="77"/>
    </row>
    <row r="1652" spans="1:2" x14ac:dyDescent="0.25">
      <c r="A1652" s="77"/>
      <c r="B1652" s="77"/>
    </row>
    <row r="1653" spans="1:2" x14ac:dyDescent="0.25">
      <c r="A1653" s="77"/>
      <c r="B1653" s="77"/>
    </row>
    <row r="1654" spans="1:2" x14ac:dyDescent="0.25">
      <c r="A1654" s="77"/>
      <c r="B1654" s="77"/>
    </row>
    <row r="1655" spans="1:2" x14ac:dyDescent="0.25">
      <c r="A1655" s="77"/>
      <c r="B1655" s="77"/>
    </row>
    <row r="1656" spans="1:2" x14ac:dyDescent="0.25">
      <c r="A1656" s="77"/>
      <c r="B1656" s="77"/>
    </row>
    <row r="1657" spans="1:2" x14ac:dyDescent="0.25">
      <c r="A1657" s="77"/>
      <c r="B1657" s="77"/>
    </row>
    <row r="1658" spans="1:2" x14ac:dyDescent="0.25">
      <c r="A1658" s="77"/>
      <c r="B1658" s="77"/>
    </row>
    <row r="1659" spans="1:2" x14ac:dyDescent="0.25">
      <c r="A1659" s="77"/>
      <c r="B1659" s="77"/>
    </row>
    <row r="1660" spans="1:2" x14ac:dyDescent="0.25">
      <c r="A1660" s="77"/>
      <c r="B1660" s="77"/>
    </row>
    <row r="1661" spans="1:2" x14ac:dyDescent="0.25">
      <c r="A1661" s="77"/>
      <c r="B1661" s="77"/>
    </row>
    <row r="1662" spans="1:2" x14ac:dyDescent="0.25">
      <c r="A1662" s="77"/>
      <c r="B1662" s="77"/>
    </row>
    <row r="1663" spans="1:2" x14ac:dyDescent="0.25">
      <c r="A1663" s="77"/>
      <c r="B1663" s="77"/>
    </row>
    <row r="1664" spans="1:2" x14ac:dyDescent="0.25">
      <c r="A1664" s="77"/>
      <c r="B1664" s="77"/>
    </row>
    <row r="1665" spans="1:2" x14ac:dyDescent="0.25">
      <c r="A1665" s="77"/>
      <c r="B1665" s="77"/>
    </row>
    <row r="1666" spans="1:2" x14ac:dyDescent="0.25">
      <c r="A1666" s="77"/>
      <c r="B1666" s="77"/>
    </row>
    <row r="1667" spans="1:2" x14ac:dyDescent="0.25">
      <c r="A1667" s="77"/>
      <c r="B1667" s="77"/>
    </row>
    <row r="1668" spans="1:2" x14ac:dyDescent="0.25">
      <c r="A1668" s="77"/>
      <c r="B1668" s="77"/>
    </row>
    <row r="1669" spans="1:2" x14ac:dyDescent="0.25">
      <c r="A1669" s="77"/>
      <c r="B1669" s="77"/>
    </row>
    <row r="1670" spans="1:2" x14ac:dyDescent="0.25">
      <c r="A1670" s="77"/>
      <c r="B1670" s="77"/>
    </row>
    <row r="1671" spans="1:2" x14ac:dyDescent="0.25">
      <c r="A1671" s="77"/>
      <c r="B1671" s="77"/>
    </row>
    <row r="1672" spans="1:2" x14ac:dyDescent="0.25">
      <c r="A1672" s="77"/>
      <c r="B1672" s="77"/>
    </row>
    <row r="1673" spans="1:2" x14ac:dyDescent="0.25">
      <c r="A1673" s="77"/>
      <c r="B1673" s="77"/>
    </row>
    <row r="1674" spans="1:2" x14ac:dyDescent="0.25">
      <c r="A1674" s="77"/>
      <c r="B1674" s="77"/>
    </row>
    <row r="1675" spans="1:2" x14ac:dyDescent="0.25">
      <c r="A1675" s="77"/>
      <c r="B1675" s="77"/>
    </row>
    <row r="1676" spans="1:2" x14ac:dyDescent="0.25">
      <c r="A1676" s="77"/>
      <c r="B1676" s="77"/>
    </row>
    <row r="1677" spans="1:2" x14ac:dyDescent="0.25">
      <c r="A1677" s="77"/>
      <c r="B1677" s="77"/>
    </row>
    <row r="1678" spans="1:2" x14ac:dyDescent="0.25">
      <c r="A1678" s="77"/>
      <c r="B1678" s="77"/>
    </row>
    <row r="1679" spans="1:2" x14ac:dyDescent="0.25">
      <c r="A1679" s="77"/>
      <c r="B1679" s="77"/>
    </row>
    <row r="1680" spans="1:2" x14ac:dyDescent="0.25">
      <c r="A1680" s="77"/>
      <c r="B1680" s="77"/>
    </row>
    <row r="1681" spans="1:2" x14ac:dyDescent="0.25">
      <c r="A1681" s="77"/>
      <c r="B1681" s="77"/>
    </row>
    <row r="1682" spans="1:2" x14ac:dyDescent="0.25">
      <c r="A1682" s="77"/>
      <c r="B1682" s="77"/>
    </row>
    <row r="1683" spans="1:2" x14ac:dyDescent="0.25">
      <c r="A1683" s="77"/>
      <c r="B1683" s="77"/>
    </row>
    <row r="1684" spans="1:2" x14ac:dyDescent="0.25">
      <c r="A1684" s="77"/>
      <c r="B1684" s="77"/>
    </row>
    <row r="1685" spans="1:2" x14ac:dyDescent="0.25">
      <c r="A1685" s="77"/>
      <c r="B1685" s="77"/>
    </row>
    <row r="1686" spans="1:2" x14ac:dyDescent="0.25">
      <c r="A1686" s="77"/>
      <c r="B1686" s="77"/>
    </row>
    <row r="1687" spans="1:2" x14ac:dyDescent="0.25">
      <c r="A1687" s="77"/>
      <c r="B1687" s="77"/>
    </row>
    <row r="1688" spans="1:2" x14ac:dyDescent="0.25">
      <c r="A1688" s="77"/>
      <c r="B1688" s="77"/>
    </row>
    <row r="1689" spans="1:2" x14ac:dyDescent="0.25">
      <c r="A1689" s="77"/>
      <c r="B1689" s="77"/>
    </row>
    <row r="1690" spans="1:2" x14ac:dyDescent="0.25">
      <c r="A1690" s="77"/>
      <c r="B1690" s="77"/>
    </row>
    <row r="1691" spans="1:2" x14ac:dyDescent="0.25">
      <c r="A1691" s="77"/>
      <c r="B1691" s="77"/>
    </row>
    <row r="1692" spans="1:2" x14ac:dyDescent="0.25">
      <c r="A1692" s="77"/>
      <c r="B1692" s="77"/>
    </row>
    <row r="1693" spans="1:2" x14ac:dyDescent="0.25">
      <c r="A1693" s="77"/>
      <c r="B1693" s="77"/>
    </row>
    <row r="1694" spans="1:2" x14ac:dyDescent="0.25">
      <c r="A1694" s="77"/>
      <c r="B1694" s="77"/>
    </row>
    <row r="1695" spans="1:2" x14ac:dyDescent="0.25">
      <c r="A1695" s="77"/>
      <c r="B1695" s="77"/>
    </row>
    <row r="1696" spans="1:2" x14ac:dyDescent="0.25">
      <c r="A1696" s="77"/>
      <c r="B1696" s="77"/>
    </row>
    <row r="1697" spans="1:2" x14ac:dyDescent="0.25">
      <c r="A1697" s="77"/>
      <c r="B1697" s="77"/>
    </row>
    <row r="1698" spans="1:2" x14ac:dyDescent="0.25">
      <c r="A1698" s="77"/>
      <c r="B1698" s="77"/>
    </row>
    <row r="1699" spans="1:2" x14ac:dyDescent="0.25">
      <c r="A1699" s="77"/>
      <c r="B1699" s="77"/>
    </row>
    <row r="1700" spans="1:2" x14ac:dyDescent="0.25">
      <c r="A1700" s="77"/>
      <c r="B1700" s="77"/>
    </row>
    <row r="1701" spans="1:2" x14ac:dyDescent="0.25">
      <c r="A1701" s="77"/>
      <c r="B1701" s="77"/>
    </row>
    <row r="1702" spans="1:2" x14ac:dyDescent="0.25">
      <c r="A1702" s="77"/>
      <c r="B1702" s="77"/>
    </row>
    <row r="1703" spans="1:2" x14ac:dyDescent="0.25">
      <c r="A1703" s="77"/>
      <c r="B1703" s="77"/>
    </row>
    <row r="1704" spans="1:2" x14ac:dyDescent="0.25">
      <c r="A1704" s="77"/>
      <c r="B1704" s="77"/>
    </row>
    <row r="1705" spans="1:2" x14ac:dyDescent="0.25">
      <c r="A1705" s="77"/>
      <c r="B1705" s="77"/>
    </row>
    <row r="1706" spans="1:2" x14ac:dyDescent="0.25">
      <c r="A1706" s="77"/>
      <c r="B1706" s="77"/>
    </row>
    <row r="1707" spans="1:2" x14ac:dyDescent="0.25">
      <c r="A1707" s="77"/>
      <c r="B1707" s="77"/>
    </row>
    <row r="1708" spans="1:2" x14ac:dyDescent="0.25">
      <c r="A1708" s="77"/>
      <c r="B1708" s="77"/>
    </row>
    <row r="1709" spans="1:2" x14ac:dyDescent="0.25">
      <c r="A1709" s="77"/>
      <c r="B1709" s="77"/>
    </row>
    <row r="1710" spans="1:2" x14ac:dyDescent="0.25">
      <c r="A1710" s="77"/>
      <c r="B1710" s="77"/>
    </row>
    <row r="1711" spans="1:2" x14ac:dyDescent="0.25">
      <c r="A1711" s="77"/>
      <c r="B1711" s="77"/>
    </row>
    <row r="1712" spans="1:2" x14ac:dyDescent="0.25">
      <c r="A1712" s="77"/>
      <c r="B1712" s="77"/>
    </row>
    <row r="1713" spans="1:2" x14ac:dyDescent="0.25">
      <c r="A1713" s="77"/>
      <c r="B1713" s="77"/>
    </row>
    <row r="1714" spans="1:2" x14ac:dyDescent="0.25">
      <c r="A1714" s="77"/>
      <c r="B1714" s="77"/>
    </row>
    <row r="1715" spans="1:2" x14ac:dyDescent="0.25">
      <c r="A1715" s="77"/>
      <c r="B1715" s="77"/>
    </row>
    <row r="1716" spans="1:2" x14ac:dyDescent="0.25">
      <c r="A1716" s="77"/>
      <c r="B1716" s="77"/>
    </row>
    <row r="1717" spans="1:2" x14ac:dyDescent="0.25">
      <c r="A1717" s="77"/>
      <c r="B1717" s="77"/>
    </row>
    <row r="1718" spans="1:2" x14ac:dyDescent="0.25">
      <c r="A1718" s="77"/>
      <c r="B1718" s="77"/>
    </row>
    <row r="1719" spans="1:2" x14ac:dyDescent="0.25">
      <c r="A1719" s="77"/>
      <c r="B1719" s="77"/>
    </row>
    <row r="1720" spans="1:2" x14ac:dyDescent="0.25">
      <c r="A1720" s="77"/>
      <c r="B1720" s="77"/>
    </row>
    <row r="1721" spans="1:2" x14ac:dyDescent="0.25">
      <c r="A1721" s="77"/>
      <c r="B1721" s="77"/>
    </row>
    <row r="1722" spans="1:2" x14ac:dyDescent="0.25">
      <c r="A1722" s="77"/>
      <c r="B1722" s="77"/>
    </row>
    <row r="1723" spans="1:2" x14ac:dyDescent="0.25">
      <c r="A1723" s="77"/>
      <c r="B1723" s="77"/>
    </row>
    <row r="1724" spans="1:2" x14ac:dyDescent="0.25">
      <c r="A1724" s="77"/>
      <c r="B1724" s="77"/>
    </row>
    <row r="1725" spans="1:2" x14ac:dyDescent="0.25">
      <c r="A1725" s="77"/>
      <c r="B1725" s="77"/>
    </row>
    <row r="1726" spans="1:2" x14ac:dyDescent="0.25">
      <c r="A1726" s="77"/>
      <c r="B1726" s="77"/>
    </row>
    <row r="1727" spans="1:2" x14ac:dyDescent="0.25">
      <c r="A1727" s="77"/>
      <c r="B1727" s="77"/>
    </row>
    <row r="1728" spans="1:2" x14ac:dyDescent="0.25">
      <c r="A1728" s="77"/>
      <c r="B1728" s="77"/>
    </row>
    <row r="1729" spans="1:2" x14ac:dyDescent="0.25">
      <c r="A1729" s="77"/>
      <c r="B1729" s="77"/>
    </row>
    <row r="1730" spans="1:2" x14ac:dyDescent="0.25">
      <c r="A1730" s="77"/>
      <c r="B1730" s="77"/>
    </row>
    <row r="1731" spans="1:2" x14ac:dyDescent="0.25">
      <c r="A1731" s="77"/>
      <c r="B1731" s="77"/>
    </row>
    <row r="1732" spans="1:2" x14ac:dyDescent="0.25">
      <c r="A1732" s="77"/>
      <c r="B1732" s="77"/>
    </row>
    <row r="1733" spans="1:2" x14ac:dyDescent="0.25">
      <c r="A1733" s="77"/>
      <c r="B1733" s="77"/>
    </row>
    <row r="1734" spans="1:2" x14ac:dyDescent="0.25">
      <c r="A1734" s="77"/>
      <c r="B1734" s="77"/>
    </row>
    <row r="1735" spans="1:2" x14ac:dyDescent="0.25">
      <c r="A1735" s="77"/>
      <c r="B1735" s="77"/>
    </row>
    <row r="1736" spans="1:2" x14ac:dyDescent="0.25">
      <c r="A1736" s="77"/>
      <c r="B1736" s="77"/>
    </row>
    <row r="1737" spans="1:2" x14ac:dyDescent="0.25">
      <c r="A1737" s="77"/>
      <c r="B1737" s="77"/>
    </row>
    <row r="1738" spans="1:2" x14ac:dyDescent="0.25">
      <c r="A1738" s="77"/>
      <c r="B1738" s="77"/>
    </row>
    <row r="1739" spans="1:2" x14ac:dyDescent="0.25">
      <c r="A1739" s="77"/>
      <c r="B1739" s="77"/>
    </row>
    <row r="1740" spans="1:2" x14ac:dyDescent="0.25">
      <c r="A1740" s="77"/>
      <c r="B1740" s="77"/>
    </row>
    <row r="1741" spans="1:2" x14ac:dyDescent="0.25">
      <c r="A1741" s="77"/>
      <c r="B1741" s="77"/>
    </row>
    <row r="1742" spans="1:2" x14ac:dyDescent="0.25">
      <c r="A1742" s="77"/>
      <c r="B1742" s="77"/>
    </row>
    <row r="1743" spans="1:2" x14ac:dyDescent="0.25">
      <c r="A1743" s="77"/>
      <c r="B1743" s="77"/>
    </row>
    <row r="1744" spans="1:2" x14ac:dyDescent="0.25">
      <c r="A1744" s="77"/>
      <c r="B1744" s="77"/>
    </row>
    <row r="1745" spans="1:2" x14ac:dyDescent="0.25">
      <c r="A1745" s="77"/>
      <c r="B1745" s="77"/>
    </row>
    <row r="1746" spans="1:2" x14ac:dyDescent="0.25">
      <c r="A1746" s="77"/>
      <c r="B1746" s="77"/>
    </row>
    <row r="1747" spans="1:2" x14ac:dyDescent="0.25">
      <c r="A1747" s="77"/>
      <c r="B1747" s="77"/>
    </row>
    <row r="1748" spans="1:2" x14ac:dyDescent="0.25">
      <c r="A1748" s="77"/>
      <c r="B1748" s="77"/>
    </row>
    <row r="1749" spans="1:2" x14ac:dyDescent="0.25">
      <c r="A1749" s="77"/>
      <c r="B1749" s="77"/>
    </row>
    <row r="1750" spans="1:2" x14ac:dyDescent="0.25">
      <c r="A1750" s="77"/>
      <c r="B1750" s="77"/>
    </row>
    <row r="1751" spans="1:2" x14ac:dyDescent="0.25">
      <c r="A1751" s="77"/>
      <c r="B1751" s="77"/>
    </row>
    <row r="1752" spans="1:2" x14ac:dyDescent="0.25">
      <c r="A1752" s="77"/>
      <c r="B1752" s="77"/>
    </row>
    <row r="1753" spans="1:2" x14ac:dyDescent="0.25">
      <c r="A1753" s="77"/>
      <c r="B1753" s="77"/>
    </row>
    <row r="1754" spans="1:2" x14ac:dyDescent="0.25">
      <c r="A1754" s="77"/>
      <c r="B1754" s="77"/>
    </row>
    <row r="1755" spans="1:2" x14ac:dyDescent="0.25">
      <c r="A1755" s="77"/>
      <c r="B1755" s="77"/>
    </row>
    <row r="1756" spans="1:2" x14ac:dyDescent="0.25">
      <c r="A1756" s="77"/>
      <c r="B1756" s="77"/>
    </row>
    <row r="1757" spans="1:2" x14ac:dyDescent="0.25">
      <c r="A1757" s="77"/>
      <c r="B1757" s="77"/>
    </row>
    <row r="1758" spans="1:2" x14ac:dyDescent="0.25">
      <c r="A1758" s="77"/>
      <c r="B1758" s="77"/>
    </row>
    <row r="1759" spans="1:2" x14ac:dyDescent="0.25">
      <c r="A1759" s="77"/>
      <c r="B1759" s="77"/>
    </row>
    <row r="1760" spans="1:2" x14ac:dyDescent="0.25">
      <c r="A1760" s="77"/>
      <c r="B1760" s="77"/>
    </row>
    <row r="1761" spans="1:2" x14ac:dyDescent="0.25">
      <c r="A1761" s="77"/>
      <c r="B1761" s="77"/>
    </row>
    <row r="1762" spans="1:2" x14ac:dyDescent="0.25">
      <c r="A1762" s="77"/>
      <c r="B1762" s="77"/>
    </row>
    <row r="1763" spans="1:2" x14ac:dyDescent="0.25">
      <c r="A1763" s="77"/>
      <c r="B1763" s="77"/>
    </row>
    <row r="1764" spans="1:2" x14ac:dyDescent="0.25">
      <c r="A1764" s="77"/>
      <c r="B1764" s="77"/>
    </row>
    <row r="1765" spans="1:2" x14ac:dyDescent="0.25">
      <c r="A1765" s="77"/>
      <c r="B1765" s="77"/>
    </row>
    <row r="1766" spans="1:2" x14ac:dyDescent="0.25">
      <c r="A1766" s="77"/>
      <c r="B1766" s="77"/>
    </row>
    <row r="1767" spans="1:2" x14ac:dyDescent="0.25">
      <c r="A1767" s="77"/>
      <c r="B1767" s="77"/>
    </row>
    <row r="1768" spans="1:2" x14ac:dyDescent="0.25">
      <c r="A1768" s="77"/>
      <c r="B1768" s="77"/>
    </row>
    <row r="1769" spans="1:2" x14ac:dyDescent="0.25">
      <c r="A1769" s="77"/>
      <c r="B1769" s="77"/>
    </row>
    <row r="1770" spans="1:2" x14ac:dyDescent="0.25">
      <c r="A1770" s="77"/>
      <c r="B1770" s="77"/>
    </row>
    <row r="1771" spans="1:2" x14ac:dyDescent="0.25">
      <c r="A1771" s="77"/>
      <c r="B1771" s="77"/>
    </row>
    <row r="1772" spans="1:2" x14ac:dyDescent="0.25">
      <c r="A1772" s="77"/>
      <c r="B1772" s="77"/>
    </row>
    <row r="1773" spans="1:2" x14ac:dyDescent="0.25">
      <c r="A1773" s="77"/>
      <c r="B1773" s="77"/>
    </row>
    <row r="1774" spans="1:2" x14ac:dyDescent="0.25">
      <c r="A1774" s="77"/>
      <c r="B1774" s="77"/>
    </row>
    <row r="1775" spans="1:2" x14ac:dyDescent="0.25">
      <c r="A1775" s="77"/>
      <c r="B1775" s="77"/>
    </row>
    <row r="1776" spans="1:2" x14ac:dyDescent="0.25">
      <c r="A1776" s="77"/>
      <c r="B1776" s="77"/>
    </row>
    <row r="1777" spans="1:2" x14ac:dyDescent="0.25">
      <c r="A1777" s="77"/>
      <c r="B1777" s="77"/>
    </row>
    <row r="1778" spans="1:2" x14ac:dyDescent="0.25">
      <c r="A1778" s="77"/>
      <c r="B1778" s="77"/>
    </row>
    <row r="1779" spans="1:2" x14ac:dyDescent="0.25">
      <c r="A1779" s="77"/>
      <c r="B1779" s="77"/>
    </row>
    <row r="1780" spans="1:2" x14ac:dyDescent="0.25">
      <c r="A1780" s="77"/>
      <c r="B1780" s="77"/>
    </row>
    <row r="1781" spans="1:2" x14ac:dyDescent="0.25">
      <c r="A1781" s="77"/>
      <c r="B1781" s="77"/>
    </row>
    <row r="1782" spans="1:2" x14ac:dyDescent="0.25">
      <c r="A1782" s="77"/>
      <c r="B1782" s="77"/>
    </row>
    <row r="1783" spans="1:2" x14ac:dyDescent="0.25">
      <c r="A1783" s="77"/>
      <c r="B1783" s="77"/>
    </row>
    <row r="1784" spans="1:2" x14ac:dyDescent="0.25">
      <c r="A1784" s="77"/>
      <c r="B1784" s="77"/>
    </row>
    <row r="1785" spans="1:2" x14ac:dyDescent="0.25">
      <c r="A1785" s="77"/>
      <c r="B1785" s="77"/>
    </row>
    <row r="1786" spans="1:2" x14ac:dyDescent="0.25">
      <c r="A1786" s="77"/>
      <c r="B1786" s="77"/>
    </row>
    <row r="1787" spans="1:2" x14ac:dyDescent="0.25">
      <c r="A1787" s="77"/>
      <c r="B1787" s="77"/>
    </row>
    <row r="1788" spans="1:2" x14ac:dyDescent="0.25">
      <c r="A1788" s="77"/>
      <c r="B1788" s="77"/>
    </row>
    <row r="1789" spans="1:2" x14ac:dyDescent="0.25">
      <c r="A1789" s="77"/>
      <c r="B1789" s="77"/>
    </row>
    <row r="1790" spans="1:2" x14ac:dyDescent="0.25">
      <c r="A1790" s="77"/>
      <c r="B1790" s="77"/>
    </row>
    <row r="1791" spans="1:2" x14ac:dyDescent="0.25">
      <c r="A1791" s="77"/>
      <c r="B1791" s="77"/>
    </row>
    <row r="1792" spans="1:2" x14ac:dyDescent="0.25">
      <c r="A1792" s="77"/>
      <c r="B1792" s="77"/>
    </row>
    <row r="1793" spans="1:2" x14ac:dyDescent="0.25">
      <c r="A1793" s="77"/>
      <c r="B1793" s="77"/>
    </row>
    <row r="1794" spans="1:2" x14ac:dyDescent="0.25">
      <c r="A1794" s="77"/>
      <c r="B1794" s="77"/>
    </row>
    <row r="1795" spans="1:2" x14ac:dyDescent="0.25">
      <c r="A1795" s="77"/>
      <c r="B1795" s="77"/>
    </row>
    <row r="1796" spans="1:2" x14ac:dyDescent="0.25">
      <c r="A1796" s="77"/>
      <c r="B1796" s="77"/>
    </row>
    <row r="1797" spans="1:2" x14ac:dyDescent="0.25">
      <c r="A1797" s="77"/>
      <c r="B1797" s="77"/>
    </row>
    <row r="1798" spans="1:2" x14ac:dyDescent="0.25">
      <c r="A1798" s="77"/>
      <c r="B1798" s="77"/>
    </row>
    <row r="1799" spans="1:2" x14ac:dyDescent="0.25">
      <c r="A1799" s="77"/>
      <c r="B1799" s="77"/>
    </row>
    <row r="1800" spans="1:2" x14ac:dyDescent="0.25">
      <c r="A1800" s="77"/>
      <c r="B1800" s="77"/>
    </row>
    <row r="1801" spans="1:2" x14ac:dyDescent="0.25">
      <c r="A1801" s="77"/>
      <c r="B1801" s="77"/>
    </row>
    <row r="1802" spans="1:2" x14ac:dyDescent="0.25">
      <c r="A1802" s="77"/>
      <c r="B1802" s="77"/>
    </row>
    <row r="1803" spans="1:2" x14ac:dyDescent="0.25">
      <c r="A1803" s="77"/>
      <c r="B1803" s="77"/>
    </row>
    <row r="1804" spans="1:2" x14ac:dyDescent="0.25">
      <c r="A1804" s="77"/>
      <c r="B1804" s="77"/>
    </row>
    <row r="1805" spans="1:2" x14ac:dyDescent="0.25">
      <c r="A1805" s="77"/>
      <c r="B1805" s="77"/>
    </row>
    <row r="1806" spans="1:2" x14ac:dyDescent="0.25">
      <c r="A1806" s="77"/>
      <c r="B1806" s="77"/>
    </row>
    <row r="1807" spans="1:2" x14ac:dyDescent="0.25">
      <c r="A1807" s="77"/>
      <c r="B1807" s="77"/>
    </row>
    <row r="1808" spans="1:2" x14ac:dyDescent="0.25">
      <c r="A1808" s="77"/>
      <c r="B1808" s="77"/>
    </row>
    <row r="1809" spans="1:2" x14ac:dyDescent="0.25">
      <c r="A1809" s="77"/>
      <c r="B1809" s="77"/>
    </row>
    <row r="1810" spans="1:2" x14ac:dyDescent="0.25">
      <c r="A1810" s="77"/>
      <c r="B1810" s="77"/>
    </row>
    <row r="1811" spans="1:2" x14ac:dyDescent="0.25">
      <c r="A1811" s="77"/>
      <c r="B1811" s="77"/>
    </row>
    <row r="1812" spans="1:2" x14ac:dyDescent="0.25">
      <c r="A1812" s="77"/>
      <c r="B1812" s="77"/>
    </row>
    <row r="1813" spans="1:2" x14ac:dyDescent="0.25">
      <c r="A1813" s="77"/>
      <c r="B1813" s="77"/>
    </row>
    <row r="1814" spans="1:2" x14ac:dyDescent="0.25">
      <c r="A1814" s="77"/>
      <c r="B1814" s="77"/>
    </row>
    <row r="1815" spans="1:2" x14ac:dyDescent="0.25">
      <c r="A1815" s="77"/>
      <c r="B1815" s="77"/>
    </row>
    <row r="1816" spans="1:2" x14ac:dyDescent="0.25">
      <c r="A1816" s="77"/>
      <c r="B1816" s="77"/>
    </row>
    <row r="1817" spans="1:2" x14ac:dyDescent="0.25">
      <c r="A1817" s="77"/>
      <c r="B1817" s="77"/>
    </row>
    <row r="1818" spans="1:2" x14ac:dyDescent="0.25">
      <c r="A1818" s="77"/>
      <c r="B1818" s="77"/>
    </row>
    <row r="1819" spans="1:2" x14ac:dyDescent="0.25">
      <c r="A1819" s="77"/>
      <c r="B1819" s="77"/>
    </row>
    <row r="1820" spans="1:2" x14ac:dyDescent="0.25">
      <c r="A1820" s="77"/>
      <c r="B1820" s="77"/>
    </row>
    <row r="1821" spans="1:2" x14ac:dyDescent="0.25">
      <c r="A1821" s="77"/>
      <c r="B1821" s="77"/>
    </row>
    <row r="1822" spans="1:2" x14ac:dyDescent="0.25">
      <c r="A1822" s="77"/>
      <c r="B1822" s="77"/>
    </row>
    <row r="1823" spans="1:2" x14ac:dyDescent="0.25">
      <c r="A1823" s="77"/>
      <c r="B1823" s="77"/>
    </row>
    <row r="1824" spans="1:2" x14ac:dyDescent="0.25">
      <c r="A1824" s="77"/>
      <c r="B1824" s="77"/>
    </row>
    <row r="1825" spans="1:2" x14ac:dyDescent="0.25">
      <c r="A1825" s="77"/>
      <c r="B1825" s="77"/>
    </row>
    <row r="1826" spans="1:2" x14ac:dyDescent="0.25">
      <c r="A1826" s="77"/>
      <c r="B1826" s="77"/>
    </row>
    <row r="1827" spans="1:2" x14ac:dyDescent="0.25">
      <c r="A1827" s="77"/>
      <c r="B1827" s="77"/>
    </row>
    <row r="1828" spans="1:2" x14ac:dyDescent="0.25">
      <c r="A1828" s="77"/>
      <c r="B1828" s="77"/>
    </row>
    <row r="1829" spans="1:2" x14ac:dyDescent="0.25">
      <c r="A1829" s="77"/>
      <c r="B1829" s="77"/>
    </row>
    <row r="1830" spans="1:2" x14ac:dyDescent="0.25">
      <c r="A1830" s="77"/>
      <c r="B1830" s="77"/>
    </row>
    <row r="1831" spans="1:2" x14ac:dyDescent="0.25">
      <c r="A1831" s="77"/>
      <c r="B1831" s="77"/>
    </row>
    <row r="1832" spans="1:2" x14ac:dyDescent="0.25">
      <c r="A1832" s="77"/>
      <c r="B1832" s="77"/>
    </row>
    <row r="1833" spans="1:2" x14ac:dyDescent="0.25">
      <c r="A1833" s="77"/>
      <c r="B1833" s="77"/>
    </row>
    <row r="1834" spans="1:2" x14ac:dyDescent="0.25">
      <c r="A1834" s="77"/>
      <c r="B1834" s="77"/>
    </row>
    <row r="1835" spans="1:2" x14ac:dyDescent="0.25">
      <c r="A1835" s="77"/>
      <c r="B1835" s="77"/>
    </row>
    <row r="1836" spans="1:2" x14ac:dyDescent="0.25">
      <c r="A1836" s="77"/>
      <c r="B1836" s="77"/>
    </row>
    <row r="1837" spans="1:2" x14ac:dyDescent="0.25">
      <c r="A1837" s="77"/>
      <c r="B1837" s="77"/>
    </row>
    <row r="1838" spans="1:2" x14ac:dyDescent="0.25">
      <c r="A1838" s="77"/>
      <c r="B1838" s="77"/>
    </row>
    <row r="1839" spans="1:2" x14ac:dyDescent="0.25">
      <c r="A1839" s="77"/>
      <c r="B1839" s="77"/>
    </row>
    <row r="1840" spans="1:2" x14ac:dyDescent="0.25">
      <c r="A1840" s="77"/>
      <c r="B1840" s="77"/>
    </row>
    <row r="1841" spans="1:2" x14ac:dyDescent="0.25">
      <c r="A1841" s="77"/>
      <c r="B1841" s="77"/>
    </row>
    <row r="1842" spans="1:2" x14ac:dyDescent="0.25">
      <c r="A1842" s="77"/>
      <c r="B1842" s="77"/>
    </row>
    <row r="1843" spans="1:2" x14ac:dyDescent="0.25">
      <c r="A1843" s="77"/>
      <c r="B1843" s="77"/>
    </row>
    <row r="1844" spans="1:2" x14ac:dyDescent="0.25">
      <c r="A1844" s="77"/>
      <c r="B1844" s="77"/>
    </row>
    <row r="1845" spans="1:2" x14ac:dyDescent="0.25">
      <c r="A1845" s="77"/>
      <c r="B1845" s="77"/>
    </row>
    <row r="1846" spans="1:2" x14ac:dyDescent="0.25">
      <c r="A1846" s="77"/>
      <c r="B1846" s="77"/>
    </row>
    <row r="1847" spans="1:2" x14ac:dyDescent="0.25">
      <c r="A1847" s="77"/>
      <c r="B1847" s="77"/>
    </row>
    <row r="1848" spans="1:2" x14ac:dyDescent="0.25">
      <c r="A1848" s="77"/>
      <c r="B1848" s="77"/>
    </row>
    <row r="1849" spans="1:2" x14ac:dyDescent="0.25">
      <c r="A1849" s="77"/>
      <c r="B1849" s="77"/>
    </row>
    <row r="1850" spans="1:2" x14ac:dyDescent="0.25">
      <c r="A1850" s="77"/>
      <c r="B1850" s="77"/>
    </row>
    <row r="1851" spans="1:2" x14ac:dyDescent="0.25">
      <c r="A1851" s="77"/>
      <c r="B1851" s="77"/>
    </row>
    <row r="1852" spans="1:2" x14ac:dyDescent="0.25">
      <c r="A1852" s="77"/>
      <c r="B1852" s="77"/>
    </row>
    <row r="1853" spans="1:2" x14ac:dyDescent="0.25">
      <c r="A1853" s="77"/>
      <c r="B1853" s="77"/>
    </row>
    <row r="1854" spans="1:2" x14ac:dyDescent="0.25">
      <c r="A1854" s="77"/>
      <c r="B1854" s="77"/>
    </row>
    <row r="1855" spans="1:2" x14ac:dyDescent="0.25">
      <c r="A1855" s="77"/>
      <c r="B1855" s="77"/>
    </row>
    <row r="1856" spans="1:2" x14ac:dyDescent="0.25">
      <c r="A1856" s="77"/>
      <c r="B1856" s="77"/>
    </row>
    <row r="1857" spans="1:2" x14ac:dyDescent="0.25">
      <c r="A1857" s="77"/>
      <c r="B1857" s="77"/>
    </row>
    <row r="1858" spans="1:2" x14ac:dyDescent="0.25">
      <c r="A1858" s="77"/>
      <c r="B1858" s="77"/>
    </row>
    <row r="1859" spans="1:2" x14ac:dyDescent="0.25">
      <c r="A1859" s="77"/>
      <c r="B1859" s="77"/>
    </row>
    <row r="1860" spans="1:2" x14ac:dyDescent="0.25">
      <c r="A1860" s="77"/>
      <c r="B1860" s="77"/>
    </row>
    <row r="1861" spans="1:2" x14ac:dyDescent="0.25">
      <c r="A1861" s="77"/>
      <c r="B1861" s="77"/>
    </row>
    <row r="1862" spans="1:2" x14ac:dyDescent="0.25">
      <c r="A1862" s="77"/>
      <c r="B1862" s="77"/>
    </row>
    <row r="1863" spans="1:2" x14ac:dyDescent="0.25">
      <c r="A1863" s="77"/>
      <c r="B1863" s="77"/>
    </row>
    <row r="1864" spans="1:2" x14ac:dyDescent="0.25">
      <c r="A1864" s="77"/>
      <c r="B1864" s="77"/>
    </row>
    <row r="1865" spans="1:2" x14ac:dyDescent="0.25">
      <c r="A1865" s="77"/>
      <c r="B1865" s="77"/>
    </row>
    <row r="1866" spans="1:2" x14ac:dyDescent="0.25">
      <c r="A1866" s="77"/>
      <c r="B1866" s="77"/>
    </row>
    <row r="1867" spans="1:2" x14ac:dyDescent="0.25">
      <c r="A1867" s="77"/>
      <c r="B1867" s="77"/>
    </row>
    <row r="1868" spans="1:2" x14ac:dyDescent="0.25">
      <c r="A1868" s="77"/>
      <c r="B1868" s="77"/>
    </row>
    <row r="1869" spans="1:2" x14ac:dyDescent="0.25">
      <c r="A1869" s="77"/>
      <c r="B1869" s="77"/>
    </row>
    <row r="1870" spans="1:2" x14ac:dyDescent="0.25">
      <c r="A1870" s="77"/>
      <c r="B1870" s="77"/>
    </row>
    <row r="1871" spans="1:2" x14ac:dyDescent="0.25">
      <c r="A1871" s="77"/>
      <c r="B1871" s="77"/>
    </row>
    <row r="1872" spans="1:2" x14ac:dyDescent="0.25">
      <c r="A1872" s="77"/>
      <c r="B1872" s="77"/>
    </row>
    <row r="1873" spans="1:2" x14ac:dyDescent="0.25">
      <c r="A1873" s="77"/>
      <c r="B1873" s="77"/>
    </row>
    <row r="1874" spans="1:2" x14ac:dyDescent="0.25">
      <c r="A1874" s="77"/>
      <c r="B1874" s="77"/>
    </row>
    <row r="1875" spans="1:2" x14ac:dyDescent="0.25">
      <c r="A1875" s="77"/>
      <c r="B1875" s="77"/>
    </row>
    <row r="1876" spans="1:2" x14ac:dyDescent="0.25">
      <c r="A1876" s="77"/>
      <c r="B1876" s="77"/>
    </row>
    <row r="1877" spans="1:2" x14ac:dyDescent="0.25">
      <c r="A1877" s="77"/>
      <c r="B1877" s="77"/>
    </row>
    <row r="1878" spans="1:2" x14ac:dyDescent="0.25">
      <c r="A1878" s="77"/>
      <c r="B1878" s="77"/>
    </row>
    <row r="1879" spans="1:2" x14ac:dyDescent="0.25">
      <c r="A1879" s="77"/>
      <c r="B1879" s="77"/>
    </row>
    <row r="1880" spans="1:2" x14ac:dyDescent="0.25">
      <c r="A1880" s="77"/>
      <c r="B1880" s="77"/>
    </row>
    <row r="1881" spans="1:2" x14ac:dyDescent="0.25">
      <c r="A1881" s="77"/>
      <c r="B1881" s="77"/>
    </row>
    <row r="1882" spans="1:2" x14ac:dyDescent="0.25">
      <c r="A1882" s="77"/>
      <c r="B1882" s="77"/>
    </row>
    <row r="1883" spans="1:2" x14ac:dyDescent="0.25">
      <c r="A1883" s="77"/>
      <c r="B1883" s="77"/>
    </row>
    <row r="1884" spans="1:2" x14ac:dyDescent="0.25">
      <c r="A1884" s="77"/>
      <c r="B1884" s="77"/>
    </row>
    <row r="1885" spans="1:2" x14ac:dyDescent="0.25">
      <c r="A1885" s="77"/>
      <c r="B1885" s="77"/>
    </row>
    <row r="1886" spans="1:2" x14ac:dyDescent="0.25">
      <c r="A1886" s="77"/>
      <c r="B1886" s="77"/>
    </row>
    <row r="1887" spans="1:2" x14ac:dyDescent="0.25">
      <c r="A1887" s="77"/>
      <c r="B1887" s="77"/>
    </row>
    <row r="1888" spans="1:2" x14ac:dyDescent="0.25">
      <c r="A1888" s="77"/>
      <c r="B1888" s="77"/>
    </row>
    <row r="1889" spans="1:2" x14ac:dyDescent="0.25">
      <c r="A1889" s="77"/>
      <c r="B1889" s="77"/>
    </row>
    <row r="1890" spans="1:2" x14ac:dyDescent="0.25">
      <c r="A1890" s="77"/>
      <c r="B1890" s="77"/>
    </row>
    <row r="1891" spans="1:2" x14ac:dyDescent="0.25">
      <c r="A1891" s="77"/>
      <c r="B1891" s="77"/>
    </row>
    <row r="1892" spans="1:2" x14ac:dyDescent="0.25">
      <c r="A1892" s="77"/>
      <c r="B1892" s="77"/>
    </row>
    <row r="1893" spans="1:2" x14ac:dyDescent="0.25">
      <c r="A1893" s="77"/>
      <c r="B1893" s="77"/>
    </row>
    <row r="1894" spans="1:2" x14ac:dyDescent="0.25">
      <c r="A1894" s="77"/>
      <c r="B1894" s="77"/>
    </row>
    <row r="1895" spans="1:2" x14ac:dyDescent="0.25">
      <c r="A1895" s="77"/>
      <c r="B1895" s="77"/>
    </row>
    <row r="1896" spans="1:2" x14ac:dyDescent="0.25">
      <c r="A1896" s="77"/>
      <c r="B1896" s="77"/>
    </row>
    <row r="1897" spans="1:2" x14ac:dyDescent="0.25">
      <c r="A1897" s="77"/>
      <c r="B1897" s="77"/>
    </row>
    <row r="1898" spans="1:2" x14ac:dyDescent="0.25">
      <c r="A1898" s="77"/>
      <c r="B1898" s="77"/>
    </row>
    <row r="1899" spans="1:2" x14ac:dyDescent="0.25">
      <c r="A1899" s="77"/>
      <c r="B1899" s="77"/>
    </row>
    <row r="1900" spans="1:2" x14ac:dyDescent="0.25">
      <c r="A1900" s="77"/>
      <c r="B1900" s="77"/>
    </row>
    <row r="1901" spans="1:2" x14ac:dyDescent="0.25">
      <c r="A1901" s="77"/>
      <c r="B1901" s="77"/>
    </row>
    <row r="1902" spans="1:2" x14ac:dyDescent="0.25">
      <c r="A1902" s="77"/>
      <c r="B1902" s="77"/>
    </row>
    <row r="1903" spans="1:2" x14ac:dyDescent="0.25">
      <c r="A1903" s="77"/>
      <c r="B1903" s="77"/>
    </row>
    <row r="1904" spans="1:2" x14ac:dyDescent="0.25">
      <c r="A1904" s="77"/>
      <c r="B1904" s="77"/>
    </row>
    <row r="1905" spans="1:2" x14ac:dyDescent="0.25">
      <c r="A1905" s="77"/>
      <c r="B1905" s="77"/>
    </row>
    <row r="1906" spans="1:2" x14ac:dyDescent="0.25">
      <c r="A1906" s="77"/>
      <c r="B1906" s="77"/>
    </row>
    <row r="1907" spans="1:2" x14ac:dyDescent="0.25">
      <c r="A1907" s="77"/>
      <c r="B1907" s="77"/>
    </row>
    <row r="1908" spans="1:2" x14ac:dyDescent="0.25">
      <c r="A1908" s="77"/>
      <c r="B1908" s="77"/>
    </row>
    <row r="1909" spans="1:2" x14ac:dyDescent="0.25">
      <c r="A1909" s="77"/>
      <c r="B1909" s="77"/>
    </row>
    <row r="1910" spans="1:2" x14ac:dyDescent="0.25">
      <c r="A1910" s="77"/>
      <c r="B1910" s="77"/>
    </row>
    <row r="1911" spans="1:2" x14ac:dyDescent="0.25">
      <c r="A1911" s="77"/>
      <c r="B1911" s="77"/>
    </row>
    <row r="1912" spans="1:2" x14ac:dyDescent="0.25">
      <c r="A1912" s="77"/>
      <c r="B1912" s="77"/>
    </row>
    <row r="1913" spans="1:2" x14ac:dyDescent="0.25">
      <c r="A1913" s="77"/>
      <c r="B1913" s="77"/>
    </row>
    <row r="1914" spans="1:2" x14ac:dyDescent="0.25">
      <c r="A1914" s="77"/>
      <c r="B1914" s="77"/>
    </row>
    <row r="1915" spans="1:2" x14ac:dyDescent="0.25">
      <c r="A1915" s="77"/>
      <c r="B1915" s="77"/>
    </row>
    <row r="1916" spans="1:2" x14ac:dyDescent="0.25">
      <c r="A1916" s="77"/>
      <c r="B1916" s="77"/>
    </row>
    <row r="1917" spans="1:2" x14ac:dyDescent="0.25">
      <c r="A1917" s="77"/>
      <c r="B1917" s="77"/>
    </row>
    <row r="1918" spans="1:2" x14ac:dyDescent="0.25">
      <c r="A1918" s="77"/>
      <c r="B1918" s="77"/>
    </row>
    <row r="1919" spans="1:2" x14ac:dyDescent="0.25">
      <c r="A1919" s="77"/>
      <c r="B1919" s="77"/>
    </row>
    <row r="1920" spans="1:2" x14ac:dyDescent="0.25">
      <c r="A1920" s="77"/>
      <c r="B1920" s="77"/>
    </row>
    <row r="1921" spans="1:2" x14ac:dyDescent="0.25">
      <c r="A1921" s="77"/>
      <c r="B1921" s="77"/>
    </row>
    <row r="1922" spans="1:2" x14ac:dyDescent="0.25">
      <c r="A1922" s="77"/>
      <c r="B1922" s="77"/>
    </row>
    <row r="1923" spans="1:2" x14ac:dyDescent="0.25">
      <c r="A1923" s="77"/>
      <c r="B1923" s="77"/>
    </row>
    <row r="1924" spans="1:2" x14ac:dyDescent="0.25">
      <c r="A1924" s="77"/>
      <c r="B1924" s="77"/>
    </row>
    <row r="1925" spans="1:2" x14ac:dyDescent="0.25">
      <c r="A1925" s="77"/>
      <c r="B1925" s="77"/>
    </row>
    <row r="1926" spans="1:2" x14ac:dyDescent="0.25">
      <c r="A1926" s="77"/>
      <c r="B1926" s="77"/>
    </row>
    <row r="1927" spans="1:2" x14ac:dyDescent="0.25">
      <c r="A1927" s="77"/>
      <c r="B1927" s="77"/>
    </row>
    <row r="1928" spans="1:2" x14ac:dyDescent="0.25">
      <c r="A1928" s="77"/>
      <c r="B1928" s="77"/>
    </row>
    <row r="1929" spans="1:2" x14ac:dyDescent="0.25">
      <c r="A1929" s="77"/>
      <c r="B1929" s="77"/>
    </row>
    <row r="1930" spans="1:2" x14ac:dyDescent="0.25">
      <c r="A1930" s="77"/>
      <c r="B1930" s="77"/>
    </row>
    <row r="1931" spans="1:2" x14ac:dyDescent="0.25">
      <c r="A1931" s="77"/>
      <c r="B1931" s="77"/>
    </row>
    <row r="1932" spans="1:2" x14ac:dyDescent="0.25">
      <c r="A1932" s="77"/>
      <c r="B1932" s="77"/>
    </row>
    <row r="1933" spans="1:2" x14ac:dyDescent="0.25">
      <c r="A1933" s="77"/>
      <c r="B1933" s="77"/>
    </row>
    <row r="1934" spans="1:2" x14ac:dyDescent="0.25">
      <c r="A1934" s="77"/>
      <c r="B1934" s="77"/>
    </row>
    <row r="1935" spans="1:2" x14ac:dyDescent="0.25">
      <c r="A1935" s="77"/>
      <c r="B1935" s="77"/>
    </row>
    <row r="1936" spans="1:2" x14ac:dyDescent="0.25">
      <c r="A1936" s="77"/>
      <c r="B1936" s="77"/>
    </row>
    <row r="1937" spans="1:2" x14ac:dyDescent="0.25">
      <c r="A1937" s="77"/>
      <c r="B1937" s="77"/>
    </row>
    <row r="1938" spans="1:2" x14ac:dyDescent="0.25">
      <c r="A1938" s="77"/>
      <c r="B1938" s="77"/>
    </row>
    <row r="1939" spans="1:2" x14ac:dyDescent="0.25">
      <c r="A1939" s="77"/>
      <c r="B1939" s="77"/>
    </row>
    <row r="1940" spans="1:2" x14ac:dyDescent="0.25">
      <c r="A1940" s="77"/>
      <c r="B1940" s="77"/>
    </row>
    <row r="1941" spans="1:2" x14ac:dyDescent="0.25">
      <c r="A1941" s="77"/>
      <c r="B1941" s="77"/>
    </row>
    <row r="1942" spans="1:2" x14ac:dyDescent="0.25">
      <c r="A1942" s="77"/>
      <c r="B1942" s="77"/>
    </row>
    <row r="1943" spans="1:2" x14ac:dyDescent="0.25">
      <c r="A1943" s="77"/>
      <c r="B1943" s="77"/>
    </row>
    <row r="1944" spans="1:2" x14ac:dyDescent="0.25">
      <c r="A1944" s="77"/>
      <c r="B1944" s="77"/>
    </row>
    <row r="1945" spans="1:2" x14ac:dyDescent="0.25">
      <c r="A1945" s="77"/>
      <c r="B1945" s="77"/>
    </row>
    <row r="1946" spans="1:2" x14ac:dyDescent="0.25">
      <c r="A1946" s="77"/>
      <c r="B1946" s="77"/>
    </row>
    <row r="1947" spans="1:2" x14ac:dyDescent="0.25">
      <c r="A1947" s="77"/>
      <c r="B1947" s="77"/>
    </row>
    <row r="1948" spans="1:2" x14ac:dyDescent="0.25">
      <c r="A1948" s="77"/>
      <c r="B1948" s="77"/>
    </row>
    <row r="1949" spans="1:2" x14ac:dyDescent="0.25">
      <c r="A1949" s="77"/>
      <c r="B1949" s="77"/>
    </row>
    <row r="1950" spans="1:2" x14ac:dyDescent="0.25">
      <c r="A1950" s="77"/>
      <c r="B1950" s="77"/>
    </row>
    <row r="1951" spans="1:2" x14ac:dyDescent="0.25">
      <c r="A1951" s="77"/>
      <c r="B1951" s="77"/>
    </row>
    <row r="1952" spans="1:2" x14ac:dyDescent="0.25">
      <c r="A1952" s="77"/>
      <c r="B1952" s="77"/>
    </row>
    <row r="1953" spans="1:2" x14ac:dyDescent="0.25">
      <c r="A1953" s="77"/>
      <c r="B1953" s="77"/>
    </row>
    <row r="1954" spans="1:2" x14ac:dyDescent="0.25">
      <c r="A1954" s="77"/>
      <c r="B1954" s="77"/>
    </row>
    <row r="1955" spans="1:2" x14ac:dyDescent="0.25">
      <c r="A1955" s="77"/>
      <c r="B1955" s="77"/>
    </row>
    <row r="1956" spans="1:2" x14ac:dyDescent="0.25">
      <c r="A1956" s="77"/>
      <c r="B1956" s="77"/>
    </row>
    <row r="1957" spans="1:2" x14ac:dyDescent="0.25">
      <c r="A1957" s="77"/>
      <c r="B1957" s="77"/>
    </row>
    <row r="1958" spans="1:2" x14ac:dyDescent="0.25">
      <c r="A1958" s="77"/>
      <c r="B1958" s="77"/>
    </row>
    <row r="1959" spans="1:2" x14ac:dyDescent="0.25">
      <c r="A1959" s="77"/>
      <c r="B1959" s="77"/>
    </row>
    <row r="1960" spans="1:2" x14ac:dyDescent="0.25">
      <c r="A1960" s="77"/>
      <c r="B1960" s="77"/>
    </row>
    <row r="1961" spans="1:2" x14ac:dyDescent="0.25">
      <c r="A1961" s="77"/>
      <c r="B1961" s="77"/>
    </row>
    <row r="1962" spans="1:2" x14ac:dyDescent="0.25">
      <c r="A1962" s="77"/>
      <c r="B1962" s="77"/>
    </row>
    <row r="1963" spans="1:2" x14ac:dyDescent="0.25">
      <c r="A1963" s="77"/>
      <c r="B1963" s="77"/>
    </row>
    <row r="1964" spans="1:2" x14ac:dyDescent="0.25">
      <c r="A1964" s="77"/>
      <c r="B1964" s="77"/>
    </row>
    <row r="1965" spans="1:2" x14ac:dyDescent="0.25">
      <c r="A1965" s="77"/>
      <c r="B1965" s="77"/>
    </row>
    <row r="1966" spans="1:2" x14ac:dyDescent="0.25">
      <c r="A1966" s="77"/>
      <c r="B1966" s="77"/>
    </row>
    <row r="1967" spans="1:2" x14ac:dyDescent="0.25">
      <c r="A1967" s="77"/>
      <c r="B1967" s="77"/>
    </row>
    <row r="1968" spans="1:2" x14ac:dyDescent="0.25">
      <c r="A1968" s="77"/>
      <c r="B1968" s="77"/>
    </row>
    <row r="1969" spans="1:2" x14ac:dyDescent="0.25">
      <c r="A1969" s="77"/>
      <c r="B1969" s="77"/>
    </row>
    <row r="1970" spans="1:2" x14ac:dyDescent="0.25">
      <c r="A1970" s="77"/>
      <c r="B1970" s="77"/>
    </row>
    <row r="1971" spans="1:2" x14ac:dyDescent="0.25">
      <c r="A1971" s="77"/>
      <c r="B1971" s="77"/>
    </row>
    <row r="1972" spans="1:2" x14ac:dyDescent="0.25">
      <c r="A1972" s="77"/>
      <c r="B1972" s="77"/>
    </row>
    <row r="1973" spans="1:2" x14ac:dyDescent="0.25">
      <c r="A1973" s="77"/>
      <c r="B1973" s="77"/>
    </row>
    <row r="1974" spans="1:2" x14ac:dyDescent="0.25">
      <c r="A1974" s="77"/>
      <c r="B1974" s="77"/>
    </row>
    <row r="1975" spans="1:2" x14ac:dyDescent="0.25">
      <c r="A1975" s="77"/>
      <c r="B1975" s="77"/>
    </row>
    <row r="1976" spans="1:2" x14ac:dyDescent="0.25">
      <c r="A1976" s="77"/>
      <c r="B1976" s="77"/>
    </row>
    <row r="1977" spans="1:2" x14ac:dyDescent="0.25">
      <c r="A1977" s="77"/>
      <c r="B1977" s="77"/>
    </row>
    <row r="1978" spans="1:2" x14ac:dyDescent="0.25">
      <c r="A1978" s="77"/>
      <c r="B1978" s="77"/>
    </row>
    <row r="1979" spans="1:2" x14ac:dyDescent="0.25">
      <c r="A1979" s="77"/>
      <c r="B1979" s="77"/>
    </row>
    <row r="1980" spans="1:2" x14ac:dyDescent="0.25">
      <c r="A1980" s="77"/>
      <c r="B1980" s="77"/>
    </row>
    <row r="1981" spans="1:2" x14ac:dyDescent="0.25">
      <c r="A1981" s="77"/>
      <c r="B1981" s="77"/>
    </row>
    <row r="1982" spans="1:2" x14ac:dyDescent="0.25">
      <c r="A1982" s="77"/>
      <c r="B1982" s="77"/>
    </row>
    <row r="1983" spans="1:2" x14ac:dyDescent="0.25">
      <c r="A1983" s="77"/>
      <c r="B1983" s="77"/>
    </row>
    <row r="1984" spans="1:2" x14ac:dyDescent="0.25">
      <c r="A1984" s="77"/>
      <c r="B1984" s="77"/>
    </row>
    <row r="1985" spans="1:2" x14ac:dyDescent="0.25">
      <c r="A1985" s="77"/>
      <c r="B1985" s="77"/>
    </row>
    <row r="1986" spans="1:2" x14ac:dyDescent="0.25">
      <c r="A1986" s="77"/>
      <c r="B1986" s="77"/>
    </row>
    <row r="1987" spans="1:2" x14ac:dyDescent="0.25">
      <c r="A1987" s="77"/>
      <c r="B1987" s="77"/>
    </row>
    <row r="1988" spans="1:2" x14ac:dyDescent="0.25">
      <c r="A1988" s="77"/>
      <c r="B1988" s="77"/>
    </row>
    <row r="1989" spans="1:2" x14ac:dyDescent="0.25">
      <c r="A1989" s="77"/>
      <c r="B1989" s="77"/>
    </row>
    <row r="1990" spans="1:2" x14ac:dyDescent="0.25">
      <c r="A1990" s="77"/>
      <c r="B1990" s="77"/>
    </row>
    <row r="1991" spans="1:2" x14ac:dyDescent="0.25">
      <c r="A1991" s="77"/>
      <c r="B1991" s="77"/>
    </row>
    <row r="1992" spans="1:2" x14ac:dyDescent="0.25">
      <c r="A1992" s="77"/>
      <c r="B1992" s="77"/>
    </row>
    <row r="1993" spans="1:2" x14ac:dyDescent="0.25">
      <c r="A1993" s="77"/>
      <c r="B1993" s="77"/>
    </row>
    <row r="1994" spans="1:2" x14ac:dyDescent="0.25">
      <c r="A1994" s="77"/>
      <c r="B1994" s="77"/>
    </row>
    <row r="1995" spans="1:2" x14ac:dyDescent="0.25">
      <c r="A1995" s="77"/>
      <c r="B1995" s="77"/>
    </row>
    <row r="1996" spans="1:2" x14ac:dyDescent="0.25">
      <c r="A1996" s="77"/>
      <c r="B1996" s="77"/>
    </row>
    <row r="1997" spans="1:2" x14ac:dyDescent="0.25">
      <c r="A1997" s="77"/>
      <c r="B1997" s="77"/>
    </row>
    <row r="1998" spans="1:2" x14ac:dyDescent="0.25">
      <c r="A1998" s="77"/>
      <c r="B1998" s="77"/>
    </row>
    <row r="1999" spans="1:2" x14ac:dyDescent="0.25">
      <c r="A1999" s="77"/>
      <c r="B1999" s="77"/>
    </row>
    <row r="2000" spans="1:2" x14ac:dyDescent="0.25">
      <c r="A2000" s="77"/>
      <c r="B2000" s="77"/>
    </row>
    <row r="2001" spans="1:2" x14ac:dyDescent="0.25">
      <c r="A2001" s="77"/>
      <c r="B2001" s="77"/>
    </row>
    <row r="2002" spans="1:2" x14ac:dyDescent="0.25">
      <c r="A2002" s="77"/>
      <c r="B2002" s="77"/>
    </row>
    <row r="2003" spans="1:2" x14ac:dyDescent="0.25">
      <c r="A2003" s="77"/>
      <c r="B2003" s="77"/>
    </row>
    <row r="2004" spans="1:2" x14ac:dyDescent="0.25">
      <c r="A2004" s="77"/>
      <c r="B2004" s="77"/>
    </row>
    <row r="2005" spans="1:2" x14ac:dyDescent="0.25">
      <c r="A2005" s="77"/>
      <c r="B2005" s="77"/>
    </row>
    <row r="2006" spans="1:2" x14ac:dyDescent="0.25">
      <c r="A2006" s="77"/>
      <c r="B2006" s="77"/>
    </row>
    <row r="2007" spans="1:2" x14ac:dyDescent="0.25">
      <c r="A2007" s="77"/>
      <c r="B2007" s="77"/>
    </row>
    <row r="2008" spans="1:2" x14ac:dyDescent="0.25">
      <c r="A2008" s="77"/>
      <c r="B2008" s="77"/>
    </row>
    <row r="2009" spans="1:2" x14ac:dyDescent="0.25">
      <c r="A2009" s="77"/>
      <c r="B2009" s="77"/>
    </row>
    <row r="2010" spans="1:2" x14ac:dyDescent="0.25">
      <c r="A2010" s="77"/>
      <c r="B2010" s="77"/>
    </row>
    <row r="2011" spans="1:2" x14ac:dyDescent="0.25">
      <c r="A2011" s="77"/>
      <c r="B2011" s="77"/>
    </row>
    <row r="2012" spans="1:2" x14ac:dyDescent="0.25">
      <c r="A2012" s="77"/>
      <c r="B2012" s="77"/>
    </row>
    <row r="2013" spans="1:2" x14ac:dyDescent="0.25">
      <c r="A2013" s="77"/>
      <c r="B2013" s="77"/>
    </row>
    <row r="2014" spans="1:2" x14ac:dyDescent="0.25">
      <c r="A2014" s="77"/>
      <c r="B2014" s="77"/>
    </row>
    <row r="2015" spans="1:2" x14ac:dyDescent="0.25">
      <c r="A2015" s="77"/>
      <c r="B2015" s="77"/>
    </row>
    <row r="2016" spans="1:2" x14ac:dyDescent="0.25">
      <c r="A2016" s="77"/>
      <c r="B2016" s="77"/>
    </row>
    <row r="2017" spans="1:2" x14ac:dyDescent="0.25">
      <c r="A2017" s="77"/>
      <c r="B2017" s="77"/>
    </row>
    <row r="2018" spans="1:2" x14ac:dyDescent="0.25">
      <c r="A2018" s="77"/>
      <c r="B2018" s="77"/>
    </row>
    <row r="2019" spans="1:2" x14ac:dyDescent="0.25">
      <c r="A2019" s="77"/>
      <c r="B2019" s="77"/>
    </row>
    <row r="2020" spans="1:2" x14ac:dyDescent="0.25">
      <c r="A2020" s="77"/>
      <c r="B2020" s="77"/>
    </row>
    <row r="2021" spans="1:2" x14ac:dyDescent="0.25">
      <c r="A2021" s="77"/>
      <c r="B2021" s="77"/>
    </row>
    <row r="2022" spans="1:2" x14ac:dyDescent="0.25">
      <c r="A2022" s="77"/>
      <c r="B2022" s="77"/>
    </row>
    <row r="2023" spans="1:2" x14ac:dyDescent="0.25">
      <c r="A2023" s="77"/>
      <c r="B2023" s="77"/>
    </row>
    <row r="2024" spans="1:2" x14ac:dyDescent="0.25">
      <c r="A2024" s="77"/>
      <c r="B2024" s="77"/>
    </row>
    <row r="2025" spans="1:2" x14ac:dyDescent="0.25">
      <c r="A2025" s="77"/>
      <c r="B2025" s="77"/>
    </row>
    <row r="2026" spans="1:2" x14ac:dyDescent="0.25">
      <c r="A2026" s="77"/>
      <c r="B2026" s="77"/>
    </row>
    <row r="2027" spans="1:2" x14ac:dyDescent="0.25">
      <c r="A2027" s="77"/>
      <c r="B2027" s="77"/>
    </row>
    <row r="2028" spans="1:2" x14ac:dyDescent="0.25">
      <c r="A2028" s="77"/>
      <c r="B2028" s="77"/>
    </row>
    <row r="2029" spans="1:2" x14ac:dyDescent="0.25">
      <c r="A2029" s="77"/>
      <c r="B2029" s="77"/>
    </row>
    <row r="2030" spans="1:2" x14ac:dyDescent="0.25">
      <c r="A2030" s="77"/>
      <c r="B2030" s="77"/>
    </row>
    <row r="2031" spans="1:2" x14ac:dyDescent="0.25">
      <c r="A2031" s="77"/>
      <c r="B2031" s="77"/>
    </row>
    <row r="2032" spans="1:2" x14ac:dyDescent="0.25">
      <c r="A2032" s="77"/>
      <c r="B2032" s="77"/>
    </row>
    <row r="2033" spans="1:2" x14ac:dyDescent="0.25">
      <c r="A2033" s="77"/>
      <c r="B2033" s="77"/>
    </row>
    <row r="2034" spans="1:2" x14ac:dyDescent="0.25">
      <c r="A2034" s="77"/>
      <c r="B2034" s="77"/>
    </row>
    <row r="2035" spans="1:2" x14ac:dyDescent="0.25">
      <c r="A2035" s="77"/>
      <c r="B2035" s="77"/>
    </row>
    <row r="2036" spans="1:2" x14ac:dyDescent="0.25">
      <c r="A2036" s="77"/>
      <c r="B2036" s="77"/>
    </row>
    <row r="2037" spans="1:2" x14ac:dyDescent="0.25">
      <c r="A2037" s="77"/>
      <c r="B2037" s="77"/>
    </row>
    <row r="2038" spans="1:2" x14ac:dyDescent="0.25">
      <c r="A2038" s="77"/>
      <c r="B2038" s="77"/>
    </row>
    <row r="2039" spans="1:2" x14ac:dyDescent="0.25">
      <c r="A2039" s="77"/>
      <c r="B2039" s="77"/>
    </row>
    <row r="2040" spans="1:2" x14ac:dyDescent="0.25">
      <c r="A2040" s="77"/>
      <c r="B2040" s="77"/>
    </row>
    <row r="2041" spans="1:2" x14ac:dyDescent="0.25">
      <c r="A2041" s="77"/>
      <c r="B2041" s="77"/>
    </row>
    <row r="2042" spans="1:2" x14ac:dyDescent="0.25">
      <c r="A2042" s="77"/>
      <c r="B2042" s="77"/>
    </row>
    <row r="2043" spans="1:2" x14ac:dyDescent="0.25">
      <c r="A2043" s="77"/>
      <c r="B2043" s="77"/>
    </row>
    <row r="2044" spans="1:2" x14ac:dyDescent="0.25">
      <c r="A2044" s="77"/>
      <c r="B2044" s="77"/>
    </row>
    <row r="2045" spans="1:2" x14ac:dyDescent="0.25">
      <c r="A2045" s="77"/>
      <c r="B2045" s="77"/>
    </row>
    <row r="2046" spans="1:2" x14ac:dyDescent="0.25">
      <c r="A2046" s="77"/>
      <c r="B2046" s="77"/>
    </row>
    <row r="2047" spans="1:2" x14ac:dyDescent="0.25">
      <c r="A2047" s="77"/>
      <c r="B2047" s="77"/>
    </row>
    <row r="2048" spans="1:2" x14ac:dyDescent="0.25">
      <c r="A2048" s="77"/>
      <c r="B2048" s="77"/>
    </row>
    <row r="2049" spans="1:2" x14ac:dyDescent="0.25">
      <c r="A2049" s="77"/>
      <c r="B2049" s="77"/>
    </row>
    <row r="2050" spans="1:2" x14ac:dyDescent="0.25">
      <c r="A2050" s="77"/>
      <c r="B2050" s="77"/>
    </row>
    <row r="2051" spans="1:2" x14ac:dyDescent="0.25">
      <c r="A2051" s="77"/>
      <c r="B2051" s="77"/>
    </row>
    <row r="2052" spans="1:2" x14ac:dyDescent="0.25">
      <c r="A2052" s="77"/>
      <c r="B2052" s="77"/>
    </row>
    <row r="2053" spans="1:2" x14ac:dyDescent="0.25">
      <c r="A2053" s="77"/>
      <c r="B2053" s="77"/>
    </row>
    <row r="2054" spans="1:2" x14ac:dyDescent="0.25">
      <c r="A2054" s="77"/>
      <c r="B2054" s="77"/>
    </row>
    <row r="2055" spans="1:2" x14ac:dyDescent="0.25">
      <c r="A2055" s="77"/>
      <c r="B2055" s="77"/>
    </row>
    <row r="2056" spans="1:2" x14ac:dyDescent="0.25">
      <c r="A2056" s="77"/>
      <c r="B2056" s="77"/>
    </row>
    <row r="2057" spans="1:2" x14ac:dyDescent="0.25">
      <c r="A2057" s="77"/>
      <c r="B2057" s="77"/>
    </row>
    <row r="2058" spans="1:2" x14ac:dyDescent="0.25">
      <c r="A2058" s="77"/>
      <c r="B2058" s="77"/>
    </row>
    <row r="2059" spans="1:2" x14ac:dyDescent="0.25">
      <c r="A2059" s="77"/>
      <c r="B2059" s="77"/>
    </row>
    <row r="2060" spans="1:2" x14ac:dyDescent="0.25">
      <c r="A2060" s="77"/>
      <c r="B2060" s="77"/>
    </row>
    <row r="2061" spans="1:2" x14ac:dyDescent="0.25">
      <c r="A2061" s="77"/>
      <c r="B2061" s="77"/>
    </row>
    <row r="2062" spans="1:2" x14ac:dyDescent="0.25">
      <c r="A2062" s="77"/>
      <c r="B2062" s="77"/>
    </row>
    <row r="2063" spans="1:2" x14ac:dyDescent="0.25">
      <c r="A2063" s="77"/>
      <c r="B2063" s="77"/>
    </row>
    <row r="2064" spans="1:2" x14ac:dyDescent="0.25">
      <c r="A2064" s="77"/>
      <c r="B2064" s="77"/>
    </row>
    <row r="2065" spans="1:2" x14ac:dyDescent="0.25">
      <c r="A2065" s="77"/>
      <c r="B2065" s="77"/>
    </row>
    <row r="2066" spans="1:2" x14ac:dyDescent="0.25">
      <c r="A2066" s="77"/>
      <c r="B2066" s="77"/>
    </row>
    <row r="2067" spans="1:2" x14ac:dyDescent="0.25">
      <c r="A2067" s="77"/>
      <c r="B2067" s="77"/>
    </row>
    <row r="2068" spans="1:2" x14ac:dyDescent="0.25">
      <c r="A2068" s="77"/>
      <c r="B2068" s="77"/>
    </row>
    <row r="2069" spans="1:2" x14ac:dyDescent="0.25">
      <c r="A2069" s="77"/>
      <c r="B2069" s="77"/>
    </row>
    <row r="2070" spans="1:2" x14ac:dyDescent="0.25">
      <c r="A2070" s="77"/>
      <c r="B2070" s="77"/>
    </row>
    <row r="2071" spans="1:2" x14ac:dyDescent="0.25">
      <c r="A2071" s="77"/>
      <c r="B2071" s="77"/>
    </row>
    <row r="2072" spans="1:2" x14ac:dyDescent="0.25">
      <c r="A2072" s="77"/>
      <c r="B2072" s="77"/>
    </row>
    <row r="2073" spans="1:2" x14ac:dyDescent="0.25">
      <c r="A2073" s="77"/>
      <c r="B2073" s="77"/>
    </row>
    <row r="2074" spans="1:2" x14ac:dyDescent="0.25">
      <c r="A2074" s="77"/>
      <c r="B2074" s="77"/>
    </row>
    <row r="2075" spans="1:2" x14ac:dyDescent="0.25">
      <c r="A2075" s="77"/>
      <c r="B2075" s="77"/>
    </row>
    <row r="2076" spans="1:2" x14ac:dyDescent="0.25">
      <c r="A2076" s="77"/>
      <c r="B2076" s="77"/>
    </row>
    <row r="2077" spans="1:2" x14ac:dyDescent="0.25">
      <c r="A2077" s="77"/>
      <c r="B2077" s="77"/>
    </row>
    <row r="2078" spans="1:2" x14ac:dyDescent="0.25">
      <c r="A2078" s="77"/>
      <c r="B2078" s="77"/>
    </row>
    <row r="2079" spans="1:2" x14ac:dyDescent="0.25">
      <c r="A2079" s="77"/>
      <c r="B2079" s="77"/>
    </row>
    <row r="2080" spans="1:2" x14ac:dyDescent="0.25">
      <c r="A2080" s="77"/>
      <c r="B2080" s="77"/>
    </row>
    <row r="2081" spans="1:2" x14ac:dyDescent="0.25">
      <c r="A2081" s="77"/>
      <c r="B2081" s="77"/>
    </row>
    <row r="2082" spans="1:2" x14ac:dyDescent="0.25">
      <c r="A2082" s="77"/>
      <c r="B2082" s="77"/>
    </row>
    <row r="2083" spans="1:2" x14ac:dyDescent="0.25">
      <c r="A2083" s="77"/>
      <c r="B2083" s="77"/>
    </row>
    <row r="2084" spans="1:2" x14ac:dyDescent="0.25">
      <c r="A2084" s="77"/>
      <c r="B2084" s="77"/>
    </row>
    <row r="2085" spans="1:2" x14ac:dyDescent="0.25">
      <c r="A2085" s="77"/>
      <c r="B2085" s="77"/>
    </row>
    <row r="2086" spans="1:2" x14ac:dyDescent="0.25">
      <c r="A2086" s="77"/>
      <c r="B2086" s="77"/>
    </row>
    <row r="2087" spans="1:2" x14ac:dyDescent="0.25">
      <c r="A2087" s="77"/>
      <c r="B2087" s="77"/>
    </row>
    <row r="2088" spans="1:2" x14ac:dyDescent="0.25">
      <c r="A2088" s="77"/>
      <c r="B2088" s="77"/>
    </row>
    <row r="2089" spans="1:2" x14ac:dyDescent="0.25">
      <c r="A2089" s="77"/>
      <c r="B2089" s="77"/>
    </row>
    <row r="2090" spans="1:2" x14ac:dyDescent="0.25">
      <c r="A2090" s="77"/>
      <c r="B2090" s="77"/>
    </row>
    <row r="2091" spans="1:2" x14ac:dyDescent="0.25">
      <c r="A2091" s="77"/>
      <c r="B2091" s="77"/>
    </row>
    <row r="2092" spans="1:2" x14ac:dyDescent="0.25">
      <c r="A2092" s="77"/>
      <c r="B2092" s="77"/>
    </row>
    <row r="2093" spans="1:2" x14ac:dyDescent="0.25">
      <c r="A2093" s="77"/>
      <c r="B2093" s="77"/>
    </row>
    <row r="2094" spans="1:2" x14ac:dyDescent="0.25">
      <c r="A2094" s="77"/>
      <c r="B2094" s="77"/>
    </row>
    <row r="2095" spans="1:2" x14ac:dyDescent="0.25">
      <c r="A2095" s="77"/>
      <c r="B2095" s="77"/>
    </row>
    <row r="2096" spans="1:2" x14ac:dyDescent="0.25">
      <c r="A2096" s="77"/>
      <c r="B2096" s="77"/>
    </row>
    <row r="2097" spans="1:2" x14ac:dyDescent="0.25">
      <c r="A2097" s="77"/>
      <c r="B2097" s="77"/>
    </row>
    <row r="2098" spans="1:2" x14ac:dyDescent="0.25">
      <c r="A2098" s="77"/>
      <c r="B2098" s="77"/>
    </row>
    <row r="2099" spans="1:2" x14ac:dyDescent="0.25">
      <c r="A2099" s="77"/>
      <c r="B2099" s="77"/>
    </row>
    <row r="2100" spans="1:2" x14ac:dyDescent="0.25">
      <c r="A2100" s="77"/>
      <c r="B2100" s="77"/>
    </row>
    <row r="2101" spans="1:2" x14ac:dyDescent="0.25">
      <c r="A2101" s="77"/>
      <c r="B2101" s="77"/>
    </row>
    <row r="2102" spans="1:2" x14ac:dyDescent="0.25">
      <c r="A2102" s="77"/>
      <c r="B2102" s="77"/>
    </row>
    <row r="2103" spans="1:2" x14ac:dyDescent="0.25">
      <c r="A2103" s="77"/>
      <c r="B2103" s="77"/>
    </row>
    <row r="2104" spans="1:2" x14ac:dyDescent="0.25">
      <c r="A2104" s="77"/>
      <c r="B2104" s="77"/>
    </row>
    <row r="2105" spans="1:2" x14ac:dyDescent="0.25">
      <c r="A2105" s="77"/>
      <c r="B2105" s="77"/>
    </row>
    <row r="2106" spans="1:2" x14ac:dyDescent="0.25">
      <c r="A2106" s="77"/>
      <c r="B2106" s="77"/>
    </row>
    <row r="2107" spans="1:2" x14ac:dyDescent="0.25">
      <c r="A2107" s="77"/>
      <c r="B2107" s="77"/>
    </row>
    <row r="2108" spans="1:2" x14ac:dyDescent="0.25">
      <c r="A2108" s="77"/>
      <c r="B2108" s="77"/>
    </row>
    <row r="2109" spans="1:2" x14ac:dyDescent="0.25">
      <c r="A2109" s="77"/>
      <c r="B2109" s="77"/>
    </row>
    <row r="2110" spans="1:2" x14ac:dyDescent="0.25">
      <c r="A2110" s="77"/>
      <c r="B2110" s="77"/>
    </row>
    <row r="2111" spans="1:2" x14ac:dyDescent="0.25">
      <c r="A2111" s="77"/>
      <c r="B2111" s="77"/>
    </row>
    <row r="2112" spans="1:2" x14ac:dyDescent="0.25">
      <c r="A2112" s="77"/>
      <c r="B2112" s="77"/>
    </row>
    <row r="2113" spans="1:2" x14ac:dyDescent="0.25">
      <c r="A2113" s="77"/>
      <c r="B2113" s="77"/>
    </row>
    <row r="2114" spans="1:2" x14ac:dyDescent="0.25">
      <c r="A2114" s="77"/>
      <c r="B2114" s="77"/>
    </row>
    <row r="2115" spans="1:2" x14ac:dyDescent="0.25">
      <c r="A2115" s="77"/>
      <c r="B2115" s="77"/>
    </row>
    <row r="2116" spans="1:2" x14ac:dyDescent="0.25">
      <c r="A2116" s="77"/>
      <c r="B2116" s="77"/>
    </row>
    <row r="2117" spans="1:2" x14ac:dyDescent="0.25">
      <c r="A2117" s="77"/>
      <c r="B2117" s="77"/>
    </row>
    <row r="2118" spans="1:2" x14ac:dyDescent="0.25">
      <c r="A2118" s="77"/>
      <c r="B2118" s="77"/>
    </row>
    <row r="2119" spans="1:2" x14ac:dyDescent="0.25">
      <c r="A2119" s="77"/>
      <c r="B2119" s="77"/>
    </row>
    <row r="2120" spans="1:2" x14ac:dyDescent="0.25">
      <c r="A2120" s="77"/>
      <c r="B2120" s="77"/>
    </row>
    <row r="2121" spans="1:2" x14ac:dyDescent="0.25">
      <c r="A2121" s="77"/>
      <c r="B2121" s="77"/>
    </row>
    <row r="2122" spans="1:2" x14ac:dyDescent="0.25">
      <c r="A2122" s="77"/>
      <c r="B2122" s="77"/>
    </row>
    <row r="2123" spans="1:2" x14ac:dyDescent="0.25">
      <c r="A2123" s="77"/>
      <c r="B2123" s="77"/>
    </row>
    <row r="2124" spans="1:2" x14ac:dyDescent="0.25">
      <c r="A2124" s="77"/>
      <c r="B2124" s="77"/>
    </row>
    <row r="2125" spans="1:2" x14ac:dyDescent="0.25">
      <c r="A2125" s="77"/>
      <c r="B2125" s="77"/>
    </row>
    <row r="2126" spans="1:2" x14ac:dyDescent="0.25">
      <c r="A2126" s="77"/>
      <c r="B2126" s="77"/>
    </row>
    <row r="2127" spans="1:2" x14ac:dyDescent="0.25">
      <c r="A2127" s="77"/>
      <c r="B2127" s="77"/>
    </row>
    <row r="2128" spans="1:2" x14ac:dyDescent="0.25">
      <c r="A2128" s="77"/>
      <c r="B2128" s="77"/>
    </row>
    <row r="2129" spans="1:2" x14ac:dyDescent="0.25">
      <c r="A2129" s="77"/>
      <c r="B2129" s="77"/>
    </row>
    <row r="2130" spans="1:2" x14ac:dyDescent="0.25">
      <c r="A2130" s="77"/>
      <c r="B2130" s="77"/>
    </row>
    <row r="2131" spans="1:2" x14ac:dyDescent="0.25">
      <c r="A2131" s="77"/>
      <c r="B2131" s="77"/>
    </row>
    <row r="2132" spans="1:2" x14ac:dyDescent="0.25">
      <c r="A2132" s="77"/>
      <c r="B2132" s="77"/>
    </row>
    <row r="2133" spans="1:2" x14ac:dyDescent="0.25">
      <c r="A2133" s="77"/>
      <c r="B2133" s="77"/>
    </row>
    <row r="2134" spans="1:2" x14ac:dyDescent="0.25">
      <c r="A2134" s="77"/>
      <c r="B2134" s="77"/>
    </row>
    <row r="2135" spans="1:2" x14ac:dyDescent="0.25">
      <c r="A2135" s="77"/>
      <c r="B2135" s="77"/>
    </row>
    <row r="2136" spans="1:2" x14ac:dyDescent="0.25">
      <c r="A2136" s="77"/>
      <c r="B2136" s="77"/>
    </row>
    <row r="2137" spans="1:2" x14ac:dyDescent="0.25">
      <c r="A2137" s="77"/>
      <c r="B2137" s="77"/>
    </row>
    <row r="2138" spans="1:2" x14ac:dyDescent="0.25">
      <c r="A2138" s="77"/>
      <c r="B2138" s="77"/>
    </row>
    <row r="2139" spans="1:2" x14ac:dyDescent="0.25">
      <c r="A2139" s="77"/>
      <c r="B2139" s="77"/>
    </row>
    <row r="2140" spans="1:2" x14ac:dyDescent="0.25">
      <c r="A2140" s="77"/>
      <c r="B2140" s="77"/>
    </row>
    <row r="2141" spans="1:2" x14ac:dyDescent="0.25">
      <c r="A2141" s="77"/>
      <c r="B2141" s="77"/>
    </row>
    <row r="2142" spans="1:2" x14ac:dyDescent="0.25">
      <c r="A2142" s="77"/>
      <c r="B2142" s="77"/>
    </row>
    <row r="2143" spans="1:2" x14ac:dyDescent="0.25">
      <c r="A2143" s="77"/>
      <c r="B2143" s="77"/>
    </row>
    <row r="2144" spans="1:2" x14ac:dyDescent="0.25">
      <c r="A2144" s="77"/>
      <c r="B2144" s="77"/>
    </row>
    <row r="2145" spans="1:2" x14ac:dyDescent="0.25">
      <c r="A2145" s="77"/>
      <c r="B2145" s="77"/>
    </row>
    <row r="2146" spans="1:2" x14ac:dyDescent="0.25">
      <c r="A2146" s="77"/>
      <c r="B2146" s="77"/>
    </row>
    <row r="2147" spans="1:2" x14ac:dyDescent="0.25">
      <c r="A2147" s="77"/>
      <c r="B2147" s="77"/>
    </row>
    <row r="2148" spans="1:2" x14ac:dyDescent="0.25">
      <c r="A2148" s="77"/>
      <c r="B2148" s="77"/>
    </row>
    <row r="2149" spans="1:2" x14ac:dyDescent="0.25">
      <c r="A2149" s="77"/>
      <c r="B2149" s="77"/>
    </row>
    <row r="2150" spans="1:2" x14ac:dyDescent="0.25">
      <c r="A2150" s="77"/>
      <c r="B2150" s="77"/>
    </row>
    <row r="2151" spans="1:2" x14ac:dyDescent="0.25">
      <c r="A2151" s="77"/>
      <c r="B2151" s="77"/>
    </row>
    <row r="2152" spans="1:2" x14ac:dyDescent="0.25">
      <c r="A2152" s="77"/>
      <c r="B2152" s="77"/>
    </row>
    <row r="2153" spans="1:2" x14ac:dyDescent="0.25">
      <c r="A2153" s="77"/>
      <c r="B2153" s="77"/>
    </row>
    <row r="2154" spans="1:2" x14ac:dyDescent="0.25">
      <c r="A2154" s="77"/>
      <c r="B2154" s="77"/>
    </row>
    <row r="2155" spans="1:2" x14ac:dyDescent="0.25">
      <c r="A2155" s="77"/>
      <c r="B2155" s="77"/>
    </row>
    <row r="2156" spans="1:2" x14ac:dyDescent="0.25">
      <c r="A2156" s="77"/>
      <c r="B2156" s="77"/>
    </row>
    <row r="2157" spans="1:2" x14ac:dyDescent="0.25">
      <c r="A2157" s="77"/>
      <c r="B2157" s="77"/>
    </row>
    <row r="2158" spans="1:2" x14ac:dyDescent="0.25">
      <c r="A2158" s="77"/>
      <c r="B2158" s="77"/>
    </row>
    <row r="2159" spans="1:2" x14ac:dyDescent="0.25">
      <c r="A2159" s="77"/>
      <c r="B2159" s="77"/>
    </row>
    <row r="2160" spans="1:2" x14ac:dyDescent="0.25">
      <c r="A2160" s="77"/>
      <c r="B2160" s="77"/>
    </row>
    <row r="2161" spans="1:2" x14ac:dyDescent="0.25">
      <c r="A2161" s="77"/>
      <c r="B2161" s="77"/>
    </row>
    <row r="2162" spans="1:2" x14ac:dyDescent="0.25">
      <c r="A2162" s="77"/>
      <c r="B2162" s="77"/>
    </row>
    <row r="2163" spans="1:2" x14ac:dyDescent="0.25">
      <c r="A2163" s="77"/>
      <c r="B2163" s="77"/>
    </row>
    <row r="2164" spans="1:2" x14ac:dyDescent="0.25">
      <c r="A2164" s="77"/>
      <c r="B2164" s="77"/>
    </row>
    <row r="2165" spans="1:2" x14ac:dyDescent="0.25">
      <c r="A2165" s="77"/>
      <c r="B2165" s="77"/>
    </row>
    <row r="2166" spans="1:2" x14ac:dyDescent="0.25">
      <c r="A2166" s="77"/>
      <c r="B2166" s="77"/>
    </row>
    <row r="2167" spans="1:2" x14ac:dyDescent="0.25">
      <c r="A2167" s="77"/>
      <c r="B2167" s="77"/>
    </row>
    <row r="2168" spans="1:2" x14ac:dyDescent="0.25">
      <c r="A2168" s="77"/>
      <c r="B2168" s="77"/>
    </row>
    <row r="2169" spans="1:2" x14ac:dyDescent="0.25">
      <c r="A2169" s="77"/>
      <c r="B2169" s="77"/>
    </row>
    <row r="2170" spans="1:2" x14ac:dyDescent="0.25">
      <c r="A2170" s="77"/>
      <c r="B2170" s="77"/>
    </row>
    <row r="2171" spans="1:2" x14ac:dyDescent="0.25">
      <c r="A2171" s="77"/>
      <c r="B2171" s="77"/>
    </row>
    <row r="2172" spans="1:2" x14ac:dyDescent="0.25">
      <c r="A2172" s="77"/>
      <c r="B2172" s="77"/>
    </row>
    <row r="2173" spans="1:2" x14ac:dyDescent="0.25">
      <c r="A2173" s="77"/>
      <c r="B2173" s="77"/>
    </row>
    <row r="2174" spans="1:2" x14ac:dyDescent="0.25">
      <c r="A2174" s="77"/>
      <c r="B2174" s="77"/>
    </row>
    <row r="2175" spans="1:2" x14ac:dyDescent="0.25">
      <c r="A2175" s="77"/>
      <c r="B2175" s="77"/>
    </row>
    <row r="2176" spans="1:2" x14ac:dyDescent="0.25">
      <c r="A2176" s="77"/>
      <c r="B2176" s="77"/>
    </row>
    <row r="2177" spans="1:2" x14ac:dyDescent="0.25">
      <c r="A2177" s="77"/>
      <c r="B2177" s="77"/>
    </row>
    <row r="2178" spans="1:2" x14ac:dyDescent="0.25">
      <c r="A2178" s="77"/>
      <c r="B2178" s="77"/>
    </row>
    <row r="2179" spans="1:2" x14ac:dyDescent="0.25">
      <c r="A2179" s="77"/>
      <c r="B2179" s="77"/>
    </row>
    <row r="2180" spans="1:2" x14ac:dyDescent="0.25">
      <c r="A2180" s="77"/>
      <c r="B2180" s="77"/>
    </row>
    <row r="2181" spans="1:2" x14ac:dyDescent="0.25">
      <c r="A2181" s="77"/>
      <c r="B2181" s="77"/>
    </row>
    <row r="2182" spans="1:2" x14ac:dyDescent="0.25">
      <c r="A2182" s="77"/>
      <c r="B2182" s="77"/>
    </row>
    <row r="2183" spans="1:2" x14ac:dyDescent="0.25">
      <c r="A2183" s="77"/>
      <c r="B2183" s="77"/>
    </row>
    <row r="2184" spans="1:2" x14ac:dyDescent="0.25">
      <c r="A2184" s="77"/>
      <c r="B2184" s="77"/>
    </row>
    <row r="2185" spans="1:2" x14ac:dyDescent="0.25">
      <c r="A2185" s="77"/>
      <c r="B2185" s="77"/>
    </row>
    <row r="2186" spans="1:2" x14ac:dyDescent="0.25">
      <c r="A2186" s="77"/>
      <c r="B2186" s="77"/>
    </row>
    <row r="2187" spans="1:2" x14ac:dyDescent="0.25">
      <c r="A2187" s="77"/>
      <c r="B2187" s="77"/>
    </row>
    <row r="2188" spans="1:2" x14ac:dyDescent="0.25">
      <c r="A2188" s="77"/>
      <c r="B2188" s="77"/>
    </row>
    <row r="2189" spans="1:2" x14ac:dyDescent="0.25">
      <c r="A2189" s="77"/>
      <c r="B2189" s="77"/>
    </row>
    <row r="2190" spans="1:2" x14ac:dyDescent="0.25">
      <c r="A2190" s="77"/>
      <c r="B2190" s="77"/>
    </row>
    <row r="2191" spans="1:2" x14ac:dyDescent="0.25">
      <c r="A2191" s="77"/>
      <c r="B2191" s="77"/>
    </row>
    <row r="2192" spans="1:2" x14ac:dyDescent="0.25">
      <c r="A2192" s="77"/>
      <c r="B2192" s="77"/>
    </row>
    <row r="2193" spans="1:2" x14ac:dyDescent="0.25">
      <c r="A2193" s="77"/>
      <c r="B2193" s="77"/>
    </row>
    <row r="2194" spans="1:2" x14ac:dyDescent="0.25">
      <c r="A2194" s="77"/>
      <c r="B2194" s="77"/>
    </row>
    <row r="2195" spans="1:2" x14ac:dyDescent="0.25">
      <c r="A2195" s="77"/>
      <c r="B2195" s="77"/>
    </row>
    <row r="2196" spans="1:2" x14ac:dyDescent="0.25">
      <c r="A2196" s="77"/>
      <c r="B2196" s="77"/>
    </row>
    <row r="2197" spans="1:2" x14ac:dyDescent="0.25">
      <c r="A2197" s="77"/>
      <c r="B2197" s="77"/>
    </row>
    <row r="2198" spans="1:2" x14ac:dyDescent="0.25">
      <c r="A2198" s="77"/>
      <c r="B2198" s="77"/>
    </row>
    <row r="2199" spans="1:2" x14ac:dyDescent="0.25">
      <c r="A2199" s="77"/>
      <c r="B2199" s="77"/>
    </row>
    <row r="2200" spans="1:2" x14ac:dyDescent="0.25">
      <c r="A2200" s="77"/>
      <c r="B2200" s="77"/>
    </row>
    <row r="2201" spans="1:2" x14ac:dyDescent="0.25">
      <c r="A2201" s="77"/>
      <c r="B2201" s="77"/>
    </row>
    <row r="2202" spans="1:2" x14ac:dyDescent="0.25">
      <c r="A2202" s="77"/>
      <c r="B2202" s="77"/>
    </row>
    <row r="2203" spans="1:2" x14ac:dyDescent="0.25">
      <c r="A2203" s="77"/>
      <c r="B2203" s="77"/>
    </row>
    <row r="2204" spans="1:2" x14ac:dyDescent="0.25">
      <c r="A2204" s="77"/>
      <c r="B2204" s="77"/>
    </row>
    <row r="2205" spans="1:2" x14ac:dyDescent="0.25">
      <c r="A2205" s="77"/>
      <c r="B2205" s="77"/>
    </row>
    <row r="2206" spans="1:2" x14ac:dyDescent="0.25">
      <c r="A2206" s="77"/>
      <c r="B2206" s="77"/>
    </row>
    <row r="2207" spans="1:2" x14ac:dyDescent="0.25">
      <c r="A2207" s="77"/>
      <c r="B2207" s="77"/>
    </row>
    <row r="2208" spans="1:2" x14ac:dyDescent="0.25">
      <c r="A2208" s="77"/>
      <c r="B2208" s="77"/>
    </row>
    <row r="2209" spans="1:2" x14ac:dyDescent="0.25">
      <c r="A2209" s="77"/>
      <c r="B2209" s="77"/>
    </row>
    <row r="2210" spans="1:2" x14ac:dyDescent="0.25">
      <c r="A2210" s="77"/>
      <c r="B2210" s="77"/>
    </row>
    <row r="2211" spans="1:2" x14ac:dyDescent="0.25">
      <c r="A2211" s="77"/>
      <c r="B2211" s="77"/>
    </row>
    <row r="2212" spans="1:2" x14ac:dyDescent="0.25">
      <c r="A2212" s="77"/>
      <c r="B2212" s="77"/>
    </row>
    <row r="2213" spans="1:2" x14ac:dyDescent="0.25">
      <c r="A2213" s="77"/>
      <c r="B2213" s="77"/>
    </row>
    <row r="2214" spans="1:2" x14ac:dyDescent="0.25">
      <c r="A2214" s="77"/>
      <c r="B2214" s="77"/>
    </row>
    <row r="2215" spans="1:2" x14ac:dyDescent="0.25">
      <c r="A2215" s="77"/>
      <c r="B2215" s="77"/>
    </row>
    <row r="2216" spans="1:2" x14ac:dyDescent="0.25">
      <c r="A2216" s="77"/>
      <c r="B2216" s="77"/>
    </row>
    <row r="2217" spans="1:2" x14ac:dyDescent="0.25">
      <c r="A2217" s="77"/>
      <c r="B2217" s="77"/>
    </row>
    <row r="2218" spans="1:2" x14ac:dyDescent="0.25">
      <c r="A2218" s="77"/>
      <c r="B2218" s="77"/>
    </row>
    <row r="2219" spans="1:2" x14ac:dyDescent="0.25">
      <c r="A2219" s="77"/>
      <c r="B2219" s="77"/>
    </row>
    <row r="2220" spans="1:2" x14ac:dyDescent="0.25">
      <c r="A2220" s="77"/>
      <c r="B2220" s="77"/>
    </row>
    <row r="2221" spans="1:2" x14ac:dyDescent="0.25">
      <c r="A2221" s="77"/>
      <c r="B2221" s="77"/>
    </row>
    <row r="2222" spans="1:2" x14ac:dyDescent="0.25">
      <c r="A2222" s="77"/>
      <c r="B2222" s="77"/>
    </row>
    <row r="2223" spans="1:2" x14ac:dyDescent="0.25">
      <c r="A2223" s="77"/>
      <c r="B2223" s="77"/>
    </row>
    <row r="2224" spans="1:2" x14ac:dyDescent="0.25">
      <c r="A2224" s="77"/>
      <c r="B2224" s="77"/>
    </row>
    <row r="2225" spans="1:2" x14ac:dyDescent="0.25">
      <c r="A2225" s="77"/>
      <c r="B2225" s="77"/>
    </row>
    <row r="2226" spans="1:2" x14ac:dyDescent="0.25">
      <c r="A2226" s="77"/>
      <c r="B2226" s="77"/>
    </row>
    <row r="2227" spans="1:2" x14ac:dyDescent="0.25">
      <c r="A2227" s="77"/>
      <c r="B2227" s="77"/>
    </row>
    <row r="2228" spans="1:2" x14ac:dyDescent="0.25">
      <c r="A2228" s="77"/>
      <c r="B2228" s="77"/>
    </row>
    <row r="2229" spans="1:2" x14ac:dyDescent="0.25">
      <c r="A2229" s="77"/>
      <c r="B2229" s="77"/>
    </row>
    <row r="2230" spans="1:2" x14ac:dyDescent="0.25">
      <c r="A2230" s="77"/>
      <c r="B2230" s="77"/>
    </row>
    <row r="2231" spans="1:2" x14ac:dyDescent="0.25">
      <c r="A2231" s="77"/>
      <c r="B2231" s="77"/>
    </row>
    <row r="2232" spans="1:2" x14ac:dyDescent="0.25">
      <c r="A2232" s="77"/>
      <c r="B2232" s="77"/>
    </row>
    <row r="2233" spans="1:2" x14ac:dyDescent="0.25">
      <c r="A2233" s="77"/>
      <c r="B2233" s="77"/>
    </row>
    <row r="2234" spans="1:2" x14ac:dyDescent="0.25">
      <c r="A2234" s="77"/>
      <c r="B2234" s="77"/>
    </row>
    <row r="2235" spans="1:2" x14ac:dyDescent="0.25">
      <c r="A2235" s="77"/>
      <c r="B2235" s="77"/>
    </row>
    <row r="2236" spans="1:2" x14ac:dyDescent="0.25">
      <c r="A2236" s="77"/>
      <c r="B2236" s="77"/>
    </row>
    <row r="2237" spans="1:2" x14ac:dyDescent="0.25">
      <c r="A2237" s="77"/>
      <c r="B2237" s="77"/>
    </row>
    <row r="2238" spans="1:2" x14ac:dyDescent="0.25">
      <c r="A2238" s="77"/>
      <c r="B2238" s="77"/>
    </row>
    <row r="2239" spans="1:2" x14ac:dyDescent="0.25">
      <c r="A2239" s="77"/>
      <c r="B2239" s="77"/>
    </row>
    <row r="2240" spans="1:2" x14ac:dyDescent="0.25">
      <c r="A2240" s="77"/>
      <c r="B2240" s="77"/>
    </row>
    <row r="2241" spans="1:2" x14ac:dyDescent="0.25">
      <c r="A2241" s="77"/>
      <c r="B2241" s="77"/>
    </row>
    <row r="2242" spans="1:2" x14ac:dyDescent="0.25">
      <c r="A2242" s="77"/>
      <c r="B2242" s="77"/>
    </row>
    <row r="2243" spans="1:2" x14ac:dyDescent="0.25">
      <c r="A2243" s="77"/>
      <c r="B2243" s="77"/>
    </row>
    <row r="2244" spans="1:2" x14ac:dyDescent="0.25">
      <c r="A2244" s="77"/>
      <c r="B2244" s="77"/>
    </row>
    <row r="2245" spans="1:2" x14ac:dyDescent="0.25">
      <c r="A2245" s="77"/>
      <c r="B2245" s="77"/>
    </row>
    <row r="2246" spans="1:2" x14ac:dyDescent="0.25">
      <c r="A2246" s="77"/>
      <c r="B2246" s="77"/>
    </row>
    <row r="2247" spans="1:2" x14ac:dyDescent="0.25">
      <c r="A2247" s="77"/>
      <c r="B2247" s="77"/>
    </row>
    <row r="2248" spans="1:2" x14ac:dyDescent="0.25">
      <c r="A2248" s="77"/>
      <c r="B2248" s="77"/>
    </row>
    <row r="2249" spans="1:2" x14ac:dyDescent="0.25">
      <c r="A2249" s="77"/>
      <c r="B2249" s="77"/>
    </row>
    <row r="2250" spans="1:2" x14ac:dyDescent="0.25">
      <c r="A2250" s="77"/>
      <c r="B2250" s="77"/>
    </row>
    <row r="2251" spans="1:2" x14ac:dyDescent="0.25">
      <c r="A2251" s="77"/>
      <c r="B2251" s="77"/>
    </row>
    <row r="2252" spans="1:2" x14ac:dyDescent="0.25">
      <c r="A2252" s="77"/>
      <c r="B2252" s="77"/>
    </row>
    <row r="2253" spans="1:2" x14ac:dyDescent="0.25">
      <c r="A2253" s="77"/>
      <c r="B2253" s="77"/>
    </row>
    <row r="2254" spans="1:2" x14ac:dyDescent="0.25">
      <c r="A2254" s="77"/>
      <c r="B2254" s="77"/>
    </row>
    <row r="2255" spans="1:2" x14ac:dyDescent="0.25">
      <c r="A2255" s="77"/>
      <c r="B2255" s="77"/>
    </row>
    <row r="2256" spans="1:2" x14ac:dyDescent="0.25">
      <c r="A2256" s="77"/>
      <c r="B2256" s="77"/>
    </row>
    <row r="2257" spans="1:2" x14ac:dyDescent="0.25">
      <c r="A2257" s="77"/>
      <c r="B2257" s="77"/>
    </row>
    <row r="2258" spans="1:2" x14ac:dyDescent="0.25">
      <c r="A2258" s="77"/>
      <c r="B2258" s="77"/>
    </row>
    <row r="2259" spans="1:2" x14ac:dyDescent="0.25">
      <c r="A2259" s="77"/>
      <c r="B2259" s="77"/>
    </row>
    <row r="2260" spans="1:2" x14ac:dyDescent="0.25">
      <c r="A2260" s="77"/>
      <c r="B2260" s="77"/>
    </row>
    <row r="2261" spans="1:2" x14ac:dyDescent="0.25">
      <c r="A2261" s="77"/>
      <c r="B2261" s="77"/>
    </row>
    <row r="2262" spans="1:2" x14ac:dyDescent="0.25">
      <c r="A2262" s="77"/>
      <c r="B2262" s="77"/>
    </row>
    <row r="2263" spans="1:2" x14ac:dyDescent="0.25">
      <c r="A2263" s="77"/>
      <c r="B2263" s="77"/>
    </row>
    <row r="2264" spans="1:2" x14ac:dyDescent="0.25">
      <c r="A2264" s="77"/>
      <c r="B2264" s="77"/>
    </row>
    <row r="2265" spans="1:2" x14ac:dyDescent="0.25">
      <c r="A2265" s="77"/>
      <c r="B2265" s="77"/>
    </row>
    <row r="2266" spans="1:2" x14ac:dyDescent="0.25">
      <c r="A2266" s="77"/>
      <c r="B2266" s="77"/>
    </row>
    <row r="2267" spans="1:2" x14ac:dyDescent="0.25">
      <c r="A2267" s="77"/>
      <c r="B2267" s="77"/>
    </row>
    <row r="2268" spans="1:2" x14ac:dyDescent="0.25">
      <c r="A2268" s="77"/>
      <c r="B2268" s="77"/>
    </row>
    <row r="2269" spans="1:2" x14ac:dyDescent="0.25">
      <c r="A2269" s="77"/>
      <c r="B2269" s="77"/>
    </row>
    <row r="2270" spans="1:2" x14ac:dyDescent="0.25">
      <c r="A2270" s="77"/>
      <c r="B2270" s="77"/>
    </row>
    <row r="2271" spans="1:2" x14ac:dyDescent="0.25">
      <c r="A2271" s="77"/>
      <c r="B2271" s="77"/>
    </row>
    <row r="2272" spans="1:2" x14ac:dyDescent="0.25">
      <c r="A2272" s="77"/>
      <c r="B2272" s="77"/>
    </row>
    <row r="2273" spans="1:2" x14ac:dyDescent="0.25">
      <c r="A2273" s="77"/>
      <c r="B2273" s="77"/>
    </row>
    <row r="2274" spans="1:2" x14ac:dyDescent="0.25">
      <c r="A2274" s="77"/>
      <c r="B2274" s="77"/>
    </row>
    <row r="2275" spans="1:2" x14ac:dyDescent="0.25">
      <c r="A2275" s="77"/>
      <c r="B2275" s="77"/>
    </row>
    <row r="2276" spans="1:2" x14ac:dyDescent="0.25">
      <c r="A2276" s="77"/>
      <c r="B2276" s="77"/>
    </row>
    <row r="2277" spans="1:2" x14ac:dyDescent="0.25">
      <c r="A2277" s="77"/>
      <c r="B2277" s="77"/>
    </row>
    <row r="2278" spans="1:2" x14ac:dyDescent="0.25">
      <c r="A2278" s="77"/>
      <c r="B2278" s="77"/>
    </row>
    <row r="2279" spans="1:2" x14ac:dyDescent="0.25">
      <c r="A2279" s="77"/>
      <c r="B2279" s="77"/>
    </row>
    <row r="2280" spans="1:2" x14ac:dyDescent="0.25">
      <c r="A2280" s="77"/>
      <c r="B2280" s="77"/>
    </row>
    <row r="2281" spans="1:2" x14ac:dyDescent="0.25">
      <c r="A2281" s="77"/>
      <c r="B2281" s="77"/>
    </row>
    <row r="2282" spans="1:2" x14ac:dyDescent="0.25">
      <c r="A2282" s="77"/>
      <c r="B2282" s="77"/>
    </row>
    <row r="2283" spans="1:2" x14ac:dyDescent="0.25">
      <c r="A2283" s="77"/>
      <c r="B2283" s="77"/>
    </row>
    <row r="2284" spans="1:2" x14ac:dyDescent="0.25">
      <c r="A2284" s="77"/>
      <c r="B2284" s="77"/>
    </row>
    <row r="2285" spans="1:2" x14ac:dyDescent="0.25">
      <c r="A2285" s="77"/>
      <c r="B2285" s="77"/>
    </row>
    <row r="2286" spans="1:2" x14ac:dyDescent="0.25">
      <c r="A2286" s="77"/>
      <c r="B2286" s="77"/>
    </row>
    <row r="2287" spans="1:2" x14ac:dyDescent="0.25">
      <c r="A2287" s="77"/>
      <c r="B2287" s="77"/>
    </row>
    <row r="2288" spans="1:2" x14ac:dyDescent="0.25">
      <c r="A2288" s="77"/>
      <c r="B2288" s="77"/>
    </row>
    <row r="2289" spans="1:2" x14ac:dyDescent="0.25">
      <c r="A2289" s="77"/>
      <c r="B2289" s="77"/>
    </row>
    <row r="2290" spans="1:2" x14ac:dyDescent="0.25">
      <c r="A2290" s="77"/>
      <c r="B2290" s="77"/>
    </row>
    <row r="2291" spans="1:2" x14ac:dyDescent="0.25">
      <c r="A2291" s="77"/>
      <c r="B2291" s="77"/>
    </row>
    <row r="2292" spans="1:2" x14ac:dyDescent="0.25">
      <c r="A2292" s="77"/>
      <c r="B2292" s="77"/>
    </row>
    <row r="2293" spans="1:2" x14ac:dyDescent="0.25">
      <c r="A2293" s="77"/>
      <c r="B2293" s="77"/>
    </row>
    <row r="2294" spans="1:2" x14ac:dyDescent="0.25">
      <c r="A2294" s="77"/>
      <c r="B2294" s="77"/>
    </row>
    <row r="2295" spans="1:2" x14ac:dyDescent="0.25">
      <c r="A2295" s="77"/>
      <c r="B2295" s="77"/>
    </row>
    <row r="2296" spans="1:2" x14ac:dyDescent="0.25">
      <c r="A2296" s="77"/>
      <c r="B2296" s="77"/>
    </row>
    <row r="2297" spans="1:2" x14ac:dyDescent="0.25">
      <c r="A2297" s="77"/>
      <c r="B2297" s="77"/>
    </row>
    <row r="2298" spans="1:2" x14ac:dyDescent="0.25">
      <c r="A2298" s="77"/>
      <c r="B2298" s="77"/>
    </row>
    <row r="2299" spans="1:2" x14ac:dyDescent="0.25">
      <c r="A2299" s="77"/>
      <c r="B2299" s="77"/>
    </row>
    <row r="2300" spans="1:2" x14ac:dyDescent="0.25">
      <c r="A2300" s="77"/>
      <c r="B2300" s="77"/>
    </row>
    <row r="2301" spans="1:2" x14ac:dyDescent="0.25">
      <c r="A2301" s="77"/>
      <c r="B2301" s="77"/>
    </row>
    <row r="2302" spans="1:2" x14ac:dyDescent="0.25">
      <c r="A2302" s="77"/>
      <c r="B2302" s="77"/>
    </row>
    <row r="2303" spans="1:2" x14ac:dyDescent="0.25">
      <c r="A2303" s="77"/>
      <c r="B2303" s="77"/>
    </row>
    <row r="2304" spans="1:2" x14ac:dyDescent="0.25">
      <c r="A2304" s="77"/>
      <c r="B2304" s="77"/>
    </row>
    <row r="2305" spans="1:2" x14ac:dyDescent="0.25">
      <c r="A2305" s="77"/>
      <c r="B2305" s="77"/>
    </row>
    <row r="2306" spans="1:2" x14ac:dyDescent="0.25">
      <c r="A2306" s="77"/>
      <c r="B2306" s="77"/>
    </row>
    <row r="2307" spans="1:2" x14ac:dyDescent="0.25">
      <c r="A2307" s="77"/>
      <c r="B2307" s="77"/>
    </row>
    <row r="2308" spans="1:2" x14ac:dyDescent="0.25">
      <c r="A2308" s="77"/>
      <c r="B2308" s="77"/>
    </row>
    <row r="2309" spans="1:2" x14ac:dyDescent="0.25">
      <c r="A2309" s="77"/>
      <c r="B2309" s="77"/>
    </row>
    <row r="2310" spans="1:2" x14ac:dyDescent="0.25">
      <c r="A2310" s="77"/>
      <c r="B2310" s="77"/>
    </row>
    <row r="2311" spans="1:2" x14ac:dyDescent="0.25">
      <c r="A2311" s="77"/>
      <c r="B2311" s="77"/>
    </row>
    <row r="2312" spans="1:2" x14ac:dyDescent="0.25">
      <c r="A2312" s="77"/>
      <c r="B2312" s="77"/>
    </row>
    <row r="2313" spans="1:2" x14ac:dyDescent="0.25">
      <c r="A2313" s="77"/>
      <c r="B2313" s="77"/>
    </row>
    <row r="2314" spans="1:2" x14ac:dyDescent="0.25">
      <c r="A2314" s="77"/>
      <c r="B2314" s="77"/>
    </row>
    <row r="2315" spans="1:2" x14ac:dyDescent="0.25">
      <c r="A2315" s="77"/>
      <c r="B2315" s="77"/>
    </row>
    <row r="2316" spans="1:2" x14ac:dyDescent="0.25">
      <c r="A2316" s="77"/>
      <c r="B2316" s="77"/>
    </row>
    <row r="2317" spans="1:2" x14ac:dyDescent="0.25">
      <c r="A2317" s="77"/>
      <c r="B2317" s="77"/>
    </row>
    <row r="2318" spans="1:2" x14ac:dyDescent="0.25">
      <c r="A2318" s="77"/>
      <c r="B2318" s="77"/>
    </row>
    <row r="2319" spans="1:2" x14ac:dyDescent="0.25">
      <c r="A2319" s="77"/>
      <c r="B2319" s="77"/>
    </row>
    <row r="2320" spans="1:2" x14ac:dyDescent="0.25">
      <c r="A2320" s="77"/>
      <c r="B2320" s="77"/>
    </row>
    <row r="2321" spans="1:2" x14ac:dyDescent="0.25">
      <c r="A2321" s="77"/>
      <c r="B2321" s="77"/>
    </row>
    <row r="2322" spans="1:2" x14ac:dyDescent="0.25">
      <c r="A2322" s="77"/>
      <c r="B2322" s="77"/>
    </row>
    <row r="2323" spans="1:2" x14ac:dyDescent="0.25">
      <c r="A2323" s="77"/>
      <c r="B2323" s="77"/>
    </row>
    <row r="2324" spans="1:2" x14ac:dyDescent="0.25">
      <c r="A2324" s="77"/>
      <c r="B2324" s="77"/>
    </row>
    <row r="2325" spans="1:2" x14ac:dyDescent="0.25">
      <c r="A2325" s="77"/>
      <c r="B2325" s="77"/>
    </row>
    <row r="2326" spans="1:2" x14ac:dyDescent="0.25">
      <c r="A2326" s="77"/>
      <c r="B2326" s="77"/>
    </row>
    <row r="2327" spans="1:2" x14ac:dyDescent="0.25">
      <c r="A2327" s="77"/>
      <c r="B2327" s="77"/>
    </row>
    <row r="2328" spans="1:2" x14ac:dyDescent="0.25">
      <c r="A2328" s="77"/>
      <c r="B2328" s="77"/>
    </row>
    <row r="2329" spans="1:2" x14ac:dyDescent="0.25">
      <c r="A2329" s="77"/>
      <c r="B2329" s="77"/>
    </row>
    <row r="2330" spans="1:2" x14ac:dyDescent="0.25">
      <c r="A2330" s="77"/>
      <c r="B2330" s="77"/>
    </row>
    <row r="2331" spans="1:2" x14ac:dyDescent="0.25">
      <c r="A2331" s="77"/>
      <c r="B2331" s="77"/>
    </row>
    <row r="2332" spans="1:2" x14ac:dyDescent="0.25">
      <c r="A2332" s="77"/>
      <c r="B2332" s="77"/>
    </row>
    <row r="2333" spans="1:2" x14ac:dyDescent="0.25">
      <c r="A2333" s="77"/>
      <c r="B2333" s="77"/>
    </row>
    <row r="2334" spans="1:2" x14ac:dyDescent="0.25">
      <c r="A2334" s="77"/>
      <c r="B2334" s="77"/>
    </row>
    <row r="2335" spans="1:2" x14ac:dyDescent="0.25">
      <c r="A2335" s="77"/>
      <c r="B2335" s="77"/>
    </row>
    <row r="2336" spans="1:2" x14ac:dyDescent="0.25">
      <c r="A2336" s="77"/>
      <c r="B2336" s="77"/>
    </row>
    <row r="2337" spans="1:2" x14ac:dyDescent="0.25">
      <c r="A2337" s="77"/>
      <c r="B2337" s="77"/>
    </row>
    <row r="2338" spans="1:2" x14ac:dyDescent="0.25">
      <c r="A2338" s="77"/>
      <c r="B2338" s="77"/>
    </row>
    <row r="2339" spans="1:2" x14ac:dyDescent="0.25">
      <c r="A2339" s="77"/>
      <c r="B2339" s="77"/>
    </row>
    <row r="2340" spans="1:2" x14ac:dyDescent="0.25">
      <c r="A2340" s="77"/>
      <c r="B2340" s="77"/>
    </row>
    <row r="2341" spans="1:2" x14ac:dyDescent="0.25">
      <c r="A2341" s="77"/>
      <c r="B2341" s="77"/>
    </row>
    <row r="2342" spans="1:2" x14ac:dyDescent="0.25">
      <c r="A2342" s="77"/>
      <c r="B2342" s="77"/>
    </row>
    <row r="2343" spans="1:2" x14ac:dyDescent="0.25">
      <c r="A2343" s="77"/>
      <c r="B2343" s="77"/>
    </row>
    <row r="2344" spans="1:2" x14ac:dyDescent="0.25">
      <c r="A2344" s="77"/>
      <c r="B2344" s="77"/>
    </row>
    <row r="2345" spans="1:2" x14ac:dyDescent="0.25">
      <c r="A2345" s="77"/>
      <c r="B2345" s="77"/>
    </row>
    <row r="2346" spans="1:2" x14ac:dyDescent="0.25">
      <c r="A2346" s="77"/>
      <c r="B2346" s="77"/>
    </row>
    <row r="2347" spans="1:2" x14ac:dyDescent="0.25">
      <c r="A2347" s="77"/>
      <c r="B2347" s="77"/>
    </row>
    <row r="2348" spans="1:2" x14ac:dyDescent="0.25">
      <c r="A2348" s="77"/>
      <c r="B2348" s="77"/>
    </row>
    <row r="2349" spans="1:2" x14ac:dyDescent="0.25">
      <c r="A2349" s="77"/>
      <c r="B2349" s="77"/>
    </row>
    <row r="2350" spans="1:2" x14ac:dyDescent="0.25">
      <c r="A2350" s="77"/>
      <c r="B2350" s="77"/>
    </row>
    <row r="2351" spans="1:2" x14ac:dyDescent="0.25">
      <c r="A2351" s="77"/>
      <c r="B2351" s="77"/>
    </row>
    <row r="2352" spans="1:2" x14ac:dyDescent="0.25">
      <c r="A2352" s="77"/>
      <c r="B2352" s="77"/>
    </row>
    <row r="2353" spans="1:2" x14ac:dyDescent="0.25">
      <c r="A2353" s="77"/>
      <c r="B2353" s="77"/>
    </row>
    <row r="2354" spans="1:2" x14ac:dyDescent="0.25">
      <c r="A2354" s="77"/>
      <c r="B2354" s="77"/>
    </row>
    <row r="2355" spans="1:2" x14ac:dyDescent="0.25">
      <c r="A2355" s="77"/>
      <c r="B2355" s="77"/>
    </row>
    <row r="2356" spans="1:2" x14ac:dyDescent="0.25">
      <c r="A2356" s="77"/>
      <c r="B2356" s="77"/>
    </row>
    <row r="2357" spans="1:2" x14ac:dyDescent="0.25">
      <c r="A2357" s="77"/>
      <c r="B2357" s="77"/>
    </row>
    <row r="2358" spans="1:2" x14ac:dyDescent="0.25">
      <c r="A2358" s="77"/>
      <c r="B2358" s="77"/>
    </row>
    <row r="2359" spans="1:2" x14ac:dyDescent="0.25">
      <c r="A2359" s="77"/>
      <c r="B2359" s="77"/>
    </row>
    <row r="2360" spans="1:2" x14ac:dyDescent="0.25">
      <c r="A2360" s="77"/>
      <c r="B2360" s="77"/>
    </row>
    <row r="2361" spans="1:2" x14ac:dyDescent="0.25">
      <c r="A2361" s="77"/>
      <c r="B2361" s="77"/>
    </row>
    <row r="2362" spans="1:2" x14ac:dyDescent="0.25">
      <c r="A2362" s="77"/>
      <c r="B2362" s="77"/>
    </row>
    <row r="2363" spans="1:2" x14ac:dyDescent="0.25">
      <c r="A2363" s="77"/>
      <c r="B2363" s="77"/>
    </row>
    <row r="2364" spans="1:2" x14ac:dyDescent="0.25">
      <c r="A2364" s="77"/>
      <c r="B2364" s="77"/>
    </row>
    <row r="2365" spans="1:2" x14ac:dyDescent="0.25">
      <c r="A2365" s="77"/>
      <c r="B2365" s="77"/>
    </row>
    <row r="2366" spans="1:2" x14ac:dyDescent="0.25">
      <c r="A2366" s="77"/>
      <c r="B2366" s="77"/>
    </row>
    <row r="2367" spans="1:2" x14ac:dyDescent="0.25">
      <c r="A2367" s="77"/>
      <c r="B2367" s="77"/>
    </row>
    <row r="2368" spans="1:2" x14ac:dyDescent="0.25">
      <c r="A2368" s="77"/>
      <c r="B2368" s="77"/>
    </row>
    <row r="2369" spans="1:2" x14ac:dyDescent="0.25">
      <c r="A2369" s="77"/>
      <c r="B2369" s="77"/>
    </row>
    <row r="2370" spans="1:2" x14ac:dyDescent="0.25">
      <c r="A2370" s="77"/>
      <c r="B2370" s="77"/>
    </row>
    <row r="2371" spans="1:2" x14ac:dyDescent="0.25">
      <c r="A2371" s="77"/>
      <c r="B2371" s="77"/>
    </row>
    <row r="2372" spans="1:2" x14ac:dyDescent="0.25">
      <c r="A2372" s="77"/>
      <c r="B2372" s="77"/>
    </row>
    <row r="2373" spans="1:2" x14ac:dyDescent="0.25">
      <c r="A2373" s="77"/>
      <c r="B2373" s="77"/>
    </row>
    <row r="2374" spans="1:2" x14ac:dyDescent="0.25">
      <c r="A2374" s="77"/>
      <c r="B2374" s="77"/>
    </row>
    <row r="2375" spans="1:2" x14ac:dyDescent="0.25">
      <c r="A2375" s="77"/>
      <c r="B2375" s="77"/>
    </row>
    <row r="2376" spans="1:2" x14ac:dyDescent="0.25">
      <c r="A2376" s="77"/>
      <c r="B2376" s="77"/>
    </row>
    <row r="2377" spans="1:2" x14ac:dyDescent="0.25">
      <c r="A2377" s="77"/>
      <c r="B2377" s="77"/>
    </row>
    <row r="2378" spans="1:2" x14ac:dyDescent="0.25">
      <c r="A2378" s="77"/>
      <c r="B2378" s="77"/>
    </row>
    <row r="2379" spans="1:2" x14ac:dyDescent="0.25">
      <c r="A2379" s="77"/>
      <c r="B2379" s="77"/>
    </row>
    <row r="2380" spans="1:2" x14ac:dyDescent="0.25">
      <c r="A2380" s="77"/>
      <c r="B2380" s="77"/>
    </row>
    <row r="2381" spans="1:2" x14ac:dyDescent="0.25">
      <c r="A2381" s="77"/>
      <c r="B2381" s="77"/>
    </row>
    <row r="2382" spans="1:2" x14ac:dyDescent="0.25">
      <c r="A2382" s="77"/>
      <c r="B2382" s="77"/>
    </row>
    <row r="2383" spans="1:2" x14ac:dyDescent="0.25">
      <c r="A2383" s="77"/>
      <c r="B2383" s="77"/>
    </row>
    <row r="2384" spans="1:2" x14ac:dyDescent="0.25">
      <c r="A2384" s="77"/>
      <c r="B2384" s="77"/>
    </row>
    <row r="2385" spans="1:2" x14ac:dyDescent="0.25">
      <c r="A2385" s="77"/>
      <c r="B2385" s="77"/>
    </row>
    <row r="2386" spans="1:2" x14ac:dyDescent="0.25">
      <c r="A2386" s="77"/>
      <c r="B2386" s="77"/>
    </row>
    <row r="2387" spans="1:2" x14ac:dyDescent="0.25">
      <c r="A2387" s="77"/>
      <c r="B2387" s="77"/>
    </row>
    <row r="2388" spans="1:2" x14ac:dyDescent="0.25">
      <c r="A2388" s="77"/>
      <c r="B2388" s="77"/>
    </row>
    <row r="2389" spans="1:2" x14ac:dyDescent="0.25">
      <c r="A2389" s="77"/>
      <c r="B2389" s="77"/>
    </row>
    <row r="2390" spans="1:2" x14ac:dyDescent="0.25">
      <c r="A2390" s="77"/>
      <c r="B2390" s="77"/>
    </row>
    <row r="2391" spans="1:2" x14ac:dyDescent="0.25">
      <c r="A2391" s="77"/>
      <c r="B2391" s="77"/>
    </row>
    <row r="2392" spans="1:2" x14ac:dyDescent="0.25">
      <c r="A2392" s="77"/>
      <c r="B2392" s="77"/>
    </row>
    <row r="2393" spans="1:2" x14ac:dyDescent="0.25">
      <c r="A2393" s="77"/>
      <c r="B2393" s="77"/>
    </row>
    <row r="2394" spans="1:2" x14ac:dyDescent="0.25">
      <c r="A2394" s="77"/>
      <c r="B2394" s="77"/>
    </row>
    <row r="2395" spans="1:2" x14ac:dyDescent="0.25">
      <c r="A2395" s="77"/>
      <c r="B2395" s="77"/>
    </row>
    <row r="2396" spans="1:2" x14ac:dyDescent="0.25">
      <c r="A2396" s="77"/>
      <c r="B2396" s="77"/>
    </row>
    <row r="2397" spans="1:2" x14ac:dyDescent="0.25">
      <c r="A2397" s="77"/>
      <c r="B2397" s="77"/>
    </row>
    <row r="2398" spans="1:2" x14ac:dyDescent="0.25">
      <c r="A2398" s="77"/>
      <c r="B2398" s="77"/>
    </row>
    <row r="2399" spans="1:2" x14ac:dyDescent="0.25">
      <c r="A2399" s="77"/>
      <c r="B2399" s="77"/>
    </row>
    <row r="2400" spans="1:2" x14ac:dyDescent="0.25">
      <c r="A2400" s="77"/>
      <c r="B2400" s="77"/>
    </row>
    <row r="2401" spans="1:2" x14ac:dyDescent="0.25">
      <c r="A2401" s="77"/>
      <c r="B2401" s="77"/>
    </row>
    <row r="2402" spans="1:2" x14ac:dyDescent="0.25">
      <c r="A2402" s="77"/>
      <c r="B2402" s="77"/>
    </row>
    <row r="2403" spans="1:2" x14ac:dyDescent="0.25">
      <c r="A2403" s="77"/>
      <c r="B2403" s="77"/>
    </row>
    <row r="2404" spans="1:2" x14ac:dyDescent="0.25">
      <c r="A2404" s="77"/>
      <c r="B2404" s="77"/>
    </row>
    <row r="2405" spans="1:2" x14ac:dyDescent="0.25">
      <c r="A2405" s="77"/>
      <c r="B2405" s="77"/>
    </row>
    <row r="2406" spans="1:2" x14ac:dyDescent="0.25">
      <c r="A2406" s="77"/>
      <c r="B2406" s="77"/>
    </row>
    <row r="2407" spans="1:2" x14ac:dyDescent="0.25">
      <c r="A2407" s="77"/>
      <c r="B2407" s="77"/>
    </row>
    <row r="2408" spans="1:2" x14ac:dyDescent="0.25">
      <c r="A2408" s="77"/>
      <c r="B2408" s="77"/>
    </row>
    <row r="2409" spans="1:2" x14ac:dyDescent="0.25">
      <c r="A2409" s="77"/>
      <c r="B2409" s="77"/>
    </row>
    <row r="2410" spans="1:2" x14ac:dyDescent="0.25">
      <c r="A2410" s="77"/>
      <c r="B2410" s="77"/>
    </row>
    <row r="2411" spans="1:2" x14ac:dyDescent="0.25">
      <c r="A2411" s="77"/>
      <c r="B2411" s="77"/>
    </row>
    <row r="2412" spans="1:2" x14ac:dyDescent="0.25">
      <c r="A2412" s="77"/>
      <c r="B2412" s="77"/>
    </row>
    <row r="2413" spans="1:2" x14ac:dyDescent="0.25">
      <c r="A2413" s="77"/>
      <c r="B2413" s="77"/>
    </row>
    <row r="2414" spans="1:2" x14ac:dyDescent="0.25">
      <c r="A2414" s="77"/>
      <c r="B2414" s="77"/>
    </row>
    <row r="2415" spans="1:2" x14ac:dyDescent="0.25">
      <c r="A2415" s="77"/>
      <c r="B2415" s="77"/>
    </row>
    <row r="2416" spans="1:2" x14ac:dyDescent="0.25">
      <c r="A2416" s="77"/>
      <c r="B2416" s="77"/>
    </row>
    <row r="2417" spans="1:2" x14ac:dyDescent="0.25">
      <c r="A2417" s="77"/>
      <c r="B2417" s="77"/>
    </row>
    <row r="2418" spans="1:2" x14ac:dyDescent="0.25">
      <c r="A2418" s="77"/>
      <c r="B2418" s="77"/>
    </row>
    <row r="2419" spans="1:2" x14ac:dyDescent="0.25">
      <c r="A2419" s="77"/>
      <c r="B2419" s="77"/>
    </row>
    <row r="2420" spans="1:2" x14ac:dyDescent="0.25">
      <c r="A2420" s="77"/>
      <c r="B2420" s="77"/>
    </row>
    <row r="2421" spans="1:2" x14ac:dyDescent="0.25">
      <c r="A2421" s="77"/>
      <c r="B2421" s="77"/>
    </row>
    <row r="2422" spans="1:2" x14ac:dyDescent="0.25">
      <c r="A2422" s="77"/>
      <c r="B2422" s="77"/>
    </row>
    <row r="2423" spans="1:2" x14ac:dyDescent="0.25">
      <c r="A2423" s="77"/>
      <c r="B2423" s="77"/>
    </row>
    <row r="2424" spans="1:2" x14ac:dyDescent="0.25">
      <c r="A2424" s="77"/>
      <c r="B2424" s="77"/>
    </row>
    <row r="2425" spans="1:2" x14ac:dyDescent="0.25">
      <c r="A2425" s="77"/>
      <c r="B2425" s="77"/>
    </row>
    <row r="2426" spans="1:2" x14ac:dyDescent="0.25">
      <c r="A2426" s="77"/>
      <c r="B2426" s="77"/>
    </row>
    <row r="2427" spans="1:2" x14ac:dyDescent="0.25">
      <c r="A2427" s="77"/>
      <c r="B2427" s="77"/>
    </row>
    <row r="2428" spans="1:2" x14ac:dyDescent="0.25">
      <c r="A2428" s="77"/>
      <c r="B2428" s="77"/>
    </row>
    <row r="2429" spans="1:2" x14ac:dyDescent="0.25">
      <c r="A2429" s="77"/>
      <c r="B2429" s="77"/>
    </row>
    <row r="2430" spans="1:2" x14ac:dyDescent="0.25">
      <c r="A2430" s="77"/>
      <c r="B2430" s="77"/>
    </row>
    <row r="2431" spans="1:2" x14ac:dyDescent="0.25">
      <c r="A2431" s="77"/>
      <c r="B2431" s="77"/>
    </row>
    <row r="2432" spans="1:2" x14ac:dyDescent="0.25">
      <c r="A2432" s="77"/>
      <c r="B2432" s="77"/>
    </row>
    <row r="2433" spans="1:2" x14ac:dyDescent="0.25">
      <c r="A2433" s="77"/>
      <c r="B2433" s="77"/>
    </row>
    <row r="2434" spans="1:2" x14ac:dyDescent="0.25">
      <c r="A2434" s="77"/>
      <c r="B2434" s="77"/>
    </row>
    <row r="2435" spans="1:2" x14ac:dyDescent="0.25">
      <c r="A2435" s="77"/>
      <c r="B2435" s="77"/>
    </row>
    <row r="2436" spans="1:2" x14ac:dyDescent="0.25">
      <c r="A2436" s="77"/>
      <c r="B2436" s="77"/>
    </row>
    <row r="2437" spans="1:2" x14ac:dyDescent="0.25">
      <c r="A2437" s="77"/>
      <c r="B2437" s="77"/>
    </row>
    <row r="2438" spans="1:2" x14ac:dyDescent="0.25">
      <c r="A2438" s="77"/>
      <c r="B2438" s="77"/>
    </row>
    <row r="2439" spans="1:2" x14ac:dyDescent="0.25">
      <c r="A2439" s="77"/>
      <c r="B2439" s="77"/>
    </row>
    <row r="2440" spans="1:2" x14ac:dyDescent="0.25">
      <c r="A2440" s="77"/>
      <c r="B2440" s="77"/>
    </row>
    <row r="2441" spans="1:2" x14ac:dyDescent="0.25">
      <c r="A2441" s="77"/>
      <c r="B2441" s="77"/>
    </row>
    <row r="2442" spans="1:2" x14ac:dyDescent="0.25">
      <c r="A2442" s="77"/>
      <c r="B2442" s="77"/>
    </row>
    <row r="2443" spans="1:2" x14ac:dyDescent="0.25">
      <c r="A2443" s="77"/>
      <c r="B2443" s="77"/>
    </row>
    <row r="2444" spans="1:2" x14ac:dyDescent="0.25">
      <c r="A2444" s="77"/>
      <c r="B2444" s="77"/>
    </row>
    <row r="2445" spans="1:2" x14ac:dyDescent="0.25">
      <c r="A2445" s="77"/>
      <c r="B2445" s="77"/>
    </row>
    <row r="2446" spans="1:2" x14ac:dyDescent="0.25">
      <c r="A2446" s="77"/>
      <c r="B2446" s="77"/>
    </row>
    <row r="2447" spans="1:2" x14ac:dyDescent="0.25">
      <c r="A2447" s="77"/>
      <c r="B2447" s="77"/>
    </row>
    <row r="2448" spans="1:2" x14ac:dyDescent="0.25">
      <c r="A2448" s="77"/>
      <c r="B2448" s="77"/>
    </row>
    <row r="2449" spans="1:2" x14ac:dyDescent="0.25">
      <c r="A2449" s="77"/>
      <c r="B2449" s="77"/>
    </row>
    <row r="2450" spans="1:2" x14ac:dyDescent="0.25">
      <c r="A2450" s="77"/>
      <c r="B2450" s="77"/>
    </row>
    <row r="2451" spans="1:2" x14ac:dyDescent="0.25">
      <c r="A2451" s="77"/>
      <c r="B2451" s="77"/>
    </row>
    <row r="2452" spans="1:2" x14ac:dyDescent="0.25">
      <c r="A2452" s="77"/>
      <c r="B2452" s="77"/>
    </row>
    <row r="2453" spans="1:2" x14ac:dyDescent="0.25">
      <c r="A2453" s="77"/>
      <c r="B2453" s="77"/>
    </row>
    <row r="2454" spans="1:2" x14ac:dyDescent="0.25">
      <c r="A2454" s="77"/>
      <c r="B2454" s="77"/>
    </row>
    <row r="2455" spans="1:2" x14ac:dyDescent="0.25">
      <c r="A2455" s="77"/>
      <c r="B2455" s="77"/>
    </row>
    <row r="2456" spans="1:2" x14ac:dyDescent="0.25">
      <c r="A2456" s="77"/>
      <c r="B2456" s="77"/>
    </row>
    <row r="2457" spans="1:2" x14ac:dyDescent="0.25">
      <c r="A2457" s="77"/>
      <c r="B2457" s="77"/>
    </row>
    <row r="2458" spans="1:2" x14ac:dyDescent="0.25">
      <c r="A2458" s="77"/>
      <c r="B2458" s="77"/>
    </row>
    <row r="2459" spans="1:2" x14ac:dyDescent="0.25">
      <c r="A2459" s="77"/>
      <c r="B2459" s="77"/>
    </row>
    <row r="2460" spans="1:2" x14ac:dyDescent="0.25">
      <c r="A2460" s="77"/>
      <c r="B2460" s="77"/>
    </row>
    <row r="2461" spans="1:2" x14ac:dyDescent="0.25">
      <c r="A2461" s="77"/>
      <c r="B2461" s="77"/>
    </row>
    <row r="2462" spans="1:2" x14ac:dyDescent="0.25">
      <c r="A2462" s="77"/>
      <c r="B2462" s="77"/>
    </row>
    <row r="2463" spans="1:2" x14ac:dyDescent="0.25">
      <c r="A2463" s="77"/>
      <c r="B2463" s="77"/>
    </row>
    <row r="2464" spans="1:2" x14ac:dyDescent="0.25">
      <c r="A2464" s="77"/>
      <c r="B2464" s="77"/>
    </row>
    <row r="2465" spans="1:2" x14ac:dyDescent="0.25">
      <c r="A2465" s="77"/>
      <c r="B2465" s="77"/>
    </row>
    <row r="2466" spans="1:2" x14ac:dyDescent="0.25">
      <c r="A2466" s="77"/>
      <c r="B2466" s="77"/>
    </row>
    <row r="2467" spans="1:2" x14ac:dyDescent="0.25">
      <c r="A2467" s="77"/>
      <c r="B2467" s="77"/>
    </row>
    <row r="2468" spans="1:2" x14ac:dyDescent="0.25">
      <c r="A2468" s="77"/>
      <c r="B2468" s="77"/>
    </row>
    <row r="2469" spans="1:2" x14ac:dyDescent="0.25">
      <c r="A2469" s="77"/>
      <c r="B2469" s="77"/>
    </row>
    <row r="2470" spans="1:2" x14ac:dyDescent="0.25">
      <c r="A2470" s="77"/>
      <c r="B2470" s="77"/>
    </row>
    <row r="2471" spans="1:2" x14ac:dyDescent="0.25">
      <c r="A2471" s="77"/>
      <c r="B2471" s="77"/>
    </row>
    <row r="2472" spans="1:2" x14ac:dyDescent="0.25">
      <c r="A2472" s="77"/>
      <c r="B2472" s="77"/>
    </row>
    <row r="2473" spans="1:2" x14ac:dyDescent="0.25">
      <c r="A2473" s="77"/>
      <c r="B2473" s="77"/>
    </row>
    <row r="2474" spans="1:2" x14ac:dyDescent="0.25">
      <c r="A2474" s="77"/>
      <c r="B2474" s="77"/>
    </row>
    <row r="2475" spans="1:2" x14ac:dyDescent="0.25">
      <c r="A2475" s="77"/>
      <c r="B2475" s="77"/>
    </row>
    <row r="2476" spans="1:2" x14ac:dyDescent="0.25">
      <c r="A2476" s="77"/>
      <c r="B2476" s="77"/>
    </row>
    <row r="2477" spans="1:2" x14ac:dyDescent="0.25">
      <c r="A2477" s="77"/>
      <c r="B2477" s="77"/>
    </row>
    <row r="2478" spans="1:2" x14ac:dyDescent="0.25">
      <c r="A2478" s="77"/>
      <c r="B2478" s="77"/>
    </row>
    <row r="2479" spans="1:2" x14ac:dyDescent="0.25">
      <c r="A2479" s="77"/>
      <c r="B2479" s="77"/>
    </row>
    <row r="2480" spans="1:2" x14ac:dyDescent="0.25">
      <c r="A2480" s="77"/>
      <c r="B2480" s="77"/>
    </row>
    <row r="2481" spans="1:2" x14ac:dyDescent="0.25">
      <c r="A2481" s="77"/>
      <c r="B2481" s="77"/>
    </row>
    <row r="2482" spans="1:2" x14ac:dyDescent="0.25">
      <c r="A2482" s="77"/>
      <c r="B2482" s="77"/>
    </row>
    <row r="2483" spans="1:2" x14ac:dyDescent="0.25">
      <c r="A2483" s="77"/>
      <c r="B2483" s="77"/>
    </row>
    <row r="2484" spans="1:2" x14ac:dyDescent="0.25">
      <c r="A2484" s="77"/>
      <c r="B2484" s="77"/>
    </row>
    <row r="2485" spans="1:2" x14ac:dyDescent="0.25">
      <c r="A2485" s="77"/>
      <c r="B2485" s="77"/>
    </row>
    <row r="2486" spans="1:2" x14ac:dyDescent="0.25">
      <c r="A2486" s="77"/>
      <c r="B2486" s="77"/>
    </row>
    <row r="2487" spans="1:2" x14ac:dyDescent="0.25">
      <c r="A2487" s="77"/>
      <c r="B2487" s="77"/>
    </row>
    <row r="2488" spans="1:2" x14ac:dyDescent="0.25">
      <c r="A2488" s="77"/>
      <c r="B2488" s="77"/>
    </row>
    <row r="2489" spans="1:2" x14ac:dyDescent="0.25">
      <c r="A2489" s="77"/>
      <c r="B2489" s="77"/>
    </row>
    <row r="2490" spans="1:2" x14ac:dyDescent="0.25">
      <c r="A2490" s="77"/>
      <c r="B2490" s="77"/>
    </row>
    <row r="2491" spans="1:2" x14ac:dyDescent="0.25">
      <c r="A2491" s="77"/>
      <c r="B2491" s="77"/>
    </row>
    <row r="2492" spans="1:2" x14ac:dyDescent="0.25">
      <c r="A2492" s="77"/>
      <c r="B2492" s="77"/>
    </row>
    <row r="2493" spans="1:2" x14ac:dyDescent="0.25">
      <c r="A2493" s="77"/>
      <c r="B2493" s="77"/>
    </row>
    <row r="2494" spans="1:2" x14ac:dyDescent="0.25">
      <c r="A2494" s="77"/>
      <c r="B2494" s="77"/>
    </row>
    <row r="2495" spans="1:2" x14ac:dyDescent="0.25">
      <c r="A2495" s="77"/>
      <c r="B2495" s="77"/>
    </row>
    <row r="2496" spans="1:2" x14ac:dyDescent="0.25">
      <c r="A2496" s="77"/>
      <c r="B2496" s="77"/>
    </row>
    <row r="2497" spans="1:2" x14ac:dyDescent="0.25">
      <c r="A2497" s="77"/>
      <c r="B2497" s="77"/>
    </row>
    <row r="2498" spans="1:2" x14ac:dyDescent="0.25">
      <c r="A2498" s="77"/>
      <c r="B2498" s="77"/>
    </row>
    <row r="2499" spans="1:2" x14ac:dyDescent="0.25">
      <c r="A2499" s="77"/>
      <c r="B2499" s="77"/>
    </row>
    <row r="2500" spans="1:2" x14ac:dyDescent="0.25">
      <c r="A2500" s="77"/>
      <c r="B2500" s="77"/>
    </row>
    <row r="2501" spans="1:2" x14ac:dyDescent="0.25">
      <c r="A2501" s="77"/>
      <c r="B2501" s="77"/>
    </row>
    <row r="2502" spans="1:2" x14ac:dyDescent="0.25">
      <c r="A2502" s="77"/>
      <c r="B2502" s="77"/>
    </row>
    <row r="2503" spans="1:2" x14ac:dyDescent="0.25">
      <c r="A2503" s="77"/>
      <c r="B2503" s="77"/>
    </row>
    <row r="2504" spans="1:2" x14ac:dyDescent="0.25">
      <c r="A2504" s="77"/>
      <c r="B2504" s="77"/>
    </row>
    <row r="2505" spans="1:2" x14ac:dyDescent="0.25">
      <c r="A2505" s="77"/>
      <c r="B2505" s="77"/>
    </row>
    <row r="2506" spans="1:2" x14ac:dyDescent="0.25">
      <c r="A2506" s="77"/>
      <c r="B2506" s="77"/>
    </row>
    <row r="2507" spans="1:2" x14ac:dyDescent="0.25">
      <c r="A2507" s="77"/>
      <c r="B2507" s="77"/>
    </row>
    <row r="2508" spans="1:2" x14ac:dyDescent="0.25">
      <c r="A2508" s="77"/>
      <c r="B2508" s="77"/>
    </row>
    <row r="2509" spans="1:2" x14ac:dyDescent="0.25">
      <c r="A2509" s="77"/>
      <c r="B2509" s="77"/>
    </row>
    <row r="2510" spans="1:2" x14ac:dyDescent="0.25">
      <c r="A2510" s="77"/>
      <c r="B2510" s="77"/>
    </row>
    <row r="2511" spans="1:2" x14ac:dyDescent="0.25">
      <c r="A2511" s="77"/>
      <c r="B2511" s="77"/>
    </row>
    <row r="2512" spans="1:2" x14ac:dyDescent="0.25">
      <c r="A2512" s="77"/>
      <c r="B2512" s="77"/>
    </row>
    <row r="2513" spans="1:2" x14ac:dyDescent="0.25">
      <c r="A2513" s="77"/>
      <c r="B2513" s="77"/>
    </row>
    <row r="2514" spans="1:2" x14ac:dyDescent="0.25">
      <c r="A2514" s="77"/>
      <c r="B2514" s="77"/>
    </row>
    <row r="2515" spans="1:2" x14ac:dyDescent="0.25">
      <c r="A2515" s="77"/>
      <c r="B2515" s="77"/>
    </row>
    <row r="2516" spans="1:2" x14ac:dyDescent="0.25">
      <c r="A2516" s="77"/>
      <c r="B2516" s="77"/>
    </row>
    <row r="2517" spans="1:2" x14ac:dyDescent="0.25">
      <c r="A2517" s="77"/>
      <c r="B2517" s="77"/>
    </row>
    <row r="2518" spans="1:2" x14ac:dyDescent="0.25">
      <c r="A2518" s="77"/>
      <c r="B2518" s="77"/>
    </row>
    <row r="2519" spans="1:2" x14ac:dyDescent="0.25">
      <c r="A2519" s="77"/>
      <c r="B2519" s="77"/>
    </row>
    <row r="2520" spans="1:2" x14ac:dyDescent="0.25">
      <c r="A2520" s="77"/>
      <c r="B2520" s="77"/>
    </row>
    <row r="2521" spans="1:2" x14ac:dyDescent="0.25">
      <c r="A2521" s="77"/>
      <c r="B2521" s="77"/>
    </row>
    <row r="2522" spans="1:2" x14ac:dyDescent="0.25">
      <c r="A2522" s="77"/>
      <c r="B2522" s="77"/>
    </row>
    <row r="2523" spans="1:2" x14ac:dyDescent="0.25">
      <c r="A2523" s="77"/>
      <c r="B2523" s="77"/>
    </row>
    <row r="2524" spans="1:2" x14ac:dyDescent="0.25">
      <c r="A2524" s="77"/>
      <c r="B2524" s="77"/>
    </row>
    <row r="2525" spans="1:2" x14ac:dyDescent="0.25">
      <c r="A2525" s="77"/>
      <c r="B2525" s="77"/>
    </row>
    <row r="2526" spans="1:2" x14ac:dyDescent="0.25">
      <c r="A2526" s="77"/>
      <c r="B2526" s="77"/>
    </row>
    <row r="2527" spans="1:2" x14ac:dyDescent="0.25">
      <c r="A2527" s="77"/>
      <c r="B2527" s="77"/>
    </row>
    <row r="2528" spans="1:2" x14ac:dyDescent="0.25">
      <c r="A2528" s="77"/>
      <c r="B2528" s="77"/>
    </row>
    <row r="2529" spans="1:2" x14ac:dyDescent="0.25">
      <c r="A2529" s="77"/>
      <c r="B2529" s="77"/>
    </row>
    <row r="2530" spans="1:2" x14ac:dyDescent="0.25">
      <c r="A2530" s="77"/>
      <c r="B2530" s="77"/>
    </row>
    <row r="2531" spans="1:2" x14ac:dyDescent="0.25">
      <c r="A2531" s="77"/>
      <c r="B2531" s="77"/>
    </row>
    <row r="2532" spans="1:2" x14ac:dyDescent="0.25">
      <c r="A2532" s="77"/>
      <c r="B2532" s="77"/>
    </row>
    <row r="2533" spans="1:2" x14ac:dyDescent="0.25">
      <c r="A2533" s="77"/>
      <c r="B2533" s="77"/>
    </row>
    <row r="2534" spans="1:2" x14ac:dyDescent="0.25">
      <c r="A2534" s="77"/>
      <c r="B2534" s="77"/>
    </row>
    <row r="2535" spans="1:2" x14ac:dyDescent="0.25">
      <c r="A2535" s="77"/>
      <c r="B2535" s="77"/>
    </row>
    <row r="2536" spans="1:2" x14ac:dyDescent="0.25">
      <c r="A2536" s="77"/>
      <c r="B2536" s="77"/>
    </row>
    <row r="2537" spans="1:2" x14ac:dyDescent="0.25">
      <c r="A2537" s="77"/>
      <c r="B2537" s="77"/>
    </row>
    <row r="2538" spans="1:2" x14ac:dyDescent="0.25">
      <c r="A2538" s="77"/>
      <c r="B2538" s="77"/>
    </row>
    <row r="2539" spans="1:2" x14ac:dyDescent="0.25">
      <c r="A2539" s="77"/>
      <c r="B2539" s="77"/>
    </row>
    <row r="2540" spans="1:2" x14ac:dyDescent="0.25">
      <c r="A2540" s="77"/>
      <c r="B2540" s="77"/>
    </row>
    <row r="2541" spans="1:2" x14ac:dyDescent="0.25">
      <c r="A2541" s="77"/>
      <c r="B2541" s="77"/>
    </row>
    <row r="2542" spans="1:2" x14ac:dyDescent="0.25">
      <c r="A2542" s="77"/>
      <c r="B2542" s="77"/>
    </row>
    <row r="2543" spans="1:2" x14ac:dyDescent="0.25">
      <c r="A2543" s="77"/>
      <c r="B2543" s="77"/>
    </row>
    <row r="2544" spans="1:2" x14ac:dyDescent="0.25">
      <c r="A2544" s="77"/>
      <c r="B2544" s="77"/>
    </row>
    <row r="2545" spans="1:2" x14ac:dyDescent="0.25">
      <c r="A2545" s="77"/>
      <c r="B2545" s="77"/>
    </row>
    <row r="2546" spans="1:2" x14ac:dyDescent="0.25">
      <c r="A2546" s="77"/>
      <c r="B2546" s="77"/>
    </row>
    <row r="2547" spans="1:2" x14ac:dyDescent="0.25">
      <c r="A2547" s="77"/>
      <c r="B2547" s="77"/>
    </row>
    <row r="2548" spans="1:2" x14ac:dyDescent="0.25">
      <c r="A2548" s="77"/>
      <c r="B2548" s="77"/>
    </row>
    <row r="2549" spans="1:2" x14ac:dyDescent="0.25">
      <c r="A2549" s="77"/>
      <c r="B2549" s="77"/>
    </row>
    <row r="2550" spans="1:2" x14ac:dyDescent="0.25">
      <c r="A2550" s="77"/>
      <c r="B2550" s="77"/>
    </row>
    <row r="2551" spans="1:2" x14ac:dyDescent="0.25">
      <c r="A2551" s="77"/>
      <c r="B2551" s="77"/>
    </row>
    <row r="2552" spans="1:2" x14ac:dyDescent="0.25">
      <c r="A2552" s="77"/>
      <c r="B2552" s="77"/>
    </row>
    <row r="2553" spans="1:2" x14ac:dyDescent="0.25">
      <c r="A2553" s="77"/>
      <c r="B2553" s="77"/>
    </row>
    <row r="2554" spans="1:2" x14ac:dyDescent="0.25">
      <c r="A2554" s="77"/>
      <c r="B2554" s="77"/>
    </row>
    <row r="2555" spans="1:2" x14ac:dyDescent="0.25">
      <c r="A2555" s="77"/>
      <c r="B2555" s="77"/>
    </row>
    <row r="2556" spans="1:2" x14ac:dyDescent="0.25">
      <c r="A2556" s="77"/>
      <c r="B2556" s="77"/>
    </row>
    <row r="2557" spans="1:2" x14ac:dyDescent="0.25">
      <c r="A2557" s="77"/>
      <c r="B2557" s="77"/>
    </row>
    <row r="2558" spans="1:2" x14ac:dyDescent="0.25">
      <c r="A2558" s="77"/>
      <c r="B2558" s="77"/>
    </row>
    <row r="2559" spans="1:2" x14ac:dyDescent="0.25">
      <c r="A2559" s="77"/>
      <c r="B2559" s="77"/>
    </row>
    <row r="2560" spans="1:2" x14ac:dyDescent="0.25">
      <c r="A2560" s="77"/>
      <c r="B2560" s="77"/>
    </row>
    <row r="2561" spans="1:2" x14ac:dyDescent="0.25">
      <c r="A2561" s="77"/>
      <c r="B2561" s="77"/>
    </row>
    <row r="2562" spans="1:2" x14ac:dyDescent="0.25">
      <c r="A2562" s="77"/>
      <c r="B2562" s="77"/>
    </row>
    <row r="2563" spans="1:2" x14ac:dyDescent="0.25">
      <c r="A2563" s="77"/>
      <c r="B2563" s="77"/>
    </row>
    <row r="2564" spans="1:2" x14ac:dyDescent="0.25">
      <c r="A2564" s="77"/>
      <c r="B2564" s="77"/>
    </row>
    <row r="2565" spans="1:2" x14ac:dyDescent="0.25">
      <c r="A2565" s="77"/>
      <c r="B2565" s="77"/>
    </row>
    <row r="2566" spans="1:2" x14ac:dyDescent="0.25">
      <c r="A2566" s="77"/>
      <c r="B2566" s="77"/>
    </row>
    <row r="2567" spans="1:2" x14ac:dyDescent="0.25">
      <c r="A2567" s="77"/>
      <c r="B2567" s="77"/>
    </row>
    <row r="2568" spans="1:2" x14ac:dyDescent="0.25">
      <c r="A2568" s="77"/>
      <c r="B2568" s="77"/>
    </row>
    <row r="2569" spans="1:2" x14ac:dyDescent="0.25">
      <c r="A2569" s="77"/>
      <c r="B2569" s="77"/>
    </row>
    <row r="2570" spans="1:2" x14ac:dyDescent="0.25">
      <c r="A2570" s="77"/>
      <c r="B2570" s="77"/>
    </row>
    <row r="2571" spans="1:2" x14ac:dyDescent="0.25">
      <c r="A2571" s="77"/>
      <c r="B2571" s="77"/>
    </row>
    <row r="2572" spans="1:2" x14ac:dyDescent="0.25">
      <c r="A2572" s="77"/>
      <c r="B2572" s="77"/>
    </row>
    <row r="2573" spans="1:2" x14ac:dyDescent="0.25">
      <c r="A2573" s="77"/>
      <c r="B2573" s="77"/>
    </row>
    <row r="2574" spans="1:2" x14ac:dyDescent="0.25">
      <c r="A2574" s="77"/>
      <c r="B2574" s="77"/>
    </row>
    <row r="2575" spans="1:2" x14ac:dyDescent="0.25">
      <c r="A2575" s="77"/>
      <c r="B2575" s="77"/>
    </row>
    <row r="2576" spans="1:2" x14ac:dyDescent="0.25">
      <c r="A2576" s="77"/>
      <c r="B2576" s="77"/>
    </row>
    <row r="2577" spans="1:2" x14ac:dyDescent="0.25">
      <c r="A2577" s="77"/>
      <c r="B2577" s="77"/>
    </row>
    <row r="2578" spans="1:2" x14ac:dyDescent="0.25">
      <c r="A2578" s="77"/>
      <c r="B2578" s="77"/>
    </row>
    <row r="2579" spans="1:2" x14ac:dyDescent="0.25">
      <c r="A2579" s="77"/>
      <c r="B2579" s="77"/>
    </row>
    <row r="2580" spans="1:2" x14ac:dyDescent="0.25">
      <c r="A2580" s="77"/>
      <c r="B2580" s="77"/>
    </row>
    <row r="2581" spans="1:2" x14ac:dyDescent="0.25">
      <c r="A2581" s="77"/>
      <c r="B2581" s="77"/>
    </row>
    <row r="2582" spans="1:2" x14ac:dyDescent="0.25">
      <c r="A2582" s="77"/>
      <c r="B2582" s="77"/>
    </row>
    <row r="2583" spans="1:2" x14ac:dyDescent="0.25">
      <c r="A2583" s="77"/>
      <c r="B2583" s="77"/>
    </row>
    <row r="2584" spans="1:2" x14ac:dyDescent="0.25">
      <c r="A2584" s="77"/>
      <c r="B2584" s="77"/>
    </row>
    <row r="2585" spans="1:2" x14ac:dyDescent="0.25">
      <c r="A2585" s="77"/>
      <c r="B2585" s="77"/>
    </row>
    <row r="2586" spans="1:2" x14ac:dyDescent="0.25">
      <c r="A2586" s="77"/>
      <c r="B2586" s="77"/>
    </row>
    <row r="2587" spans="1:2" x14ac:dyDescent="0.25">
      <c r="A2587" s="77"/>
      <c r="B2587" s="77"/>
    </row>
    <row r="2588" spans="1:2" x14ac:dyDescent="0.25">
      <c r="A2588" s="77"/>
      <c r="B2588" s="77"/>
    </row>
    <row r="2589" spans="1:2" x14ac:dyDescent="0.25">
      <c r="A2589" s="77"/>
      <c r="B2589" s="77"/>
    </row>
    <row r="2590" spans="1:2" x14ac:dyDescent="0.25">
      <c r="A2590" s="77"/>
      <c r="B2590" s="77"/>
    </row>
    <row r="2591" spans="1:2" x14ac:dyDescent="0.25">
      <c r="A2591" s="77"/>
      <c r="B2591" s="77"/>
    </row>
    <row r="2592" spans="1:2" x14ac:dyDescent="0.25">
      <c r="A2592" s="77"/>
      <c r="B2592" s="77"/>
    </row>
    <row r="2593" spans="1:2" x14ac:dyDescent="0.25">
      <c r="A2593" s="77"/>
      <c r="B2593" s="77"/>
    </row>
    <row r="2594" spans="1:2" x14ac:dyDescent="0.25">
      <c r="A2594" s="77"/>
      <c r="B2594" s="77"/>
    </row>
    <row r="2595" spans="1:2" x14ac:dyDescent="0.25">
      <c r="A2595" s="77"/>
      <c r="B2595" s="77"/>
    </row>
    <row r="2596" spans="1:2" x14ac:dyDescent="0.25">
      <c r="A2596" s="77"/>
      <c r="B2596" s="77"/>
    </row>
    <row r="2597" spans="1:2" x14ac:dyDescent="0.25">
      <c r="A2597" s="77"/>
      <c r="B2597" s="77"/>
    </row>
    <row r="2598" spans="1:2" x14ac:dyDescent="0.25">
      <c r="A2598" s="77"/>
      <c r="B2598" s="77"/>
    </row>
    <row r="2599" spans="1:2" x14ac:dyDescent="0.25">
      <c r="A2599" s="77"/>
      <c r="B2599" s="77"/>
    </row>
    <row r="2600" spans="1:2" x14ac:dyDescent="0.25">
      <c r="A2600" s="77"/>
      <c r="B2600" s="77"/>
    </row>
    <row r="2601" spans="1:2" x14ac:dyDescent="0.25">
      <c r="A2601" s="77"/>
      <c r="B2601" s="77"/>
    </row>
    <row r="2602" spans="1:2" x14ac:dyDescent="0.25">
      <c r="A2602" s="77"/>
      <c r="B2602" s="77"/>
    </row>
    <row r="2603" spans="1:2" x14ac:dyDescent="0.25">
      <c r="A2603" s="77"/>
      <c r="B2603" s="77"/>
    </row>
    <row r="2604" spans="1:2" x14ac:dyDescent="0.25">
      <c r="A2604" s="77"/>
      <c r="B2604" s="77"/>
    </row>
    <row r="2605" spans="1:2" x14ac:dyDescent="0.25">
      <c r="A2605" s="77"/>
      <c r="B2605" s="77"/>
    </row>
    <row r="2606" spans="1:2" x14ac:dyDescent="0.25">
      <c r="A2606" s="77"/>
      <c r="B2606" s="77"/>
    </row>
    <row r="2607" spans="1:2" x14ac:dyDescent="0.25">
      <c r="A2607" s="77"/>
      <c r="B2607" s="77"/>
    </row>
    <row r="2608" spans="1:2" x14ac:dyDescent="0.25">
      <c r="A2608" s="77"/>
      <c r="B2608" s="77"/>
    </row>
    <row r="2609" spans="1:2" x14ac:dyDescent="0.25">
      <c r="A2609" s="77"/>
      <c r="B2609" s="77"/>
    </row>
    <row r="2610" spans="1:2" x14ac:dyDescent="0.25">
      <c r="A2610" s="77"/>
      <c r="B2610" s="77"/>
    </row>
    <row r="2611" spans="1:2" x14ac:dyDescent="0.25">
      <c r="A2611" s="77"/>
      <c r="B2611" s="77"/>
    </row>
    <row r="2612" spans="1:2" x14ac:dyDescent="0.25">
      <c r="A2612" s="77"/>
      <c r="B2612" s="77"/>
    </row>
    <row r="2613" spans="1:2" x14ac:dyDescent="0.25">
      <c r="A2613" s="77"/>
      <c r="B2613" s="77"/>
    </row>
    <row r="2614" spans="1:2" x14ac:dyDescent="0.25">
      <c r="A2614" s="77"/>
      <c r="B2614" s="77"/>
    </row>
    <row r="2615" spans="1:2" x14ac:dyDescent="0.25">
      <c r="A2615" s="77"/>
      <c r="B2615" s="77"/>
    </row>
    <row r="2616" spans="1:2" x14ac:dyDescent="0.25">
      <c r="A2616" s="77"/>
      <c r="B2616" s="77"/>
    </row>
    <row r="2617" spans="1:2" x14ac:dyDescent="0.25">
      <c r="A2617" s="77"/>
      <c r="B2617" s="77"/>
    </row>
    <row r="2618" spans="1:2" x14ac:dyDescent="0.25">
      <c r="A2618" s="77"/>
      <c r="B2618" s="77"/>
    </row>
    <row r="2619" spans="1:2" x14ac:dyDescent="0.25">
      <c r="A2619" s="77"/>
      <c r="B2619" s="77"/>
    </row>
    <row r="2620" spans="1:2" x14ac:dyDescent="0.25">
      <c r="A2620" s="77"/>
      <c r="B2620" s="77"/>
    </row>
    <row r="2621" spans="1:2" x14ac:dyDescent="0.25">
      <c r="A2621" s="77"/>
      <c r="B2621" s="77"/>
    </row>
    <row r="2622" spans="1:2" x14ac:dyDescent="0.25">
      <c r="A2622" s="77"/>
      <c r="B2622" s="77"/>
    </row>
    <row r="2623" spans="1:2" x14ac:dyDescent="0.25">
      <c r="A2623" s="77"/>
      <c r="B2623" s="77"/>
    </row>
    <row r="2624" spans="1:2" x14ac:dyDescent="0.25">
      <c r="A2624" s="77"/>
      <c r="B2624" s="77"/>
    </row>
    <row r="2625" spans="1:2" x14ac:dyDescent="0.25">
      <c r="A2625" s="77"/>
      <c r="B2625" s="77"/>
    </row>
    <row r="2626" spans="1:2" x14ac:dyDescent="0.25">
      <c r="A2626" s="77"/>
      <c r="B2626" s="77"/>
    </row>
    <row r="2627" spans="1:2" x14ac:dyDescent="0.25">
      <c r="A2627" s="77"/>
      <c r="B2627" s="77"/>
    </row>
    <row r="2628" spans="1:2" x14ac:dyDescent="0.25">
      <c r="A2628" s="77"/>
      <c r="B2628" s="77"/>
    </row>
    <row r="2629" spans="1:2" x14ac:dyDescent="0.25">
      <c r="A2629" s="77"/>
      <c r="B2629" s="77"/>
    </row>
    <row r="2630" spans="1:2" x14ac:dyDescent="0.25">
      <c r="A2630" s="77"/>
      <c r="B2630" s="77"/>
    </row>
    <row r="2631" spans="1:2" x14ac:dyDescent="0.25">
      <c r="A2631" s="77"/>
      <c r="B2631" s="77"/>
    </row>
    <row r="2632" spans="1:2" x14ac:dyDescent="0.25">
      <c r="A2632" s="77"/>
      <c r="B2632" s="77"/>
    </row>
    <row r="2633" spans="1:2" x14ac:dyDescent="0.25">
      <c r="A2633" s="77"/>
      <c r="B2633" s="77"/>
    </row>
    <row r="2634" spans="1:2" x14ac:dyDescent="0.25">
      <c r="A2634" s="77"/>
      <c r="B2634" s="77"/>
    </row>
    <row r="2635" spans="1:2" x14ac:dyDescent="0.25">
      <c r="A2635" s="77"/>
      <c r="B2635" s="77"/>
    </row>
    <row r="2636" spans="1:2" x14ac:dyDescent="0.25">
      <c r="A2636" s="77"/>
      <c r="B2636" s="77"/>
    </row>
    <row r="2637" spans="1:2" x14ac:dyDescent="0.25">
      <c r="A2637" s="77"/>
      <c r="B2637" s="77"/>
    </row>
    <row r="2638" spans="1:2" x14ac:dyDescent="0.25">
      <c r="A2638" s="77"/>
      <c r="B2638" s="77"/>
    </row>
    <row r="2639" spans="1:2" x14ac:dyDescent="0.25">
      <c r="A2639" s="77"/>
      <c r="B2639" s="77"/>
    </row>
    <row r="2640" spans="1:2" x14ac:dyDescent="0.25">
      <c r="A2640" s="77"/>
      <c r="B2640" s="77"/>
    </row>
    <row r="2641" spans="1:2" x14ac:dyDescent="0.25">
      <c r="A2641" s="77"/>
      <c r="B2641" s="77"/>
    </row>
    <row r="2642" spans="1:2" x14ac:dyDescent="0.25">
      <c r="A2642" s="77"/>
      <c r="B2642" s="77"/>
    </row>
    <row r="2643" spans="1:2" x14ac:dyDescent="0.25">
      <c r="A2643" s="77"/>
      <c r="B2643" s="77"/>
    </row>
    <row r="2644" spans="1:2" x14ac:dyDescent="0.25">
      <c r="A2644" s="77"/>
      <c r="B2644" s="77"/>
    </row>
    <row r="2645" spans="1:2" x14ac:dyDescent="0.25">
      <c r="A2645" s="77"/>
      <c r="B2645" s="77"/>
    </row>
    <row r="2646" spans="1:2" x14ac:dyDescent="0.25">
      <c r="A2646" s="77"/>
      <c r="B2646" s="77"/>
    </row>
    <row r="2647" spans="1:2" x14ac:dyDescent="0.25">
      <c r="A2647" s="77"/>
      <c r="B2647" s="77"/>
    </row>
    <row r="2648" spans="1:2" x14ac:dyDescent="0.25">
      <c r="A2648" s="77"/>
      <c r="B2648" s="77"/>
    </row>
    <row r="2649" spans="1:2" x14ac:dyDescent="0.25">
      <c r="A2649" s="77"/>
      <c r="B2649" s="77"/>
    </row>
    <row r="2650" spans="1:2" x14ac:dyDescent="0.25">
      <c r="A2650" s="77"/>
      <c r="B2650" s="77"/>
    </row>
    <row r="2651" spans="1:2" x14ac:dyDescent="0.25">
      <c r="A2651" s="77"/>
      <c r="B2651" s="77"/>
    </row>
    <row r="2652" spans="1:2" x14ac:dyDescent="0.25">
      <c r="A2652" s="77"/>
      <c r="B2652" s="77"/>
    </row>
    <row r="2653" spans="1:2" x14ac:dyDescent="0.25">
      <c r="A2653" s="77"/>
      <c r="B2653" s="77"/>
    </row>
    <row r="2654" spans="1:2" x14ac:dyDescent="0.25">
      <c r="A2654" s="77"/>
      <c r="B2654" s="77"/>
    </row>
    <row r="2655" spans="1:2" x14ac:dyDescent="0.25">
      <c r="A2655" s="77"/>
      <c r="B2655" s="77"/>
    </row>
    <row r="2656" spans="1:2" x14ac:dyDescent="0.25">
      <c r="A2656" s="77"/>
      <c r="B2656" s="77"/>
    </row>
    <row r="2657" spans="1:2" x14ac:dyDescent="0.25">
      <c r="A2657" s="77"/>
      <c r="B2657" s="77"/>
    </row>
    <row r="2658" spans="1:2" x14ac:dyDescent="0.25">
      <c r="A2658" s="77"/>
      <c r="B2658" s="77"/>
    </row>
    <row r="2659" spans="1:2" x14ac:dyDescent="0.25">
      <c r="A2659" s="77"/>
      <c r="B2659" s="77"/>
    </row>
    <row r="2660" spans="1:2" x14ac:dyDescent="0.25">
      <c r="A2660" s="77"/>
      <c r="B2660" s="77"/>
    </row>
    <row r="2661" spans="1:2" x14ac:dyDescent="0.25">
      <c r="A2661" s="77"/>
      <c r="B2661" s="77"/>
    </row>
    <row r="2662" spans="1:2" x14ac:dyDescent="0.25">
      <c r="A2662" s="77"/>
      <c r="B2662" s="77"/>
    </row>
    <row r="2663" spans="1:2" x14ac:dyDescent="0.25">
      <c r="A2663" s="77"/>
      <c r="B2663" s="77"/>
    </row>
    <row r="2664" spans="1:2" x14ac:dyDescent="0.25">
      <c r="A2664" s="77"/>
      <c r="B2664" s="77"/>
    </row>
    <row r="2665" spans="1:2" x14ac:dyDescent="0.25">
      <c r="A2665" s="77"/>
      <c r="B2665" s="77"/>
    </row>
    <row r="2666" spans="1:2" x14ac:dyDescent="0.25">
      <c r="A2666" s="77"/>
      <c r="B2666" s="77"/>
    </row>
    <row r="2667" spans="1:2" x14ac:dyDescent="0.25">
      <c r="A2667" s="77"/>
      <c r="B2667" s="77"/>
    </row>
    <row r="2668" spans="1:2" x14ac:dyDescent="0.25">
      <c r="A2668" s="77"/>
      <c r="B2668" s="77"/>
    </row>
    <row r="2669" spans="1:2" x14ac:dyDescent="0.25">
      <c r="A2669" s="77"/>
      <c r="B2669" s="77"/>
    </row>
    <row r="2670" spans="1:2" x14ac:dyDescent="0.25">
      <c r="A2670" s="77"/>
      <c r="B2670" s="77"/>
    </row>
    <row r="2671" spans="1:2" x14ac:dyDescent="0.25">
      <c r="A2671" s="77"/>
      <c r="B2671" s="77"/>
    </row>
    <row r="2672" spans="1:2" x14ac:dyDescent="0.25">
      <c r="A2672" s="77"/>
      <c r="B2672" s="77"/>
    </row>
    <row r="2673" spans="1:2" x14ac:dyDescent="0.25">
      <c r="A2673" s="77"/>
      <c r="B2673" s="77"/>
    </row>
    <row r="2674" spans="1:2" x14ac:dyDescent="0.25">
      <c r="A2674" s="77"/>
      <c r="B2674" s="77"/>
    </row>
    <row r="2675" spans="1:2" x14ac:dyDescent="0.25">
      <c r="A2675" s="77"/>
      <c r="B2675" s="77"/>
    </row>
    <row r="2676" spans="1:2" x14ac:dyDescent="0.25">
      <c r="A2676" s="77"/>
      <c r="B2676" s="77"/>
    </row>
    <row r="2677" spans="1:2" x14ac:dyDescent="0.25">
      <c r="A2677" s="77"/>
      <c r="B2677" s="77"/>
    </row>
    <row r="2678" spans="1:2" x14ac:dyDescent="0.25">
      <c r="A2678" s="77"/>
      <c r="B2678" s="77"/>
    </row>
    <row r="2679" spans="1:2" x14ac:dyDescent="0.25">
      <c r="A2679" s="77"/>
      <c r="B2679" s="77"/>
    </row>
    <row r="2680" spans="1:2" x14ac:dyDescent="0.25">
      <c r="A2680" s="77"/>
      <c r="B2680" s="77"/>
    </row>
    <row r="2681" spans="1:2" x14ac:dyDescent="0.25">
      <c r="A2681" s="77"/>
      <c r="B2681" s="77"/>
    </row>
    <row r="2682" spans="1:2" x14ac:dyDescent="0.25">
      <c r="A2682" s="77"/>
      <c r="B2682" s="77"/>
    </row>
    <row r="2683" spans="1:2" x14ac:dyDescent="0.25">
      <c r="A2683" s="77"/>
      <c r="B2683" s="77"/>
    </row>
    <row r="2684" spans="1:2" x14ac:dyDescent="0.25">
      <c r="A2684" s="77"/>
      <c r="B2684" s="77"/>
    </row>
    <row r="2685" spans="1:2" x14ac:dyDescent="0.25">
      <c r="A2685" s="77"/>
      <c r="B2685" s="77"/>
    </row>
    <row r="2686" spans="1:2" x14ac:dyDescent="0.25">
      <c r="A2686" s="77"/>
      <c r="B2686" s="77"/>
    </row>
    <row r="2687" spans="1:2" x14ac:dyDescent="0.25">
      <c r="A2687" s="77"/>
      <c r="B2687" s="77"/>
    </row>
    <row r="2688" spans="1:2" x14ac:dyDescent="0.25">
      <c r="A2688" s="77"/>
      <c r="B2688" s="77"/>
    </row>
    <row r="2689" spans="1:2" x14ac:dyDescent="0.25">
      <c r="A2689" s="77"/>
      <c r="B2689" s="77"/>
    </row>
    <row r="2690" spans="1:2" x14ac:dyDescent="0.25">
      <c r="A2690" s="77"/>
      <c r="B2690" s="77"/>
    </row>
    <row r="2691" spans="1:2" x14ac:dyDescent="0.25">
      <c r="A2691" s="77"/>
      <c r="B2691" s="77"/>
    </row>
    <row r="2692" spans="1:2" x14ac:dyDescent="0.25">
      <c r="A2692" s="77"/>
      <c r="B2692" s="77"/>
    </row>
    <row r="2693" spans="1:2" x14ac:dyDescent="0.25">
      <c r="A2693" s="77"/>
      <c r="B2693" s="77"/>
    </row>
    <row r="2694" spans="1:2" x14ac:dyDescent="0.25">
      <c r="A2694" s="77"/>
      <c r="B2694" s="77"/>
    </row>
    <row r="2695" spans="1:2" x14ac:dyDescent="0.25">
      <c r="A2695" s="77"/>
      <c r="B2695" s="77"/>
    </row>
    <row r="2696" spans="1:2" x14ac:dyDescent="0.25">
      <c r="A2696" s="77"/>
      <c r="B2696" s="77"/>
    </row>
    <row r="2697" spans="1:2" x14ac:dyDescent="0.25">
      <c r="A2697" s="77"/>
      <c r="B2697" s="77"/>
    </row>
    <row r="2698" spans="1:2" x14ac:dyDescent="0.25">
      <c r="A2698" s="77"/>
      <c r="B2698" s="77"/>
    </row>
    <row r="2699" spans="1:2" x14ac:dyDescent="0.25">
      <c r="A2699" s="77"/>
      <c r="B2699" s="77"/>
    </row>
    <row r="2700" spans="1:2" x14ac:dyDescent="0.25">
      <c r="A2700" s="77"/>
      <c r="B2700" s="77"/>
    </row>
    <row r="2701" spans="1:2" x14ac:dyDescent="0.25">
      <c r="A2701" s="77"/>
      <c r="B2701" s="77"/>
    </row>
    <row r="2702" spans="1:2" x14ac:dyDescent="0.25">
      <c r="A2702" s="77"/>
      <c r="B2702" s="77"/>
    </row>
    <row r="2703" spans="1:2" x14ac:dyDescent="0.25">
      <c r="A2703" s="77"/>
      <c r="B2703" s="77"/>
    </row>
    <row r="2704" spans="1:2" x14ac:dyDescent="0.25">
      <c r="A2704" s="77"/>
      <c r="B2704" s="77"/>
    </row>
    <row r="2705" spans="1:2" x14ac:dyDescent="0.25">
      <c r="A2705" s="77"/>
      <c r="B2705" s="77"/>
    </row>
    <row r="2706" spans="1:2" x14ac:dyDescent="0.25">
      <c r="A2706" s="77"/>
      <c r="B2706" s="77"/>
    </row>
    <row r="2707" spans="1:2" x14ac:dyDescent="0.25">
      <c r="A2707" s="77"/>
      <c r="B2707" s="77"/>
    </row>
    <row r="2708" spans="1:2" x14ac:dyDescent="0.25">
      <c r="A2708" s="77"/>
      <c r="B2708" s="77"/>
    </row>
    <row r="2709" spans="1:2" x14ac:dyDescent="0.25">
      <c r="A2709" s="77"/>
      <c r="B2709" s="77"/>
    </row>
    <row r="2710" spans="1:2" x14ac:dyDescent="0.25">
      <c r="A2710" s="77"/>
      <c r="B2710" s="77"/>
    </row>
    <row r="2711" spans="1:2" x14ac:dyDescent="0.25">
      <c r="A2711" s="77"/>
      <c r="B2711" s="77"/>
    </row>
    <row r="2712" spans="1:2" x14ac:dyDescent="0.25">
      <c r="A2712" s="77"/>
      <c r="B2712" s="77"/>
    </row>
    <row r="2713" spans="1:2" x14ac:dyDescent="0.25">
      <c r="A2713" s="77"/>
      <c r="B2713" s="77"/>
    </row>
    <row r="2714" spans="1:2" x14ac:dyDescent="0.25">
      <c r="A2714" s="77"/>
      <c r="B2714" s="77"/>
    </row>
    <row r="2715" spans="1:2" x14ac:dyDescent="0.25">
      <c r="A2715" s="77"/>
      <c r="B2715" s="77"/>
    </row>
    <row r="2716" spans="1:2" x14ac:dyDescent="0.25">
      <c r="A2716" s="77"/>
      <c r="B2716" s="77"/>
    </row>
    <row r="2717" spans="1:2" x14ac:dyDescent="0.25">
      <c r="A2717" s="77"/>
      <c r="B2717" s="77"/>
    </row>
    <row r="2718" spans="1:2" x14ac:dyDescent="0.25">
      <c r="A2718" s="77"/>
      <c r="B2718" s="77"/>
    </row>
    <row r="2719" spans="1:2" x14ac:dyDescent="0.25">
      <c r="A2719" s="77"/>
      <c r="B2719" s="77"/>
    </row>
    <row r="2720" spans="1:2" x14ac:dyDescent="0.25">
      <c r="A2720" s="77"/>
      <c r="B2720" s="77"/>
    </row>
    <row r="2721" spans="1:2" x14ac:dyDescent="0.25">
      <c r="A2721" s="77"/>
      <c r="B2721" s="77"/>
    </row>
    <row r="2722" spans="1:2" x14ac:dyDescent="0.25">
      <c r="A2722" s="77"/>
      <c r="B2722" s="77"/>
    </row>
    <row r="2723" spans="1:2" x14ac:dyDescent="0.25">
      <c r="A2723" s="77"/>
      <c r="B2723" s="77"/>
    </row>
    <row r="2724" spans="1:2" x14ac:dyDescent="0.25">
      <c r="A2724" s="77"/>
      <c r="B2724" s="77"/>
    </row>
    <row r="2725" spans="1:2" x14ac:dyDescent="0.25">
      <c r="A2725" s="77"/>
      <c r="B2725" s="77"/>
    </row>
    <row r="2726" spans="1:2" x14ac:dyDescent="0.25">
      <c r="A2726" s="77"/>
      <c r="B2726" s="77"/>
    </row>
    <row r="2727" spans="1:2" x14ac:dyDescent="0.25">
      <c r="A2727" s="77"/>
      <c r="B2727" s="77"/>
    </row>
    <row r="2728" spans="1:2" x14ac:dyDescent="0.25">
      <c r="A2728" s="77"/>
      <c r="B2728" s="77"/>
    </row>
    <row r="2729" spans="1:2" x14ac:dyDescent="0.25">
      <c r="A2729" s="77"/>
      <c r="B2729" s="77"/>
    </row>
    <row r="2730" spans="1:2" x14ac:dyDescent="0.25">
      <c r="A2730" s="77"/>
      <c r="B2730" s="77"/>
    </row>
    <row r="2731" spans="1:2" x14ac:dyDescent="0.25">
      <c r="A2731" s="77"/>
      <c r="B2731" s="77"/>
    </row>
    <row r="2732" spans="1:2" x14ac:dyDescent="0.25">
      <c r="A2732" s="77"/>
      <c r="B2732" s="77"/>
    </row>
    <row r="2733" spans="1:2" x14ac:dyDescent="0.25">
      <c r="A2733" s="77"/>
      <c r="B2733" s="77"/>
    </row>
    <row r="2734" spans="1:2" x14ac:dyDescent="0.25">
      <c r="A2734" s="77"/>
      <c r="B2734" s="77"/>
    </row>
    <row r="2735" spans="1:2" x14ac:dyDescent="0.25">
      <c r="A2735" s="77"/>
      <c r="B2735" s="77"/>
    </row>
    <row r="2736" spans="1:2" x14ac:dyDescent="0.25">
      <c r="A2736" s="77"/>
      <c r="B2736" s="77"/>
    </row>
    <row r="2737" spans="1:2" x14ac:dyDescent="0.25">
      <c r="A2737" s="77"/>
      <c r="B2737" s="77"/>
    </row>
    <row r="2738" spans="1:2" x14ac:dyDescent="0.25">
      <c r="A2738" s="77"/>
      <c r="B2738" s="77"/>
    </row>
    <row r="2739" spans="1:2" x14ac:dyDescent="0.25">
      <c r="A2739" s="77"/>
      <c r="B2739" s="77"/>
    </row>
    <row r="2740" spans="1:2" x14ac:dyDescent="0.25">
      <c r="A2740" s="77"/>
      <c r="B2740" s="77"/>
    </row>
    <row r="2741" spans="1:2" x14ac:dyDescent="0.25">
      <c r="A2741" s="77"/>
      <c r="B2741" s="77"/>
    </row>
    <row r="2742" spans="1:2" x14ac:dyDescent="0.25">
      <c r="A2742" s="77"/>
      <c r="B2742" s="77"/>
    </row>
    <row r="2743" spans="1:2" x14ac:dyDescent="0.25">
      <c r="A2743" s="77"/>
      <c r="B2743" s="77"/>
    </row>
    <row r="2744" spans="1:2" x14ac:dyDescent="0.25">
      <c r="A2744" s="77"/>
      <c r="B2744" s="77"/>
    </row>
    <row r="2745" spans="1:2" x14ac:dyDescent="0.25">
      <c r="A2745" s="77"/>
      <c r="B2745" s="77"/>
    </row>
    <row r="2746" spans="1:2" x14ac:dyDescent="0.25">
      <c r="A2746" s="77"/>
      <c r="B2746" s="77"/>
    </row>
    <row r="2747" spans="1:2" x14ac:dyDescent="0.25">
      <c r="A2747" s="77"/>
      <c r="B2747" s="77"/>
    </row>
    <row r="2748" spans="1:2" x14ac:dyDescent="0.25">
      <c r="A2748" s="77"/>
      <c r="B2748" s="77"/>
    </row>
    <row r="2749" spans="1:2" x14ac:dyDescent="0.25">
      <c r="A2749" s="77"/>
      <c r="B2749" s="77"/>
    </row>
    <row r="2750" spans="1:2" x14ac:dyDescent="0.25">
      <c r="A2750" s="77"/>
      <c r="B2750" s="77"/>
    </row>
    <row r="2751" spans="1:2" x14ac:dyDescent="0.25">
      <c r="A2751" s="77"/>
      <c r="B2751" s="77"/>
    </row>
    <row r="2752" spans="1:2" x14ac:dyDescent="0.25">
      <c r="A2752" s="77"/>
      <c r="B2752" s="77"/>
    </row>
    <row r="2753" spans="1:2" x14ac:dyDescent="0.25">
      <c r="A2753" s="77"/>
      <c r="B2753" s="77"/>
    </row>
    <row r="2754" spans="1:2" x14ac:dyDescent="0.25">
      <c r="A2754" s="77"/>
      <c r="B2754" s="77"/>
    </row>
    <row r="2755" spans="1:2" x14ac:dyDescent="0.25">
      <c r="A2755" s="77"/>
      <c r="B2755" s="77"/>
    </row>
    <row r="2756" spans="1:2" x14ac:dyDescent="0.25">
      <c r="A2756" s="77"/>
      <c r="B2756" s="77"/>
    </row>
    <row r="2757" spans="1:2" x14ac:dyDescent="0.25">
      <c r="A2757" s="77"/>
      <c r="B2757" s="77"/>
    </row>
    <row r="2758" spans="1:2" x14ac:dyDescent="0.25">
      <c r="A2758" s="77"/>
      <c r="B2758" s="77"/>
    </row>
    <row r="2759" spans="1:2" x14ac:dyDescent="0.25">
      <c r="A2759" s="77"/>
      <c r="B2759" s="77"/>
    </row>
    <row r="2760" spans="1:2" x14ac:dyDescent="0.25">
      <c r="A2760" s="77"/>
      <c r="B2760" s="77"/>
    </row>
    <row r="2761" spans="1:2" x14ac:dyDescent="0.25">
      <c r="A2761" s="77"/>
      <c r="B2761" s="77"/>
    </row>
    <row r="2762" spans="1:2" x14ac:dyDescent="0.25">
      <c r="A2762" s="77"/>
      <c r="B2762" s="77"/>
    </row>
    <row r="2763" spans="1:2" x14ac:dyDescent="0.25">
      <c r="A2763" s="77"/>
      <c r="B2763" s="77"/>
    </row>
    <row r="2764" spans="1:2" x14ac:dyDescent="0.25">
      <c r="A2764" s="77"/>
      <c r="B2764" s="77"/>
    </row>
    <row r="2765" spans="1:2" x14ac:dyDescent="0.25">
      <c r="A2765" s="77"/>
      <c r="B2765" s="77"/>
    </row>
    <row r="2766" spans="1:2" x14ac:dyDescent="0.25">
      <c r="A2766" s="77"/>
      <c r="B2766" s="77"/>
    </row>
    <row r="2767" spans="1:2" x14ac:dyDescent="0.25">
      <c r="A2767" s="77"/>
      <c r="B2767" s="77"/>
    </row>
    <row r="2768" spans="1:2" x14ac:dyDescent="0.25">
      <c r="A2768" s="77"/>
      <c r="B2768" s="77"/>
    </row>
    <row r="2769" spans="1:2" x14ac:dyDescent="0.25">
      <c r="A2769" s="77"/>
      <c r="B2769" s="77"/>
    </row>
    <row r="2770" spans="1:2" x14ac:dyDescent="0.25">
      <c r="A2770" s="77"/>
      <c r="B2770" s="77"/>
    </row>
    <row r="2771" spans="1:2" x14ac:dyDescent="0.25">
      <c r="A2771" s="77"/>
      <c r="B2771" s="77"/>
    </row>
    <row r="2772" spans="1:2" x14ac:dyDescent="0.25">
      <c r="A2772" s="77"/>
      <c r="B2772" s="77"/>
    </row>
    <row r="2773" spans="1:2" x14ac:dyDescent="0.25">
      <c r="A2773" s="77"/>
      <c r="B2773" s="77"/>
    </row>
    <row r="2774" spans="1:2" x14ac:dyDescent="0.25">
      <c r="A2774" s="77"/>
      <c r="B2774" s="77"/>
    </row>
    <row r="2775" spans="1:2" x14ac:dyDescent="0.25">
      <c r="A2775" s="77"/>
      <c r="B2775" s="77"/>
    </row>
    <row r="2776" spans="1:2" x14ac:dyDescent="0.25">
      <c r="A2776" s="77"/>
      <c r="B2776" s="77"/>
    </row>
    <row r="2777" spans="1:2" x14ac:dyDescent="0.25">
      <c r="A2777" s="77"/>
      <c r="B2777" s="77"/>
    </row>
    <row r="2778" spans="1:2" x14ac:dyDescent="0.25">
      <c r="A2778" s="77"/>
      <c r="B2778" s="77"/>
    </row>
    <row r="2779" spans="1:2" x14ac:dyDescent="0.25">
      <c r="A2779" s="77"/>
      <c r="B2779" s="77"/>
    </row>
    <row r="2780" spans="1:2" x14ac:dyDescent="0.25">
      <c r="A2780" s="77"/>
      <c r="B2780" s="77"/>
    </row>
    <row r="2781" spans="1:2" x14ac:dyDescent="0.25">
      <c r="A2781" s="77"/>
      <c r="B2781" s="77"/>
    </row>
    <row r="2782" spans="1:2" x14ac:dyDescent="0.25">
      <c r="A2782" s="77"/>
      <c r="B2782" s="77"/>
    </row>
    <row r="2783" spans="1:2" x14ac:dyDescent="0.25">
      <c r="A2783" s="77"/>
      <c r="B2783" s="77"/>
    </row>
    <row r="2784" spans="1:2" x14ac:dyDescent="0.25">
      <c r="A2784" s="77"/>
      <c r="B2784" s="77"/>
    </row>
    <row r="2785" spans="1:2" x14ac:dyDescent="0.25">
      <c r="A2785" s="77"/>
      <c r="B2785" s="77"/>
    </row>
    <row r="2786" spans="1:2" x14ac:dyDescent="0.25">
      <c r="A2786" s="77"/>
      <c r="B2786" s="77"/>
    </row>
    <row r="2787" spans="1:2" x14ac:dyDescent="0.25">
      <c r="A2787" s="77"/>
      <c r="B2787" s="77"/>
    </row>
    <row r="2788" spans="1:2" x14ac:dyDescent="0.25">
      <c r="A2788" s="77"/>
      <c r="B2788" s="77"/>
    </row>
    <row r="2789" spans="1:2" x14ac:dyDescent="0.25">
      <c r="A2789" s="77"/>
      <c r="B2789" s="77"/>
    </row>
    <row r="2790" spans="1:2" x14ac:dyDescent="0.25">
      <c r="A2790" s="77"/>
      <c r="B2790" s="77"/>
    </row>
    <row r="2791" spans="1:2" x14ac:dyDescent="0.25">
      <c r="A2791" s="77"/>
      <c r="B2791" s="77"/>
    </row>
    <row r="2792" spans="1:2" x14ac:dyDescent="0.25">
      <c r="A2792" s="77"/>
      <c r="B2792" s="77"/>
    </row>
    <row r="2793" spans="1:2" x14ac:dyDescent="0.25">
      <c r="A2793" s="77"/>
      <c r="B2793" s="77"/>
    </row>
    <row r="2794" spans="1:2" x14ac:dyDescent="0.25">
      <c r="A2794" s="77"/>
      <c r="B2794" s="77"/>
    </row>
    <row r="2795" spans="1:2" x14ac:dyDescent="0.25">
      <c r="A2795" s="77"/>
      <c r="B2795" s="77"/>
    </row>
    <row r="2796" spans="1:2" x14ac:dyDescent="0.25">
      <c r="A2796" s="77"/>
      <c r="B2796" s="77"/>
    </row>
    <row r="2797" spans="1:2" x14ac:dyDescent="0.25">
      <c r="A2797" s="77"/>
      <c r="B2797" s="77"/>
    </row>
    <row r="2798" spans="1:2" x14ac:dyDescent="0.25">
      <c r="A2798" s="77"/>
      <c r="B2798" s="77"/>
    </row>
    <row r="2799" spans="1:2" x14ac:dyDescent="0.25">
      <c r="A2799" s="77"/>
      <c r="B2799" s="77"/>
    </row>
    <row r="2800" spans="1:2" x14ac:dyDescent="0.25">
      <c r="A2800" s="77"/>
      <c r="B2800" s="77"/>
    </row>
    <row r="2801" spans="1:2" x14ac:dyDescent="0.25">
      <c r="A2801" s="77"/>
      <c r="B2801" s="77"/>
    </row>
    <row r="2802" spans="1:2" x14ac:dyDescent="0.25">
      <c r="A2802" s="77"/>
      <c r="B2802" s="77"/>
    </row>
    <row r="2803" spans="1:2" x14ac:dyDescent="0.25">
      <c r="A2803" s="77"/>
      <c r="B2803" s="77"/>
    </row>
    <row r="2804" spans="1:2" x14ac:dyDescent="0.25">
      <c r="A2804" s="77"/>
      <c r="B2804" s="77"/>
    </row>
    <row r="2805" spans="1:2" x14ac:dyDescent="0.25">
      <c r="A2805" s="77"/>
      <c r="B2805" s="77"/>
    </row>
    <row r="2806" spans="1:2" x14ac:dyDescent="0.25">
      <c r="A2806" s="77"/>
      <c r="B2806" s="77"/>
    </row>
    <row r="2807" spans="1:2" x14ac:dyDescent="0.25">
      <c r="A2807" s="77"/>
      <c r="B2807" s="77"/>
    </row>
    <row r="2808" spans="1:2" x14ac:dyDescent="0.25">
      <c r="A2808" s="77"/>
      <c r="B2808" s="77"/>
    </row>
    <row r="2809" spans="1:2" x14ac:dyDescent="0.25">
      <c r="A2809" s="77"/>
      <c r="B2809" s="77"/>
    </row>
    <row r="2810" spans="1:2" x14ac:dyDescent="0.25">
      <c r="A2810" s="77"/>
      <c r="B2810" s="77"/>
    </row>
    <row r="2811" spans="1:2" x14ac:dyDescent="0.25">
      <c r="A2811" s="77"/>
      <c r="B2811" s="77"/>
    </row>
    <row r="2812" spans="1:2" x14ac:dyDescent="0.25">
      <c r="A2812" s="77"/>
      <c r="B2812" s="77"/>
    </row>
    <row r="2813" spans="1:2" x14ac:dyDescent="0.25">
      <c r="A2813" s="77"/>
      <c r="B2813" s="77"/>
    </row>
    <row r="2814" spans="1:2" x14ac:dyDescent="0.25">
      <c r="A2814" s="77"/>
      <c r="B2814" s="77"/>
    </row>
    <row r="2815" spans="1:2" x14ac:dyDescent="0.25">
      <c r="A2815" s="77"/>
      <c r="B2815" s="77"/>
    </row>
    <row r="2816" spans="1:2" x14ac:dyDescent="0.25">
      <c r="A2816" s="77"/>
      <c r="B2816" s="77"/>
    </row>
    <row r="2817" spans="1:2" x14ac:dyDescent="0.25">
      <c r="A2817" s="77"/>
      <c r="B2817" s="77"/>
    </row>
    <row r="2818" spans="1:2" x14ac:dyDescent="0.25">
      <c r="A2818" s="77"/>
      <c r="B2818" s="77"/>
    </row>
    <row r="2819" spans="1:2" x14ac:dyDescent="0.25">
      <c r="A2819" s="77"/>
      <c r="B2819" s="77"/>
    </row>
    <row r="2820" spans="1:2" x14ac:dyDescent="0.25">
      <c r="A2820" s="77"/>
      <c r="B2820" s="77"/>
    </row>
    <row r="2821" spans="1:2" x14ac:dyDescent="0.25">
      <c r="A2821" s="77"/>
      <c r="B2821" s="77"/>
    </row>
    <row r="2822" spans="1:2" x14ac:dyDescent="0.25">
      <c r="A2822" s="77"/>
      <c r="B2822" s="77"/>
    </row>
    <row r="2823" spans="1:2" x14ac:dyDescent="0.25">
      <c r="A2823" s="77"/>
      <c r="B2823" s="77"/>
    </row>
    <row r="2824" spans="1:2" x14ac:dyDescent="0.25">
      <c r="A2824" s="77"/>
      <c r="B2824" s="77"/>
    </row>
    <row r="2825" spans="1:2" x14ac:dyDescent="0.25">
      <c r="A2825" s="77"/>
      <c r="B2825" s="77"/>
    </row>
    <row r="2826" spans="1:2" x14ac:dyDescent="0.25">
      <c r="A2826" s="77"/>
      <c r="B2826" s="77"/>
    </row>
    <row r="2827" spans="1:2" x14ac:dyDescent="0.25">
      <c r="A2827" s="77"/>
      <c r="B2827" s="77"/>
    </row>
    <row r="2828" spans="1:2" x14ac:dyDescent="0.25">
      <c r="A2828" s="77"/>
      <c r="B2828" s="77"/>
    </row>
    <row r="2829" spans="1:2" x14ac:dyDescent="0.25">
      <c r="A2829" s="77"/>
      <c r="B2829" s="77"/>
    </row>
    <row r="2830" spans="1:2" x14ac:dyDescent="0.25">
      <c r="A2830" s="77"/>
      <c r="B2830" s="77"/>
    </row>
    <row r="2831" spans="1:2" x14ac:dyDescent="0.25">
      <c r="A2831" s="77"/>
      <c r="B2831" s="77"/>
    </row>
    <row r="2832" spans="1:2" x14ac:dyDescent="0.25">
      <c r="A2832" s="77"/>
      <c r="B2832" s="77"/>
    </row>
    <row r="2833" spans="1:2" x14ac:dyDescent="0.25">
      <c r="A2833" s="77"/>
      <c r="B2833" s="77"/>
    </row>
    <row r="2834" spans="1:2" x14ac:dyDescent="0.25">
      <c r="A2834" s="77"/>
      <c r="B2834" s="77"/>
    </row>
    <row r="2835" spans="1:2" x14ac:dyDescent="0.25">
      <c r="A2835" s="77"/>
      <c r="B2835" s="77"/>
    </row>
    <row r="2836" spans="1:2" x14ac:dyDescent="0.25">
      <c r="A2836" s="77"/>
      <c r="B2836" s="77"/>
    </row>
    <row r="2837" spans="1:2" x14ac:dyDescent="0.25">
      <c r="A2837" s="77"/>
      <c r="B2837" s="77"/>
    </row>
    <row r="2838" spans="1:2" x14ac:dyDescent="0.25">
      <c r="A2838" s="77"/>
      <c r="B2838" s="77"/>
    </row>
    <row r="2839" spans="1:2" x14ac:dyDescent="0.25">
      <c r="A2839" s="77"/>
      <c r="B2839" s="77"/>
    </row>
    <row r="2840" spans="1:2" x14ac:dyDescent="0.25">
      <c r="A2840" s="77"/>
      <c r="B2840" s="77"/>
    </row>
    <row r="2841" spans="1:2" x14ac:dyDescent="0.25">
      <c r="A2841" s="77"/>
      <c r="B2841" s="77"/>
    </row>
    <row r="2842" spans="1:2" x14ac:dyDescent="0.25">
      <c r="A2842" s="77"/>
      <c r="B2842" s="77"/>
    </row>
    <row r="2843" spans="1:2" x14ac:dyDescent="0.25">
      <c r="A2843" s="77"/>
      <c r="B2843" s="77"/>
    </row>
    <row r="2844" spans="1:2" x14ac:dyDescent="0.25">
      <c r="A2844" s="77"/>
      <c r="B2844" s="77"/>
    </row>
    <row r="2845" spans="1:2" x14ac:dyDescent="0.25">
      <c r="A2845" s="77"/>
      <c r="B2845" s="77"/>
    </row>
    <row r="2846" spans="1:2" x14ac:dyDescent="0.25">
      <c r="A2846" s="77"/>
      <c r="B2846" s="77"/>
    </row>
    <row r="2847" spans="1:2" x14ac:dyDescent="0.25">
      <c r="A2847" s="77"/>
      <c r="B2847" s="77"/>
    </row>
    <row r="2848" spans="1:2" x14ac:dyDescent="0.25">
      <c r="A2848" s="77"/>
      <c r="B2848" s="77"/>
    </row>
    <row r="2849" spans="1:2" x14ac:dyDescent="0.25">
      <c r="A2849" s="77"/>
      <c r="B2849" s="77"/>
    </row>
    <row r="2850" spans="1:2" x14ac:dyDescent="0.25">
      <c r="A2850" s="77"/>
      <c r="B2850" s="77"/>
    </row>
    <row r="2851" spans="1:2" x14ac:dyDescent="0.25">
      <c r="A2851" s="77"/>
      <c r="B2851" s="77"/>
    </row>
    <row r="2852" spans="1:2" x14ac:dyDescent="0.25">
      <c r="A2852" s="77"/>
      <c r="B2852" s="77"/>
    </row>
    <row r="2853" spans="1:2" x14ac:dyDescent="0.25">
      <c r="A2853" s="77"/>
      <c r="B2853" s="77"/>
    </row>
    <row r="2854" spans="1:2" x14ac:dyDescent="0.25">
      <c r="A2854" s="77"/>
      <c r="B2854" s="77"/>
    </row>
    <row r="2855" spans="1:2" x14ac:dyDescent="0.25">
      <c r="A2855" s="77"/>
      <c r="B2855" s="77"/>
    </row>
    <row r="2856" spans="1:2" x14ac:dyDescent="0.25">
      <c r="A2856" s="77"/>
      <c r="B2856" s="77"/>
    </row>
    <row r="2857" spans="1:2" x14ac:dyDescent="0.25">
      <c r="A2857" s="77"/>
      <c r="B2857" s="77"/>
    </row>
    <row r="2858" spans="1:2" x14ac:dyDescent="0.25">
      <c r="A2858" s="77"/>
      <c r="B2858" s="77"/>
    </row>
    <row r="2859" spans="1:2" x14ac:dyDescent="0.25">
      <c r="A2859" s="77"/>
      <c r="B2859" s="77"/>
    </row>
    <row r="2860" spans="1:2" x14ac:dyDescent="0.25">
      <c r="A2860" s="77"/>
      <c r="B2860" s="77"/>
    </row>
    <row r="2861" spans="1:2" x14ac:dyDescent="0.25">
      <c r="A2861" s="77"/>
      <c r="B2861" s="77"/>
    </row>
    <row r="2862" spans="1:2" x14ac:dyDescent="0.25">
      <c r="A2862" s="77"/>
      <c r="B2862" s="77"/>
    </row>
    <row r="2863" spans="1:2" x14ac:dyDescent="0.25">
      <c r="A2863" s="77"/>
      <c r="B2863" s="77"/>
    </row>
    <row r="2864" spans="1:2" x14ac:dyDescent="0.25">
      <c r="A2864" s="77"/>
      <c r="B2864" s="77"/>
    </row>
    <row r="2865" spans="1:2" x14ac:dyDescent="0.25">
      <c r="A2865" s="77"/>
      <c r="B2865" s="77"/>
    </row>
    <row r="2866" spans="1:2" x14ac:dyDescent="0.25">
      <c r="A2866" s="77"/>
      <c r="B2866" s="77"/>
    </row>
    <row r="2867" spans="1:2" x14ac:dyDescent="0.25">
      <c r="A2867" s="77"/>
      <c r="B2867" s="77"/>
    </row>
    <row r="2868" spans="1:2" x14ac:dyDescent="0.25">
      <c r="A2868" s="77"/>
      <c r="B2868" s="77"/>
    </row>
    <row r="2869" spans="1:2" x14ac:dyDescent="0.25">
      <c r="A2869" s="77"/>
      <c r="B2869" s="77"/>
    </row>
    <row r="2870" spans="1:2" x14ac:dyDescent="0.25">
      <c r="A2870" s="77"/>
      <c r="B2870" s="77"/>
    </row>
    <row r="2871" spans="1:2" x14ac:dyDescent="0.25">
      <c r="A2871" s="77"/>
      <c r="B2871" s="77"/>
    </row>
    <row r="2872" spans="1:2" x14ac:dyDescent="0.25">
      <c r="A2872" s="77"/>
      <c r="B2872" s="77"/>
    </row>
    <row r="2873" spans="1:2" x14ac:dyDescent="0.25">
      <c r="A2873" s="77"/>
      <c r="B2873" s="77"/>
    </row>
    <row r="2874" spans="1:2" x14ac:dyDescent="0.25">
      <c r="A2874" s="77"/>
      <c r="B2874" s="77"/>
    </row>
    <row r="2875" spans="1:2" x14ac:dyDescent="0.25">
      <c r="A2875" s="77"/>
      <c r="B2875" s="77"/>
    </row>
    <row r="2876" spans="1:2" x14ac:dyDescent="0.25">
      <c r="A2876" s="77"/>
      <c r="B2876" s="77"/>
    </row>
    <row r="2877" spans="1:2" x14ac:dyDescent="0.25">
      <c r="A2877" s="77"/>
      <c r="B2877" s="77"/>
    </row>
    <row r="2878" spans="1:2" x14ac:dyDescent="0.25">
      <c r="A2878" s="77"/>
      <c r="B2878" s="77"/>
    </row>
    <row r="2879" spans="1:2" x14ac:dyDescent="0.25">
      <c r="A2879" s="77"/>
      <c r="B2879" s="77"/>
    </row>
    <row r="2880" spans="1:2" x14ac:dyDescent="0.25">
      <c r="A2880" s="77"/>
      <c r="B2880" s="77"/>
    </row>
    <row r="2881" spans="1:2" x14ac:dyDescent="0.25">
      <c r="A2881" s="77"/>
      <c r="B2881" s="77"/>
    </row>
    <row r="2882" spans="1:2" x14ac:dyDescent="0.25">
      <c r="A2882" s="77"/>
      <c r="B2882" s="77"/>
    </row>
    <row r="2883" spans="1:2" x14ac:dyDescent="0.25">
      <c r="A2883" s="77"/>
      <c r="B2883" s="77"/>
    </row>
    <row r="2884" spans="1:2" x14ac:dyDescent="0.25">
      <c r="A2884" s="77"/>
      <c r="B2884" s="77"/>
    </row>
    <row r="2885" spans="1:2" x14ac:dyDescent="0.25">
      <c r="A2885" s="77"/>
      <c r="B2885" s="77"/>
    </row>
    <row r="2886" spans="1:2" x14ac:dyDescent="0.25">
      <c r="A2886" s="77"/>
      <c r="B2886" s="77"/>
    </row>
    <row r="2887" spans="1:2" x14ac:dyDescent="0.25">
      <c r="A2887" s="77"/>
      <c r="B2887" s="77"/>
    </row>
    <row r="2888" spans="1:2" x14ac:dyDescent="0.25">
      <c r="A2888" s="77"/>
      <c r="B2888" s="77"/>
    </row>
    <row r="2889" spans="1:2" x14ac:dyDescent="0.25">
      <c r="A2889" s="77"/>
      <c r="B2889" s="77"/>
    </row>
    <row r="2890" spans="1:2" x14ac:dyDescent="0.25">
      <c r="A2890" s="77"/>
      <c r="B2890" s="77"/>
    </row>
    <row r="2891" spans="1:2" x14ac:dyDescent="0.25">
      <c r="A2891" s="77"/>
      <c r="B2891" s="77"/>
    </row>
    <row r="2892" spans="1:2" x14ac:dyDescent="0.25">
      <c r="A2892" s="77"/>
      <c r="B2892" s="77"/>
    </row>
    <row r="2893" spans="1:2" x14ac:dyDescent="0.25">
      <c r="A2893" s="77"/>
      <c r="B2893" s="77"/>
    </row>
    <row r="2894" spans="1:2" x14ac:dyDescent="0.25">
      <c r="A2894" s="77"/>
      <c r="B2894" s="77"/>
    </row>
    <row r="2895" spans="1:2" x14ac:dyDescent="0.25">
      <c r="A2895" s="77"/>
      <c r="B2895" s="77"/>
    </row>
    <row r="2896" spans="1:2" x14ac:dyDescent="0.25">
      <c r="A2896" s="77"/>
      <c r="B2896" s="77"/>
    </row>
    <row r="2897" spans="1:2" x14ac:dyDescent="0.25">
      <c r="A2897" s="77"/>
      <c r="B2897" s="77"/>
    </row>
    <row r="2898" spans="1:2" x14ac:dyDescent="0.25">
      <c r="A2898" s="77"/>
      <c r="B2898" s="77"/>
    </row>
    <row r="2899" spans="1:2" x14ac:dyDescent="0.25">
      <c r="A2899" s="77"/>
      <c r="B2899" s="77"/>
    </row>
    <row r="2900" spans="1:2" x14ac:dyDescent="0.25">
      <c r="A2900" s="77"/>
      <c r="B2900" s="77"/>
    </row>
    <row r="2901" spans="1:2" x14ac:dyDescent="0.25">
      <c r="A2901" s="77"/>
      <c r="B2901" s="77"/>
    </row>
    <row r="2902" spans="1:2" x14ac:dyDescent="0.25">
      <c r="A2902" s="77"/>
      <c r="B2902" s="77"/>
    </row>
    <row r="2903" spans="1:2" x14ac:dyDescent="0.25">
      <c r="A2903" s="77"/>
      <c r="B2903" s="77"/>
    </row>
    <row r="2904" spans="1:2" x14ac:dyDescent="0.25">
      <c r="A2904" s="77"/>
      <c r="B2904" s="77"/>
    </row>
    <row r="2905" spans="1:2" x14ac:dyDescent="0.25">
      <c r="A2905" s="77"/>
      <c r="B2905" s="77"/>
    </row>
    <row r="2906" spans="1:2" x14ac:dyDescent="0.25">
      <c r="A2906" s="77"/>
      <c r="B2906" s="77"/>
    </row>
    <row r="2907" spans="1:2" x14ac:dyDescent="0.25">
      <c r="A2907" s="77"/>
      <c r="B2907" s="77"/>
    </row>
    <row r="2908" spans="1:2" x14ac:dyDescent="0.25">
      <c r="A2908" s="77"/>
      <c r="B2908" s="77"/>
    </row>
    <row r="2909" spans="1:2" x14ac:dyDescent="0.25">
      <c r="A2909" s="77"/>
      <c r="B2909" s="77"/>
    </row>
    <row r="2910" spans="1:2" x14ac:dyDescent="0.25">
      <c r="A2910" s="77"/>
      <c r="B2910" s="77"/>
    </row>
    <row r="2911" spans="1:2" x14ac:dyDescent="0.25">
      <c r="A2911" s="77"/>
      <c r="B2911" s="77"/>
    </row>
    <row r="2912" spans="1:2" x14ac:dyDescent="0.25">
      <c r="A2912" s="77"/>
      <c r="B2912" s="77"/>
    </row>
    <row r="2913" spans="1:2" x14ac:dyDescent="0.25">
      <c r="A2913" s="77"/>
      <c r="B2913" s="77"/>
    </row>
    <row r="2914" spans="1:2" x14ac:dyDescent="0.25">
      <c r="A2914" s="77"/>
      <c r="B2914" s="77"/>
    </row>
    <row r="2915" spans="1:2" x14ac:dyDescent="0.25">
      <c r="A2915" s="77"/>
      <c r="B2915" s="77"/>
    </row>
    <row r="2916" spans="1:2" x14ac:dyDescent="0.25">
      <c r="A2916" s="77"/>
      <c r="B2916" s="77"/>
    </row>
    <row r="2917" spans="1:2" x14ac:dyDescent="0.25">
      <c r="A2917" s="77"/>
      <c r="B2917" s="77"/>
    </row>
    <row r="2918" spans="1:2" x14ac:dyDescent="0.25">
      <c r="A2918" s="77"/>
      <c r="B2918" s="77"/>
    </row>
    <row r="2919" spans="1:2" x14ac:dyDescent="0.25">
      <c r="A2919" s="77"/>
      <c r="B2919" s="77"/>
    </row>
    <row r="2920" spans="1:2" x14ac:dyDescent="0.25">
      <c r="A2920" s="77"/>
      <c r="B2920" s="77"/>
    </row>
    <row r="2921" spans="1:2" x14ac:dyDescent="0.25">
      <c r="A2921" s="77"/>
      <c r="B2921" s="77"/>
    </row>
    <row r="2922" spans="1:2" x14ac:dyDescent="0.25">
      <c r="A2922" s="77"/>
      <c r="B2922" s="77"/>
    </row>
    <row r="2923" spans="1:2" x14ac:dyDescent="0.25">
      <c r="A2923" s="77"/>
      <c r="B2923" s="77"/>
    </row>
    <row r="2924" spans="1:2" x14ac:dyDescent="0.25">
      <c r="A2924" s="77"/>
      <c r="B2924" s="77"/>
    </row>
    <row r="2925" spans="1:2" x14ac:dyDescent="0.25">
      <c r="A2925" s="77"/>
      <c r="B2925" s="77"/>
    </row>
    <row r="2926" spans="1:2" x14ac:dyDescent="0.25">
      <c r="A2926" s="77"/>
      <c r="B2926" s="77"/>
    </row>
    <row r="2927" spans="1:2" x14ac:dyDescent="0.25">
      <c r="A2927" s="77"/>
      <c r="B2927" s="77"/>
    </row>
    <row r="2928" spans="1:2" x14ac:dyDescent="0.25">
      <c r="A2928" s="77"/>
      <c r="B2928" s="77"/>
    </row>
    <row r="2929" spans="1:2" x14ac:dyDescent="0.25">
      <c r="A2929" s="77"/>
      <c r="B2929" s="77"/>
    </row>
    <row r="2930" spans="1:2" x14ac:dyDescent="0.25">
      <c r="A2930" s="77"/>
      <c r="B2930" s="77"/>
    </row>
    <row r="2931" spans="1:2" x14ac:dyDescent="0.25">
      <c r="A2931" s="77"/>
      <c r="B2931" s="77"/>
    </row>
    <row r="2932" spans="1:2" x14ac:dyDescent="0.25">
      <c r="A2932" s="77"/>
      <c r="B2932" s="77"/>
    </row>
    <row r="2933" spans="1:2" x14ac:dyDescent="0.25">
      <c r="A2933" s="77"/>
      <c r="B2933" s="77"/>
    </row>
    <row r="2934" spans="1:2" x14ac:dyDescent="0.25">
      <c r="A2934" s="77"/>
      <c r="B2934" s="77"/>
    </row>
    <row r="2935" spans="1:2" x14ac:dyDescent="0.25">
      <c r="A2935" s="77"/>
      <c r="B2935" s="77"/>
    </row>
    <row r="2936" spans="1:2" x14ac:dyDescent="0.25">
      <c r="A2936" s="77"/>
      <c r="B2936" s="77"/>
    </row>
    <row r="2937" spans="1:2" x14ac:dyDescent="0.25">
      <c r="A2937" s="77"/>
      <c r="B2937" s="77"/>
    </row>
    <row r="2938" spans="1:2" x14ac:dyDescent="0.25">
      <c r="A2938" s="77"/>
      <c r="B2938" s="77"/>
    </row>
    <row r="2939" spans="1:2" x14ac:dyDescent="0.25">
      <c r="A2939" s="77"/>
      <c r="B2939" s="77"/>
    </row>
    <row r="2940" spans="1:2" x14ac:dyDescent="0.25">
      <c r="A2940" s="77"/>
      <c r="B2940" s="77"/>
    </row>
    <row r="2941" spans="1:2" x14ac:dyDescent="0.25">
      <c r="A2941" s="77"/>
      <c r="B2941" s="77"/>
    </row>
    <row r="2942" spans="1:2" x14ac:dyDescent="0.25">
      <c r="A2942" s="77"/>
      <c r="B2942" s="77"/>
    </row>
    <row r="2943" spans="1:2" x14ac:dyDescent="0.25">
      <c r="A2943" s="77"/>
      <c r="B2943" s="77"/>
    </row>
    <row r="2944" spans="1:2" x14ac:dyDescent="0.25">
      <c r="A2944" s="77"/>
      <c r="B2944" s="77"/>
    </row>
    <row r="2945" spans="1:2" x14ac:dyDescent="0.25">
      <c r="A2945" s="77"/>
      <c r="B2945" s="77"/>
    </row>
    <row r="2946" spans="1:2" x14ac:dyDescent="0.25">
      <c r="A2946" s="77"/>
      <c r="B2946" s="77"/>
    </row>
    <row r="2947" spans="1:2" x14ac:dyDescent="0.25">
      <c r="A2947" s="77"/>
      <c r="B2947" s="77"/>
    </row>
    <row r="2948" spans="1:2" x14ac:dyDescent="0.25">
      <c r="A2948" s="77"/>
      <c r="B2948" s="77"/>
    </row>
    <row r="2949" spans="1:2" x14ac:dyDescent="0.25">
      <c r="A2949" s="77"/>
      <c r="B2949" s="77"/>
    </row>
    <row r="2950" spans="1:2" x14ac:dyDescent="0.25">
      <c r="A2950" s="77"/>
      <c r="B2950" s="77"/>
    </row>
    <row r="2951" spans="1:2" x14ac:dyDescent="0.25">
      <c r="A2951" s="77"/>
      <c r="B2951" s="77"/>
    </row>
    <row r="2952" spans="1:2" x14ac:dyDescent="0.25">
      <c r="A2952" s="77"/>
      <c r="B2952" s="77"/>
    </row>
    <row r="2953" spans="1:2" x14ac:dyDescent="0.25">
      <c r="A2953" s="77"/>
      <c r="B2953" s="77"/>
    </row>
    <row r="2954" spans="1:2" x14ac:dyDescent="0.25">
      <c r="A2954" s="77"/>
      <c r="B2954" s="77"/>
    </row>
    <row r="2955" spans="1:2" x14ac:dyDescent="0.25">
      <c r="A2955" s="77"/>
      <c r="B2955" s="77"/>
    </row>
    <row r="2956" spans="1:2" x14ac:dyDescent="0.25">
      <c r="A2956" s="77"/>
      <c r="B2956" s="77"/>
    </row>
    <row r="2957" spans="1:2" x14ac:dyDescent="0.25">
      <c r="A2957" s="77"/>
      <c r="B2957" s="77"/>
    </row>
    <row r="2958" spans="1:2" x14ac:dyDescent="0.25">
      <c r="A2958" s="77"/>
      <c r="B2958" s="77"/>
    </row>
    <row r="2959" spans="1:2" x14ac:dyDescent="0.25">
      <c r="A2959" s="77"/>
      <c r="B2959" s="77"/>
    </row>
    <row r="2960" spans="1:2" x14ac:dyDescent="0.25">
      <c r="A2960" s="77"/>
      <c r="B2960" s="77"/>
    </row>
    <row r="2961" spans="1:2" x14ac:dyDescent="0.25">
      <c r="A2961" s="77"/>
      <c r="B2961" s="77"/>
    </row>
    <row r="2962" spans="1:2" x14ac:dyDescent="0.25">
      <c r="A2962" s="77"/>
      <c r="B2962" s="77"/>
    </row>
    <row r="2963" spans="1:2" x14ac:dyDescent="0.25">
      <c r="A2963" s="77"/>
      <c r="B2963" s="77"/>
    </row>
    <row r="2964" spans="1:2" x14ac:dyDescent="0.25">
      <c r="A2964" s="77"/>
      <c r="B2964" s="77"/>
    </row>
    <row r="2965" spans="1:2" x14ac:dyDescent="0.25">
      <c r="A2965" s="77"/>
      <c r="B2965" s="77"/>
    </row>
    <row r="2966" spans="1:2" x14ac:dyDescent="0.25">
      <c r="A2966" s="77"/>
      <c r="B2966" s="77"/>
    </row>
    <row r="2967" spans="1:2" x14ac:dyDescent="0.25">
      <c r="A2967" s="77"/>
      <c r="B2967" s="77"/>
    </row>
    <row r="2968" spans="1:2" x14ac:dyDescent="0.25">
      <c r="A2968" s="77"/>
      <c r="B2968" s="77"/>
    </row>
    <row r="2969" spans="1:2" x14ac:dyDescent="0.25">
      <c r="A2969" s="77"/>
      <c r="B2969" s="77"/>
    </row>
    <row r="2970" spans="1:2" x14ac:dyDescent="0.25">
      <c r="A2970" s="77"/>
      <c r="B2970" s="77"/>
    </row>
    <row r="2971" spans="1:2" x14ac:dyDescent="0.25">
      <c r="A2971" s="77"/>
      <c r="B2971" s="77"/>
    </row>
    <row r="2972" spans="1:2" x14ac:dyDescent="0.25">
      <c r="A2972" s="77"/>
      <c r="B2972" s="77"/>
    </row>
    <row r="2973" spans="1:2" x14ac:dyDescent="0.25">
      <c r="A2973" s="77"/>
      <c r="B2973" s="77"/>
    </row>
    <row r="2974" spans="1:2" x14ac:dyDescent="0.25">
      <c r="A2974" s="77"/>
      <c r="B2974" s="77"/>
    </row>
    <row r="2975" spans="1:2" x14ac:dyDescent="0.25">
      <c r="A2975" s="77"/>
      <c r="B2975" s="77"/>
    </row>
    <row r="2976" spans="1:2" x14ac:dyDescent="0.25">
      <c r="A2976" s="77"/>
      <c r="B2976" s="77"/>
    </row>
    <row r="2977" spans="1:2" x14ac:dyDescent="0.25">
      <c r="A2977" s="77"/>
      <c r="B2977" s="77"/>
    </row>
    <row r="2978" spans="1:2" x14ac:dyDescent="0.25">
      <c r="A2978" s="77"/>
      <c r="B2978" s="77"/>
    </row>
    <row r="2979" spans="1:2" x14ac:dyDescent="0.25">
      <c r="A2979" s="77"/>
      <c r="B2979" s="77"/>
    </row>
    <row r="2980" spans="1:2" x14ac:dyDescent="0.25">
      <c r="A2980" s="77"/>
      <c r="B2980" s="77"/>
    </row>
    <row r="2981" spans="1:2" x14ac:dyDescent="0.25">
      <c r="A2981" s="77"/>
      <c r="B2981" s="77"/>
    </row>
    <row r="2982" spans="1:2" x14ac:dyDescent="0.25">
      <c r="A2982" s="77"/>
      <c r="B2982" s="77"/>
    </row>
    <row r="2983" spans="1:2" x14ac:dyDescent="0.25">
      <c r="A2983" s="77"/>
      <c r="B2983" s="77"/>
    </row>
    <row r="2984" spans="1:2" x14ac:dyDescent="0.25">
      <c r="A2984" s="77"/>
      <c r="B2984" s="77"/>
    </row>
    <row r="2985" spans="1:2" x14ac:dyDescent="0.25">
      <c r="A2985" s="77"/>
      <c r="B2985" s="77"/>
    </row>
    <row r="2986" spans="1:2" x14ac:dyDescent="0.25">
      <c r="A2986" s="77"/>
      <c r="B2986" s="77"/>
    </row>
    <row r="2987" spans="1:2" x14ac:dyDescent="0.25">
      <c r="A2987" s="77"/>
      <c r="B2987" s="77"/>
    </row>
    <row r="2988" spans="1:2" x14ac:dyDescent="0.25">
      <c r="A2988" s="77"/>
      <c r="B2988" s="77"/>
    </row>
    <row r="2989" spans="1:2" x14ac:dyDescent="0.25">
      <c r="A2989" s="77"/>
      <c r="B2989" s="77"/>
    </row>
    <row r="2990" spans="1:2" x14ac:dyDescent="0.25">
      <c r="A2990" s="77"/>
      <c r="B2990" s="77"/>
    </row>
    <row r="2991" spans="1:2" x14ac:dyDescent="0.25">
      <c r="A2991" s="77"/>
      <c r="B2991" s="77"/>
    </row>
    <row r="2992" spans="1:2" x14ac:dyDescent="0.25">
      <c r="A2992" s="77"/>
      <c r="B2992" s="77"/>
    </row>
    <row r="2993" spans="1:2" x14ac:dyDescent="0.25">
      <c r="A2993" s="77"/>
      <c r="B2993" s="77"/>
    </row>
    <row r="2994" spans="1:2" x14ac:dyDescent="0.25">
      <c r="A2994" s="77"/>
      <c r="B2994" s="77"/>
    </row>
    <row r="2995" spans="1:2" x14ac:dyDescent="0.25">
      <c r="A2995" s="77"/>
      <c r="B2995" s="77"/>
    </row>
    <row r="2996" spans="1:2" x14ac:dyDescent="0.25">
      <c r="A2996" s="77"/>
      <c r="B2996" s="77"/>
    </row>
    <row r="2997" spans="1:2" x14ac:dyDescent="0.25">
      <c r="A2997" s="77"/>
      <c r="B2997" s="77"/>
    </row>
    <row r="2998" spans="1:2" x14ac:dyDescent="0.25">
      <c r="A2998" s="77"/>
      <c r="B2998" s="77"/>
    </row>
    <row r="2999" spans="1:2" x14ac:dyDescent="0.25">
      <c r="A2999" s="77"/>
      <c r="B2999" s="77"/>
    </row>
    <row r="3000" spans="1:2" x14ac:dyDescent="0.25">
      <c r="A3000" s="77"/>
      <c r="B3000" s="77"/>
    </row>
    <row r="3001" spans="1:2" x14ac:dyDescent="0.25">
      <c r="A3001" s="77"/>
      <c r="B3001" s="77"/>
    </row>
    <row r="3002" spans="1:2" x14ac:dyDescent="0.25">
      <c r="A3002" s="77"/>
      <c r="B3002" s="77"/>
    </row>
    <row r="3003" spans="1:2" x14ac:dyDescent="0.25">
      <c r="A3003" s="77"/>
      <c r="B3003" s="77"/>
    </row>
    <row r="3004" spans="1:2" x14ac:dyDescent="0.25">
      <c r="A3004" s="77"/>
      <c r="B3004" s="77"/>
    </row>
    <row r="3005" spans="1:2" x14ac:dyDescent="0.25">
      <c r="A3005" s="77"/>
      <c r="B3005" s="77"/>
    </row>
    <row r="3006" spans="1:2" x14ac:dyDescent="0.25">
      <c r="A3006" s="77"/>
      <c r="B3006" s="77"/>
    </row>
    <row r="3007" spans="1:2" x14ac:dyDescent="0.25">
      <c r="A3007" s="77"/>
      <c r="B3007" s="77"/>
    </row>
    <row r="3008" spans="1:2" x14ac:dyDescent="0.25">
      <c r="A3008" s="77"/>
      <c r="B3008" s="77"/>
    </row>
    <row r="3009" spans="1:2" x14ac:dyDescent="0.25">
      <c r="A3009" s="77"/>
      <c r="B3009" s="77"/>
    </row>
    <row r="3010" spans="1:2" x14ac:dyDescent="0.25">
      <c r="A3010" s="77"/>
      <c r="B3010" s="77"/>
    </row>
    <row r="3011" spans="1:2" x14ac:dyDescent="0.25">
      <c r="A3011" s="77"/>
      <c r="B3011" s="77"/>
    </row>
    <row r="3012" spans="1:2" x14ac:dyDescent="0.25">
      <c r="A3012" s="77"/>
      <c r="B3012" s="77"/>
    </row>
    <row r="3013" spans="1:2" x14ac:dyDescent="0.25">
      <c r="A3013" s="77"/>
      <c r="B3013" s="77"/>
    </row>
    <row r="3014" spans="1:2" x14ac:dyDescent="0.25">
      <c r="A3014" s="77"/>
      <c r="B3014" s="77"/>
    </row>
    <row r="3015" spans="1:2" x14ac:dyDescent="0.25">
      <c r="A3015" s="77"/>
      <c r="B3015" s="77"/>
    </row>
    <row r="3016" spans="1:2" x14ac:dyDescent="0.25">
      <c r="A3016" s="77"/>
      <c r="B3016" s="77"/>
    </row>
    <row r="3017" spans="1:2" x14ac:dyDescent="0.25">
      <c r="A3017" s="77"/>
      <c r="B3017" s="77"/>
    </row>
    <row r="3018" spans="1:2" x14ac:dyDescent="0.25">
      <c r="A3018" s="77"/>
      <c r="B3018" s="77"/>
    </row>
    <row r="3019" spans="1:2" x14ac:dyDescent="0.25">
      <c r="A3019" s="77"/>
      <c r="B3019" s="77"/>
    </row>
    <row r="3020" spans="1:2" x14ac:dyDescent="0.25">
      <c r="A3020" s="77"/>
      <c r="B3020" s="77"/>
    </row>
    <row r="3021" spans="1:2" x14ac:dyDescent="0.25">
      <c r="A3021" s="77"/>
      <c r="B3021" s="77"/>
    </row>
    <row r="3022" spans="1:2" x14ac:dyDescent="0.25">
      <c r="A3022" s="77"/>
      <c r="B3022" s="77"/>
    </row>
    <row r="3023" spans="1:2" x14ac:dyDescent="0.25">
      <c r="A3023" s="77"/>
      <c r="B3023" s="77"/>
    </row>
    <row r="3024" spans="1:2" x14ac:dyDescent="0.25">
      <c r="A3024" s="77"/>
      <c r="B3024" s="77"/>
    </row>
    <row r="3025" spans="1:2" x14ac:dyDescent="0.25">
      <c r="A3025" s="77"/>
      <c r="B3025" s="77"/>
    </row>
    <row r="3026" spans="1:2" x14ac:dyDescent="0.25">
      <c r="A3026" s="77"/>
      <c r="B3026" s="77"/>
    </row>
    <row r="3027" spans="1:2" x14ac:dyDescent="0.25">
      <c r="A3027" s="77"/>
      <c r="B3027" s="77"/>
    </row>
    <row r="3028" spans="1:2" x14ac:dyDescent="0.25">
      <c r="A3028" s="77"/>
      <c r="B3028" s="77"/>
    </row>
    <row r="3029" spans="1:2" x14ac:dyDescent="0.25">
      <c r="A3029" s="77"/>
      <c r="B3029" s="77"/>
    </row>
    <row r="3030" spans="1:2" x14ac:dyDescent="0.25">
      <c r="A3030" s="77"/>
      <c r="B3030" s="77"/>
    </row>
    <row r="3031" spans="1:2" x14ac:dyDescent="0.25">
      <c r="A3031" s="77"/>
      <c r="B3031" s="77"/>
    </row>
    <row r="3032" spans="1:2" x14ac:dyDescent="0.25">
      <c r="A3032" s="77"/>
      <c r="B3032" s="77"/>
    </row>
    <row r="3033" spans="1:2" x14ac:dyDescent="0.25">
      <c r="A3033" s="77"/>
      <c r="B3033" s="77"/>
    </row>
    <row r="3034" spans="1:2" x14ac:dyDescent="0.25">
      <c r="A3034" s="77"/>
      <c r="B3034" s="77"/>
    </row>
    <row r="3035" spans="1:2" x14ac:dyDescent="0.25">
      <c r="A3035" s="77"/>
      <c r="B3035" s="77"/>
    </row>
    <row r="3036" spans="1:2" x14ac:dyDescent="0.25">
      <c r="A3036" s="77"/>
      <c r="B3036" s="77"/>
    </row>
    <row r="3037" spans="1:2" x14ac:dyDescent="0.25">
      <c r="A3037" s="77"/>
      <c r="B3037" s="77"/>
    </row>
    <row r="3038" spans="1:2" x14ac:dyDescent="0.25">
      <c r="A3038" s="77"/>
      <c r="B3038" s="77"/>
    </row>
    <row r="3039" spans="1:2" x14ac:dyDescent="0.25">
      <c r="A3039" s="77"/>
      <c r="B3039" s="77"/>
    </row>
    <row r="3040" spans="1:2" x14ac:dyDescent="0.25">
      <c r="A3040" s="77"/>
      <c r="B3040" s="77"/>
    </row>
    <row r="3041" spans="1:2" x14ac:dyDescent="0.25">
      <c r="A3041" s="77"/>
      <c r="B3041" s="77"/>
    </row>
    <row r="3042" spans="1:2" x14ac:dyDescent="0.25">
      <c r="A3042" s="77"/>
      <c r="B3042" s="77"/>
    </row>
    <row r="3043" spans="1:2" x14ac:dyDescent="0.25">
      <c r="A3043" s="77"/>
      <c r="B3043" s="77"/>
    </row>
    <row r="3044" spans="1:2" x14ac:dyDescent="0.25">
      <c r="A3044" s="77"/>
      <c r="B3044" s="77"/>
    </row>
    <row r="3045" spans="1:2" x14ac:dyDescent="0.25">
      <c r="A3045" s="77"/>
      <c r="B3045" s="77"/>
    </row>
    <row r="3046" spans="1:2" x14ac:dyDescent="0.25">
      <c r="A3046" s="77"/>
      <c r="B3046" s="77"/>
    </row>
    <row r="3047" spans="1:2" x14ac:dyDescent="0.25">
      <c r="A3047" s="77"/>
      <c r="B3047" s="77"/>
    </row>
    <row r="3048" spans="1:2" x14ac:dyDescent="0.25">
      <c r="A3048" s="77"/>
      <c r="B3048" s="77"/>
    </row>
    <row r="3049" spans="1:2" x14ac:dyDescent="0.25">
      <c r="A3049" s="77"/>
      <c r="B3049" s="77"/>
    </row>
    <row r="3050" spans="1:2" x14ac:dyDescent="0.25">
      <c r="A3050" s="77"/>
      <c r="B3050" s="77"/>
    </row>
    <row r="3051" spans="1:2" x14ac:dyDescent="0.25">
      <c r="A3051" s="77"/>
      <c r="B3051" s="77"/>
    </row>
    <row r="3052" spans="1:2" x14ac:dyDescent="0.25">
      <c r="A3052" s="77"/>
      <c r="B3052" s="77"/>
    </row>
    <row r="3053" spans="1:2" x14ac:dyDescent="0.25">
      <c r="A3053" s="77"/>
      <c r="B3053" s="77"/>
    </row>
    <row r="3054" spans="1:2" x14ac:dyDescent="0.25">
      <c r="A3054" s="77"/>
      <c r="B3054" s="77"/>
    </row>
    <row r="3055" spans="1:2" x14ac:dyDescent="0.25">
      <c r="A3055" s="77"/>
      <c r="B3055" s="77"/>
    </row>
    <row r="3056" spans="1:2" x14ac:dyDescent="0.25">
      <c r="A3056" s="77"/>
      <c r="B3056" s="77"/>
    </row>
    <row r="3057" spans="1:2" x14ac:dyDescent="0.25">
      <c r="A3057" s="77"/>
      <c r="B3057" s="77"/>
    </row>
    <row r="3058" spans="1:2" x14ac:dyDescent="0.25">
      <c r="A3058" s="77"/>
      <c r="B3058" s="77"/>
    </row>
    <row r="3059" spans="1:2" x14ac:dyDescent="0.25">
      <c r="A3059" s="77"/>
      <c r="B3059" s="77"/>
    </row>
    <row r="3060" spans="1:2" x14ac:dyDescent="0.25">
      <c r="A3060" s="77"/>
      <c r="B3060" s="77"/>
    </row>
    <row r="3061" spans="1:2" x14ac:dyDescent="0.25">
      <c r="A3061" s="77"/>
      <c r="B3061" s="77"/>
    </row>
    <row r="3062" spans="1:2" x14ac:dyDescent="0.25">
      <c r="A3062" s="77"/>
      <c r="B3062" s="77"/>
    </row>
    <row r="3063" spans="1:2" x14ac:dyDescent="0.25">
      <c r="A3063" s="77"/>
      <c r="B3063" s="77"/>
    </row>
    <row r="3064" spans="1:2" x14ac:dyDescent="0.25">
      <c r="A3064" s="77"/>
      <c r="B3064" s="77"/>
    </row>
    <row r="3065" spans="1:2" x14ac:dyDescent="0.25">
      <c r="A3065" s="77"/>
      <c r="B3065" s="77"/>
    </row>
    <row r="3066" spans="1:2" x14ac:dyDescent="0.25">
      <c r="A3066" s="77"/>
      <c r="B3066" s="77"/>
    </row>
    <row r="3067" spans="1:2" x14ac:dyDescent="0.25">
      <c r="A3067" s="77"/>
      <c r="B3067" s="77"/>
    </row>
    <row r="3068" spans="1:2" x14ac:dyDescent="0.25">
      <c r="A3068" s="77"/>
      <c r="B3068" s="77"/>
    </row>
    <row r="3069" spans="1:2" x14ac:dyDescent="0.25">
      <c r="A3069" s="77"/>
      <c r="B3069" s="77"/>
    </row>
    <row r="3070" spans="1:2" x14ac:dyDescent="0.25">
      <c r="A3070" s="77"/>
      <c r="B3070" s="77"/>
    </row>
    <row r="3071" spans="1:2" x14ac:dyDescent="0.25">
      <c r="A3071" s="77"/>
      <c r="B3071" s="77"/>
    </row>
    <row r="3072" spans="1:2" x14ac:dyDescent="0.25">
      <c r="A3072" s="77"/>
      <c r="B3072" s="77"/>
    </row>
    <row r="3073" spans="1:2" x14ac:dyDescent="0.25">
      <c r="A3073" s="77"/>
      <c r="B3073" s="77"/>
    </row>
    <row r="3074" spans="1:2" x14ac:dyDescent="0.25">
      <c r="A3074" s="77"/>
      <c r="B3074" s="77"/>
    </row>
    <row r="3075" spans="1:2" x14ac:dyDescent="0.25">
      <c r="A3075" s="77"/>
      <c r="B3075" s="77"/>
    </row>
    <row r="3076" spans="1:2" x14ac:dyDescent="0.25">
      <c r="A3076" s="77"/>
      <c r="B3076" s="77"/>
    </row>
    <row r="3077" spans="1:2" x14ac:dyDescent="0.25">
      <c r="A3077" s="77"/>
      <c r="B3077" s="77"/>
    </row>
    <row r="3078" spans="1:2" x14ac:dyDescent="0.25">
      <c r="A3078" s="77"/>
      <c r="B3078" s="77"/>
    </row>
    <row r="3079" spans="1:2" x14ac:dyDescent="0.25">
      <c r="A3079" s="77"/>
      <c r="B3079" s="77"/>
    </row>
    <row r="3080" spans="1:2" x14ac:dyDescent="0.25">
      <c r="A3080" s="77"/>
      <c r="B3080" s="77"/>
    </row>
    <row r="3081" spans="1:2" x14ac:dyDescent="0.25">
      <c r="A3081" s="77"/>
      <c r="B3081" s="77"/>
    </row>
    <row r="3082" spans="1:2" x14ac:dyDescent="0.25">
      <c r="A3082" s="77"/>
      <c r="B3082" s="77"/>
    </row>
    <row r="3083" spans="1:2" x14ac:dyDescent="0.25">
      <c r="A3083" s="77"/>
      <c r="B3083" s="77"/>
    </row>
    <row r="3084" spans="1:2" x14ac:dyDescent="0.25">
      <c r="A3084" s="77"/>
      <c r="B3084" s="77"/>
    </row>
    <row r="3085" spans="1:2" x14ac:dyDescent="0.25">
      <c r="A3085" s="77"/>
      <c r="B3085" s="77"/>
    </row>
    <row r="3086" spans="1:2" x14ac:dyDescent="0.25">
      <c r="A3086" s="77"/>
      <c r="B3086" s="77"/>
    </row>
    <row r="3087" spans="1:2" x14ac:dyDescent="0.25">
      <c r="A3087" s="77"/>
      <c r="B3087" s="77"/>
    </row>
    <row r="3088" spans="1:2" x14ac:dyDescent="0.25">
      <c r="A3088" s="77"/>
      <c r="B3088" s="77"/>
    </row>
    <row r="3089" spans="1:2" x14ac:dyDescent="0.25">
      <c r="A3089" s="77"/>
      <c r="B3089" s="77"/>
    </row>
    <row r="3090" spans="1:2" x14ac:dyDescent="0.25">
      <c r="A3090" s="77"/>
      <c r="B3090" s="77"/>
    </row>
    <row r="3091" spans="1:2" x14ac:dyDescent="0.25">
      <c r="A3091" s="77"/>
      <c r="B3091" s="77"/>
    </row>
    <row r="3092" spans="1:2" x14ac:dyDescent="0.25">
      <c r="A3092" s="77"/>
      <c r="B3092" s="77"/>
    </row>
    <row r="3093" spans="1:2" x14ac:dyDescent="0.25">
      <c r="A3093" s="77"/>
      <c r="B3093" s="77"/>
    </row>
    <row r="3094" spans="1:2" x14ac:dyDescent="0.25">
      <c r="A3094" s="77"/>
      <c r="B3094" s="77"/>
    </row>
    <row r="3095" spans="1:2" x14ac:dyDescent="0.25">
      <c r="A3095" s="77"/>
      <c r="B3095" s="77"/>
    </row>
    <row r="3096" spans="1:2" x14ac:dyDescent="0.25">
      <c r="A3096" s="77"/>
      <c r="B3096" s="77"/>
    </row>
    <row r="3097" spans="1:2" x14ac:dyDescent="0.25">
      <c r="A3097" s="77"/>
      <c r="B3097" s="77"/>
    </row>
    <row r="3098" spans="1:2" x14ac:dyDescent="0.25">
      <c r="A3098" s="77"/>
      <c r="B3098" s="77"/>
    </row>
    <row r="3099" spans="1:2" x14ac:dyDescent="0.25">
      <c r="A3099" s="77"/>
      <c r="B3099" s="77"/>
    </row>
    <row r="3100" spans="1:2" x14ac:dyDescent="0.25">
      <c r="A3100" s="77"/>
      <c r="B3100" s="77"/>
    </row>
    <row r="3101" spans="1:2" x14ac:dyDescent="0.25">
      <c r="A3101" s="77"/>
      <c r="B3101" s="77"/>
    </row>
    <row r="3102" spans="1:2" x14ac:dyDescent="0.25">
      <c r="A3102" s="77"/>
      <c r="B3102" s="77"/>
    </row>
    <row r="3103" spans="1:2" x14ac:dyDescent="0.25">
      <c r="A3103" s="77"/>
      <c r="B3103" s="77"/>
    </row>
    <row r="3104" spans="1:2" x14ac:dyDescent="0.25">
      <c r="A3104" s="77"/>
      <c r="B3104" s="77"/>
    </row>
    <row r="3105" spans="1:2" x14ac:dyDescent="0.25">
      <c r="A3105" s="77"/>
      <c r="B3105" s="77"/>
    </row>
    <row r="3106" spans="1:2" x14ac:dyDescent="0.25">
      <c r="A3106" s="77"/>
      <c r="B3106" s="77"/>
    </row>
    <row r="3107" spans="1:2" x14ac:dyDescent="0.25">
      <c r="A3107" s="77"/>
      <c r="B3107" s="77"/>
    </row>
    <row r="3108" spans="1:2" x14ac:dyDescent="0.25">
      <c r="A3108" s="77"/>
      <c r="B3108" s="77"/>
    </row>
    <row r="3109" spans="1:2" x14ac:dyDescent="0.25">
      <c r="A3109" s="77"/>
      <c r="B3109" s="77"/>
    </row>
    <row r="3110" spans="1:2" x14ac:dyDescent="0.25">
      <c r="A3110" s="77"/>
      <c r="B3110" s="77"/>
    </row>
    <row r="3111" spans="1:2" x14ac:dyDescent="0.25">
      <c r="A3111" s="77"/>
      <c r="B3111" s="77"/>
    </row>
    <row r="3112" spans="1:2" x14ac:dyDescent="0.25">
      <c r="A3112" s="77"/>
      <c r="B3112" s="77"/>
    </row>
    <row r="3113" spans="1:2" x14ac:dyDescent="0.25">
      <c r="A3113" s="77"/>
      <c r="B3113" s="77"/>
    </row>
    <row r="3114" spans="1:2" x14ac:dyDescent="0.25">
      <c r="A3114" s="77"/>
      <c r="B3114" s="77"/>
    </row>
    <row r="3115" spans="1:2" x14ac:dyDescent="0.25">
      <c r="A3115" s="77"/>
      <c r="B3115" s="77"/>
    </row>
    <row r="3116" spans="1:2" x14ac:dyDescent="0.25">
      <c r="A3116" s="77"/>
      <c r="B3116" s="77"/>
    </row>
    <row r="3117" spans="1:2" x14ac:dyDescent="0.25">
      <c r="A3117" s="77"/>
      <c r="B3117" s="77"/>
    </row>
    <row r="3118" spans="1:2" x14ac:dyDescent="0.25">
      <c r="A3118" s="77"/>
      <c r="B3118" s="77"/>
    </row>
    <row r="3119" spans="1:2" x14ac:dyDescent="0.25">
      <c r="A3119" s="77"/>
      <c r="B3119" s="77"/>
    </row>
    <row r="3120" spans="1:2" x14ac:dyDescent="0.25">
      <c r="A3120" s="77"/>
      <c r="B3120" s="77"/>
    </row>
    <row r="3121" spans="1:2" x14ac:dyDescent="0.25">
      <c r="A3121" s="77"/>
      <c r="B3121" s="77"/>
    </row>
    <row r="3122" spans="1:2" x14ac:dyDescent="0.25">
      <c r="A3122" s="77"/>
      <c r="B3122" s="77"/>
    </row>
    <row r="3123" spans="1:2" x14ac:dyDescent="0.25">
      <c r="A3123" s="77"/>
      <c r="B3123" s="77"/>
    </row>
    <row r="3124" spans="1:2" x14ac:dyDescent="0.25">
      <c r="A3124" s="77"/>
      <c r="B3124" s="77"/>
    </row>
    <row r="3125" spans="1:2" x14ac:dyDescent="0.25">
      <c r="A3125" s="77"/>
      <c r="B3125" s="77"/>
    </row>
    <row r="3126" spans="1:2" x14ac:dyDescent="0.25">
      <c r="A3126" s="77"/>
      <c r="B3126" s="77"/>
    </row>
    <row r="3127" spans="1:2" x14ac:dyDescent="0.25">
      <c r="A3127" s="77"/>
      <c r="B3127" s="77"/>
    </row>
    <row r="3128" spans="1:2" x14ac:dyDescent="0.25">
      <c r="A3128" s="77"/>
      <c r="B3128" s="77"/>
    </row>
    <row r="3129" spans="1:2" x14ac:dyDescent="0.25">
      <c r="A3129" s="77"/>
      <c r="B3129" s="77"/>
    </row>
    <row r="3130" spans="1:2" x14ac:dyDescent="0.25">
      <c r="A3130" s="77"/>
      <c r="B3130" s="77"/>
    </row>
    <row r="3131" spans="1:2" x14ac:dyDescent="0.25">
      <c r="A3131" s="77"/>
      <c r="B3131" s="77"/>
    </row>
    <row r="3132" spans="1:2" x14ac:dyDescent="0.25">
      <c r="A3132" s="77"/>
      <c r="B3132" s="77"/>
    </row>
    <row r="3133" spans="1:2" x14ac:dyDescent="0.25">
      <c r="A3133" s="77"/>
      <c r="B3133" s="77"/>
    </row>
    <row r="3134" spans="1:2" x14ac:dyDescent="0.25">
      <c r="A3134" s="77"/>
      <c r="B3134" s="77"/>
    </row>
    <row r="3135" spans="1:2" x14ac:dyDescent="0.25">
      <c r="A3135" s="77"/>
      <c r="B3135" s="77"/>
    </row>
    <row r="3136" spans="1:2" x14ac:dyDescent="0.25">
      <c r="A3136" s="77"/>
      <c r="B3136" s="77"/>
    </row>
    <row r="3137" spans="1:2" x14ac:dyDescent="0.25">
      <c r="A3137" s="77"/>
      <c r="B3137" s="77"/>
    </row>
    <row r="3138" spans="1:2" x14ac:dyDescent="0.25">
      <c r="A3138" s="77"/>
      <c r="B3138" s="77"/>
    </row>
    <row r="3139" spans="1:2" x14ac:dyDescent="0.25">
      <c r="A3139" s="77"/>
      <c r="B3139" s="77"/>
    </row>
    <row r="3140" spans="1:2" x14ac:dyDescent="0.25">
      <c r="A3140" s="77"/>
      <c r="B3140" s="77"/>
    </row>
    <row r="3141" spans="1:2" x14ac:dyDescent="0.25">
      <c r="A3141" s="77"/>
      <c r="B3141" s="77"/>
    </row>
    <row r="3142" spans="1:2" x14ac:dyDescent="0.25">
      <c r="A3142" s="77"/>
      <c r="B3142" s="77"/>
    </row>
    <row r="3143" spans="1:2" x14ac:dyDescent="0.25">
      <c r="A3143" s="77"/>
      <c r="B3143" s="77"/>
    </row>
    <row r="3144" spans="1:2" x14ac:dyDescent="0.25">
      <c r="A3144" s="77"/>
      <c r="B3144" s="77"/>
    </row>
    <row r="3145" spans="1:2" x14ac:dyDescent="0.25">
      <c r="A3145" s="77"/>
      <c r="B3145" s="77"/>
    </row>
    <row r="3146" spans="1:2" x14ac:dyDescent="0.25">
      <c r="A3146" s="77"/>
      <c r="B3146" s="77"/>
    </row>
    <row r="3147" spans="1:2" x14ac:dyDescent="0.25">
      <c r="A3147" s="77"/>
      <c r="B3147" s="77"/>
    </row>
    <row r="3148" spans="1:2" x14ac:dyDescent="0.25">
      <c r="A3148" s="77"/>
      <c r="B3148" s="77"/>
    </row>
    <row r="3149" spans="1:2" x14ac:dyDescent="0.25">
      <c r="A3149" s="77"/>
      <c r="B3149" s="77"/>
    </row>
    <row r="3150" spans="1:2" x14ac:dyDescent="0.25">
      <c r="A3150" s="77"/>
      <c r="B3150" s="77"/>
    </row>
    <row r="3151" spans="1:2" x14ac:dyDescent="0.25">
      <c r="A3151" s="77"/>
      <c r="B3151" s="77"/>
    </row>
    <row r="3152" spans="1:2" x14ac:dyDescent="0.25">
      <c r="A3152" s="77"/>
      <c r="B3152" s="77"/>
    </row>
    <row r="3153" spans="1:2" x14ac:dyDescent="0.25">
      <c r="A3153" s="77"/>
      <c r="B3153" s="77"/>
    </row>
    <row r="3154" spans="1:2" x14ac:dyDescent="0.25">
      <c r="A3154" s="77"/>
      <c r="B3154" s="77"/>
    </row>
    <row r="3155" spans="1:2" x14ac:dyDescent="0.25">
      <c r="A3155" s="77"/>
      <c r="B3155" s="77"/>
    </row>
    <row r="3156" spans="1:2" x14ac:dyDescent="0.25">
      <c r="A3156" s="77"/>
      <c r="B3156" s="77"/>
    </row>
    <row r="3157" spans="1:2" x14ac:dyDescent="0.25">
      <c r="A3157" s="77"/>
      <c r="B3157" s="77"/>
    </row>
    <row r="3158" spans="1:2" x14ac:dyDescent="0.25">
      <c r="A3158" s="77"/>
      <c r="B3158" s="77"/>
    </row>
    <row r="3159" spans="1:2" x14ac:dyDescent="0.25">
      <c r="A3159" s="77"/>
      <c r="B3159" s="77"/>
    </row>
    <row r="3160" spans="1:2" x14ac:dyDescent="0.25">
      <c r="A3160" s="77"/>
      <c r="B3160" s="77"/>
    </row>
    <row r="3161" spans="1:2" x14ac:dyDescent="0.25">
      <c r="A3161" s="77"/>
      <c r="B3161" s="77"/>
    </row>
    <row r="3162" spans="1:2" x14ac:dyDescent="0.25">
      <c r="A3162" s="77"/>
      <c r="B3162" s="77"/>
    </row>
    <row r="3163" spans="1:2" x14ac:dyDescent="0.25">
      <c r="A3163" s="77"/>
      <c r="B3163" s="77"/>
    </row>
    <row r="3164" spans="1:2" x14ac:dyDescent="0.25">
      <c r="A3164" s="77"/>
      <c r="B3164" s="77"/>
    </row>
    <row r="3165" spans="1:2" x14ac:dyDescent="0.25">
      <c r="A3165" s="77"/>
      <c r="B3165" s="77"/>
    </row>
    <row r="3166" spans="1:2" x14ac:dyDescent="0.25">
      <c r="A3166" s="77"/>
      <c r="B3166" s="77"/>
    </row>
    <row r="3167" spans="1:2" x14ac:dyDescent="0.25">
      <c r="A3167" s="77"/>
      <c r="B3167" s="77"/>
    </row>
    <row r="3168" spans="1:2" x14ac:dyDescent="0.25">
      <c r="A3168" s="77"/>
      <c r="B3168" s="77"/>
    </row>
    <row r="3169" spans="1:2" x14ac:dyDescent="0.25">
      <c r="A3169" s="77"/>
      <c r="B3169" s="77"/>
    </row>
    <row r="3170" spans="1:2" x14ac:dyDescent="0.25">
      <c r="A3170" s="77"/>
      <c r="B3170" s="77"/>
    </row>
    <row r="3171" spans="1:2" x14ac:dyDescent="0.25">
      <c r="A3171" s="77"/>
      <c r="B3171" s="77"/>
    </row>
    <row r="3172" spans="1:2" x14ac:dyDescent="0.25">
      <c r="A3172" s="77"/>
      <c r="B3172" s="77"/>
    </row>
    <row r="3173" spans="1:2" x14ac:dyDescent="0.25">
      <c r="A3173" s="77"/>
      <c r="B3173" s="77"/>
    </row>
    <row r="3174" spans="1:2" x14ac:dyDescent="0.25">
      <c r="A3174" s="77"/>
      <c r="B3174" s="77"/>
    </row>
    <row r="3175" spans="1:2" x14ac:dyDescent="0.25">
      <c r="A3175" s="77"/>
      <c r="B3175" s="77"/>
    </row>
    <row r="3176" spans="1:2" x14ac:dyDescent="0.25">
      <c r="A3176" s="77"/>
      <c r="B3176" s="77"/>
    </row>
    <row r="3177" spans="1:2" x14ac:dyDescent="0.25">
      <c r="A3177" s="77"/>
      <c r="B3177" s="77"/>
    </row>
    <row r="3178" spans="1:2" x14ac:dyDescent="0.25">
      <c r="A3178" s="77"/>
      <c r="B3178" s="77"/>
    </row>
    <row r="3179" spans="1:2" x14ac:dyDescent="0.25">
      <c r="A3179" s="77"/>
      <c r="B3179" s="77"/>
    </row>
    <row r="3180" spans="1:2" x14ac:dyDescent="0.25">
      <c r="A3180" s="77"/>
      <c r="B3180" s="77"/>
    </row>
    <row r="3181" spans="1:2" x14ac:dyDescent="0.25">
      <c r="A3181" s="77"/>
      <c r="B3181" s="77"/>
    </row>
    <row r="3182" spans="1:2" x14ac:dyDescent="0.25">
      <c r="A3182" s="77"/>
      <c r="B3182" s="77"/>
    </row>
    <row r="3183" spans="1:2" x14ac:dyDescent="0.25">
      <c r="A3183" s="77"/>
      <c r="B3183" s="77"/>
    </row>
    <row r="3184" spans="1:2" x14ac:dyDescent="0.25">
      <c r="A3184" s="77"/>
      <c r="B3184" s="77"/>
    </row>
    <row r="3185" spans="1:2" x14ac:dyDescent="0.25">
      <c r="A3185" s="77"/>
      <c r="B3185" s="77"/>
    </row>
    <row r="3186" spans="1:2" x14ac:dyDescent="0.25">
      <c r="A3186" s="77"/>
      <c r="B3186" s="77"/>
    </row>
    <row r="3187" spans="1:2" x14ac:dyDescent="0.25">
      <c r="A3187" s="77"/>
      <c r="B3187" s="77"/>
    </row>
    <row r="3188" spans="1:2" x14ac:dyDescent="0.25">
      <c r="A3188" s="77"/>
      <c r="B3188" s="77"/>
    </row>
    <row r="3189" spans="1:2" x14ac:dyDescent="0.25">
      <c r="A3189" s="77"/>
      <c r="B3189" s="77"/>
    </row>
    <row r="3190" spans="1:2" x14ac:dyDescent="0.25">
      <c r="A3190" s="77"/>
      <c r="B3190" s="77"/>
    </row>
    <row r="3191" spans="1:2" x14ac:dyDescent="0.25">
      <c r="A3191" s="77"/>
      <c r="B3191" s="77"/>
    </row>
    <row r="3192" spans="1:2" x14ac:dyDescent="0.25">
      <c r="A3192" s="77"/>
      <c r="B3192" s="77"/>
    </row>
    <row r="3193" spans="1:2" x14ac:dyDescent="0.25">
      <c r="A3193" s="77"/>
      <c r="B3193" s="77"/>
    </row>
    <row r="3194" spans="1:2" x14ac:dyDescent="0.25">
      <c r="A3194" s="77"/>
      <c r="B3194" s="77"/>
    </row>
    <row r="3195" spans="1:2" x14ac:dyDescent="0.25">
      <c r="A3195" s="77"/>
      <c r="B3195" s="77"/>
    </row>
    <row r="3196" spans="1:2" x14ac:dyDescent="0.25">
      <c r="A3196" s="77"/>
      <c r="B3196" s="77"/>
    </row>
    <row r="3197" spans="1:2" x14ac:dyDescent="0.25">
      <c r="A3197" s="77"/>
      <c r="B3197" s="77"/>
    </row>
    <row r="3198" spans="1:2" x14ac:dyDescent="0.25">
      <c r="A3198" s="77"/>
      <c r="B3198" s="77"/>
    </row>
    <row r="3199" spans="1:2" x14ac:dyDescent="0.25">
      <c r="A3199" s="77"/>
      <c r="B3199" s="77"/>
    </row>
    <row r="3200" spans="1:2" x14ac:dyDescent="0.25">
      <c r="A3200" s="77"/>
      <c r="B3200" s="77"/>
    </row>
    <row r="3201" spans="1:2" x14ac:dyDescent="0.25">
      <c r="A3201" s="77"/>
      <c r="B3201" s="77"/>
    </row>
    <row r="3202" spans="1:2" x14ac:dyDescent="0.25">
      <c r="A3202" s="77"/>
      <c r="B3202" s="77"/>
    </row>
    <row r="3203" spans="1:2" x14ac:dyDescent="0.25">
      <c r="A3203" s="77"/>
      <c r="B3203" s="77"/>
    </row>
    <row r="3204" spans="1:2" x14ac:dyDescent="0.25">
      <c r="A3204" s="77"/>
      <c r="B3204" s="77"/>
    </row>
    <row r="3205" spans="1:2" x14ac:dyDescent="0.25">
      <c r="A3205" s="77"/>
      <c r="B3205" s="77"/>
    </row>
    <row r="3206" spans="1:2" x14ac:dyDescent="0.25">
      <c r="A3206" s="77"/>
      <c r="B3206" s="77"/>
    </row>
    <row r="3207" spans="1:2" x14ac:dyDescent="0.25">
      <c r="A3207" s="77"/>
      <c r="B3207" s="77"/>
    </row>
    <row r="3208" spans="1:2" x14ac:dyDescent="0.25">
      <c r="A3208" s="77"/>
      <c r="B3208" s="77"/>
    </row>
    <row r="3209" spans="1:2" x14ac:dyDescent="0.25">
      <c r="A3209" s="77"/>
      <c r="B3209" s="77"/>
    </row>
    <row r="3210" spans="1:2" x14ac:dyDescent="0.25">
      <c r="A3210" s="77"/>
      <c r="B3210" s="77"/>
    </row>
    <row r="3211" spans="1:2" x14ac:dyDescent="0.25">
      <c r="A3211" s="77"/>
      <c r="B3211" s="77"/>
    </row>
    <row r="3212" spans="1:2" x14ac:dyDescent="0.25">
      <c r="A3212" s="77"/>
      <c r="B3212" s="77"/>
    </row>
    <row r="3213" spans="1:2" x14ac:dyDescent="0.25">
      <c r="A3213" s="77"/>
      <c r="B3213" s="77"/>
    </row>
    <row r="3214" spans="1:2" x14ac:dyDescent="0.25">
      <c r="A3214" s="77"/>
      <c r="B3214" s="77"/>
    </row>
    <row r="3215" spans="1:2" x14ac:dyDescent="0.25">
      <c r="A3215" s="77"/>
      <c r="B3215" s="77"/>
    </row>
    <row r="3216" spans="1:2" x14ac:dyDescent="0.25">
      <c r="A3216" s="77"/>
      <c r="B3216" s="77"/>
    </row>
    <row r="3217" spans="1:2" x14ac:dyDescent="0.25">
      <c r="A3217" s="77"/>
      <c r="B3217" s="77"/>
    </row>
    <row r="3218" spans="1:2" x14ac:dyDescent="0.25">
      <c r="A3218" s="77"/>
      <c r="B3218" s="77"/>
    </row>
    <row r="3219" spans="1:2" x14ac:dyDescent="0.25">
      <c r="A3219" s="77"/>
      <c r="B3219" s="77"/>
    </row>
    <row r="3220" spans="1:2" x14ac:dyDescent="0.25">
      <c r="A3220" s="77"/>
      <c r="B3220" s="77"/>
    </row>
    <row r="3221" spans="1:2" x14ac:dyDescent="0.25">
      <c r="A3221" s="77"/>
      <c r="B3221" s="77"/>
    </row>
    <row r="3222" spans="1:2" x14ac:dyDescent="0.25">
      <c r="A3222" s="77"/>
      <c r="B3222" s="77"/>
    </row>
    <row r="3223" spans="1:2" x14ac:dyDescent="0.25">
      <c r="A3223" s="77"/>
      <c r="B3223" s="77"/>
    </row>
    <row r="3224" spans="1:2" x14ac:dyDescent="0.25">
      <c r="A3224" s="77"/>
      <c r="B3224" s="77"/>
    </row>
    <row r="3225" spans="1:2" x14ac:dyDescent="0.25">
      <c r="A3225" s="77"/>
      <c r="B3225" s="77"/>
    </row>
    <row r="3226" spans="1:2" x14ac:dyDescent="0.25">
      <c r="A3226" s="77"/>
      <c r="B3226" s="77"/>
    </row>
    <row r="3227" spans="1:2" x14ac:dyDescent="0.25">
      <c r="A3227" s="77"/>
      <c r="B3227" s="77"/>
    </row>
    <row r="3228" spans="1:2" x14ac:dyDescent="0.25">
      <c r="A3228" s="77"/>
      <c r="B3228" s="77"/>
    </row>
    <row r="3229" spans="1:2" x14ac:dyDescent="0.25">
      <c r="A3229" s="77"/>
      <c r="B3229" s="77"/>
    </row>
    <row r="3230" spans="1:2" x14ac:dyDescent="0.25">
      <c r="A3230" s="77"/>
      <c r="B3230" s="77"/>
    </row>
    <row r="3231" spans="1:2" x14ac:dyDescent="0.25">
      <c r="A3231" s="77"/>
      <c r="B3231" s="77"/>
    </row>
    <row r="3232" spans="1:2" x14ac:dyDescent="0.25">
      <c r="A3232" s="77"/>
      <c r="B3232" s="77"/>
    </row>
    <row r="3233" spans="1:2" x14ac:dyDescent="0.25">
      <c r="A3233" s="77"/>
      <c r="B3233" s="77"/>
    </row>
    <row r="3234" spans="1:2" x14ac:dyDescent="0.25">
      <c r="A3234" s="77"/>
      <c r="B3234" s="77"/>
    </row>
    <row r="3235" spans="1:2" x14ac:dyDescent="0.25">
      <c r="A3235" s="77"/>
      <c r="B3235" s="77"/>
    </row>
    <row r="3236" spans="1:2" x14ac:dyDescent="0.25">
      <c r="A3236" s="77"/>
      <c r="B3236" s="77"/>
    </row>
    <row r="3237" spans="1:2" x14ac:dyDescent="0.25">
      <c r="A3237" s="77"/>
      <c r="B3237" s="77"/>
    </row>
    <row r="3238" spans="1:2" x14ac:dyDescent="0.25">
      <c r="A3238" s="77"/>
      <c r="B3238" s="77"/>
    </row>
    <row r="3239" spans="1:2" x14ac:dyDescent="0.25">
      <c r="A3239" s="77"/>
      <c r="B3239" s="77"/>
    </row>
    <row r="3240" spans="1:2" x14ac:dyDescent="0.25">
      <c r="A3240" s="77"/>
      <c r="B3240" s="77"/>
    </row>
    <row r="3241" spans="1:2" x14ac:dyDescent="0.25">
      <c r="A3241" s="77"/>
      <c r="B3241" s="77"/>
    </row>
    <row r="3242" spans="1:2" x14ac:dyDescent="0.25">
      <c r="A3242" s="77"/>
      <c r="B3242" s="77"/>
    </row>
    <row r="3243" spans="1:2" x14ac:dyDescent="0.25">
      <c r="A3243" s="77"/>
      <c r="B3243" s="77"/>
    </row>
    <row r="3244" spans="1:2" x14ac:dyDescent="0.25">
      <c r="A3244" s="77"/>
      <c r="B3244" s="77"/>
    </row>
    <row r="3245" spans="1:2" x14ac:dyDescent="0.25">
      <c r="A3245" s="77"/>
      <c r="B3245" s="77"/>
    </row>
    <row r="3246" spans="1:2" x14ac:dyDescent="0.25">
      <c r="A3246" s="77"/>
      <c r="B3246" s="77"/>
    </row>
    <row r="3247" spans="1:2" x14ac:dyDescent="0.25">
      <c r="A3247" s="77"/>
      <c r="B3247" s="77"/>
    </row>
    <row r="3248" spans="1:2" x14ac:dyDescent="0.25">
      <c r="A3248" s="77"/>
      <c r="B3248" s="77"/>
    </row>
    <row r="3249" spans="1:2" x14ac:dyDescent="0.25">
      <c r="A3249" s="77"/>
      <c r="B3249" s="77"/>
    </row>
    <row r="3250" spans="1:2" x14ac:dyDescent="0.25">
      <c r="A3250" s="77"/>
      <c r="B3250" s="77"/>
    </row>
    <row r="3251" spans="1:2" x14ac:dyDescent="0.25">
      <c r="A3251" s="77"/>
      <c r="B3251" s="77"/>
    </row>
    <row r="3252" spans="1:2" x14ac:dyDescent="0.25">
      <c r="A3252" s="77"/>
      <c r="B3252" s="77"/>
    </row>
    <row r="3253" spans="1:2" x14ac:dyDescent="0.25">
      <c r="A3253" s="77"/>
      <c r="B3253" s="77"/>
    </row>
    <row r="3254" spans="1:2" x14ac:dyDescent="0.25">
      <c r="A3254" s="77"/>
      <c r="B3254" s="77"/>
    </row>
    <row r="3255" spans="1:2" x14ac:dyDescent="0.25">
      <c r="A3255" s="77"/>
      <c r="B3255" s="77"/>
    </row>
    <row r="3256" spans="1:2" x14ac:dyDescent="0.25">
      <c r="A3256" s="77"/>
      <c r="B3256" s="77"/>
    </row>
    <row r="3257" spans="1:2" x14ac:dyDescent="0.25">
      <c r="A3257" s="77"/>
      <c r="B3257" s="77"/>
    </row>
    <row r="3258" spans="1:2" x14ac:dyDescent="0.25">
      <c r="A3258" s="77"/>
      <c r="B3258" s="77"/>
    </row>
    <row r="3259" spans="1:2" x14ac:dyDescent="0.25">
      <c r="A3259" s="77"/>
      <c r="B3259" s="77"/>
    </row>
    <row r="3260" spans="1:2" x14ac:dyDescent="0.25">
      <c r="A3260" s="77"/>
      <c r="B3260" s="77"/>
    </row>
    <row r="3261" spans="1:2" x14ac:dyDescent="0.25">
      <c r="A3261" s="77"/>
      <c r="B3261" s="77"/>
    </row>
    <row r="3262" spans="1:2" x14ac:dyDescent="0.25">
      <c r="A3262" s="77"/>
      <c r="B3262" s="77"/>
    </row>
    <row r="3263" spans="1:2" x14ac:dyDescent="0.25">
      <c r="A3263" s="77"/>
      <c r="B3263" s="77"/>
    </row>
    <row r="3264" spans="1:2" x14ac:dyDescent="0.25">
      <c r="A3264" s="77"/>
      <c r="B3264" s="77"/>
    </row>
    <row r="3265" spans="1:2" x14ac:dyDescent="0.25">
      <c r="A3265" s="77"/>
      <c r="B3265" s="77"/>
    </row>
    <row r="3266" spans="1:2" x14ac:dyDescent="0.25">
      <c r="A3266" s="77"/>
      <c r="B3266" s="77"/>
    </row>
    <row r="3267" spans="1:2" x14ac:dyDescent="0.25">
      <c r="A3267" s="77"/>
      <c r="B3267" s="77"/>
    </row>
    <row r="3268" spans="1:2" x14ac:dyDescent="0.25">
      <c r="A3268" s="77"/>
      <c r="B3268" s="77"/>
    </row>
    <row r="3269" spans="1:2" x14ac:dyDescent="0.25">
      <c r="A3269" s="77"/>
      <c r="B3269" s="77"/>
    </row>
    <row r="3270" spans="1:2" x14ac:dyDescent="0.25">
      <c r="A3270" s="77"/>
      <c r="B3270" s="77"/>
    </row>
    <row r="3271" spans="1:2" x14ac:dyDescent="0.25">
      <c r="A3271" s="77"/>
      <c r="B3271" s="77"/>
    </row>
    <row r="3272" spans="1:2" x14ac:dyDescent="0.25">
      <c r="A3272" s="77"/>
      <c r="B3272" s="77"/>
    </row>
    <row r="3273" spans="1:2" x14ac:dyDescent="0.25">
      <c r="A3273" s="77"/>
      <c r="B3273" s="77"/>
    </row>
    <row r="3274" spans="1:2" x14ac:dyDescent="0.25">
      <c r="A3274" s="77"/>
      <c r="B3274" s="77"/>
    </row>
    <row r="3275" spans="1:2" x14ac:dyDescent="0.25">
      <c r="A3275" s="77"/>
      <c r="B3275" s="77"/>
    </row>
    <row r="3276" spans="1:2" x14ac:dyDescent="0.25">
      <c r="A3276" s="77"/>
      <c r="B3276" s="77"/>
    </row>
    <row r="3277" spans="1:2" x14ac:dyDescent="0.25">
      <c r="A3277" s="77"/>
      <c r="B3277" s="77"/>
    </row>
    <row r="3278" spans="1:2" x14ac:dyDescent="0.25">
      <c r="A3278" s="77"/>
      <c r="B3278" s="77"/>
    </row>
    <row r="3279" spans="1:2" x14ac:dyDescent="0.25">
      <c r="A3279" s="77"/>
      <c r="B3279" s="77"/>
    </row>
    <row r="3280" spans="1:2" x14ac:dyDescent="0.25">
      <c r="A3280" s="77"/>
      <c r="B3280" s="77"/>
    </row>
    <row r="3281" spans="1:2" x14ac:dyDescent="0.25">
      <c r="A3281" s="77"/>
      <c r="B3281" s="77"/>
    </row>
    <row r="3282" spans="1:2" x14ac:dyDescent="0.25">
      <c r="A3282" s="77"/>
      <c r="B3282" s="77"/>
    </row>
    <row r="3283" spans="1:2" x14ac:dyDescent="0.25">
      <c r="A3283" s="77"/>
      <c r="B3283" s="77"/>
    </row>
    <row r="3284" spans="1:2" x14ac:dyDescent="0.25">
      <c r="A3284" s="77"/>
      <c r="B3284" s="77"/>
    </row>
    <row r="3285" spans="1:2" x14ac:dyDescent="0.25">
      <c r="A3285" s="77"/>
      <c r="B3285" s="77"/>
    </row>
    <row r="3286" spans="1:2" x14ac:dyDescent="0.25">
      <c r="A3286" s="77"/>
      <c r="B3286" s="77"/>
    </row>
    <row r="3287" spans="1:2" x14ac:dyDescent="0.25">
      <c r="A3287" s="77"/>
      <c r="B3287" s="77"/>
    </row>
    <row r="3288" spans="1:2" x14ac:dyDescent="0.25">
      <c r="A3288" s="77"/>
      <c r="B3288" s="77"/>
    </row>
    <row r="3289" spans="1:2" x14ac:dyDescent="0.25">
      <c r="A3289" s="77"/>
      <c r="B3289" s="77"/>
    </row>
    <row r="3290" spans="1:2" x14ac:dyDescent="0.25">
      <c r="A3290" s="77"/>
      <c r="B3290" s="77"/>
    </row>
    <row r="3291" spans="1:2" x14ac:dyDescent="0.25">
      <c r="A3291" s="77"/>
      <c r="B3291" s="77"/>
    </row>
    <row r="3292" spans="1:2" x14ac:dyDescent="0.25">
      <c r="A3292" s="77"/>
      <c r="B3292" s="77"/>
    </row>
    <row r="3293" spans="1:2" x14ac:dyDescent="0.25">
      <c r="A3293" s="77"/>
      <c r="B3293" s="77"/>
    </row>
    <row r="3294" spans="1:2" x14ac:dyDescent="0.25">
      <c r="A3294" s="77"/>
      <c r="B3294" s="77"/>
    </row>
    <row r="3295" spans="1:2" x14ac:dyDescent="0.25">
      <c r="A3295" s="77"/>
      <c r="B3295" s="77"/>
    </row>
    <row r="3296" spans="1:2" x14ac:dyDescent="0.25">
      <c r="A3296" s="77"/>
      <c r="B3296" s="77"/>
    </row>
    <row r="3297" spans="1:2" x14ac:dyDescent="0.25">
      <c r="A3297" s="77"/>
      <c r="B3297" s="77"/>
    </row>
    <row r="3298" spans="1:2" x14ac:dyDescent="0.25">
      <c r="A3298" s="77"/>
      <c r="B3298" s="77"/>
    </row>
    <row r="3299" spans="1:2" x14ac:dyDescent="0.25">
      <c r="A3299" s="77"/>
      <c r="B3299" s="77"/>
    </row>
    <row r="3300" spans="1:2" x14ac:dyDescent="0.25">
      <c r="A3300" s="77"/>
      <c r="B3300" s="77"/>
    </row>
    <row r="3301" spans="1:2" x14ac:dyDescent="0.25">
      <c r="A3301" s="77"/>
      <c r="B3301" s="77"/>
    </row>
    <row r="3302" spans="1:2" x14ac:dyDescent="0.25">
      <c r="A3302" s="77"/>
      <c r="B3302" s="77"/>
    </row>
    <row r="3303" spans="1:2" x14ac:dyDescent="0.25">
      <c r="A3303" s="77"/>
      <c r="B3303" s="77"/>
    </row>
    <row r="3304" spans="1:2" x14ac:dyDescent="0.25">
      <c r="A3304" s="77"/>
      <c r="B3304" s="77"/>
    </row>
    <row r="3305" spans="1:2" x14ac:dyDescent="0.25">
      <c r="A3305" s="77"/>
      <c r="B3305" s="77"/>
    </row>
    <row r="3306" spans="1:2" x14ac:dyDescent="0.25">
      <c r="A3306" s="77"/>
      <c r="B3306" s="77"/>
    </row>
    <row r="3307" spans="1:2" x14ac:dyDescent="0.25">
      <c r="A3307" s="77"/>
      <c r="B3307" s="77"/>
    </row>
    <row r="3308" spans="1:2" x14ac:dyDescent="0.25">
      <c r="A3308" s="77"/>
      <c r="B3308" s="77"/>
    </row>
    <row r="3309" spans="1:2" x14ac:dyDescent="0.25">
      <c r="A3309" s="77"/>
      <c r="B3309" s="77"/>
    </row>
    <row r="3310" spans="1:2" x14ac:dyDescent="0.25">
      <c r="A3310" s="77"/>
      <c r="B3310" s="77"/>
    </row>
    <row r="3311" spans="1:2" x14ac:dyDescent="0.25">
      <c r="A3311" s="77"/>
      <c r="B3311" s="77"/>
    </row>
    <row r="3312" spans="1:2" x14ac:dyDescent="0.25">
      <c r="A3312" s="77"/>
      <c r="B3312" s="77"/>
    </row>
    <row r="3313" spans="1:2" x14ac:dyDescent="0.25">
      <c r="A3313" s="77"/>
      <c r="B3313" s="77"/>
    </row>
    <row r="3314" spans="1:2" x14ac:dyDescent="0.25">
      <c r="A3314" s="77"/>
      <c r="B3314" s="77"/>
    </row>
    <row r="3315" spans="1:2" x14ac:dyDescent="0.25">
      <c r="A3315" s="77"/>
      <c r="B3315" s="77"/>
    </row>
    <row r="3316" spans="1:2" x14ac:dyDescent="0.25">
      <c r="A3316" s="77"/>
      <c r="B3316" s="77"/>
    </row>
    <row r="3317" spans="1:2" x14ac:dyDescent="0.25">
      <c r="A3317" s="77"/>
      <c r="B3317" s="77"/>
    </row>
    <row r="3318" spans="1:2" x14ac:dyDescent="0.25">
      <c r="A3318" s="77"/>
      <c r="B3318" s="77"/>
    </row>
    <row r="3319" spans="1:2" x14ac:dyDescent="0.25">
      <c r="A3319" s="77"/>
      <c r="B3319" s="77"/>
    </row>
    <row r="3320" spans="1:2" x14ac:dyDescent="0.25">
      <c r="A3320" s="77"/>
      <c r="B3320" s="77"/>
    </row>
    <row r="3321" spans="1:2" x14ac:dyDescent="0.25">
      <c r="A3321" s="77"/>
      <c r="B3321" s="77"/>
    </row>
    <row r="3322" spans="1:2" x14ac:dyDescent="0.25">
      <c r="A3322" s="77"/>
      <c r="B3322" s="77"/>
    </row>
    <row r="3323" spans="1:2" x14ac:dyDescent="0.25">
      <c r="A3323" s="77"/>
      <c r="B3323" s="77"/>
    </row>
    <row r="3324" spans="1:2" x14ac:dyDescent="0.25">
      <c r="A3324" s="77"/>
      <c r="B3324" s="77"/>
    </row>
    <row r="3325" spans="1:2" x14ac:dyDescent="0.25">
      <c r="A3325" s="77"/>
      <c r="B3325" s="77"/>
    </row>
    <row r="3326" spans="1:2" x14ac:dyDescent="0.25">
      <c r="A3326" s="77"/>
      <c r="B3326" s="77"/>
    </row>
    <row r="3327" spans="1:2" x14ac:dyDescent="0.25">
      <c r="A3327" s="77"/>
      <c r="B3327" s="77"/>
    </row>
    <row r="3328" spans="1:2" x14ac:dyDescent="0.25">
      <c r="A3328" s="77"/>
      <c r="B3328" s="77"/>
    </row>
    <row r="3329" spans="1:2" x14ac:dyDescent="0.25">
      <c r="A3329" s="77"/>
      <c r="B3329" s="77"/>
    </row>
    <row r="3330" spans="1:2" x14ac:dyDescent="0.25">
      <c r="A3330" s="77"/>
      <c r="B3330" s="77"/>
    </row>
    <row r="3331" spans="1:2" x14ac:dyDescent="0.25">
      <c r="A3331" s="77"/>
      <c r="B3331" s="77"/>
    </row>
    <row r="3332" spans="1:2" x14ac:dyDescent="0.25">
      <c r="A3332" s="77"/>
      <c r="B3332" s="77"/>
    </row>
    <row r="3333" spans="1:2" x14ac:dyDescent="0.25">
      <c r="A3333" s="77"/>
      <c r="B3333" s="77"/>
    </row>
    <row r="3334" spans="1:2" x14ac:dyDescent="0.25">
      <c r="A3334" s="77"/>
      <c r="B3334" s="77"/>
    </row>
    <row r="3335" spans="1:2" x14ac:dyDescent="0.25">
      <c r="A3335" s="77"/>
      <c r="B3335" s="77"/>
    </row>
    <row r="3336" spans="1:2" x14ac:dyDescent="0.25">
      <c r="A3336" s="77"/>
      <c r="B3336" s="77"/>
    </row>
    <row r="3337" spans="1:2" x14ac:dyDescent="0.25">
      <c r="A3337" s="77"/>
      <c r="B3337" s="77"/>
    </row>
    <row r="3338" spans="1:2" x14ac:dyDescent="0.25">
      <c r="A3338" s="77"/>
      <c r="B3338" s="77"/>
    </row>
    <row r="3339" spans="1:2" x14ac:dyDescent="0.25">
      <c r="A3339" s="77"/>
      <c r="B3339" s="77"/>
    </row>
    <row r="3340" spans="1:2" x14ac:dyDescent="0.25">
      <c r="A3340" s="77"/>
      <c r="B3340" s="77"/>
    </row>
    <row r="3341" spans="1:2" x14ac:dyDescent="0.25">
      <c r="A3341" s="77"/>
      <c r="B3341" s="77"/>
    </row>
    <row r="3342" spans="1:2" x14ac:dyDescent="0.25">
      <c r="A3342" s="77"/>
      <c r="B3342" s="77"/>
    </row>
    <row r="3343" spans="1:2" x14ac:dyDescent="0.25">
      <c r="A3343" s="77"/>
      <c r="B3343" s="77"/>
    </row>
    <row r="3344" spans="1:2" x14ac:dyDescent="0.25">
      <c r="A3344" s="77"/>
      <c r="B3344" s="77"/>
    </row>
    <row r="3345" spans="1:2" x14ac:dyDescent="0.25">
      <c r="A3345" s="77"/>
      <c r="B3345" s="77"/>
    </row>
    <row r="3346" spans="1:2" x14ac:dyDescent="0.25">
      <c r="A3346" s="77"/>
      <c r="B3346" s="77"/>
    </row>
    <row r="3347" spans="1:2" x14ac:dyDescent="0.25">
      <c r="A3347" s="77"/>
      <c r="B3347" s="77"/>
    </row>
    <row r="3348" spans="1:2" x14ac:dyDescent="0.25">
      <c r="A3348" s="77"/>
      <c r="B3348" s="77"/>
    </row>
    <row r="3349" spans="1:2" x14ac:dyDescent="0.25">
      <c r="A3349" s="77"/>
      <c r="B3349" s="77"/>
    </row>
    <row r="3350" spans="1:2" x14ac:dyDescent="0.25">
      <c r="A3350" s="77"/>
      <c r="B3350" s="77"/>
    </row>
    <row r="3351" spans="1:2" x14ac:dyDescent="0.25">
      <c r="A3351" s="77"/>
      <c r="B3351" s="77"/>
    </row>
    <row r="3352" spans="1:2" x14ac:dyDescent="0.25">
      <c r="A3352" s="77"/>
      <c r="B3352" s="77"/>
    </row>
    <row r="3353" spans="1:2" x14ac:dyDescent="0.25">
      <c r="A3353" s="77"/>
      <c r="B3353" s="77"/>
    </row>
    <row r="3354" spans="1:2" x14ac:dyDescent="0.25">
      <c r="A3354" s="77"/>
      <c r="B3354" s="77"/>
    </row>
    <row r="3355" spans="1:2" x14ac:dyDescent="0.25">
      <c r="A3355" s="77"/>
      <c r="B3355" s="77"/>
    </row>
    <row r="3356" spans="1:2" x14ac:dyDescent="0.25">
      <c r="A3356" s="77"/>
      <c r="B3356" s="77"/>
    </row>
    <row r="3357" spans="1:2" x14ac:dyDescent="0.25">
      <c r="A3357" s="77"/>
      <c r="B3357" s="77"/>
    </row>
    <row r="3358" spans="1:2" x14ac:dyDescent="0.25">
      <c r="A3358" s="77"/>
      <c r="B3358" s="77"/>
    </row>
    <row r="3359" spans="1:2" x14ac:dyDescent="0.25">
      <c r="A3359" s="77"/>
      <c r="B3359" s="77"/>
    </row>
    <row r="3360" spans="1:2" x14ac:dyDescent="0.25">
      <c r="A3360" s="77"/>
      <c r="B3360" s="77"/>
    </row>
    <row r="3361" spans="1:2" x14ac:dyDescent="0.25">
      <c r="A3361" s="77"/>
      <c r="B3361" s="77"/>
    </row>
    <row r="3362" spans="1:2" x14ac:dyDescent="0.25">
      <c r="A3362" s="77"/>
      <c r="B3362" s="77"/>
    </row>
    <row r="3363" spans="1:2" x14ac:dyDescent="0.25">
      <c r="A3363" s="77"/>
      <c r="B3363" s="77"/>
    </row>
    <row r="3364" spans="1:2" x14ac:dyDescent="0.25">
      <c r="A3364" s="77"/>
      <c r="B3364" s="77"/>
    </row>
    <row r="3365" spans="1:2" x14ac:dyDescent="0.25">
      <c r="A3365" s="77"/>
      <c r="B3365" s="77"/>
    </row>
    <row r="3366" spans="1:2" x14ac:dyDescent="0.25">
      <c r="A3366" s="77"/>
      <c r="B3366" s="77"/>
    </row>
    <row r="3367" spans="1:2" x14ac:dyDescent="0.25">
      <c r="A3367" s="77"/>
      <c r="B3367" s="77"/>
    </row>
    <row r="3368" spans="1:2" x14ac:dyDescent="0.25">
      <c r="A3368" s="77"/>
      <c r="B3368" s="77"/>
    </row>
    <row r="3369" spans="1:2" x14ac:dyDescent="0.25">
      <c r="A3369" s="77"/>
      <c r="B3369" s="77"/>
    </row>
    <row r="3370" spans="1:2" x14ac:dyDescent="0.25">
      <c r="A3370" s="77"/>
      <c r="B3370" s="77"/>
    </row>
    <row r="3371" spans="1:2" x14ac:dyDescent="0.25">
      <c r="A3371" s="77"/>
      <c r="B3371" s="77"/>
    </row>
    <row r="3372" spans="1:2" x14ac:dyDescent="0.25">
      <c r="A3372" s="77"/>
      <c r="B3372" s="77"/>
    </row>
    <row r="3373" spans="1:2" x14ac:dyDescent="0.25">
      <c r="A3373" s="77"/>
      <c r="B3373" s="77"/>
    </row>
    <row r="3374" spans="1:2" x14ac:dyDescent="0.25">
      <c r="A3374" s="77"/>
      <c r="B3374" s="77"/>
    </row>
    <row r="3375" spans="1:2" x14ac:dyDescent="0.25">
      <c r="A3375" s="77"/>
      <c r="B3375" s="77"/>
    </row>
    <row r="3376" spans="1:2" x14ac:dyDescent="0.25">
      <c r="A3376" s="77"/>
      <c r="B3376" s="77"/>
    </row>
    <row r="3377" spans="1:2" x14ac:dyDescent="0.25">
      <c r="A3377" s="77"/>
      <c r="B3377" s="77"/>
    </row>
    <row r="3378" spans="1:2" x14ac:dyDescent="0.25">
      <c r="A3378" s="77"/>
      <c r="B3378" s="77"/>
    </row>
    <row r="3379" spans="1:2" x14ac:dyDescent="0.25">
      <c r="A3379" s="77"/>
      <c r="B3379" s="77"/>
    </row>
    <row r="3380" spans="1:2" x14ac:dyDescent="0.25">
      <c r="A3380" s="77"/>
      <c r="B3380" s="77"/>
    </row>
    <row r="3381" spans="1:2" x14ac:dyDescent="0.25">
      <c r="A3381" s="77"/>
      <c r="B3381" s="77"/>
    </row>
    <row r="3382" spans="1:2" x14ac:dyDescent="0.25">
      <c r="A3382" s="77"/>
      <c r="B3382" s="77"/>
    </row>
    <row r="3383" spans="1:2" x14ac:dyDescent="0.25">
      <c r="A3383" s="77"/>
      <c r="B3383" s="77"/>
    </row>
    <row r="3384" spans="1:2" x14ac:dyDescent="0.25">
      <c r="A3384" s="77"/>
      <c r="B3384" s="77"/>
    </row>
    <row r="3385" spans="1:2" x14ac:dyDescent="0.25">
      <c r="A3385" s="77"/>
      <c r="B3385" s="77"/>
    </row>
    <row r="3386" spans="1:2" x14ac:dyDescent="0.25">
      <c r="A3386" s="77"/>
      <c r="B3386" s="77"/>
    </row>
    <row r="3387" spans="1:2" x14ac:dyDescent="0.25">
      <c r="A3387" s="77"/>
      <c r="B3387" s="77"/>
    </row>
    <row r="3388" spans="1:2" x14ac:dyDescent="0.25">
      <c r="A3388" s="77"/>
      <c r="B3388" s="77"/>
    </row>
    <row r="3389" spans="1:2" x14ac:dyDescent="0.25">
      <c r="A3389" s="77"/>
      <c r="B3389" s="77"/>
    </row>
    <row r="3390" spans="1:2" x14ac:dyDescent="0.25">
      <c r="A3390" s="77"/>
      <c r="B3390" s="77"/>
    </row>
    <row r="3391" spans="1:2" x14ac:dyDescent="0.25">
      <c r="A3391" s="77"/>
      <c r="B3391" s="77"/>
    </row>
    <row r="3392" spans="1:2" x14ac:dyDescent="0.25">
      <c r="A3392" s="77"/>
      <c r="B3392" s="77"/>
    </row>
    <row r="3393" spans="1:2" x14ac:dyDescent="0.25">
      <c r="A3393" s="77"/>
      <c r="B3393" s="77"/>
    </row>
    <row r="3394" spans="1:2" x14ac:dyDescent="0.25">
      <c r="A3394" s="77"/>
      <c r="B3394" s="77"/>
    </row>
    <row r="3395" spans="1:2" x14ac:dyDescent="0.25">
      <c r="A3395" s="77"/>
      <c r="B3395" s="77"/>
    </row>
    <row r="3396" spans="1:2" x14ac:dyDescent="0.25">
      <c r="A3396" s="77"/>
      <c r="B3396" s="77"/>
    </row>
    <row r="3397" spans="1:2" x14ac:dyDescent="0.25">
      <c r="A3397" s="77"/>
      <c r="B3397" s="77"/>
    </row>
    <row r="3398" spans="1:2" x14ac:dyDescent="0.25">
      <c r="A3398" s="77"/>
      <c r="B3398" s="77"/>
    </row>
    <row r="3399" spans="1:2" x14ac:dyDescent="0.25">
      <c r="A3399" s="77"/>
      <c r="B3399" s="77"/>
    </row>
    <row r="3400" spans="1:2" x14ac:dyDescent="0.25">
      <c r="A3400" s="77"/>
      <c r="B3400" s="77"/>
    </row>
    <row r="3401" spans="1:2" x14ac:dyDescent="0.25">
      <c r="A3401" s="77"/>
      <c r="B3401" s="77"/>
    </row>
    <row r="3402" spans="1:2" x14ac:dyDescent="0.25">
      <c r="A3402" s="77"/>
      <c r="B3402" s="77"/>
    </row>
    <row r="3403" spans="1:2" x14ac:dyDescent="0.25">
      <c r="A3403" s="77"/>
      <c r="B3403" s="77"/>
    </row>
    <row r="3404" spans="1:2" x14ac:dyDescent="0.25">
      <c r="A3404" s="77"/>
      <c r="B3404" s="77"/>
    </row>
    <row r="3405" spans="1:2" x14ac:dyDescent="0.25">
      <c r="A3405" s="77"/>
      <c r="B3405" s="77"/>
    </row>
    <row r="3406" spans="1:2" x14ac:dyDescent="0.25">
      <c r="A3406" s="77"/>
      <c r="B3406" s="77"/>
    </row>
    <row r="3407" spans="1:2" x14ac:dyDescent="0.25">
      <c r="A3407" s="77"/>
      <c r="B3407" s="77"/>
    </row>
    <row r="3408" spans="1:2" x14ac:dyDescent="0.25">
      <c r="A3408" s="77"/>
      <c r="B3408" s="77"/>
    </row>
    <row r="3409" spans="1:2" x14ac:dyDescent="0.25">
      <c r="A3409" s="77"/>
      <c r="B3409" s="77"/>
    </row>
    <row r="3410" spans="1:2" x14ac:dyDescent="0.25">
      <c r="A3410" s="77"/>
      <c r="B3410" s="77"/>
    </row>
    <row r="3411" spans="1:2" x14ac:dyDescent="0.25">
      <c r="A3411" s="77"/>
      <c r="B3411" s="77"/>
    </row>
    <row r="3412" spans="1:2" x14ac:dyDescent="0.25">
      <c r="A3412" s="77"/>
      <c r="B3412" s="77"/>
    </row>
    <row r="3413" spans="1:2" x14ac:dyDescent="0.25">
      <c r="A3413" s="77"/>
      <c r="B3413" s="77"/>
    </row>
    <row r="3414" spans="1:2" x14ac:dyDescent="0.25">
      <c r="A3414" s="77"/>
      <c r="B3414" s="77"/>
    </row>
    <row r="3415" spans="1:2" x14ac:dyDescent="0.25">
      <c r="A3415" s="77"/>
      <c r="B3415" s="77"/>
    </row>
    <row r="3416" spans="1:2" x14ac:dyDescent="0.25">
      <c r="A3416" s="77"/>
      <c r="B3416" s="77"/>
    </row>
    <row r="3417" spans="1:2" x14ac:dyDescent="0.25">
      <c r="A3417" s="77"/>
      <c r="B3417" s="77"/>
    </row>
    <row r="3418" spans="1:2" x14ac:dyDescent="0.25">
      <c r="A3418" s="77"/>
      <c r="B3418" s="77"/>
    </row>
    <row r="3419" spans="1:2" x14ac:dyDescent="0.25">
      <c r="A3419" s="77"/>
      <c r="B3419" s="77"/>
    </row>
    <row r="3420" spans="1:2" x14ac:dyDescent="0.25">
      <c r="A3420" s="77"/>
      <c r="B3420" s="77"/>
    </row>
    <row r="3421" spans="1:2" x14ac:dyDescent="0.25">
      <c r="A3421" s="77"/>
      <c r="B3421" s="77"/>
    </row>
    <row r="3422" spans="1:2" x14ac:dyDescent="0.25">
      <c r="A3422" s="77"/>
      <c r="B3422" s="77"/>
    </row>
    <row r="3423" spans="1:2" x14ac:dyDescent="0.25">
      <c r="A3423" s="77"/>
      <c r="B3423" s="77"/>
    </row>
    <row r="3424" spans="1:2" x14ac:dyDescent="0.25">
      <c r="A3424" s="77"/>
      <c r="B3424" s="77"/>
    </row>
    <row r="3425" spans="1:2" x14ac:dyDescent="0.25">
      <c r="A3425" s="77"/>
      <c r="B3425" s="77"/>
    </row>
    <row r="3426" spans="1:2" x14ac:dyDescent="0.25">
      <c r="A3426" s="77"/>
      <c r="B3426" s="77"/>
    </row>
    <row r="3427" spans="1:2" x14ac:dyDescent="0.25">
      <c r="A3427" s="77"/>
      <c r="B3427" s="77"/>
    </row>
    <row r="3428" spans="1:2" x14ac:dyDescent="0.25">
      <c r="A3428" s="77"/>
      <c r="B3428" s="77"/>
    </row>
    <row r="3429" spans="1:2" x14ac:dyDescent="0.25">
      <c r="A3429" s="77"/>
      <c r="B3429" s="77"/>
    </row>
    <row r="3430" spans="1:2" x14ac:dyDescent="0.25">
      <c r="A3430" s="77"/>
      <c r="B3430" s="77"/>
    </row>
    <row r="3431" spans="1:2" x14ac:dyDescent="0.25">
      <c r="A3431" s="77"/>
      <c r="B3431" s="77"/>
    </row>
    <row r="3432" spans="1:2" x14ac:dyDescent="0.25">
      <c r="A3432" s="77"/>
      <c r="B3432" s="77"/>
    </row>
    <row r="3433" spans="1:2" x14ac:dyDescent="0.25">
      <c r="A3433" s="77"/>
      <c r="B3433" s="77"/>
    </row>
    <row r="3434" spans="1:2" x14ac:dyDescent="0.25">
      <c r="A3434" s="77"/>
      <c r="B3434" s="77"/>
    </row>
    <row r="3435" spans="1:2" x14ac:dyDescent="0.25">
      <c r="A3435" s="77"/>
      <c r="B3435" s="77"/>
    </row>
    <row r="3436" spans="1:2" x14ac:dyDescent="0.25">
      <c r="A3436" s="77"/>
      <c r="B3436" s="77"/>
    </row>
    <row r="3437" spans="1:2" x14ac:dyDescent="0.25">
      <c r="A3437" s="77"/>
      <c r="B3437" s="77"/>
    </row>
    <row r="3438" spans="1:2" x14ac:dyDescent="0.25">
      <c r="A3438" s="77"/>
      <c r="B3438" s="77"/>
    </row>
    <row r="3439" spans="1:2" x14ac:dyDescent="0.25">
      <c r="A3439" s="77"/>
      <c r="B3439" s="77"/>
    </row>
    <row r="3440" spans="1:2" x14ac:dyDescent="0.25">
      <c r="A3440" s="77"/>
      <c r="B3440" s="77"/>
    </row>
    <row r="3441" spans="1:2" x14ac:dyDescent="0.25">
      <c r="A3441" s="77"/>
      <c r="B3441" s="77"/>
    </row>
    <row r="3442" spans="1:2" x14ac:dyDescent="0.25">
      <c r="A3442" s="77"/>
      <c r="B3442" s="77"/>
    </row>
    <row r="3443" spans="1:2" x14ac:dyDescent="0.25">
      <c r="A3443" s="77"/>
      <c r="B3443" s="77"/>
    </row>
    <row r="3444" spans="1:2" x14ac:dyDescent="0.25">
      <c r="A3444" s="77"/>
      <c r="B3444" s="77"/>
    </row>
    <row r="3445" spans="1:2" x14ac:dyDescent="0.25">
      <c r="A3445" s="77"/>
      <c r="B3445" s="77"/>
    </row>
    <row r="3446" spans="1:2" x14ac:dyDescent="0.25">
      <c r="A3446" s="77"/>
      <c r="B3446" s="77"/>
    </row>
    <row r="3447" spans="1:2" x14ac:dyDescent="0.25">
      <c r="A3447" s="77"/>
      <c r="B3447" s="77"/>
    </row>
    <row r="3448" spans="1:2" x14ac:dyDescent="0.25">
      <c r="A3448" s="77"/>
      <c r="B3448" s="77"/>
    </row>
    <row r="3449" spans="1:2" x14ac:dyDescent="0.25">
      <c r="A3449" s="77"/>
      <c r="B3449" s="77"/>
    </row>
    <row r="3450" spans="1:2" x14ac:dyDescent="0.25">
      <c r="A3450" s="77"/>
      <c r="B3450" s="77"/>
    </row>
    <row r="3451" spans="1:2" x14ac:dyDescent="0.25">
      <c r="A3451" s="77"/>
      <c r="B3451" s="77"/>
    </row>
    <row r="3452" spans="1:2" x14ac:dyDescent="0.25">
      <c r="A3452" s="77"/>
      <c r="B3452" s="77"/>
    </row>
    <row r="3453" spans="1:2" x14ac:dyDescent="0.25">
      <c r="A3453" s="77"/>
      <c r="B3453" s="77"/>
    </row>
    <row r="3454" spans="1:2" x14ac:dyDescent="0.25">
      <c r="A3454" s="77"/>
      <c r="B3454" s="77"/>
    </row>
    <row r="3455" spans="1:2" x14ac:dyDescent="0.25">
      <c r="A3455" s="77"/>
      <c r="B3455" s="77"/>
    </row>
    <row r="3456" spans="1:2" x14ac:dyDescent="0.25">
      <c r="A3456" s="77"/>
      <c r="B3456" s="77"/>
    </row>
    <row r="3457" spans="1:2" x14ac:dyDescent="0.25">
      <c r="A3457" s="77"/>
      <c r="B3457" s="77"/>
    </row>
    <row r="3458" spans="1:2" x14ac:dyDescent="0.25">
      <c r="A3458" s="77"/>
      <c r="B3458" s="77"/>
    </row>
    <row r="3459" spans="1:2" x14ac:dyDescent="0.25">
      <c r="A3459" s="77"/>
      <c r="B3459" s="77"/>
    </row>
    <row r="3460" spans="1:2" x14ac:dyDescent="0.25">
      <c r="A3460" s="77"/>
      <c r="B3460" s="77"/>
    </row>
    <row r="3461" spans="1:2" x14ac:dyDescent="0.25">
      <c r="A3461" s="77"/>
      <c r="B3461" s="77"/>
    </row>
    <row r="3462" spans="1:2" x14ac:dyDescent="0.25">
      <c r="A3462" s="77"/>
      <c r="B3462" s="77"/>
    </row>
    <row r="3463" spans="1:2" x14ac:dyDescent="0.25">
      <c r="A3463" s="77"/>
      <c r="B3463" s="77"/>
    </row>
    <row r="3464" spans="1:2" x14ac:dyDescent="0.25">
      <c r="A3464" s="77"/>
      <c r="B3464" s="77"/>
    </row>
    <row r="3465" spans="1:2" x14ac:dyDescent="0.25">
      <c r="A3465" s="77"/>
      <c r="B3465" s="77"/>
    </row>
    <row r="3466" spans="1:2" x14ac:dyDescent="0.25">
      <c r="A3466" s="77"/>
      <c r="B3466" s="77"/>
    </row>
    <row r="3467" spans="1:2" x14ac:dyDescent="0.25">
      <c r="A3467" s="77"/>
      <c r="B3467" s="77"/>
    </row>
    <row r="3468" spans="1:2" x14ac:dyDescent="0.25">
      <c r="A3468" s="77"/>
      <c r="B3468" s="77"/>
    </row>
    <row r="3469" spans="1:2" x14ac:dyDescent="0.25">
      <c r="A3469" s="77"/>
      <c r="B3469" s="77"/>
    </row>
    <row r="3470" spans="1:2" x14ac:dyDescent="0.25">
      <c r="A3470" s="77"/>
      <c r="B3470" s="77"/>
    </row>
    <row r="3471" spans="1:2" x14ac:dyDescent="0.25">
      <c r="A3471" s="77"/>
      <c r="B3471" s="77"/>
    </row>
    <row r="3472" spans="1:2" x14ac:dyDescent="0.25">
      <c r="A3472" s="77"/>
      <c r="B3472" s="77"/>
    </row>
    <row r="3473" spans="1:2" x14ac:dyDescent="0.25">
      <c r="A3473" s="77"/>
      <c r="B3473" s="77"/>
    </row>
    <row r="3474" spans="1:2" x14ac:dyDescent="0.25">
      <c r="A3474" s="77"/>
      <c r="B3474" s="77"/>
    </row>
    <row r="3475" spans="1:2" x14ac:dyDescent="0.25">
      <c r="A3475" s="77"/>
      <c r="B3475" s="77"/>
    </row>
    <row r="3476" spans="1:2" x14ac:dyDescent="0.25">
      <c r="A3476" s="77"/>
      <c r="B3476" s="77"/>
    </row>
    <row r="3477" spans="1:2" x14ac:dyDescent="0.25">
      <c r="A3477" s="77"/>
      <c r="B3477" s="77"/>
    </row>
    <row r="3478" spans="1:2" x14ac:dyDescent="0.25">
      <c r="A3478" s="77"/>
      <c r="B3478" s="77"/>
    </row>
    <row r="3479" spans="1:2" x14ac:dyDescent="0.25">
      <c r="A3479" s="77"/>
      <c r="B3479" s="77"/>
    </row>
    <row r="3480" spans="1:2" x14ac:dyDescent="0.25">
      <c r="A3480" s="77"/>
      <c r="B3480" s="77"/>
    </row>
    <row r="3481" spans="1:2" x14ac:dyDescent="0.25">
      <c r="A3481" s="77"/>
      <c r="B3481" s="77"/>
    </row>
    <row r="3482" spans="1:2" x14ac:dyDescent="0.25">
      <c r="A3482" s="77"/>
      <c r="B3482" s="77"/>
    </row>
    <row r="3483" spans="1:2" x14ac:dyDescent="0.25">
      <c r="A3483" s="77"/>
      <c r="B3483" s="77"/>
    </row>
    <row r="3484" spans="1:2" x14ac:dyDescent="0.25">
      <c r="A3484" s="77"/>
      <c r="B3484" s="77"/>
    </row>
    <row r="3485" spans="1:2" x14ac:dyDescent="0.25">
      <c r="A3485" s="77"/>
      <c r="B3485" s="77"/>
    </row>
    <row r="3486" spans="1:2" x14ac:dyDescent="0.25">
      <c r="A3486" s="77"/>
      <c r="B3486" s="77"/>
    </row>
    <row r="3487" spans="1:2" x14ac:dyDescent="0.25">
      <c r="A3487" s="77"/>
      <c r="B3487" s="77"/>
    </row>
    <row r="3488" spans="1:2" x14ac:dyDescent="0.25">
      <c r="A3488" s="77"/>
      <c r="B3488" s="77"/>
    </row>
    <row r="3489" spans="1:2" x14ac:dyDescent="0.25">
      <c r="A3489" s="77"/>
      <c r="B3489" s="77"/>
    </row>
    <row r="3490" spans="1:2" x14ac:dyDescent="0.25">
      <c r="A3490" s="77"/>
      <c r="B3490" s="77"/>
    </row>
    <row r="3491" spans="1:2" x14ac:dyDescent="0.25">
      <c r="A3491" s="77"/>
      <c r="B3491" s="77"/>
    </row>
    <row r="3492" spans="1:2" x14ac:dyDescent="0.25">
      <c r="A3492" s="77"/>
      <c r="B3492" s="77"/>
    </row>
    <row r="3493" spans="1:2" x14ac:dyDescent="0.25">
      <c r="A3493" s="77"/>
      <c r="B3493" s="77"/>
    </row>
    <row r="3494" spans="1:2" x14ac:dyDescent="0.25">
      <c r="A3494" s="77"/>
      <c r="B3494" s="77"/>
    </row>
    <row r="3495" spans="1:2" x14ac:dyDescent="0.25">
      <c r="A3495" s="77"/>
      <c r="B3495" s="77"/>
    </row>
    <row r="3496" spans="1:2" x14ac:dyDescent="0.25">
      <c r="A3496" s="77"/>
      <c r="B3496" s="77"/>
    </row>
    <row r="3497" spans="1:2" x14ac:dyDescent="0.25">
      <c r="A3497" s="77"/>
      <c r="B3497" s="77"/>
    </row>
    <row r="3498" spans="1:2" x14ac:dyDescent="0.25">
      <c r="A3498" s="77"/>
      <c r="B3498" s="77"/>
    </row>
    <row r="3499" spans="1:2" x14ac:dyDescent="0.25">
      <c r="A3499" s="77"/>
      <c r="B3499" s="77"/>
    </row>
    <row r="3500" spans="1:2" x14ac:dyDescent="0.25">
      <c r="A3500" s="77"/>
      <c r="B3500" s="77"/>
    </row>
    <row r="3501" spans="1:2" x14ac:dyDescent="0.25">
      <c r="A3501" s="77"/>
      <c r="B3501" s="77"/>
    </row>
    <row r="3502" spans="1:2" x14ac:dyDescent="0.25">
      <c r="A3502" s="77"/>
      <c r="B3502" s="77"/>
    </row>
    <row r="3503" spans="1:2" x14ac:dyDescent="0.25">
      <c r="A3503" s="77"/>
      <c r="B3503" s="77"/>
    </row>
    <row r="3504" spans="1:2" x14ac:dyDescent="0.25">
      <c r="A3504" s="77"/>
      <c r="B3504" s="77"/>
    </row>
    <row r="3505" spans="1:2" x14ac:dyDescent="0.25">
      <c r="A3505" s="77"/>
      <c r="B3505" s="77"/>
    </row>
    <row r="3506" spans="1:2" x14ac:dyDescent="0.25">
      <c r="A3506" s="77"/>
      <c r="B3506" s="77"/>
    </row>
    <row r="3507" spans="1:2" x14ac:dyDescent="0.25">
      <c r="A3507" s="77"/>
      <c r="B3507" s="77"/>
    </row>
    <row r="3508" spans="1:2" x14ac:dyDescent="0.25">
      <c r="A3508" s="77"/>
      <c r="B3508" s="77"/>
    </row>
    <row r="3509" spans="1:2" x14ac:dyDescent="0.25">
      <c r="A3509" s="77"/>
      <c r="B3509" s="77"/>
    </row>
    <row r="3510" spans="1:2" x14ac:dyDescent="0.25">
      <c r="A3510" s="77"/>
      <c r="B3510" s="77"/>
    </row>
    <row r="3511" spans="1:2" x14ac:dyDescent="0.25">
      <c r="A3511" s="77"/>
      <c r="B3511" s="77"/>
    </row>
    <row r="3512" spans="1:2" x14ac:dyDescent="0.25">
      <c r="A3512" s="77"/>
      <c r="B3512" s="77"/>
    </row>
    <row r="3513" spans="1:2" x14ac:dyDescent="0.25">
      <c r="A3513" s="77"/>
      <c r="B3513" s="77"/>
    </row>
    <row r="3514" spans="1:2" x14ac:dyDescent="0.25">
      <c r="A3514" s="77"/>
      <c r="B3514" s="77"/>
    </row>
    <row r="3515" spans="1:2" x14ac:dyDescent="0.25">
      <c r="A3515" s="77"/>
      <c r="B3515" s="77"/>
    </row>
    <row r="3516" spans="1:2" x14ac:dyDescent="0.25">
      <c r="A3516" s="77"/>
      <c r="B3516" s="77"/>
    </row>
    <row r="3517" spans="1:2" x14ac:dyDescent="0.25">
      <c r="A3517" s="77"/>
      <c r="B3517" s="77"/>
    </row>
    <row r="3518" spans="1:2" x14ac:dyDescent="0.25">
      <c r="A3518" s="77"/>
      <c r="B3518" s="77"/>
    </row>
    <row r="3519" spans="1:2" x14ac:dyDescent="0.25">
      <c r="A3519" s="77"/>
      <c r="B3519" s="77"/>
    </row>
    <row r="3520" spans="1:2" x14ac:dyDescent="0.25">
      <c r="A3520" s="77"/>
      <c r="B3520" s="77"/>
    </row>
    <row r="3521" spans="1:2" x14ac:dyDescent="0.25">
      <c r="A3521" s="77"/>
      <c r="B3521" s="77"/>
    </row>
    <row r="3522" spans="1:2" x14ac:dyDescent="0.25">
      <c r="A3522" s="77"/>
      <c r="B3522" s="77"/>
    </row>
    <row r="3523" spans="1:2" x14ac:dyDescent="0.25">
      <c r="A3523" s="77"/>
      <c r="B3523" s="77"/>
    </row>
    <row r="3524" spans="1:2" x14ac:dyDescent="0.25">
      <c r="A3524" s="77"/>
      <c r="B3524" s="77"/>
    </row>
    <row r="3525" spans="1:2" x14ac:dyDescent="0.25">
      <c r="A3525" s="77"/>
      <c r="B3525" s="77"/>
    </row>
    <row r="3526" spans="1:2" x14ac:dyDescent="0.25">
      <c r="A3526" s="77"/>
      <c r="B3526" s="77"/>
    </row>
    <row r="3527" spans="1:2" x14ac:dyDescent="0.25">
      <c r="A3527" s="77"/>
      <c r="B3527" s="77"/>
    </row>
    <row r="3528" spans="1:2" x14ac:dyDescent="0.25">
      <c r="A3528" s="77"/>
      <c r="B3528" s="77"/>
    </row>
    <row r="3529" spans="1:2" x14ac:dyDescent="0.25">
      <c r="A3529" s="77"/>
      <c r="B3529" s="77"/>
    </row>
    <row r="3530" spans="1:2" x14ac:dyDescent="0.25">
      <c r="A3530" s="77"/>
      <c r="B3530" s="77"/>
    </row>
    <row r="3531" spans="1:2" x14ac:dyDescent="0.25">
      <c r="A3531" s="77"/>
      <c r="B3531" s="77"/>
    </row>
    <row r="3532" spans="1:2" x14ac:dyDescent="0.25">
      <c r="A3532" s="77"/>
      <c r="B3532" s="77"/>
    </row>
    <row r="3533" spans="1:2" x14ac:dyDescent="0.25">
      <c r="A3533" s="77"/>
      <c r="B3533" s="77"/>
    </row>
    <row r="3534" spans="1:2" x14ac:dyDescent="0.25">
      <c r="A3534" s="77"/>
      <c r="B3534" s="77"/>
    </row>
    <row r="3535" spans="1:2" x14ac:dyDescent="0.25">
      <c r="A3535" s="77"/>
      <c r="B3535" s="77"/>
    </row>
    <row r="3536" spans="1:2" x14ac:dyDescent="0.25">
      <c r="A3536" s="77"/>
      <c r="B3536" s="77"/>
    </row>
    <row r="3537" spans="1:2" x14ac:dyDescent="0.25">
      <c r="A3537" s="77"/>
      <c r="B3537" s="77"/>
    </row>
    <row r="3538" spans="1:2" x14ac:dyDescent="0.25">
      <c r="A3538" s="77"/>
      <c r="B3538" s="77"/>
    </row>
    <row r="3539" spans="1:2" x14ac:dyDescent="0.25">
      <c r="A3539" s="77"/>
      <c r="B3539" s="77"/>
    </row>
    <row r="3540" spans="1:2" x14ac:dyDescent="0.25">
      <c r="A3540" s="77"/>
      <c r="B3540" s="77"/>
    </row>
    <row r="3541" spans="1:2" x14ac:dyDescent="0.25">
      <c r="A3541" s="77"/>
      <c r="B3541" s="77"/>
    </row>
    <row r="3542" spans="1:2" x14ac:dyDescent="0.25">
      <c r="A3542" s="77"/>
      <c r="B3542" s="77"/>
    </row>
    <row r="3543" spans="1:2" x14ac:dyDescent="0.25">
      <c r="A3543" s="77"/>
      <c r="B3543" s="77"/>
    </row>
    <row r="3544" spans="1:2" x14ac:dyDescent="0.25">
      <c r="A3544" s="77"/>
      <c r="B3544" s="77"/>
    </row>
    <row r="3545" spans="1:2" x14ac:dyDescent="0.25">
      <c r="A3545" s="77"/>
      <c r="B3545" s="77"/>
    </row>
    <row r="3546" spans="1:2" x14ac:dyDescent="0.25">
      <c r="A3546" s="77"/>
      <c r="B3546" s="77"/>
    </row>
    <row r="3547" spans="1:2" x14ac:dyDescent="0.25">
      <c r="A3547" s="77"/>
      <c r="B3547" s="77"/>
    </row>
    <row r="3548" spans="1:2" x14ac:dyDescent="0.25">
      <c r="A3548" s="77"/>
      <c r="B3548" s="77"/>
    </row>
    <row r="3549" spans="1:2" x14ac:dyDescent="0.25">
      <c r="A3549" s="77"/>
      <c r="B3549" s="77"/>
    </row>
    <row r="3550" spans="1:2" x14ac:dyDescent="0.25">
      <c r="A3550" s="77"/>
      <c r="B3550" s="77"/>
    </row>
    <row r="3551" spans="1:2" x14ac:dyDescent="0.25">
      <c r="A3551" s="77"/>
      <c r="B3551" s="77"/>
    </row>
    <row r="3552" spans="1:2" x14ac:dyDescent="0.25">
      <c r="A3552" s="77"/>
      <c r="B3552" s="77"/>
    </row>
    <row r="3553" spans="1:2" x14ac:dyDescent="0.25">
      <c r="A3553" s="77"/>
      <c r="B3553" s="77"/>
    </row>
    <row r="3554" spans="1:2" x14ac:dyDescent="0.25">
      <c r="A3554" s="77"/>
      <c r="B3554" s="77"/>
    </row>
    <row r="3555" spans="1:2" x14ac:dyDescent="0.25">
      <c r="A3555" s="77"/>
      <c r="B3555" s="77"/>
    </row>
    <row r="3556" spans="1:2" x14ac:dyDescent="0.25">
      <c r="A3556" s="77"/>
      <c r="B3556" s="77"/>
    </row>
    <row r="3557" spans="1:2" x14ac:dyDescent="0.25">
      <c r="A3557" s="77"/>
      <c r="B3557" s="77"/>
    </row>
    <row r="3558" spans="1:2" x14ac:dyDescent="0.25">
      <c r="A3558" s="77"/>
      <c r="B3558" s="77"/>
    </row>
    <row r="3559" spans="1:2" x14ac:dyDescent="0.25">
      <c r="A3559" s="77"/>
      <c r="B3559" s="77"/>
    </row>
    <row r="3560" spans="1:2" x14ac:dyDescent="0.25">
      <c r="A3560" s="77"/>
      <c r="B3560" s="77"/>
    </row>
    <row r="3561" spans="1:2" x14ac:dyDescent="0.25">
      <c r="A3561" s="77"/>
      <c r="B3561" s="77"/>
    </row>
    <row r="3562" spans="1:2" x14ac:dyDescent="0.25">
      <c r="A3562" s="77"/>
      <c r="B3562" s="77"/>
    </row>
    <row r="3563" spans="1:2" x14ac:dyDescent="0.25">
      <c r="A3563" s="77"/>
      <c r="B3563" s="77"/>
    </row>
    <row r="3564" spans="1:2" x14ac:dyDescent="0.25">
      <c r="A3564" s="77"/>
      <c r="B3564" s="77"/>
    </row>
    <row r="3565" spans="1:2" x14ac:dyDescent="0.25">
      <c r="A3565" s="77"/>
      <c r="B3565" s="77"/>
    </row>
    <row r="3566" spans="1:2" x14ac:dyDescent="0.25">
      <c r="A3566" s="77"/>
      <c r="B3566" s="77"/>
    </row>
    <row r="3567" spans="1:2" x14ac:dyDescent="0.25">
      <c r="A3567" s="77"/>
      <c r="B3567" s="77"/>
    </row>
    <row r="3568" spans="1:2" x14ac:dyDescent="0.25">
      <c r="A3568" s="77"/>
      <c r="B3568" s="77"/>
    </row>
    <row r="3569" spans="1:2" x14ac:dyDescent="0.25">
      <c r="A3569" s="77"/>
      <c r="B3569" s="77"/>
    </row>
    <row r="3570" spans="1:2" x14ac:dyDescent="0.25">
      <c r="A3570" s="77"/>
      <c r="B3570" s="77"/>
    </row>
    <row r="3571" spans="1:2" x14ac:dyDescent="0.25">
      <c r="A3571" s="77"/>
      <c r="B3571" s="77"/>
    </row>
    <row r="3572" spans="1:2" x14ac:dyDescent="0.25">
      <c r="A3572" s="77"/>
      <c r="B3572" s="77"/>
    </row>
    <row r="3573" spans="1:2" x14ac:dyDescent="0.25">
      <c r="A3573" s="77"/>
      <c r="B3573" s="77"/>
    </row>
    <row r="3574" spans="1:2" x14ac:dyDescent="0.25">
      <c r="A3574" s="77"/>
      <c r="B3574" s="77"/>
    </row>
    <row r="3575" spans="1:2" x14ac:dyDescent="0.25">
      <c r="A3575" s="77"/>
      <c r="B3575" s="77"/>
    </row>
    <row r="3576" spans="1:2" x14ac:dyDescent="0.25">
      <c r="A3576" s="77"/>
      <c r="B3576" s="77"/>
    </row>
    <row r="3577" spans="1:2" x14ac:dyDescent="0.25">
      <c r="A3577" s="77"/>
      <c r="B3577" s="77"/>
    </row>
    <row r="3578" spans="1:2" x14ac:dyDescent="0.25">
      <c r="A3578" s="77"/>
      <c r="B3578" s="77"/>
    </row>
    <row r="3579" spans="1:2" x14ac:dyDescent="0.25">
      <c r="A3579" s="77"/>
      <c r="B3579" s="77"/>
    </row>
    <row r="3580" spans="1:2" x14ac:dyDescent="0.25">
      <c r="A3580" s="77"/>
      <c r="B3580" s="77"/>
    </row>
    <row r="3581" spans="1:2" x14ac:dyDescent="0.25">
      <c r="A3581" s="77"/>
      <c r="B3581" s="77"/>
    </row>
    <row r="3582" spans="1:2" x14ac:dyDescent="0.25">
      <c r="A3582" s="77"/>
      <c r="B3582" s="77"/>
    </row>
    <row r="3583" spans="1:2" x14ac:dyDescent="0.25">
      <c r="A3583" s="77"/>
      <c r="B3583" s="77"/>
    </row>
    <row r="3584" spans="1:2" x14ac:dyDescent="0.25">
      <c r="A3584" s="77"/>
      <c r="B3584" s="77"/>
    </row>
    <row r="3585" spans="1:2" x14ac:dyDescent="0.25">
      <c r="A3585" s="77"/>
      <c r="B3585" s="77"/>
    </row>
    <row r="3586" spans="1:2" x14ac:dyDescent="0.25">
      <c r="A3586" s="77"/>
      <c r="B3586" s="77"/>
    </row>
    <row r="3587" spans="1:2" x14ac:dyDescent="0.25">
      <c r="A3587" s="77"/>
      <c r="B3587" s="77"/>
    </row>
    <row r="3588" spans="1:2" x14ac:dyDescent="0.25">
      <c r="A3588" s="77"/>
      <c r="B3588" s="77"/>
    </row>
    <row r="3589" spans="1:2" x14ac:dyDescent="0.25">
      <c r="A3589" s="77"/>
      <c r="B3589" s="77"/>
    </row>
    <row r="3590" spans="1:2" x14ac:dyDescent="0.25">
      <c r="A3590" s="77"/>
      <c r="B3590" s="77"/>
    </row>
    <row r="3591" spans="1:2" x14ac:dyDescent="0.25">
      <c r="A3591" s="77"/>
      <c r="B3591" s="77"/>
    </row>
    <row r="3592" spans="1:2" x14ac:dyDescent="0.25">
      <c r="A3592" s="77"/>
      <c r="B3592" s="77"/>
    </row>
    <row r="3593" spans="1:2" x14ac:dyDescent="0.25">
      <c r="A3593" s="77"/>
      <c r="B3593" s="77"/>
    </row>
    <row r="3594" spans="1:2" x14ac:dyDescent="0.25">
      <c r="A3594" s="77"/>
      <c r="B3594" s="77"/>
    </row>
    <row r="3595" spans="1:2" x14ac:dyDescent="0.25">
      <c r="A3595" s="77"/>
      <c r="B3595" s="77"/>
    </row>
    <row r="3596" spans="1:2" x14ac:dyDescent="0.25">
      <c r="A3596" s="77"/>
      <c r="B3596" s="77"/>
    </row>
    <row r="3597" spans="1:2" x14ac:dyDescent="0.25">
      <c r="A3597" s="77"/>
      <c r="B3597" s="77"/>
    </row>
    <row r="3598" spans="1:2" x14ac:dyDescent="0.25">
      <c r="A3598" s="77"/>
      <c r="B3598" s="77"/>
    </row>
    <row r="3599" spans="1:2" x14ac:dyDescent="0.25">
      <c r="A3599" s="77"/>
      <c r="B3599" s="77"/>
    </row>
    <row r="3600" spans="1:2" x14ac:dyDescent="0.25">
      <c r="A3600" s="77"/>
      <c r="B3600" s="77"/>
    </row>
    <row r="3601" spans="1:2" x14ac:dyDescent="0.25">
      <c r="A3601" s="77"/>
      <c r="B3601" s="77"/>
    </row>
    <row r="3602" spans="1:2" x14ac:dyDescent="0.25">
      <c r="A3602" s="77"/>
      <c r="B3602" s="77"/>
    </row>
    <row r="3603" spans="1:2" x14ac:dyDescent="0.25">
      <c r="A3603" s="77"/>
      <c r="B3603" s="77"/>
    </row>
    <row r="3604" spans="1:2" x14ac:dyDescent="0.25">
      <c r="A3604" s="77"/>
      <c r="B3604" s="77"/>
    </row>
    <row r="3605" spans="1:2" x14ac:dyDescent="0.25">
      <c r="A3605" s="77"/>
      <c r="B3605" s="77"/>
    </row>
    <row r="3606" spans="1:2" x14ac:dyDescent="0.25">
      <c r="A3606" s="77"/>
      <c r="B3606" s="77"/>
    </row>
    <row r="3607" spans="1:2" x14ac:dyDescent="0.25">
      <c r="A3607" s="77"/>
      <c r="B3607" s="77"/>
    </row>
    <row r="3608" spans="1:2" x14ac:dyDescent="0.25">
      <c r="A3608" s="77"/>
      <c r="B3608" s="77"/>
    </row>
    <row r="3609" spans="1:2" x14ac:dyDescent="0.25">
      <c r="A3609" s="77"/>
      <c r="B3609" s="77"/>
    </row>
    <row r="3610" spans="1:2" x14ac:dyDescent="0.25">
      <c r="A3610" s="77"/>
      <c r="B3610" s="77"/>
    </row>
    <row r="3611" spans="1:2" x14ac:dyDescent="0.25">
      <c r="A3611" s="77"/>
      <c r="B3611" s="77"/>
    </row>
    <row r="3612" spans="1:2" x14ac:dyDescent="0.25">
      <c r="A3612" s="77"/>
      <c r="B3612" s="77"/>
    </row>
    <row r="3613" spans="1:2" x14ac:dyDescent="0.25">
      <c r="A3613" s="77"/>
      <c r="B3613" s="77"/>
    </row>
    <row r="3614" spans="1:2" x14ac:dyDescent="0.25">
      <c r="A3614" s="77"/>
      <c r="B3614" s="77"/>
    </row>
    <row r="3615" spans="1:2" x14ac:dyDescent="0.25">
      <c r="A3615" s="77"/>
      <c r="B3615" s="77"/>
    </row>
    <row r="3616" spans="1:2" x14ac:dyDescent="0.25">
      <c r="A3616" s="77"/>
      <c r="B3616" s="77"/>
    </row>
    <row r="3617" spans="1:2" x14ac:dyDescent="0.25">
      <c r="A3617" s="77"/>
      <c r="B3617" s="77"/>
    </row>
    <row r="3618" spans="1:2" x14ac:dyDescent="0.25">
      <c r="A3618" s="77"/>
      <c r="B3618" s="77"/>
    </row>
    <row r="3619" spans="1:2" x14ac:dyDescent="0.25">
      <c r="A3619" s="77"/>
      <c r="B3619" s="77"/>
    </row>
    <row r="3620" spans="1:2" x14ac:dyDescent="0.25">
      <c r="A3620" s="77"/>
      <c r="B3620" s="77"/>
    </row>
    <row r="3621" spans="1:2" x14ac:dyDescent="0.25">
      <c r="A3621" s="77"/>
      <c r="B3621" s="77"/>
    </row>
    <row r="3622" spans="1:2" x14ac:dyDescent="0.25">
      <c r="A3622" s="77"/>
      <c r="B3622" s="77"/>
    </row>
    <row r="3623" spans="1:2" x14ac:dyDescent="0.25">
      <c r="A3623" s="77"/>
      <c r="B3623" s="77"/>
    </row>
    <row r="3624" spans="1:2" x14ac:dyDescent="0.25">
      <c r="A3624" s="77"/>
      <c r="B3624" s="77"/>
    </row>
    <row r="3625" spans="1:2" x14ac:dyDescent="0.25">
      <c r="A3625" s="77"/>
      <c r="B3625" s="77"/>
    </row>
    <row r="3626" spans="1:2" x14ac:dyDescent="0.25">
      <c r="A3626" s="77"/>
      <c r="B3626" s="77"/>
    </row>
    <row r="3627" spans="1:2" x14ac:dyDescent="0.25">
      <c r="A3627" s="77"/>
      <c r="B3627" s="77"/>
    </row>
    <row r="3628" spans="1:2" x14ac:dyDescent="0.25">
      <c r="A3628" s="77"/>
      <c r="B3628" s="77"/>
    </row>
    <row r="3629" spans="1:2" x14ac:dyDescent="0.25">
      <c r="A3629" s="77"/>
      <c r="B3629" s="77"/>
    </row>
    <row r="3630" spans="1:2" x14ac:dyDescent="0.25">
      <c r="A3630" s="77"/>
      <c r="B3630" s="77"/>
    </row>
    <row r="3631" spans="1:2" x14ac:dyDescent="0.25">
      <c r="A3631" s="77"/>
      <c r="B3631" s="77"/>
    </row>
    <row r="3632" spans="1:2" x14ac:dyDescent="0.25">
      <c r="A3632" s="77"/>
      <c r="B3632" s="77"/>
    </row>
    <row r="3633" spans="1:2" x14ac:dyDescent="0.25">
      <c r="A3633" s="77"/>
      <c r="B3633" s="77"/>
    </row>
    <row r="3634" spans="1:2" x14ac:dyDescent="0.25">
      <c r="A3634" s="77"/>
      <c r="B3634" s="77"/>
    </row>
    <row r="3635" spans="1:2" x14ac:dyDescent="0.25">
      <c r="A3635" s="77"/>
      <c r="B3635" s="77"/>
    </row>
    <row r="3636" spans="1:2" x14ac:dyDescent="0.25">
      <c r="A3636" s="77"/>
      <c r="B3636" s="77"/>
    </row>
    <row r="3637" spans="1:2" x14ac:dyDescent="0.25">
      <c r="A3637" s="77"/>
      <c r="B3637" s="77"/>
    </row>
    <row r="3638" spans="1:2" x14ac:dyDescent="0.25">
      <c r="A3638" s="77"/>
      <c r="B3638" s="77"/>
    </row>
    <row r="3639" spans="1:2" x14ac:dyDescent="0.25">
      <c r="A3639" s="77"/>
      <c r="B3639" s="77"/>
    </row>
    <row r="3640" spans="1:2" x14ac:dyDescent="0.25">
      <c r="A3640" s="77"/>
      <c r="B3640" s="77"/>
    </row>
    <row r="3641" spans="1:2" x14ac:dyDescent="0.25">
      <c r="A3641" s="77"/>
      <c r="B3641" s="77"/>
    </row>
    <row r="3642" spans="1:2" x14ac:dyDescent="0.25">
      <c r="A3642" s="77"/>
      <c r="B3642" s="77"/>
    </row>
    <row r="3643" spans="1:2" x14ac:dyDescent="0.25">
      <c r="A3643" s="77"/>
      <c r="B3643" s="77"/>
    </row>
    <row r="3644" spans="1:2" x14ac:dyDescent="0.25">
      <c r="A3644" s="77"/>
      <c r="B3644" s="77"/>
    </row>
    <row r="3645" spans="1:2" x14ac:dyDescent="0.25">
      <c r="A3645" s="77"/>
      <c r="B3645" s="77"/>
    </row>
    <row r="3646" spans="1:2" x14ac:dyDescent="0.25">
      <c r="A3646" s="77"/>
      <c r="B3646" s="77"/>
    </row>
    <row r="3647" spans="1:2" x14ac:dyDescent="0.25">
      <c r="A3647" s="77"/>
      <c r="B3647" s="77"/>
    </row>
    <row r="3648" spans="1:2" x14ac:dyDescent="0.25">
      <c r="A3648" s="77"/>
      <c r="B3648" s="77"/>
    </row>
    <row r="3649" spans="1:2" x14ac:dyDescent="0.25">
      <c r="A3649" s="77"/>
      <c r="B3649" s="77"/>
    </row>
    <row r="3650" spans="1:2" x14ac:dyDescent="0.25">
      <c r="A3650" s="77"/>
      <c r="B3650" s="77"/>
    </row>
    <row r="3651" spans="1:2" x14ac:dyDescent="0.25">
      <c r="A3651" s="77"/>
      <c r="B3651" s="77"/>
    </row>
    <row r="3652" spans="1:2" x14ac:dyDescent="0.25">
      <c r="A3652" s="77"/>
      <c r="B3652" s="77"/>
    </row>
    <row r="3653" spans="1:2" x14ac:dyDescent="0.25">
      <c r="A3653" s="77"/>
      <c r="B3653" s="77"/>
    </row>
    <row r="3654" spans="1:2" x14ac:dyDescent="0.25">
      <c r="A3654" s="77"/>
      <c r="B3654" s="77"/>
    </row>
    <row r="3655" spans="1:2" x14ac:dyDescent="0.25">
      <c r="A3655" s="77"/>
      <c r="B3655" s="77"/>
    </row>
    <row r="3656" spans="1:2" x14ac:dyDescent="0.25">
      <c r="A3656" s="77"/>
      <c r="B3656" s="77"/>
    </row>
    <row r="3657" spans="1:2" x14ac:dyDescent="0.25">
      <c r="A3657" s="77"/>
      <c r="B3657" s="77"/>
    </row>
    <row r="3658" spans="1:2" x14ac:dyDescent="0.25">
      <c r="A3658" s="77"/>
      <c r="B3658" s="77"/>
    </row>
    <row r="3659" spans="1:2" x14ac:dyDescent="0.25">
      <c r="A3659" s="77"/>
      <c r="B3659" s="77"/>
    </row>
    <row r="3660" spans="1:2" x14ac:dyDescent="0.25">
      <c r="A3660" s="77"/>
      <c r="B3660" s="77"/>
    </row>
    <row r="3661" spans="1:2" x14ac:dyDescent="0.25">
      <c r="A3661" s="77"/>
      <c r="B3661" s="77"/>
    </row>
    <row r="3662" spans="1:2" x14ac:dyDescent="0.25">
      <c r="A3662" s="77"/>
      <c r="B3662" s="77"/>
    </row>
    <row r="3663" spans="1:2" x14ac:dyDescent="0.25">
      <c r="A3663" s="77"/>
      <c r="B3663" s="77"/>
    </row>
    <row r="3664" spans="1:2" x14ac:dyDescent="0.25">
      <c r="A3664" s="77"/>
      <c r="B3664" s="77"/>
    </row>
    <row r="3665" spans="1:2" x14ac:dyDescent="0.25">
      <c r="A3665" s="77"/>
      <c r="B3665" s="77"/>
    </row>
    <row r="3666" spans="1:2" x14ac:dyDescent="0.25">
      <c r="A3666" s="77"/>
      <c r="B3666" s="77"/>
    </row>
    <row r="3667" spans="1:2" x14ac:dyDescent="0.25">
      <c r="A3667" s="77"/>
      <c r="B3667" s="77"/>
    </row>
    <row r="3668" spans="1:2" x14ac:dyDescent="0.25">
      <c r="A3668" s="77"/>
      <c r="B3668" s="77"/>
    </row>
    <row r="3669" spans="1:2" x14ac:dyDescent="0.25">
      <c r="A3669" s="77"/>
      <c r="B3669" s="77"/>
    </row>
    <row r="3670" spans="1:2" x14ac:dyDescent="0.25">
      <c r="A3670" s="77"/>
      <c r="B3670" s="77"/>
    </row>
    <row r="3671" spans="1:2" x14ac:dyDescent="0.25">
      <c r="A3671" s="77"/>
      <c r="B3671" s="77"/>
    </row>
    <row r="3672" spans="1:2" x14ac:dyDescent="0.25">
      <c r="A3672" s="77"/>
      <c r="B3672" s="77"/>
    </row>
    <row r="3673" spans="1:2" x14ac:dyDescent="0.25">
      <c r="A3673" s="77"/>
      <c r="B3673" s="77"/>
    </row>
    <row r="3674" spans="1:2" x14ac:dyDescent="0.25">
      <c r="A3674" s="77"/>
      <c r="B3674" s="77"/>
    </row>
    <row r="3675" spans="1:2" x14ac:dyDescent="0.25">
      <c r="A3675" s="77"/>
      <c r="B3675" s="77"/>
    </row>
    <row r="3676" spans="1:2" x14ac:dyDescent="0.25">
      <c r="A3676" s="77"/>
      <c r="B3676" s="77"/>
    </row>
    <row r="3677" spans="1:2" x14ac:dyDescent="0.25">
      <c r="A3677" s="77"/>
      <c r="B3677" s="77"/>
    </row>
    <row r="3678" spans="1:2" x14ac:dyDescent="0.25">
      <c r="A3678" s="77"/>
      <c r="B3678" s="77"/>
    </row>
    <row r="3679" spans="1:2" x14ac:dyDescent="0.25">
      <c r="A3679" s="77"/>
      <c r="B3679" s="77"/>
    </row>
    <row r="3680" spans="1:2" x14ac:dyDescent="0.25">
      <c r="A3680" s="77"/>
      <c r="B3680" s="77"/>
    </row>
    <row r="3681" spans="1:2" x14ac:dyDescent="0.25">
      <c r="A3681" s="77"/>
      <c r="B3681" s="77"/>
    </row>
    <row r="3682" spans="1:2" x14ac:dyDescent="0.25">
      <c r="A3682" s="77"/>
      <c r="B3682" s="77"/>
    </row>
    <row r="3683" spans="1:2" x14ac:dyDescent="0.25">
      <c r="A3683" s="77"/>
      <c r="B3683" s="77"/>
    </row>
    <row r="3684" spans="1:2" x14ac:dyDescent="0.25">
      <c r="A3684" s="77"/>
      <c r="B3684" s="77"/>
    </row>
    <row r="3685" spans="1:2" x14ac:dyDescent="0.25">
      <c r="A3685" s="77"/>
      <c r="B3685" s="77"/>
    </row>
    <row r="3686" spans="1:2" x14ac:dyDescent="0.25">
      <c r="A3686" s="77"/>
      <c r="B3686" s="77"/>
    </row>
    <row r="3687" spans="1:2" x14ac:dyDescent="0.25">
      <c r="A3687" s="77"/>
      <c r="B3687" s="77"/>
    </row>
    <row r="3688" spans="1:2" x14ac:dyDescent="0.25">
      <c r="A3688" s="77"/>
      <c r="B3688" s="77"/>
    </row>
    <row r="3689" spans="1:2" x14ac:dyDescent="0.25">
      <c r="A3689" s="77"/>
      <c r="B3689" s="77"/>
    </row>
    <row r="3690" spans="1:2" x14ac:dyDescent="0.25">
      <c r="A3690" s="77"/>
      <c r="B3690" s="77"/>
    </row>
    <row r="3691" spans="1:2" x14ac:dyDescent="0.25">
      <c r="A3691" s="77"/>
      <c r="B3691" s="77"/>
    </row>
    <row r="3692" spans="1:2" x14ac:dyDescent="0.25">
      <c r="A3692" s="77"/>
      <c r="B3692" s="77"/>
    </row>
    <row r="3693" spans="1:2" x14ac:dyDescent="0.25">
      <c r="A3693" s="77"/>
      <c r="B3693" s="77"/>
    </row>
    <row r="3694" spans="1:2" x14ac:dyDescent="0.25">
      <c r="A3694" s="77"/>
      <c r="B3694" s="77"/>
    </row>
    <row r="3695" spans="1:2" x14ac:dyDescent="0.25">
      <c r="A3695" s="77"/>
      <c r="B3695" s="77"/>
    </row>
    <row r="3696" spans="1:2" x14ac:dyDescent="0.25">
      <c r="A3696" s="77"/>
      <c r="B3696" s="77"/>
    </row>
    <row r="3697" spans="1:2" x14ac:dyDescent="0.25">
      <c r="A3697" s="77"/>
      <c r="B3697" s="77"/>
    </row>
    <row r="3698" spans="1:2" x14ac:dyDescent="0.25">
      <c r="A3698" s="77"/>
      <c r="B3698" s="77"/>
    </row>
    <row r="3699" spans="1:2" x14ac:dyDescent="0.25">
      <c r="A3699" s="77"/>
      <c r="B3699" s="77"/>
    </row>
    <row r="3700" spans="1:2" x14ac:dyDescent="0.25">
      <c r="A3700" s="77"/>
      <c r="B3700" s="77"/>
    </row>
    <row r="3701" spans="1:2" x14ac:dyDescent="0.25">
      <c r="A3701" s="77"/>
      <c r="B3701" s="77"/>
    </row>
    <row r="3702" spans="1:2" x14ac:dyDescent="0.25">
      <c r="A3702" s="77"/>
      <c r="B3702" s="77"/>
    </row>
    <row r="3703" spans="1:2" x14ac:dyDescent="0.25">
      <c r="A3703" s="77"/>
      <c r="B3703" s="77"/>
    </row>
    <row r="3704" spans="1:2" x14ac:dyDescent="0.25">
      <c r="A3704" s="77"/>
      <c r="B3704" s="77"/>
    </row>
    <row r="3705" spans="1:2" x14ac:dyDescent="0.25">
      <c r="A3705" s="77"/>
      <c r="B3705" s="77"/>
    </row>
    <row r="3706" spans="1:2" x14ac:dyDescent="0.25">
      <c r="A3706" s="77"/>
      <c r="B3706" s="77"/>
    </row>
    <row r="3707" spans="1:2" x14ac:dyDescent="0.25">
      <c r="A3707" s="77"/>
      <c r="B3707" s="77"/>
    </row>
    <row r="3708" spans="1:2" x14ac:dyDescent="0.25">
      <c r="A3708" s="77"/>
      <c r="B3708" s="77"/>
    </row>
    <row r="3709" spans="1:2" x14ac:dyDescent="0.25">
      <c r="A3709" s="77"/>
      <c r="B3709" s="77"/>
    </row>
    <row r="3710" spans="1:2" x14ac:dyDescent="0.25">
      <c r="A3710" s="77"/>
      <c r="B3710" s="77"/>
    </row>
    <row r="3711" spans="1:2" x14ac:dyDescent="0.25">
      <c r="A3711" s="77"/>
      <c r="B3711" s="77"/>
    </row>
    <row r="3712" spans="1:2" x14ac:dyDescent="0.25">
      <c r="A3712" s="77"/>
      <c r="B3712" s="77"/>
    </row>
    <row r="3713" spans="1:2" x14ac:dyDescent="0.25">
      <c r="A3713" s="77"/>
      <c r="B3713" s="77"/>
    </row>
    <row r="3714" spans="1:2" x14ac:dyDescent="0.25">
      <c r="A3714" s="77"/>
      <c r="B3714" s="77"/>
    </row>
    <row r="3715" spans="1:2" x14ac:dyDescent="0.25">
      <c r="A3715" s="77"/>
      <c r="B3715" s="77"/>
    </row>
    <row r="3716" spans="1:2" x14ac:dyDescent="0.25">
      <c r="A3716" s="77"/>
      <c r="B3716" s="77"/>
    </row>
    <row r="3717" spans="1:2" x14ac:dyDescent="0.25">
      <c r="A3717" s="77"/>
      <c r="B3717" s="77"/>
    </row>
    <row r="3718" spans="1:2" x14ac:dyDescent="0.25">
      <c r="A3718" s="77"/>
      <c r="B3718" s="77"/>
    </row>
    <row r="3719" spans="1:2" x14ac:dyDescent="0.25">
      <c r="A3719" s="77"/>
      <c r="B3719" s="77"/>
    </row>
    <row r="3720" spans="1:2" x14ac:dyDescent="0.25">
      <c r="A3720" s="77"/>
      <c r="B3720" s="77"/>
    </row>
    <row r="3721" spans="1:2" x14ac:dyDescent="0.25">
      <c r="A3721" s="77"/>
      <c r="B3721" s="77"/>
    </row>
    <row r="3722" spans="1:2" x14ac:dyDescent="0.25">
      <c r="A3722" s="77"/>
      <c r="B3722" s="77"/>
    </row>
    <row r="3723" spans="1:2" x14ac:dyDescent="0.25">
      <c r="A3723" s="77"/>
      <c r="B3723" s="77"/>
    </row>
    <row r="3724" spans="1:2" x14ac:dyDescent="0.25">
      <c r="A3724" s="77"/>
      <c r="B3724" s="77"/>
    </row>
    <row r="3725" spans="1:2" x14ac:dyDescent="0.25">
      <c r="A3725" s="77"/>
      <c r="B3725" s="77"/>
    </row>
    <row r="3726" spans="1:2" x14ac:dyDescent="0.25">
      <c r="A3726" s="77"/>
      <c r="B3726" s="77"/>
    </row>
    <row r="3727" spans="1:2" x14ac:dyDescent="0.25">
      <c r="A3727" s="77"/>
      <c r="B3727" s="77"/>
    </row>
    <row r="3728" spans="1:2" x14ac:dyDescent="0.25">
      <c r="A3728" s="77"/>
      <c r="B3728" s="77"/>
    </row>
    <row r="3729" spans="1:2" x14ac:dyDescent="0.25">
      <c r="A3729" s="77"/>
      <c r="B3729" s="77"/>
    </row>
    <row r="3730" spans="1:2" x14ac:dyDescent="0.25">
      <c r="A3730" s="77"/>
      <c r="B3730" s="77"/>
    </row>
    <row r="3731" spans="1:2" x14ac:dyDescent="0.25">
      <c r="A3731" s="77"/>
      <c r="B3731" s="77"/>
    </row>
    <row r="3732" spans="1:2" x14ac:dyDescent="0.25">
      <c r="A3732" s="77"/>
      <c r="B3732" s="77"/>
    </row>
    <row r="3733" spans="1:2" x14ac:dyDescent="0.25">
      <c r="A3733" s="77"/>
      <c r="B3733" s="77"/>
    </row>
    <row r="3734" spans="1:2" x14ac:dyDescent="0.25">
      <c r="A3734" s="77"/>
      <c r="B3734" s="77"/>
    </row>
    <row r="3735" spans="1:2" x14ac:dyDescent="0.25">
      <c r="A3735" s="77"/>
      <c r="B3735" s="77"/>
    </row>
    <row r="3736" spans="1:2" x14ac:dyDescent="0.25">
      <c r="A3736" s="77"/>
      <c r="B3736" s="77"/>
    </row>
    <row r="3737" spans="1:2" x14ac:dyDescent="0.25">
      <c r="A3737" s="77"/>
      <c r="B3737" s="77"/>
    </row>
    <row r="3738" spans="1:2" x14ac:dyDescent="0.25">
      <c r="A3738" s="77"/>
      <c r="B3738" s="77"/>
    </row>
    <row r="3739" spans="1:2" x14ac:dyDescent="0.25">
      <c r="A3739" s="77"/>
      <c r="B3739" s="77"/>
    </row>
    <row r="3740" spans="1:2" x14ac:dyDescent="0.25">
      <c r="A3740" s="77"/>
      <c r="B3740" s="77"/>
    </row>
    <row r="3741" spans="1:2" x14ac:dyDescent="0.25">
      <c r="A3741" s="77"/>
      <c r="B3741" s="77"/>
    </row>
    <row r="3742" spans="1:2" x14ac:dyDescent="0.25">
      <c r="A3742" s="77"/>
      <c r="B3742" s="77"/>
    </row>
    <row r="3743" spans="1:2" x14ac:dyDescent="0.25">
      <c r="A3743" s="77"/>
      <c r="B3743" s="77"/>
    </row>
    <row r="3744" spans="1:2" x14ac:dyDescent="0.25">
      <c r="A3744" s="77"/>
      <c r="B3744" s="77"/>
    </row>
    <row r="3745" spans="1:2" x14ac:dyDescent="0.25">
      <c r="A3745" s="77"/>
      <c r="B3745" s="77"/>
    </row>
    <row r="3746" spans="1:2" x14ac:dyDescent="0.25">
      <c r="A3746" s="77"/>
      <c r="B3746" s="77"/>
    </row>
    <row r="3747" spans="1:2" x14ac:dyDescent="0.25">
      <c r="A3747" s="77"/>
      <c r="B3747" s="77"/>
    </row>
    <row r="3748" spans="1:2" x14ac:dyDescent="0.25">
      <c r="A3748" s="77"/>
      <c r="B3748" s="77"/>
    </row>
    <row r="3749" spans="1:2" x14ac:dyDescent="0.25">
      <c r="A3749" s="77"/>
      <c r="B3749" s="77"/>
    </row>
    <row r="3750" spans="1:2" x14ac:dyDescent="0.25">
      <c r="A3750" s="77"/>
      <c r="B3750" s="77"/>
    </row>
    <row r="3751" spans="1:2" x14ac:dyDescent="0.25">
      <c r="A3751" s="77"/>
      <c r="B3751" s="77"/>
    </row>
    <row r="3752" spans="1:2" x14ac:dyDescent="0.25">
      <c r="A3752" s="77"/>
      <c r="B3752" s="77"/>
    </row>
    <row r="3753" spans="1:2" x14ac:dyDescent="0.25">
      <c r="A3753" s="77"/>
      <c r="B3753" s="77"/>
    </row>
    <row r="3754" spans="1:2" x14ac:dyDescent="0.25">
      <c r="A3754" s="77"/>
      <c r="B3754" s="77"/>
    </row>
    <row r="3755" spans="1:2" x14ac:dyDescent="0.25">
      <c r="A3755" s="77"/>
      <c r="B3755" s="77"/>
    </row>
    <row r="3756" spans="1:2" x14ac:dyDescent="0.25">
      <c r="A3756" s="77"/>
      <c r="B3756" s="77"/>
    </row>
    <row r="3757" spans="1:2" x14ac:dyDescent="0.25">
      <c r="A3757" s="77"/>
      <c r="B3757" s="77"/>
    </row>
    <row r="3758" spans="1:2" x14ac:dyDescent="0.25">
      <c r="A3758" s="77"/>
      <c r="B3758" s="77"/>
    </row>
    <row r="3759" spans="1:2" x14ac:dyDescent="0.25">
      <c r="A3759" s="77"/>
      <c r="B3759" s="77"/>
    </row>
    <row r="3760" spans="1:2" x14ac:dyDescent="0.25">
      <c r="A3760" s="77"/>
      <c r="B3760" s="77"/>
    </row>
    <row r="3761" spans="1:2" x14ac:dyDescent="0.25">
      <c r="A3761" s="77"/>
      <c r="B3761" s="77"/>
    </row>
    <row r="3762" spans="1:2" x14ac:dyDescent="0.25">
      <c r="A3762" s="77"/>
      <c r="B3762" s="77"/>
    </row>
    <row r="3763" spans="1:2" x14ac:dyDescent="0.25">
      <c r="A3763" s="77"/>
      <c r="B3763" s="77"/>
    </row>
    <row r="3764" spans="1:2" x14ac:dyDescent="0.25">
      <c r="A3764" s="77"/>
      <c r="B3764" s="77"/>
    </row>
    <row r="3765" spans="1:2" x14ac:dyDescent="0.25">
      <c r="A3765" s="77"/>
      <c r="B3765" s="77"/>
    </row>
    <row r="3766" spans="1:2" x14ac:dyDescent="0.25">
      <c r="A3766" s="77"/>
      <c r="B3766" s="77"/>
    </row>
    <row r="3767" spans="1:2" x14ac:dyDescent="0.25">
      <c r="A3767" s="77"/>
      <c r="B3767" s="77"/>
    </row>
    <row r="3768" spans="1:2" x14ac:dyDescent="0.25">
      <c r="A3768" s="77"/>
      <c r="B3768" s="77"/>
    </row>
    <row r="3769" spans="1:2" x14ac:dyDescent="0.25">
      <c r="A3769" s="77"/>
      <c r="B3769" s="77"/>
    </row>
    <row r="3770" spans="1:2" x14ac:dyDescent="0.25">
      <c r="A3770" s="77"/>
      <c r="B3770" s="77"/>
    </row>
    <row r="3771" spans="1:2" x14ac:dyDescent="0.25">
      <c r="A3771" s="77"/>
      <c r="B3771" s="77"/>
    </row>
    <row r="3772" spans="1:2" x14ac:dyDescent="0.25">
      <c r="A3772" s="77"/>
      <c r="B3772" s="77"/>
    </row>
    <row r="3773" spans="1:2" x14ac:dyDescent="0.25">
      <c r="A3773" s="77"/>
      <c r="B3773" s="77"/>
    </row>
    <row r="3774" spans="1:2" x14ac:dyDescent="0.25">
      <c r="A3774" s="77"/>
      <c r="B3774" s="77"/>
    </row>
    <row r="3775" spans="1:2" x14ac:dyDescent="0.25">
      <c r="A3775" s="77"/>
      <c r="B3775" s="77"/>
    </row>
    <row r="3776" spans="1:2" x14ac:dyDescent="0.25">
      <c r="A3776" s="77"/>
      <c r="B3776" s="77"/>
    </row>
    <row r="3777" spans="1:2" x14ac:dyDescent="0.25">
      <c r="A3777" s="77"/>
      <c r="B3777" s="77"/>
    </row>
    <row r="3778" spans="1:2" x14ac:dyDescent="0.25">
      <c r="A3778" s="77"/>
      <c r="B3778" s="77"/>
    </row>
    <row r="3779" spans="1:2" x14ac:dyDescent="0.25">
      <c r="A3779" s="77"/>
      <c r="B3779" s="77"/>
    </row>
    <row r="3780" spans="1:2" x14ac:dyDescent="0.25">
      <c r="A3780" s="77"/>
      <c r="B3780" s="77"/>
    </row>
    <row r="3781" spans="1:2" x14ac:dyDescent="0.25">
      <c r="A3781" s="77"/>
      <c r="B3781" s="77"/>
    </row>
    <row r="3782" spans="1:2" x14ac:dyDescent="0.25">
      <c r="A3782" s="77"/>
      <c r="B3782" s="77"/>
    </row>
    <row r="3783" spans="1:2" x14ac:dyDescent="0.25">
      <c r="A3783" s="77"/>
      <c r="B3783" s="77"/>
    </row>
    <row r="3784" spans="1:2" x14ac:dyDescent="0.25">
      <c r="A3784" s="77"/>
      <c r="B3784" s="77"/>
    </row>
    <row r="3785" spans="1:2" x14ac:dyDescent="0.25">
      <c r="A3785" s="77"/>
      <c r="B3785" s="77"/>
    </row>
    <row r="3786" spans="1:2" x14ac:dyDescent="0.25">
      <c r="A3786" s="77"/>
      <c r="B3786" s="77"/>
    </row>
    <row r="3787" spans="1:2" x14ac:dyDescent="0.25">
      <c r="A3787" s="77"/>
      <c r="B3787" s="77"/>
    </row>
    <row r="3788" spans="1:2" x14ac:dyDescent="0.25">
      <c r="A3788" s="77"/>
      <c r="B3788" s="77"/>
    </row>
    <row r="3789" spans="1:2" x14ac:dyDescent="0.25">
      <c r="A3789" s="77"/>
      <c r="B3789" s="77"/>
    </row>
    <row r="3790" spans="1:2" x14ac:dyDescent="0.25">
      <c r="A3790" s="77"/>
      <c r="B3790" s="77"/>
    </row>
    <row r="3791" spans="1:2" x14ac:dyDescent="0.25">
      <c r="A3791" s="77"/>
      <c r="B3791" s="77"/>
    </row>
    <row r="3792" spans="1:2" x14ac:dyDescent="0.25">
      <c r="A3792" s="77"/>
      <c r="B3792" s="77"/>
    </row>
    <row r="3793" spans="1:2" x14ac:dyDescent="0.25">
      <c r="A3793" s="77"/>
      <c r="B3793" s="77"/>
    </row>
    <row r="3794" spans="1:2" x14ac:dyDescent="0.25">
      <c r="A3794" s="77"/>
      <c r="B3794" s="77"/>
    </row>
    <row r="3795" spans="1:2" x14ac:dyDescent="0.25">
      <c r="A3795" s="77"/>
      <c r="B3795" s="77"/>
    </row>
    <row r="3796" spans="1:2" x14ac:dyDescent="0.25">
      <c r="A3796" s="77"/>
      <c r="B3796" s="77"/>
    </row>
    <row r="3797" spans="1:2" x14ac:dyDescent="0.25">
      <c r="A3797" s="77"/>
      <c r="B3797" s="77"/>
    </row>
    <row r="3798" spans="1:2" x14ac:dyDescent="0.25">
      <c r="A3798" s="77"/>
      <c r="B3798" s="77"/>
    </row>
    <row r="3799" spans="1:2" x14ac:dyDescent="0.25">
      <c r="A3799" s="77"/>
      <c r="B3799" s="77"/>
    </row>
    <row r="3800" spans="1:2" x14ac:dyDescent="0.25">
      <c r="A3800" s="77"/>
      <c r="B3800" s="77"/>
    </row>
    <row r="3801" spans="1:2" x14ac:dyDescent="0.25">
      <c r="A3801" s="77"/>
      <c r="B3801" s="77"/>
    </row>
    <row r="3802" spans="1:2" x14ac:dyDescent="0.25">
      <c r="A3802" s="77"/>
      <c r="B3802" s="77"/>
    </row>
    <row r="3803" spans="1:2" x14ac:dyDescent="0.25">
      <c r="A3803" s="77"/>
      <c r="B3803" s="77"/>
    </row>
    <row r="3804" spans="1:2" x14ac:dyDescent="0.25">
      <c r="A3804" s="77"/>
      <c r="B3804" s="77"/>
    </row>
    <row r="3805" spans="1:2" x14ac:dyDescent="0.25">
      <c r="A3805" s="77"/>
      <c r="B3805" s="77"/>
    </row>
    <row r="3806" spans="1:2" x14ac:dyDescent="0.25">
      <c r="A3806" s="77"/>
      <c r="B3806" s="77"/>
    </row>
    <row r="3807" spans="1:2" x14ac:dyDescent="0.25">
      <c r="A3807" s="77"/>
      <c r="B3807" s="77"/>
    </row>
    <row r="3808" spans="1:2" x14ac:dyDescent="0.25">
      <c r="A3808" s="77"/>
      <c r="B3808" s="77"/>
    </row>
    <row r="3809" spans="1:2" x14ac:dyDescent="0.25">
      <c r="A3809" s="77"/>
      <c r="B3809" s="77"/>
    </row>
    <row r="3810" spans="1:2" x14ac:dyDescent="0.25">
      <c r="A3810" s="77"/>
      <c r="B3810" s="77"/>
    </row>
    <row r="3811" spans="1:2" x14ac:dyDescent="0.25">
      <c r="A3811" s="77"/>
      <c r="B3811" s="77"/>
    </row>
    <row r="3812" spans="1:2" x14ac:dyDescent="0.25">
      <c r="A3812" s="77"/>
      <c r="B3812" s="77"/>
    </row>
    <row r="3813" spans="1:2" x14ac:dyDescent="0.25">
      <c r="A3813" s="77"/>
      <c r="B3813" s="77"/>
    </row>
    <row r="3814" spans="1:2" x14ac:dyDescent="0.25">
      <c r="A3814" s="77"/>
      <c r="B3814" s="77"/>
    </row>
    <row r="3815" spans="1:2" x14ac:dyDescent="0.25">
      <c r="A3815" s="77"/>
      <c r="B3815" s="77"/>
    </row>
    <row r="3816" spans="1:2" x14ac:dyDescent="0.25">
      <c r="A3816" s="77"/>
      <c r="B3816" s="77"/>
    </row>
    <row r="3817" spans="1:2" x14ac:dyDescent="0.25">
      <c r="A3817" s="77"/>
      <c r="B3817" s="77"/>
    </row>
    <row r="3818" spans="1:2" x14ac:dyDescent="0.25">
      <c r="A3818" s="77"/>
      <c r="B3818" s="77"/>
    </row>
    <row r="3819" spans="1:2" x14ac:dyDescent="0.25">
      <c r="A3819" s="77"/>
      <c r="B3819" s="77"/>
    </row>
    <row r="3820" spans="1:2" x14ac:dyDescent="0.25">
      <c r="A3820" s="77"/>
      <c r="B3820" s="77"/>
    </row>
    <row r="3821" spans="1:2" x14ac:dyDescent="0.25">
      <c r="A3821" s="77"/>
      <c r="B3821" s="77"/>
    </row>
    <row r="3822" spans="1:2" x14ac:dyDescent="0.25">
      <c r="A3822" s="77"/>
      <c r="B3822" s="77"/>
    </row>
    <row r="3823" spans="1:2" x14ac:dyDescent="0.25">
      <c r="A3823" s="77"/>
      <c r="B3823" s="77"/>
    </row>
    <row r="3824" spans="1:2" x14ac:dyDescent="0.25">
      <c r="A3824" s="77"/>
      <c r="B3824" s="77"/>
    </row>
    <row r="3825" spans="1:2" x14ac:dyDescent="0.25">
      <c r="A3825" s="77"/>
      <c r="B3825" s="77"/>
    </row>
    <row r="3826" spans="1:2" x14ac:dyDescent="0.25">
      <c r="A3826" s="77"/>
      <c r="B3826" s="77"/>
    </row>
    <row r="3827" spans="1:2" x14ac:dyDescent="0.25">
      <c r="A3827" s="77"/>
      <c r="B3827" s="77"/>
    </row>
    <row r="3828" spans="1:2" x14ac:dyDescent="0.25">
      <c r="A3828" s="77"/>
      <c r="B3828" s="77"/>
    </row>
    <row r="3829" spans="1:2" x14ac:dyDescent="0.25">
      <c r="A3829" s="77"/>
      <c r="B3829" s="77"/>
    </row>
    <row r="3830" spans="1:2" x14ac:dyDescent="0.25">
      <c r="A3830" s="77"/>
      <c r="B3830" s="77"/>
    </row>
    <row r="3831" spans="1:2" x14ac:dyDescent="0.25">
      <c r="A3831" s="77"/>
      <c r="B3831" s="77"/>
    </row>
    <row r="3832" spans="1:2" x14ac:dyDescent="0.25">
      <c r="A3832" s="77"/>
      <c r="B3832" s="77"/>
    </row>
    <row r="3833" spans="1:2" x14ac:dyDescent="0.25">
      <c r="A3833" s="77"/>
      <c r="B3833" s="77"/>
    </row>
    <row r="3834" spans="1:2" x14ac:dyDescent="0.25">
      <c r="A3834" s="77"/>
      <c r="B3834" s="77"/>
    </row>
    <row r="3835" spans="1:2" x14ac:dyDescent="0.25">
      <c r="A3835" s="77"/>
      <c r="B3835" s="77"/>
    </row>
    <row r="3836" spans="1:2" x14ac:dyDescent="0.25">
      <c r="A3836" s="77"/>
      <c r="B3836" s="77"/>
    </row>
    <row r="3837" spans="1:2" x14ac:dyDescent="0.25">
      <c r="A3837" s="77"/>
      <c r="B3837" s="77"/>
    </row>
    <row r="3838" spans="1:2" x14ac:dyDescent="0.25">
      <c r="A3838" s="77"/>
      <c r="B3838" s="77"/>
    </row>
    <row r="3839" spans="1:2" x14ac:dyDescent="0.25">
      <c r="A3839" s="77"/>
      <c r="B3839" s="77"/>
    </row>
    <row r="3840" spans="1:2" x14ac:dyDescent="0.25">
      <c r="A3840" s="77"/>
      <c r="B3840" s="77"/>
    </row>
    <row r="3841" spans="1:2" x14ac:dyDescent="0.25">
      <c r="A3841" s="77"/>
      <c r="B3841" s="77"/>
    </row>
    <row r="3842" spans="1:2" x14ac:dyDescent="0.25">
      <c r="A3842" s="77"/>
      <c r="B3842" s="77"/>
    </row>
    <row r="3843" spans="1:2" x14ac:dyDescent="0.25">
      <c r="A3843" s="77"/>
      <c r="B3843" s="77"/>
    </row>
    <row r="3844" spans="1:2" x14ac:dyDescent="0.25">
      <c r="A3844" s="77"/>
      <c r="B3844" s="77"/>
    </row>
    <row r="3845" spans="1:2" x14ac:dyDescent="0.25">
      <c r="A3845" s="77"/>
      <c r="B3845" s="77"/>
    </row>
    <row r="3846" spans="1:2" x14ac:dyDescent="0.25">
      <c r="A3846" s="77"/>
      <c r="B3846" s="77"/>
    </row>
    <row r="3847" spans="1:2" x14ac:dyDescent="0.25">
      <c r="A3847" s="77"/>
      <c r="B3847" s="77"/>
    </row>
    <row r="3848" spans="1:2" x14ac:dyDescent="0.25">
      <c r="A3848" s="77"/>
      <c r="B3848" s="77"/>
    </row>
    <row r="3849" spans="1:2" x14ac:dyDescent="0.25">
      <c r="A3849" s="77"/>
      <c r="B3849" s="77"/>
    </row>
    <row r="3850" spans="1:2" x14ac:dyDescent="0.25">
      <c r="A3850" s="77"/>
      <c r="B3850" s="77"/>
    </row>
    <row r="3851" spans="1:2" x14ac:dyDescent="0.25">
      <c r="A3851" s="77"/>
      <c r="B3851" s="77"/>
    </row>
    <row r="3852" spans="1:2" x14ac:dyDescent="0.25">
      <c r="A3852" s="77"/>
      <c r="B3852" s="77"/>
    </row>
    <row r="3853" spans="1:2" x14ac:dyDescent="0.25">
      <c r="A3853" s="77"/>
      <c r="B3853" s="77"/>
    </row>
    <row r="3854" spans="1:2" x14ac:dyDescent="0.25">
      <c r="A3854" s="77"/>
      <c r="B3854" s="77"/>
    </row>
    <row r="3855" spans="1:2" x14ac:dyDescent="0.25">
      <c r="A3855" s="77"/>
      <c r="B3855" s="77"/>
    </row>
    <row r="3856" spans="1:2" x14ac:dyDescent="0.25">
      <c r="A3856" s="77"/>
      <c r="B3856" s="77"/>
    </row>
    <row r="3857" spans="1:2" x14ac:dyDescent="0.25">
      <c r="A3857" s="77"/>
      <c r="B3857" s="77"/>
    </row>
    <row r="3858" spans="1:2" x14ac:dyDescent="0.25">
      <c r="A3858" s="77"/>
      <c r="B3858" s="77"/>
    </row>
    <row r="3859" spans="1:2" x14ac:dyDescent="0.25">
      <c r="A3859" s="77"/>
      <c r="B3859" s="77"/>
    </row>
    <row r="3860" spans="1:2" x14ac:dyDescent="0.25">
      <c r="A3860" s="77"/>
      <c r="B3860" s="77"/>
    </row>
    <row r="3861" spans="1:2" x14ac:dyDescent="0.25">
      <c r="A3861" s="77"/>
      <c r="B3861" s="77"/>
    </row>
    <row r="3862" spans="1:2" x14ac:dyDescent="0.25">
      <c r="A3862" s="77"/>
      <c r="B3862" s="77"/>
    </row>
    <row r="3863" spans="1:2" x14ac:dyDescent="0.25">
      <c r="A3863" s="77"/>
      <c r="B3863" s="77"/>
    </row>
    <row r="3864" spans="1:2" x14ac:dyDescent="0.25">
      <c r="A3864" s="77"/>
      <c r="B3864" s="77"/>
    </row>
    <row r="3865" spans="1:2" x14ac:dyDescent="0.25">
      <c r="A3865" s="77"/>
      <c r="B3865" s="77"/>
    </row>
    <row r="3866" spans="1:2" x14ac:dyDescent="0.25">
      <c r="A3866" s="77"/>
      <c r="B3866" s="77"/>
    </row>
    <row r="3867" spans="1:2" x14ac:dyDescent="0.25">
      <c r="A3867" s="77"/>
      <c r="B3867" s="77"/>
    </row>
    <row r="3868" spans="1:2" x14ac:dyDescent="0.25">
      <c r="A3868" s="77"/>
      <c r="B3868" s="77"/>
    </row>
    <row r="3869" spans="1:2" x14ac:dyDescent="0.25">
      <c r="A3869" s="77"/>
      <c r="B3869" s="77"/>
    </row>
    <row r="3870" spans="1:2" x14ac:dyDescent="0.25">
      <c r="A3870" s="77"/>
      <c r="B3870" s="77"/>
    </row>
    <row r="3871" spans="1:2" x14ac:dyDescent="0.25">
      <c r="A3871" s="77"/>
      <c r="B3871" s="77"/>
    </row>
    <row r="3872" spans="1:2" x14ac:dyDescent="0.25">
      <c r="A3872" s="77"/>
      <c r="B3872" s="77"/>
    </row>
    <row r="3873" spans="1:2" x14ac:dyDescent="0.25">
      <c r="A3873" s="77"/>
      <c r="B3873" s="77"/>
    </row>
    <row r="3874" spans="1:2" x14ac:dyDescent="0.25">
      <c r="A3874" s="77"/>
      <c r="B3874" s="77"/>
    </row>
    <row r="3875" spans="1:2" x14ac:dyDescent="0.25">
      <c r="A3875" s="77"/>
      <c r="B3875" s="77"/>
    </row>
    <row r="3876" spans="1:2" x14ac:dyDescent="0.25">
      <c r="A3876" s="77"/>
      <c r="B3876" s="77"/>
    </row>
    <row r="3877" spans="1:2" x14ac:dyDescent="0.25">
      <c r="A3877" s="77"/>
      <c r="B3877" s="77"/>
    </row>
    <row r="3878" spans="1:2" x14ac:dyDescent="0.25">
      <c r="A3878" s="77"/>
      <c r="B3878" s="77"/>
    </row>
    <row r="3879" spans="1:2" x14ac:dyDescent="0.25">
      <c r="A3879" s="77"/>
      <c r="B3879" s="77"/>
    </row>
    <row r="3880" spans="1:2" x14ac:dyDescent="0.25">
      <c r="A3880" s="77"/>
      <c r="B3880" s="77"/>
    </row>
    <row r="3881" spans="1:2" x14ac:dyDescent="0.25">
      <c r="A3881" s="77"/>
      <c r="B3881" s="77"/>
    </row>
    <row r="3882" spans="1:2" x14ac:dyDescent="0.25">
      <c r="A3882" s="77"/>
      <c r="B3882" s="77"/>
    </row>
    <row r="3883" spans="1:2" x14ac:dyDescent="0.25">
      <c r="A3883" s="77"/>
      <c r="B3883" s="77"/>
    </row>
    <row r="3884" spans="1:2" x14ac:dyDescent="0.25">
      <c r="A3884" s="77"/>
      <c r="B3884" s="77"/>
    </row>
    <row r="3885" spans="1:2" x14ac:dyDescent="0.25">
      <c r="A3885" s="77"/>
      <c r="B3885" s="77"/>
    </row>
    <row r="3886" spans="1:2" x14ac:dyDescent="0.25">
      <c r="A3886" s="77"/>
      <c r="B3886" s="77"/>
    </row>
    <row r="3887" spans="1:2" x14ac:dyDescent="0.25">
      <c r="A3887" s="77"/>
      <c r="B3887" s="77"/>
    </row>
    <row r="3888" spans="1:2" x14ac:dyDescent="0.25">
      <c r="A3888" s="77"/>
      <c r="B3888" s="77"/>
    </row>
    <row r="3889" spans="1:2" x14ac:dyDescent="0.25">
      <c r="A3889" s="77"/>
      <c r="B3889" s="77"/>
    </row>
    <row r="3890" spans="1:2" x14ac:dyDescent="0.25">
      <c r="A3890" s="77"/>
      <c r="B3890" s="77"/>
    </row>
    <row r="3891" spans="1:2" x14ac:dyDescent="0.25">
      <c r="A3891" s="77"/>
      <c r="B3891" s="77"/>
    </row>
    <row r="3892" spans="1:2" x14ac:dyDescent="0.25">
      <c r="A3892" s="77"/>
      <c r="B3892" s="77"/>
    </row>
    <row r="3893" spans="1:2" x14ac:dyDescent="0.25">
      <c r="A3893" s="77"/>
      <c r="B3893" s="77"/>
    </row>
    <row r="3894" spans="1:2" x14ac:dyDescent="0.25">
      <c r="A3894" s="77"/>
      <c r="B3894" s="77"/>
    </row>
    <row r="3895" spans="1:2" x14ac:dyDescent="0.25">
      <c r="A3895" s="77"/>
      <c r="B3895" s="77"/>
    </row>
    <row r="3896" spans="1:2" x14ac:dyDescent="0.25">
      <c r="A3896" s="77"/>
      <c r="B3896" s="77"/>
    </row>
    <row r="3897" spans="1:2" x14ac:dyDescent="0.25">
      <c r="A3897" s="77"/>
      <c r="B3897" s="77"/>
    </row>
    <row r="3898" spans="1:2" x14ac:dyDescent="0.25">
      <c r="A3898" s="77"/>
      <c r="B3898" s="77"/>
    </row>
    <row r="3899" spans="1:2" x14ac:dyDescent="0.25">
      <c r="A3899" s="77"/>
      <c r="B3899" s="77"/>
    </row>
    <row r="3900" spans="1:2" x14ac:dyDescent="0.25">
      <c r="A3900" s="77"/>
      <c r="B3900" s="77"/>
    </row>
    <row r="3901" spans="1:2" x14ac:dyDescent="0.25">
      <c r="A3901" s="77"/>
      <c r="B3901" s="77"/>
    </row>
    <row r="3902" spans="1:2" x14ac:dyDescent="0.25">
      <c r="A3902" s="77"/>
      <c r="B3902" s="77"/>
    </row>
    <row r="3903" spans="1:2" x14ac:dyDescent="0.25">
      <c r="A3903" s="77"/>
      <c r="B3903" s="77"/>
    </row>
    <row r="3904" spans="1:2" x14ac:dyDescent="0.25">
      <c r="A3904" s="77"/>
      <c r="B3904" s="77"/>
    </row>
    <row r="3905" spans="1:2" x14ac:dyDescent="0.25">
      <c r="A3905" s="77"/>
      <c r="B3905" s="77"/>
    </row>
    <row r="3906" spans="1:2" x14ac:dyDescent="0.25">
      <c r="A3906" s="77"/>
      <c r="B3906" s="77"/>
    </row>
    <row r="3907" spans="1:2" x14ac:dyDescent="0.25">
      <c r="A3907" s="77"/>
      <c r="B3907" s="77"/>
    </row>
    <row r="3908" spans="1:2" x14ac:dyDescent="0.25">
      <c r="A3908" s="77"/>
      <c r="B3908" s="77"/>
    </row>
    <row r="3909" spans="1:2" x14ac:dyDescent="0.25">
      <c r="A3909" s="77"/>
      <c r="B3909" s="77"/>
    </row>
    <row r="3910" spans="1:2" x14ac:dyDescent="0.25">
      <c r="A3910" s="77"/>
      <c r="B3910" s="77"/>
    </row>
    <row r="3911" spans="1:2" x14ac:dyDescent="0.25">
      <c r="A3911" s="77"/>
      <c r="B3911" s="77"/>
    </row>
    <row r="3912" spans="1:2" x14ac:dyDescent="0.25">
      <c r="A3912" s="77"/>
      <c r="B3912" s="77"/>
    </row>
    <row r="3913" spans="1:2" x14ac:dyDescent="0.25">
      <c r="A3913" s="77"/>
      <c r="B3913" s="77"/>
    </row>
    <row r="3914" spans="1:2" x14ac:dyDescent="0.25">
      <c r="A3914" s="77"/>
      <c r="B3914" s="77"/>
    </row>
    <row r="3915" spans="1:2" x14ac:dyDescent="0.25">
      <c r="A3915" s="77"/>
      <c r="B3915" s="77"/>
    </row>
    <row r="3916" spans="1:2" x14ac:dyDescent="0.25">
      <c r="A3916" s="77"/>
      <c r="B3916" s="77"/>
    </row>
    <row r="3917" spans="1:2" x14ac:dyDescent="0.25">
      <c r="A3917" s="77"/>
      <c r="B3917" s="77"/>
    </row>
    <row r="3918" spans="1:2" x14ac:dyDescent="0.25">
      <c r="A3918" s="77"/>
      <c r="B3918" s="77"/>
    </row>
    <row r="3919" spans="1:2" x14ac:dyDescent="0.25">
      <c r="A3919" s="77"/>
      <c r="B3919" s="77"/>
    </row>
    <row r="3920" spans="1:2" x14ac:dyDescent="0.25">
      <c r="A3920" s="77"/>
      <c r="B3920" s="77"/>
    </row>
    <row r="3921" spans="1:2" x14ac:dyDescent="0.25">
      <c r="A3921" s="77"/>
      <c r="B3921" s="77"/>
    </row>
    <row r="3922" spans="1:2" x14ac:dyDescent="0.25">
      <c r="A3922" s="77"/>
      <c r="B3922" s="77"/>
    </row>
    <row r="3923" spans="1:2" x14ac:dyDescent="0.25">
      <c r="A3923" s="77"/>
      <c r="B3923" s="77"/>
    </row>
    <row r="3924" spans="1:2" x14ac:dyDescent="0.25">
      <c r="A3924" s="77"/>
      <c r="B3924" s="77"/>
    </row>
    <row r="3925" spans="1:2" x14ac:dyDescent="0.25">
      <c r="A3925" s="77"/>
      <c r="B3925" s="77"/>
    </row>
    <row r="3926" spans="1:2" x14ac:dyDescent="0.25">
      <c r="A3926" s="77"/>
      <c r="B3926" s="77"/>
    </row>
    <row r="3927" spans="1:2" x14ac:dyDescent="0.25">
      <c r="A3927" s="77"/>
      <c r="B3927" s="77"/>
    </row>
    <row r="3928" spans="1:2" x14ac:dyDescent="0.25">
      <c r="A3928" s="77"/>
      <c r="B3928" s="77"/>
    </row>
    <row r="3929" spans="1:2" x14ac:dyDescent="0.25">
      <c r="A3929" s="77"/>
      <c r="B3929" s="77"/>
    </row>
    <row r="3930" spans="1:2" x14ac:dyDescent="0.25">
      <c r="A3930" s="77"/>
      <c r="B3930" s="77"/>
    </row>
    <row r="3931" spans="1:2" x14ac:dyDescent="0.25">
      <c r="A3931" s="77"/>
      <c r="B3931" s="77"/>
    </row>
    <row r="3932" spans="1:2" x14ac:dyDescent="0.25">
      <c r="A3932" s="77"/>
      <c r="B3932" s="77"/>
    </row>
    <row r="3933" spans="1:2" x14ac:dyDescent="0.25">
      <c r="A3933" s="77"/>
      <c r="B3933" s="77"/>
    </row>
    <row r="3934" spans="1:2" x14ac:dyDescent="0.25">
      <c r="A3934" s="77"/>
      <c r="B3934" s="77"/>
    </row>
    <row r="3935" spans="1:2" x14ac:dyDescent="0.25">
      <c r="A3935" s="77"/>
      <c r="B3935" s="77"/>
    </row>
    <row r="3936" spans="1:2" x14ac:dyDescent="0.25">
      <c r="A3936" s="77"/>
      <c r="B3936" s="77"/>
    </row>
    <row r="3937" spans="1:2" x14ac:dyDescent="0.25">
      <c r="A3937" s="77"/>
      <c r="B3937" s="77"/>
    </row>
    <row r="3938" spans="1:2" x14ac:dyDescent="0.25">
      <c r="A3938" s="77"/>
      <c r="B3938" s="77"/>
    </row>
    <row r="3939" spans="1:2" x14ac:dyDescent="0.25">
      <c r="A3939" s="77"/>
      <c r="B3939" s="77"/>
    </row>
    <row r="3940" spans="1:2" x14ac:dyDescent="0.25">
      <c r="A3940" s="77"/>
      <c r="B3940" s="77"/>
    </row>
    <row r="3941" spans="1:2" x14ac:dyDescent="0.25">
      <c r="A3941" s="77"/>
      <c r="B3941" s="77"/>
    </row>
    <row r="3942" spans="1:2" x14ac:dyDescent="0.25">
      <c r="A3942" s="77"/>
      <c r="B3942" s="77"/>
    </row>
    <row r="3943" spans="1:2" x14ac:dyDescent="0.25">
      <c r="A3943" s="77"/>
      <c r="B3943" s="77"/>
    </row>
    <row r="3944" spans="1:2" x14ac:dyDescent="0.25">
      <c r="A3944" s="77"/>
      <c r="B3944" s="77"/>
    </row>
    <row r="3945" spans="1:2" x14ac:dyDescent="0.25">
      <c r="A3945" s="77"/>
      <c r="B3945" s="77"/>
    </row>
    <row r="3946" spans="1:2" x14ac:dyDescent="0.25">
      <c r="A3946" s="77"/>
      <c r="B3946" s="77"/>
    </row>
    <row r="3947" spans="1:2" x14ac:dyDescent="0.25">
      <c r="A3947" s="77"/>
      <c r="B3947" s="77"/>
    </row>
  </sheetData>
  <mergeCells count="2">
    <mergeCell ref="C46:I46"/>
    <mergeCell ref="C44:R44"/>
  </mergeCells>
  <printOptions horizontalCentered="1"/>
  <pageMargins left="0.75" right="0.75" top="1.5" bottom="0.5" header="0.5" footer="0.5"/>
  <pageSetup scale="61" orientation="landscape" blackAndWhite="1" r:id="rId1"/>
  <headerFooter scaleWithDoc="0" alignWithMargins="0">
    <oddFooter>&amp;R&amp;"Times New Roman,Regular"&amp;12Exh. SEF-4
Page 1 of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9"/>
  <sheetViews>
    <sheetView tabSelected="1" zoomScaleNormal="100" workbookViewId="0">
      <pane xSplit="5" ySplit="2" topLeftCell="F23" activePane="bottomRight" state="frozen"/>
      <selection activeCell="P52" sqref="P52"/>
      <selection pane="topRight" activeCell="P52" sqref="P52"/>
      <selection pane="bottomLeft" activeCell="P52" sqref="P52"/>
      <selection pane="bottomRight" activeCell="B2" sqref="B2"/>
    </sheetView>
  </sheetViews>
  <sheetFormatPr defaultColWidth="9.109375" defaultRowHeight="13.2" x14ac:dyDescent="0.25"/>
  <cols>
    <col min="1" max="1" width="28" style="78" customWidth="1"/>
    <col min="2" max="2" width="14.109375" style="78" customWidth="1"/>
    <col min="3" max="3" width="12.6640625" style="78" customWidth="1"/>
    <col min="4" max="4" width="14.44140625" style="78" customWidth="1"/>
    <col min="5" max="5" width="48.5546875" style="78" customWidth="1"/>
    <col min="6" max="6" width="13.6640625" style="78" customWidth="1"/>
    <col min="7" max="7" width="14" style="78" customWidth="1"/>
    <col min="8" max="8" width="87.6640625" style="78" customWidth="1"/>
    <col min="9" max="9" width="9.109375" style="78"/>
    <col min="10" max="10" width="13.109375" style="78" customWidth="1"/>
    <col min="11" max="16384" width="9.109375" style="78"/>
  </cols>
  <sheetData>
    <row r="1" spans="1:8" ht="29.25" customHeight="1" thickBot="1" x14ac:dyDescent="0.3">
      <c r="B1" s="79" t="s">
        <v>38</v>
      </c>
      <c r="C1" s="80"/>
      <c r="D1" s="79" t="s">
        <v>38</v>
      </c>
      <c r="E1" s="81" t="s">
        <v>39</v>
      </c>
      <c r="F1" s="82" t="s">
        <v>40</v>
      </c>
      <c r="G1" s="83" t="s">
        <v>41</v>
      </c>
      <c r="H1" s="84"/>
    </row>
    <row r="2" spans="1:8" ht="31.5" customHeight="1" thickBot="1" x14ac:dyDescent="0.3">
      <c r="A2" s="85" t="s">
        <v>42</v>
      </c>
      <c r="B2" s="86" t="s">
        <v>43</v>
      </c>
      <c r="C2" s="87" t="s">
        <v>19</v>
      </c>
      <c r="D2" s="86" t="s">
        <v>44</v>
      </c>
      <c r="E2" s="101" t="s">
        <v>45</v>
      </c>
      <c r="F2" s="86" t="s">
        <v>46</v>
      </c>
      <c r="G2" s="88" t="s">
        <v>47</v>
      </c>
      <c r="H2" s="84"/>
    </row>
    <row r="3" spans="1:8" ht="26.4" x14ac:dyDescent="0.25">
      <c r="A3" s="89" t="s">
        <v>48</v>
      </c>
      <c r="B3" s="90">
        <v>21412661.210000001</v>
      </c>
      <c r="C3" s="90">
        <v>-19963943.210000001</v>
      </c>
      <c r="D3" s="90">
        <v>1448718</v>
      </c>
      <c r="E3" s="91" t="s">
        <v>49</v>
      </c>
      <c r="F3" s="102">
        <v>26216053.805347145</v>
      </c>
      <c r="G3" s="102">
        <v>-24767335.805347145</v>
      </c>
      <c r="H3" s="84"/>
    </row>
    <row r="4" spans="1:8" ht="26.4" x14ac:dyDescent="0.25">
      <c r="A4" s="89" t="s">
        <v>50</v>
      </c>
      <c r="B4" s="102">
        <v>18521034.620000005</v>
      </c>
      <c r="C4" s="92">
        <v>141690.90651460108</v>
      </c>
      <c r="D4" s="92">
        <v>18662725.526514605</v>
      </c>
      <c r="E4" s="93" t="s">
        <v>51</v>
      </c>
      <c r="F4" s="102">
        <v>18217016.495562289</v>
      </c>
      <c r="G4" s="102">
        <v>445709.03095231578</v>
      </c>
      <c r="H4" s="84"/>
    </row>
    <row r="5" spans="1:8" x14ac:dyDescent="0.25">
      <c r="A5" s="89" t="s">
        <v>52</v>
      </c>
      <c r="B5" s="102">
        <v>2377548.1299999906</v>
      </c>
      <c r="C5" s="92">
        <v>0</v>
      </c>
      <c r="D5" s="92">
        <v>2377548.1299999906</v>
      </c>
      <c r="E5" s="93" t="s">
        <v>53</v>
      </c>
      <c r="F5" s="102">
        <v>4763084.3</v>
      </c>
      <c r="G5" s="102">
        <v>-2385536.1700000092</v>
      </c>
      <c r="H5" s="84"/>
    </row>
    <row r="6" spans="1:8" x14ac:dyDescent="0.25">
      <c r="A6" s="89" t="s">
        <v>54</v>
      </c>
      <c r="B6" s="102">
        <v>6916980.6699999394</v>
      </c>
      <c r="C6" s="92">
        <v>0</v>
      </c>
      <c r="D6" s="92">
        <v>6916980.6699999394</v>
      </c>
      <c r="E6" s="93" t="s">
        <v>53</v>
      </c>
      <c r="F6" s="102">
        <v>4413567.4699999988</v>
      </c>
      <c r="G6" s="102">
        <v>2503413.1999999406</v>
      </c>
      <c r="H6" s="84"/>
    </row>
    <row r="7" spans="1:8" x14ac:dyDescent="0.25">
      <c r="A7" s="89" t="s">
        <v>55</v>
      </c>
      <c r="B7" s="102">
        <v>2739060.7900000005</v>
      </c>
      <c r="C7" s="92">
        <v>142340.59825209947</v>
      </c>
      <c r="D7" s="92">
        <v>2881401.3882521</v>
      </c>
      <c r="E7" s="93" t="s">
        <v>56</v>
      </c>
      <c r="F7" s="102">
        <v>2499721.8699999996</v>
      </c>
      <c r="G7" s="102">
        <v>381679.51825210033</v>
      </c>
      <c r="H7" s="84"/>
    </row>
    <row r="8" spans="1:8" x14ac:dyDescent="0.25">
      <c r="A8" s="89" t="s">
        <v>57</v>
      </c>
      <c r="B8" s="102">
        <v>0</v>
      </c>
      <c r="C8" s="92">
        <v>0</v>
      </c>
      <c r="D8" s="92">
        <v>0</v>
      </c>
      <c r="E8" s="93" t="s">
        <v>58</v>
      </c>
      <c r="F8" s="102">
        <v>0</v>
      </c>
      <c r="G8" s="102">
        <v>0</v>
      </c>
      <c r="H8" s="84"/>
    </row>
    <row r="9" spans="1:8" x14ac:dyDescent="0.25">
      <c r="A9" s="89" t="s">
        <v>59</v>
      </c>
      <c r="B9" s="102">
        <v>3912163.9099999415</v>
      </c>
      <c r="C9" s="92">
        <v>0</v>
      </c>
      <c r="D9" s="92">
        <v>3912163.9099999415</v>
      </c>
      <c r="E9" s="93" t="s">
        <v>53</v>
      </c>
      <c r="F9" s="102">
        <v>5169223.7300000153</v>
      </c>
      <c r="G9" s="102">
        <v>-1257059.8200000739</v>
      </c>
      <c r="H9" s="84"/>
    </row>
    <row r="10" spans="1:8" x14ac:dyDescent="0.25">
      <c r="A10" s="89" t="s">
        <v>60</v>
      </c>
      <c r="B10" s="102">
        <v>387124.38999999996</v>
      </c>
      <c r="C10" s="92">
        <v>16112.370253800007</v>
      </c>
      <c r="D10" s="92">
        <v>403236.76025379996</v>
      </c>
      <c r="E10" s="93" t="s">
        <v>56</v>
      </c>
      <c r="F10" s="102">
        <v>403705.68</v>
      </c>
      <c r="G10" s="102">
        <v>-468.9197462000302</v>
      </c>
      <c r="H10" s="84"/>
    </row>
    <row r="11" spans="1:8" ht="26.4" x14ac:dyDescent="0.25">
      <c r="A11" s="89" t="s">
        <v>61</v>
      </c>
      <c r="B11" s="102">
        <v>7215042.370000001</v>
      </c>
      <c r="C11" s="92">
        <v>253650.11081599456</v>
      </c>
      <c r="D11" s="92">
        <v>7468692.4808159955</v>
      </c>
      <c r="E11" s="93" t="s">
        <v>62</v>
      </c>
      <c r="F11" s="102">
        <v>6761537.242294943</v>
      </c>
      <c r="G11" s="102">
        <v>707155.23852105252</v>
      </c>
      <c r="H11" s="84"/>
    </row>
    <row r="12" spans="1:8" ht="26.4" x14ac:dyDescent="0.25">
      <c r="A12" s="89" t="s">
        <v>63</v>
      </c>
      <c r="B12" s="102">
        <v>10395582.419999998</v>
      </c>
      <c r="C12" s="92">
        <v>887693.70388767077</v>
      </c>
      <c r="D12" s="92">
        <v>11283276.123887669</v>
      </c>
      <c r="E12" s="93" t="s">
        <v>62</v>
      </c>
      <c r="F12" s="102">
        <v>12391771.081779143</v>
      </c>
      <c r="G12" s="102">
        <v>-1108494.9578914735</v>
      </c>
      <c r="H12" s="84"/>
    </row>
    <row r="13" spans="1:8" ht="26.4" x14ac:dyDescent="0.25">
      <c r="A13" s="94" t="s">
        <v>64</v>
      </c>
      <c r="B13" s="102">
        <v>13296695.209999999</v>
      </c>
      <c r="C13" s="92">
        <v>654252.10637152335</v>
      </c>
      <c r="D13" s="92">
        <v>13950947.316371523</v>
      </c>
      <c r="E13" s="93" t="s">
        <v>65</v>
      </c>
      <c r="F13" s="102">
        <v>15052787.878915114</v>
      </c>
      <c r="G13" s="102">
        <v>-1101840.5625435915</v>
      </c>
      <c r="H13" s="84"/>
    </row>
    <row r="14" spans="1:8" x14ac:dyDescent="0.25">
      <c r="A14" s="95" t="s">
        <v>66</v>
      </c>
      <c r="B14" s="102">
        <v>145177.78000000006</v>
      </c>
      <c r="C14" s="92">
        <v>0</v>
      </c>
      <c r="D14" s="92">
        <v>145177.78000000006</v>
      </c>
      <c r="E14" s="93" t="s">
        <v>67</v>
      </c>
      <c r="F14" s="102">
        <v>149180.72000000003</v>
      </c>
      <c r="G14" s="102">
        <v>-4002.9399999999732</v>
      </c>
      <c r="H14" s="84"/>
    </row>
    <row r="15" spans="1:8" x14ac:dyDescent="0.25">
      <c r="A15" s="89" t="s">
        <v>68</v>
      </c>
      <c r="B15" s="102">
        <v>5811798.3700000281</v>
      </c>
      <c r="C15" s="92">
        <v>15200</v>
      </c>
      <c r="D15" s="92">
        <v>5826998.3700000281</v>
      </c>
      <c r="E15" s="93" t="s">
        <v>67</v>
      </c>
      <c r="F15" s="102">
        <v>6110757.6500000097</v>
      </c>
      <c r="G15" s="102">
        <v>-283759.27999998163</v>
      </c>
      <c r="H15" s="84"/>
    </row>
    <row r="16" spans="1:8" x14ac:dyDescent="0.25">
      <c r="A16" s="89" t="s">
        <v>69</v>
      </c>
      <c r="B16" s="102">
        <v>7205208.0599999987</v>
      </c>
      <c r="C16" s="92">
        <v>0</v>
      </c>
      <c r="D16" s="92">
        <v>7205208.0599999987</v>
      </c>
      <c r="E16" s="93" t="s">
        <v>67</v>
      </c>
      <c r="F16" s="102">
        <v>6267175.6900000004</v>
      </c>
      <c r="G16" s="102">
        <v>938032.36999999825</v>
      </c>
      <c r="H16" s="84"/>
    </row>
    <row r="17" spans="1:8" x14ac:dyDescent="0.25">
      <c r="A17" s="89" t="s">
        <v>70</v>
      </c>
      <c r="B17" s="102">
        <v>4468417.6000000006</v>
      </c>
      <c r="C17" s="92">
        <v>72462.576649680268</v>
      </c>
      <c r="D17" s="92">
        <v>4540880.1766496804</v>
      </c>
      <c r="E17" s="93" t="s">
        <v>71</v>
      </c>
      <c r="F17" s="102">
        <v>5216198.5263543315</v>
      </c>
      <c r="G17" s="102">
        <v>-675318.34970465116</v>
      </c>
      <c r="H17" s="84"/>
    </row>
    <row r="18" spans="1:8" x14ac:dyDescent="0.25">
      <c r="A18" s="89" t="s">
        <v>72</v>
      </c>
      <c r="B18" s="102">
        <v>1817988.6099999978</v>
      </c>
      <c r="C18" s="92">
        <v>-233100</v>
      </c>
      <c r="D18" s="92">
        <v>1584888.6099999978</v>
      </c>
      <c r="E18" s="93" t="s">
        <v>71</v>
      </c>
      <c r="F18" s="102">
        <v>2470766.0699999994</v>
      </c>
      <c r="G18" s="102">
        <v>-885877.46000000159</v>
      </c>
      <c r="H18" s="84"/>
    </row>
    <row r="19" spans="1:8" x14ac:dyDescent="0.25">
      <c r="A19" s="89" t="s">
        <v>73</v>
      </c>
      <c r="B19" s="102">
        <v>4456314.5599999996</v>
      </c>
      <c r="C19" s="92">
        <v>266700</v>
      </c>
      <c r="D19" s="92">
        <v>4723014.5599999996</v>
      </c>
      <c r="E19" s="93" t="s">
        <v>71</v>
      </c>
      <c r="F19" s="102">
        <v>3508973.4500000025</v>
      </c>
      <c r="G19" s="102">
        <v>1214041.1099999971</v>
      </c>
      <c r="H19" s="84"/>
    </row>
    <row r="20" spans="1:8" x14ac:dyDescent="0.25">
      <c r="A20" s="89" t="s">
        <v>74</v>
      </c>
      <c r="B20" s="102">
        <v>7648064.0200000014</v>
      </c>
      <c r="C20" s="92">
        <v>38600</v>
      </c>
      <c r="D20" s="92">
        <v>7686664.0200000014</v>
      </c>
      <c r="E20" s="93" t="s">
        <v>71</v>
      </c>
      <c r="F20" s="102">
        <v>8195837.5859574554</v>
      </c>
      <c r="G20" s="102">
        <v>-509173.56595745403</v>
      </c>
      <c r="H20" s="84"/>
    </row>
    <row r="21" spans="1:8" x14ac:dyDescent="0.25">
      <c r="A21" s="89" t="s">
        <v>75</v>
      </c>
      <c r="B21" s="102">
        <v>7827834.3599999873</v>
      </c>
      <c r="C21" s="92">
        <v>-1031100</v>
      </c>
      <c r="D21" s="92">
        <v>6796734.3599999873</v>
      </c>
      <c r="E21" s="93" t="s">
        <v>71</v>
      </c>
      <c r="F21" s="102">
        <v>7719846.8013114715</v>
      </c>
      <c r="G21" s="102">
        <v>-923112.4413114842</v>
      </c>
      <c r="H21" s="84"/>
    </row>
    <row r="22" spans="1:8" x14ac:dyDescent="0.25">
      <c r="A22" s="89" t="s">
        <v>76</v>
      </c>
      <c r="B22" s="102">
        <v>5437990.2600000016</v>
      </c>
      <c r="C22" s="92">
        <v>12500</v>
      </c>
      <c r="D22" s="92">
        <v>5450490.2600000016</v>
      </c>
      <c r="E22" s="93" t="s">
        <v>67</v>
      </c>
      <c r="F22" s="102">
        <v>5421969.80333333</v>
      </c>
      <c r="G22" s="102">
        <v>28520.456666671671</v>
      </c>
      <c r="H22" s="84"/>
    </row>
    <row r="23" spans="1:8" x14ac:dyDescent="0.25">
      <c r="A23" s="89" t="s">
        <v>77</v>
      </c>
      <c r="B23" s="102">
        <v>1698837.9599999993</v>
      </c>
      <c r="C23" s="92">
        <v>79080.425611510786</v>
      </c>
      <c r="D23" s="92">
        <v>1777918.3856115101</v>
      </c>
      <c r="E23" s="93"/>
      <c r="F23" s="102">
        <v>1991745.1047058844</v>
      </c>
      <c r="G23" s="102">
        <v>-213826.71909437422</v>
      </c>
      <c r="H23" s="84"/>
    </row>
    <row r="24" spans="1:8" x14ac:dyDescent="0.25">
      <c r="A24" s="89" t="s">
        <v>78</v>
      </c>
      <c r="B24" s="102">
        <v>0</v>
      </c>
      <c r="C24" s="92">
        <v>0</v>
      </c>
      <c r="D24" s="92">
        <v>0</v>
      </c>
      <c r="E24" s="93" t="s">
        <v>53</v>
      </c>
      <c r="F24" s="103">
        <v>31426.47</v>
      </c>
      <c r="G24" s="102">
        <v>-31426.47</v>
      </c>
      <c r="H24" s="84"/>
    </row>
    <row r="25" spans="1:8" ht="26.4" x14ac:dyDescent="0.25">
      <c r="A25" s="96" t="s">
        <v>79</v>
      </c>
      <c r="B25" s="102">
        <v>1207561.8700000001</v>
      </c>
      <c r="C25" s="92">
        <v>0</v>
      </c>
      <c r="D25" s="92">
        <v>1207561.8700000001</v>
      </c>
      <c r="E25" s="93" t="s">
        <v>53</v>
      </c>
      <c r="F25" s="102">
        <v>2911685.1799999997</v>
      </c>
      <c r="G25" s="102">
        <v>-1704123.3099999996</v>
      </c>
      <c r="H25" s="84"/>
    </row>
    <row r="26" spans="1:8" x14ac:dyDescent="0.25">
      <c r="A26" s="97" t="s">
        <v>80</v>
      </c>
      <c r="B26" s="102">
        <v>30103.989999999998</v>
      </c>
      <c r="C26" s="92">
        <v>0</v>
      </c>
      <c r="D26" s="98">
        <v>30103.989999999998</v>
      </c>
      <c r="E26" s="93" t="s">
        <v>53</v>
      </c>
      <c r="F26" s="103">
        <v>0</v>
      </c>
      <c r="G26" s="102">
        <v>30103.989999999998</v>
      </c>
      <c r="H26" s="84"/>
    </row>
    <row r="27" spans="1:8" ht="13.8" thickBot="1" x14ac:dyDescent="0.3">
      <c r="A27" s="99" t="s">
        <v>81</v>
      </c>
      <c r="B27" s="100">
        <v>134929191.15999991</v>
      </c>
      <c r="C27" s="100">
        <v>-18647860.411643121</v>
      </c>
      <c r="D27" s="100">
        <v>116281330.74835677</v>
      </c>
      <c r="F27" s="100">
        <v>145884032.60556111</v>
      </c>
      <c r="G27" s="100">
        <v>-29602701.85720437</v>
      </c>
      <c r="H27" s="84"/>
    </row>
    <row r="28" spans="1:8" x14ac:dyDescent="0.25">
      <c r="B28" s="104">
        <v>0</v>
      </c>
      <c r="C28" s="104">
        <v>0</v>
      </c>
      <c r="H28" s="84"/>
    </row>
    <row r="29" spans="1:8" x14ac:dyDescent="0.25">
      <c r="G29" s="76"/>
      <c r="H29" s="84"/>
    </row>
    <row r="30" spans="1:8" x14ac:dyDescent="0.25">
      <c r="A30" s="84"/>
      <c r="B30" s="84"/>
      <c r="C30" s="84"/>
      <c r="D30" s="84"/>
      <c r="E30" s="84"/>
      <c r="F30" s="84"/>
      <c r="G30" s="84"/>
      <c r="H30" s="84"/>
    </row>
    <row r="31" spans="1:8" x14ac:dyDescent="0.25">
      <c r="A31" s="84"/>
      <c r="B31" s="84"/>
      <c r="C31" s="84"/>
      <c r="D31" s="84"/>
      <c r="E31" s="84"/>
      <c r="F31" s="84"/>
      <c r="G31" s="84"/>
      <c r="H31" s="84"/>
    </row>
    <row r="32" spans="1:8" x14ac:dyDescent="0.25">
      <c r="A32" s="84"/>
      <c r="B32" s="84"/>
      <c r="C32" s="84"/>
      <c r="D32" s="84"/>
      <c r="E32" s="84"/>
      <c r="F32" s="84"/>
      <c r="G32" s="84"/>
      <c r="H32" s="84"/>
    </row>
    <row r="33" spans="1:8" x14ac:dyDescent="0.25">
      <c r="A33" s="84"/>
      <c r="B33" s="84"/>
      <c r="C33" s="84"/>
      <c r="D33" s="84"/>
      <c r="E33" s="84"/>
      <c r="F33" s="84"/>
      <c r="G33" s="84"/>
      <c r="H33" s="84"/>
    </row>
    <row r="34" spans="1:8" x14ac:dyDescent="0.25">
      <c r="A34" s="84"/>
      <c r="B34" s="84"/>
      <c r="C34" s="84"/>
      <c r="D34" s="84"/>
      <c r="E34" s="84"/>
      <c r="F34" s="84"/>
      <c r="G34" s="84"/>
      <c r="H34" s="84"/>
    </row>
    <row r="35" spans="1:8" x14ac:dyDescent="0.25">
      <c r="A35" s="84"/>
      <c r="B35" s="84"/>
      <c r="C35" s="84"/>
      <c r="D35" s="84"/>
      <c r="E35" s="84"/>
      <c r="F35" s="84"/>
      <c r="G35" s="84"/>
      <c r="H35" s="84"/>
    </row>
    <row r="36" spans="1:8" x14ac:dyDescent="0.25">
      <c r="A36" s="84"/>
      <c r="B36" s="84"/>
      <c r="C36" s="84"/>
      <c r="D36" s="84"/>
      <c r="E36" s="84"/>
      <c r="F36" s="84"/>
      <c r="G36" s="84"/>
    </row>
    <row r="37" spans="1:8" x14ac:dyDescent="0.25">
      <c r="A37" s="84"/>
      <c r="B37" s="84"/>
      <c r="C37" s="84"/>
      <c r="D37" s="84"/>
      <c r="E37" s="84"/>
      <c r="F37" s="84"/>
      <c r="G37" s="84"/>
    </row>
    <row r="38" spans="1:8" x14ac:dyDescent="0.25">
      <c r="A38" s="84"/>
      <c r="B38" s="84"/>
      <c r="C38" s="84"/>
      <c r="D38" s="84"/>
      <c r="E38" s="84"/>
      <c r="F38" s="84"/>
      <c r="G38" s="84"/>
    </row>
    <row r="39" spans="1:8" x14ac:dyDescent="0.25">
      <c r="A39" s="84"/>
      <c r="B39" s="84"/>
      <c r="C39" s="84"/>
      <c r="D39" s="84"/>
      <c r="E39" s="84"/>
      <c r="F39" s="84"/>
      <c r="G39" s="84"/>
    </row>
    <row r="40" spans="1:8" x14ac:dyDescent="0.25">
      <c r="A40" s="84"/>
      <c r="B40" s="84"/>
      <c r="C40" s="84"/>
      <c r="D40" s="84"/>
      <c r="E40" s="84"/>
      <c r="F40" s="84"/>
      <c r="G40" s="84"/>
    </row>
    <row r="41" spans="1:8" x14ac:dyDescent="0.25">
      <c r="A41" s="84"/>
      <c r="B41" s="84"/>
      <c r="C41" s="84"/>
      <c r="D41" s="84"/>
      <c r="E41" s="84"/>
      <c r="F41" s="84"/>
      <c r="G41" s="84"/>
    </row>
    <row r="42" spans="1:8" x14ac:dyDescent="0.25">
      <c r="A42" s="84"/>
      <c r="B42" s="84"/>
      <c r="C42" s="84"/>
      <c r="D42" s="84"/>
      <c r="E42" s="84"/>
      <c r="F42" s="84"/>
      <c r="G42" s="84"/>
    </row>
    <row r="43" spans="1:8" x14ac:dyDescent="0.25">
      <c r="A43" s="84"/>
      <c r="B43" s="84"/>
      <c r="C43" s="84"/>
      <c r="D43" s="84"/>
      <c r="E43" s="84"/>
      <c r="F43" s="84"/>
      <c r="G43" s="84"/>
    </row>
    <row r="44" spans="1:8" x14ac:dyDescent="0.25">
      <c r="A44" s="84"/>
      <c r="B44" s="84"/>
      <c r="C44" s="84"/>
      <c r="D44" s="84"/>
      <c r="E44" s="84"/>
      <c r="F44" s="84"/>
      <c r="G44" s="84"/>
    </row>
    <row r="45" spans="1:8" x14ac:dyDescent="0.25">
      <c r="A45" s="84"/>
      <c r="B45" s="84"/>
      <c r="C45" s="84"/>
      <c r="D45" s="84"/>
      <c r="E45" s="84"/>
      <c r="F45" s="84"/>
      <c r="G45" s="84"/>
    </row>
    <row r="46" spans="1:8" x14ac:dyDescent="0.25">
      <c r="A46" s="84"/>
      <c r="B46" s="84"/>
      <c r="C46" s="84"/>
      <c r="D46" s="84"/>
      <c r="E46" s="84"/>
      <c r="F46" s="84"/>
      <c r="G46" s="84"/>
    </row>
    <row r="47" spans="1:8" x14ac:dyDescent="0.25">
      <c r="A47" s="84"/>
      <c r="B47" s="84"/>
      <c r="C47" s="84"/>
      <c r="D47" s="84"/>
      <c r="E47" s="84"/>
      <c r="F47" s="84"/>
      <c r="G47" s="84"/>
    </row>
    <row r="48" spans="1:8" x14ac:dyDescent="0.25">
      <c r="A48" s="84"/>
      <c r="B48" s="84"/>
      <c r="C48" s="84"/>
      <c r="D48" s="84"/>
      <c r="E48" s="84"/>
      <c r="F48" s="84"/>
      <c r="G48" s="84"/>
    </row>
    <row r="49" spans="1:7" x14ac:dyDescent="0.25">
      <c r="A49" s="84"/>
      <c r="B49" s="84"/>
      <c r="C49" s="84"/>
      <c r="D49" s="84"/>
      <c r="E49" s="84"/>
      <c r="F49" s="84"/>
      <c r="G49" s="84"/>
    </row>
    <row r="50" spans="1:7" x14ac:dyDescent="0.25">
      <c r="A50" s="84"/>
      <c r="B50" s="84"/>
      <c r="C50" s="84"/>
      <c r="D50" s="84"/>
      <c r="E50" s="84"/>
      <c r="F50" s="84"/>
      <c r="G50" s="84"/>
    </row>
    <row r="51" spans="1:7" x14ac:dyDescent="0.25">
      <c r="A51" s="84"/>
      <c r="B51" s="84"/>
      <c r="C51" s="84"/>
      <c r="D51" s="84"/>
      <c r="E51" s="84"/>
      <c r="F51" s="84"/>
      <c r="G51" s="84"/>
    </row>
    <row r="52" spans="1:7" x14ac:dyDescent="0.25">
      <c r="A52" s="84"/>
      <c r="B52" s="84"/>
      <c r="C52" s="84"/>
      <c r="D52" s="84"/>
      <c r="E52" s="84"/>
      <c r="F52" s="84"/>
      <c r="G52" s="84"/>
    </row>
    <row r="53" spans="1:7" x14ac:dyDescent="0.25">
      <c r="A53" s="84"/>
      <c r="B53" s="84"/>
      <c r="C53" s="84"/>
      <c r="D53" s="84"/>
      <c r="E53" s="84"/>
      <c r="F53" s="84"/>
      <c r="G53" s="84"/>
    </row>
    <row r="54" spans="1:7" x14ac:dyDescent="0.25">
      <c r="A54" s="84"/>
      <c r="B54" s="84"/>
      <c r="C54" s="84"/>
      <c r="D54" s="84"/>
      <c r="E54" s="84"/>
      <c r="F54" s="84"/>
      <c r="G54" s="84"/>
    </row>
    <row r="55" spans="1:7" x14ac:dyDescent="0.25">
      <c r="A55" s="84"/>
      <c r="B55" s="84"/>
      <c r="C55" s="84"/>
      <c r="D55" s="84"/>
      <c r="E55" s="84"/>
      <c r="F55" s="84"/>
      <c r="G55" s="84"/>
    </row>
    <row r="56" spans="1:7" x14ac:dyDescent="0.25">
      <c r="A56" s="84"/>
      <c r="B56" s="84"/>
      <c r="C56" s="84"/>
      <c r="D56" s="84"/>
      <c r="E56" s="84"/>
      <c r="F56" s="84"/>
      <c r="G56" s="84"/>
    </row>
    <row r="57" spans="1:7" x14ac:dyDescent="0.25">
      <c r="A57" s="84"/>
      <c r="B57" s="84"/>
      <c r="C57" s="84"/>
      <c r="D57" s="84"/>
      <c r="E57" s="84"/>
      <c r="F57" s="84"/>
      <c r="G57" s="84"/>
    </row>
    <row r="58" spans="1:7" x14ac:dyDescent="0.25">
      <c r="A58" s="84"/>
      <c r="B58" s="84"/>
      <c r="C58" s="84"/>
      <c r="D58" s="84"/>
      <c r="E58" s="84"/>
      <c r="F58" s="84"/>
      <c r="G58" s="84"/>
    </row>
    <row r="59" spans="1:7" x14ac:dyDescent="0.25">
      <c r="A59" s="84"/>
      <c r="B59" s="84"/>
      <c r="C59" s="84"/>
      <c r="D59" s="84"/>
      <c r="E59" s="84"/>
      <c r="F59" s="84"/>
      <c r="G59" s="84"/>
    </row>
    <row r="60" spans="1:7" x14ac:dyDescent="0.25">
      <c r="A60" s="84"/>
      <c r="B60" s="84"/>
      <c r="C60" s="84"/>
      <c r="D60" s="84"/>
      <c r="E60" s="84"/>
      <c r="F60" s="84"/>
      <c r="G60" s="84"/>
    </row>
    <row r="61" spans="1:7" x14ac:dyDescent="0.25">
      <c r="A61" s="84"/>
      <c r="B61" s="84"/>
      <c r="C61" s="84"/>
      <c r="D61" s="84"/>
      <c r="E61" s="84"/>
      <c r="F61" s="84"/>
      <c r="G61" s="84"/>
    </row>
    <row r="62" spans="1:7" x14ac:dyDescent="0.25">
      <c r="A62" s="84"/>
      <c r="B62" s="84"/>
      <c r="C62" s="84"/>
      <c r="D62" s="84"/>
      <c r="E62" s="84"/>
      <c r="F62" s="84"/>
      <c r="G62" s="84"/>
    </row>
    <row r="63" spans="1:7" x14ac:dyDescent="0.25">
      <c r="A63" s="84"/>
      <c r="B63" s="84"/>
      <c r="C63" s="84"/>
      <c r="D63" s="84"/>
      <c r="E63" s="84"/>
      <c r="F63" s="84"/>
      <c r="G63" s="84"/>
    </row>
    <row r="64" spans="1:7" x14ac:dyDescent="0.25">
      <c r="A64" s="84"/>
      <c r="B64" s="84"/>
      <c r="C64" s="84"/>
      <c r="D64" s="84"/>
      <c r="E64" s="84"/>
      <c r="F64" s="84"/>
      <c r="G64" s="84"/>
    </row>
    <row r="65" spans="1:7" x14ac:dyDescent="0.25">
      <c r="A65" s="84"/>
      <c r="B65" s="84"/>
      <c r="C65" s="84"/>
      <c r="D65" s="84"/>
      <c r="E65" s="84"/>
      <c r="F65" s="84"/>
      <c r="G65" s="84"/>
    </row>
    <row r="66" spans="1:7" x14ac:dyDescent="0.25">
      <c r="A66" s="84"/>
      <c r="B66" s="84"/>
      <c r="C66" s="84"/>
      <c r="D66" s="84"/>
      <c r="E66" s="84"/>
      <c r="F66" s="84"/>
      <c r="G66" s="84"/>
    </row>
    <row r="67" spans="1:7" x14ac:dyDescent="0.25">
      <c r="A67" s="84"/>
      <c r="B67" s="84"/>
      <c r="C67" s="84"/>
      <c r="D67" s="84"/>
      <c r="E67" s="84"/>
      <c r="F67" s="84"/>
      <c r="G67" s="84"/>
    </row>
    <row r="68" spans="1:7" x14ac:dyDescent="0.25">
      <c r="A68" s="84"/>
      <c r="B68" s="84"/>
      <c r="C68" s="84"/>
      <c r="D68" s="84"/>
      <c r="E68" s="84"/>
      <c r="F68" s="84"/>
      <c r="G68" s="84"/>
    </row>
    <row r="69" spans="1:7" x14ac:dyDescent="0.25">
      <c r="A69" s="84"/>
      <c r="B69" s="84"/>
      <c r="C69" s="84"/>
      <c r="D69" s="84"/>
      <c r="E69" s="84"/>
      <c r="F69" s="84"/>
      <c r="G69" s="84"/>
    </row>
  </sheetData>
  <printOptions horizontalCentered="1"/>
  <pageMargins left="0.75" right="0.75" top="1.5" bottom="0.5" header="0.5" footer="0.5"/>
  <pageSetup scale="85" orientation="landscape" r:id="rId1"/>
  <headerFooter scaleWithDoc="0" alignWithMargins="0">
    <oddFooter>&amp;R&amp;"Times New Roman,Regular"&amp;12Exh. SEF-4
Page 2 of 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8D248DE4ED364469D52DF541E71F131" ma:contentTypeVersion="44" ma:contentTypeDescription="" ma:contentTypeScope="" ma:versionID="d2c93ba13fc17043fd4e7b9bc9a27c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2020-02-20T08:00:00+00:00</OpenedDate>
    <SignificantOrder xmlns="dc463f71-b30c-4ab2-9473-d307f9d35888">false</SignificantOrder>
    <Date1 xmlns="dc463f71-b30c-4ab2-9473-d307f9d35888">2020-02-19T08:00:00+00:00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200115</DocketNumber>
    <DelegatedOrder xmlns="dc463f71-b30c-4ab2-9473-d307f9d35888">false</DelegatedOrder>
  </documentManagement>
</p:properties>
</file>

<file path=customXml/itemProps1.xml><?xml version="1.0" encoding="utf-8"?>
<ds:datastoreItem xmlns:ds="http://schemas.openxmlformats.org/officeDocument/2006/customXml" ds:itemID="{7649289D-4A56-4BD5-8DFE-6A86E5DD7E68}"/>
</file>

<file path=customXml/itemProps2.xml><?xml version="1.0" encoding="utf-8"?>
<ds:datastoreItem xmlns:ds="http://schemas.openxmlformats.org/officeDocument/2006/customXml" ds:itemID="{CA9CB613-A182-4114-8557-4114192666DA}"/>
</file>

<file path=customXml/itemProps3.xml><?xml version="1.0" encoding="utf-8"?>
<ds:datastoreItem xmlns:ds="http://schemas.openxmlformats.org/officeDocument/2006/customXml" ds:itemID="{948F9A25-8245-414C-9BF5-DC88032F05A8}"/>
</file>

<file path=customXml/itemProps4.xml><?xml version="1.0" encoding="utf-8"?>
<ds:datastoreItem xmlns:ds="http://schemas.openxmlformats.org/officeDocument/2006/customXml" ds:itemID="{B51287B7-1D80-4155-9706-56A283C00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Schedule_B</vt:lpstr>
      <vt:lpstr>SEF 7.01E</vt:lpstr>
      <vt:lpstr>Schedule_B!Print_Area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Smith</dc:creator>
  <cp:lastModifiedBy>Jason Kuzma</cp:lastModifiedBy>
  <cp:lastPrinted>2020-02-16T17:59:50Z</cp:lastPrinted>
  <dcterms:created xsi:type="dcterms:W3CDTF">2020-02-08T21:43:14Z</dcterms:created>
  <dcterms:modified xsi:type="dcterms:W3CDTF">2020-02-16T23:38:41Z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0x0101006E56B4D1795A2E4DB2F0B01679ED314A00E8D248DE4ED364469D52DF541E71F131</vt:lpwstr>
  </property>
  <property fmtid="{D5CDD505-2E9C-101B-9397-08002B2CF9AE}" pid="3" name="_docset_NoMedatataSyncRequired">
    <vt:lpwstr>False</vt:lpwstr>
  </property>
  <property fmtid="{D5CDD505-2E9C-101B-9397-08002B2CF9AE}" pid="4" name="IsEFSEC">
    <vt:bool>false</vt:bool>
  </property>
</Properties>
</file>