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Users/Rjohnson/WIC Admin/WUTC/2020/Flexible Fares/"/>
    </mc:Choice>
  </mc:AlternateContent>
  <xr:revisionPtr revIDLastSave="0" documentId="13_ncr:1_{5A31279B-E4F8-5B4E-B0E2-240116DC01EB}" xr6:coauthVersionLast="36" xr6:coauthVersionMax="36" xr10:uidLastSave="{00000000-0000-0000-0000-000000000000}"/>
  <bookViews>
    <workbookView xWindow="5080" yWindow="1300" windowWidth="23720" windowHeight="15100" tabRatio="500" activeTab="2" xr2:uid="{00000000-000D-0000-FFFF-FFFF00000000}"/>
  </bookViews>
  <sheets>
    <sheet name="Page 6" sheetId="1" state="hidden" r:id="rId1"/>
    <sheet name="." sheetId="2" state="hidden" r:id="rId2"/>
    <sheet name="Page 8" sheetId="3" r:id="rId3"/>
  </sheets>
  <definedNames>
    <definedName name="_xlnm.Print_Area" localSheetId="1">'.'!#REF!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3" l="1"/>
  <c r="H13" i="3" s="1"/>
  <c r="J13" i="3" s="1"/>
  <c r="L13" i="3" s="1"/>
  <c r="N13" i="3" s="1"/>
  <c r="P13" i="3" s="1"/>
  <c r="R13" i="3" s="1"/>
  <c r="T13" i="3" s="1"/>
  <c r="V13" i="3" s="1"/>
  <c r="X13" i="3" s="1"/>
  <c r="E12" i="3" l="1"/>
  <c r="G12" i="3" s="1"/>
  <c r="I12" i="3" s="1"/>
  <c r="K12" i="3" s="1"/>
  <c r="M12" i="3" s="1"/>
  <c r="O12" i="3" s="1"/>
  <c r="Q12" i="3" s="1"/>
  <c r="S12" i="3" s="1"/>
  <c r="U12" i="3" s="1"/>
  <c r="W12" i="3" s="1"/>
  <c r="F12" i="3"/>
  <c r="H12" i="3" s="1"/>
  <c r="J12" i="3" s="1"/>
  <c r="L12" i="3" s="1"/>
  <c r="N12" i="3" s="1"/>
  <c r="P12" i="3" s="1"/>
  <c r="R12" i="3" s="1"/>
  <c r="T12" i="3" s="1"/>
  <c r="V12" i="3" s="1"/>
  <c r="X12" i="3" s="1"/>
  <c r="I22" i="3"/>
  <c r="G22" i="3" s="1"/>
  <c r="K22" i="3"/>
  <c r="K23" i="3" s="1"/>
  <c r="O22" i="3"/>
  <c r="Q26" i="3"/>
  <c r="I23" i="3" l="1"/>
  <c r="E23" i="3" s="1"/>
  <c r="Q28" i="3"/>
  <c r="Q29" i="3" s="1"/>
  <c r="Q27" i="3"/>
  <c r="O23" i="3"/>
  <c r="E22" i="3"/>
  <c r="G23" i="3" l="1"/>
</calcChain>
</file>

<file path=xl/sharedStrings.xml><?xml version="1.0" encoding="utf-8"?>
<sst xmlns="http://schemas.openxmlformats.org/spreadsheetml/2006/main" count="94" uniqueCount="50">
  <si>
    <t>Wickkiser International Companies, Inc  C-933</t>
  </si>
  <si>
    <t>TO/FROM:</t>
  </si>
  <si>
    <t>LYN/BLA</t>
  </si>
  <si>
    <t>BBA</t>
  </si>
  <si>
    <t>FRN</t>
  </si>
  <si>
    <t>BHM</t>
  </si>
  <si>
    <t>STN</t>
  </si>
  <si>
    <t>MRY</t>
  </si>
  <si>
    <t>STL</t>
  </si>
  <si>
    <t>ANA</t>
  </si>
  <si>
    <t>OW</t>
  </si>
  <si>
    <t>RT</t>
  </si>
  <si>
    <t xml:space="preserve"> </t>
  </si>
  <si>
    <t>SEATAC</t>
  </si>
  <si>
    <t>KEY:</t>
  </si>
  <si>
    <t>OW One Way</t>
  </si>
  <si>
    <t>RT = Round Trip</t>
  </si>
  <si>
    <t>Lynden WTA/Blaine Market Fuel exit 275</t>
  </si>
  <si>
    <t>Birch Bay WTA (Birch Bay exit 270)</t>
  </si>
  <si>
    <t>Ferndale Park-n-Ride</t>
  </si>
  <si>
    <t>Seattle Convention Center</t>
  </si>
  <si>
    <t>Anacortes &amp;  WSFerry Terminal</t>
  </si>
  <si>
    <t>Burlington - 833 South Alder</t>
  </si>
  <si>
    <t>SeaTac Airport &amp; between Hotels/Motels</t>
  </si>
  <si>
    <t>Marysville - Tulalip Hotel and Convention Center</t>
  </si>
  <si>
    <t>within 3 mile radius of Seatac Airport</t>
  </si>
  <si>
    <t>and I-5</t>
  </si>
  <si>
    <t xml:space="preserve">LYN/BBA </t>
  </si>
  <si>
    <t xml:space="preserve">BBA </t>
  </si>
  <si>
    <t xml:space="preserve">BHM </t>
  </si>
  <si>
    <t xml:space="preserve">BRL </t>
  </si>
  <si>
    <t xml:space="preserve">STN </t>
  </si>
  <si>
    <t xml:space="preserve">THC </t>
  </si>
  <si>
    <t>BRL</t>
  </si>
  <si>
    <t>Base Fare</t>
  </si>
  <si>
    <t>LCW</t>
  </si>
  <si>
    <t>LaConnor Whitney Shell</t>
  </si>
  <si>
    <t>Paine Field</t>
  </si>
  <si>
    <t>PAE</t>
  </si>
  <si>
    <t>13th Revision , cancels 12th Revision</t>
  </si>
  <si>
    <t>n/a</t>
  </si>
  <si>
    <t>Max. Fare</t>
  </si>
  <si>
    <t>Tariff No.9</t>
  </si>
  <si>
    <t>FRM</t>
  </si>
  <si>
    <t>FARE SCHEDULE: Youth 15 &amp; Under</t>
  </si>
  <si>
    <t>Page 8</t>
  </si>
  <si>
    <t>Bellingham 714 Lakeway Drive &amp; Bellingham Airport</t>
  </si>
  <si>
    <t>Stanwood Chevron Station Exit 212 (near Park-N-Ride)</t>
  </si>
  <si>
    <t>(C) All Max fares increased per WAC 480-30-420</t>
  </si>
  <si>
    <t>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</si>
</sst>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/>
    </xf>
    <xf numFmtId="165" fontId="0" fillId="0" borderId="0" xfId="0" applyNumberFormat="1"/>
    <xf numFmtId="44" fontId="0" fillId="0" borderId="0" xfId="33" applyFont="1" applyFill="1"/>
    <xf numFmtId="0" fontId="0" fillId="0" borderId="0" xfId="0" applyFont="1" applyAlignment="1">
      <alignment horizontal="center"/>
    </xf>
    <xf numFmtId="0" fontId="8" fillId="0" borderId="0" xfId="0" applyFont="1"/>
    <xf numFmtId="164" fontId="0" fillId="0" borderId="0" xfId="0" applyNumberForma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4" fontId="7" fillId="0" borderId="0" xfId="0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4" fillId="0" borderId="0" xfId="0" applyFont="1" applyFill="1" applyAlignment="1">
      <alignment horizontal="center"/>
    </xf>
  </cellXfs>
  <cellStyles count="34">
    <cellStyle name="Currency" xfId="33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:R1"/>
  <sheetViews>
    <sheetView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10" sqref="A10"/>
      <selection pane="bottomRight" activeCell="A4" sqref="A1:XFD1048576"/>
    </sheetView>
  </sheetViews>
  <sheetFormatPr baseColWidth="10" defaultColWidth="11" defaultRowHeight="16" x14ac:dyDescent="0.2"/>
  <cols>
    <col min="17" max="18" width="11" style="4"/>
  </cols>
  <sheetData/>
  <phoneticPr fontId="1" type="noConversion"/>
  <pageMargins left="0.75" right="0.75" top="1" bottom="1" header="0.5" footer="0.5"/>
  <pageSetup scale="34" orientation="portrait" horizontalDpi="4294967292" verticalDpi="4294967292"/>
  <headerFooter>
    <oddFooter>&amp;L&amp;"Calibri,Regular"&amp;K000000Issue Date:  June 6, 2019&amp;R&amp;"Calibri,Regular"&amp;K000000Effective Date:  :  July 7, 2019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pane xSplit="3" ySplit="1" topLeftCell="D2" activePane="bottomRight" state="frozen"/>
      <selection pane="topRight" activeCell="D1" sqref="D1"/>
      <selection pane="bottomLeft" activeCell="A9" sqref="A9"/>
      <selection pane="bottomRight" activeCell="E16" sqref="E16"/>
    </sheetView>
  </sheetViews>
  <sheetFormatPr baseColWidth="10" defaultColWidth="11" defaultRowHeight="16" x14ac:dyDescent="0.2"/>
  <cols>
    <col min="1" max="1" width="11" style="6"/>
  </cols>
  <sheetData/>
  <pageMargins left="0.75" right="0.75" top="1" bottom="1" header="0.5" footer="0.5"/>
  <pageSetup scale="43" orientation="landscape" horizontalDpi="4294967292" verticalDpi="4294967292"/>
  <headerFooter>
    <oddFooter>&amp;L&amp;"Calibri,Regular"&amp;K000000Issued by:  Richard Johnson
Issued Date: June 6, 2019&amp;R&amp;"Calibri,Regular"&amp;K000000Effective Date:   July 7,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5"/>
  <sheetViews>
    <sheetView tabSelected="1" topLeftCell="A3" workbookViewId="0">
      <selection activeCell="B22" sqref="A22:XFD23"/>
    </sheetView>
  </sheetViews>
  <sheetFormatPr baseColWidth="10" defaultColWidth="11" defaultRowHeight="16" x14ac:dyDescent="0.2"/>
  <cols>
    <col min="3" max="3" width="9.6640625" customWidth="1"/>
    <col min="4" max="4" width="11.6640625" bestFit="1" customWidth="1"/>
    <col min="5" max="5" width="9.6640625" customWidth="1"/>
    <col min="6" max="6" width="11.6640625" bestFit="1" customWidth="1"/>
    <col min="7" max="7" width="9.6640625" customWidth="1"/>
    <col min="8" max="8" width="12" customWidth="1"/>
    <col min="9" max="9" width="9.6640625" customWidth="1"/>
    <col min="10" max="10" width="11.6640625" bestFit="1" customWidth="1"/>
    <col min="11" max="11" width="9.1640625" style="2" customWidth="1"/>
    <col min="12" max="12" width="11.6640625" bestFit="1" customWidth="1"/>
    <col min="13" max="13" width="9.6640625" style="2" customWidth="1"/>
    <col min="14" max="14" width="11.6640625" bestFit="1" customWidth="1"/>
    <col min="15" max="15" width="9.6640625" customWidth="1"/>
    <col min="16" max="16" width="11.6640625" bestFit="1" customWidth="1"/>
    <col min="17" max="17" width="9.6640625" customWidth="1"/>
    <col min="18" max="18" width="11.6640625" bestFit="1" customWidth="1"/>
    <col min="19" max="19" width="9.6640625" customWidth="1"/>
    <col min="20" max="20" width="11.6640625" bestFit="1" customWidth="1"/>
    <col min="21" max="21" width="9.6640625" customWidth="1"/>
    <col min="22" max="22" width="11.6640625" bestFit="1" customWidth="1"/>
    <col min="23" max="23" width="9.6640625" customWidth="1"/>
    <col min="24" max="24" width="11.6640625" bestFit="1" customWidth="1"/>
  </cols>
  <sheetData>
    <row r="1" spans="1:24" x14ac:dyDescent="0.2">
      <c r="A1">
        <v>1.05</v>
      </c>
      <c r="U1" t="s">
        <v>42</v>
      </c>
      <c r="X1">
        <v>0.25</v>
      </c>
    </row>
    <row r="2" spans="1:24" x14ac:dyDescent="0.2">
      <c r="U2" t="s">
        <v>39</v>
      </c>
    </row>
    <row r="3" spans="1:24" x14ac:dyDescent="0.2">
      <c r="U3" t="s">
        <v>45</v>
      </c>
    </row>
    <row r="4" spans="1:24" x14ac:dyDescent="0.2">
      <c r="I4" t="s">
        <v>0</v>
      </c>
    </row>
    <row r="5" spans="1:24" x14ac:dyDescent="0.2">
      <c r="D5" s="1" t="s">
        <v>12</v>
      </c>
      <c r="K5" s="2" t="s">
        <v>12</v>
      </c>
    </row>
    <row r="8" spans="1:24" ht="19" x14ac:dyDescent="0.25">
      <c r="A8" s="7" t="s">
        <v>44</v>
      </c>
      <c r="F8" s="8" t="s">
        <v>12</v>
      </c>
    </row>
    <row r="11" spans="1:24" x14ac:dyDescent="0.2">
      <c r="A11" t="s">
        <v>1</v>
      </c>
      <c r="C11" s="13" t="s">
        <v>2</v>
      </c>
      <c r="D11" s="13"/>
      <c r="E11" s="13" t="s">
        <v>3</v>
      </c>
      <c r="F11" s="13"/>
      <c r="G11" s="13" t="s">
        <v>4</v>
      </c>
      <c r="H11" s="13"/>
      <c r="I11" s="13" t="s">
        <v>5</v>
      </c>
      <c r="J11" s="13"/>
      <c r="K11" s="13" t="s">
        <v>30</v>
      </c>
      <c r="L11" s="13"/>
      <c r="M11" s="13" t="s">
        <v>6</v>
      </c>
      <c r="N11" s="13"/>
      <c r="O11" s="13" t="s">
        <v>7</v>
      </c>
      <c r="P11" s="13"/>
      <c r="Q11" s="13" t="s">
        <v>38</v>
      </c>
      <c r="R11" s="13"/>
      <c r="S11" s="13" t="s">
        <v>8</v>
      </c>
      <c r="T11" s="13"/>
      <c r="U11" s="13" t="s">
        <v>9</v>
      </c>
      <c r="V11" s="13"/>
      <c r="W11" s="13" t="s">
        <v>35</v>
      </c>
      <c r="X11" s="13"/>
    </row>
    <row r="12" spans="1:24" x14ac:dyDescent="0.2">
      <c r="C12" s="3" t="s">
        <v>34</v>
      </c>
      <c r="D12" s="3" t="s">
        <v>41</v>
      </c>
      <c r="E12" s="3" t="str">
        <f>C12</f>
        <v>Base Fare</v>
      </c>
      <c r="F12" s="3" t="str">
        <f>D12</f>
        <v>Max. Fare</v>
      </c>
      <c r="G12" s="3" t="str">
        <f>E12</f>
        <v>Base Fare</v>
      </c>
      <c r="H12" s="3" t="str">
        <f>F12</f>
        <v>Max. Fare</v>
      </c>
      <c r="I12" s="3" t="str">
        <f>G12</f>
        <v>Base Fare</v>
      </c>
      <c r="J12" s="3" t="str">
        <f>H12</f>
        <v>Max. Fare</v>
      </c>
      <c r="K12" s="9" t="str">
        <f>I12</f>
        <v>Base Fare</v>
      </c>
      <c r="L12" s="3" t="str">
        <f>J12</f>
        <v>Max. Fare</v>
      </c>
      <c r="M12" s="9" t="str">
        <f>K12</f>
        <v>Base Fare</v>
      </c>
      <c r="N12" s="3" t="str">
        <f>L12</f>
        <v>Max. Fare</v>
      </c>
      <c r="O12" s="3" t="str">
        <f>M12</f>
        <v>Base Fare</v>
      </c>
      <c r="P12" s="3" t="str">
        <f>N12</f>
        <v>Max. Fare</v>
      </c>
      <c r="Q12" s="3" t="str">
        <f>O12</f>
        <v>Base Fare</v>
      </c>
      <c r="R12" s="3" t="str">
        <f>P12</f>
        <v>Max. Fare</v>
      </c>
      <c r="S12" s="3" t="str">
        <f>Q12</f>
        <v>Base Fare</v>
      </c>
      <c r="T12" s="3" t="str">
        <f>R12</f>
        <v>Max. Fare</v>
      </c>
      <c r="U12" s="3" t="str">
        <f>S12</f>
        <v>Base Fare</v>
      </c>
      <c r="V12" s="3" t="str">
        <f>T12</f>
        <v>Max. Fare</v>
      </c>
      <c r="W12" s="3" t="str">
        <f t="shared" ref="W12:X12" si="0">U12</f>
        <v>Base Fare</v>
      </c>
      <c r="X12" s="3" t="str">
        <f t="shared" si="0"/>
        <v>Max. Fare</v>
      </c>
    </row>
    <row r="13" spans="1:24" s="16" customFormat="1" x14ac:dyDescent="0.2">
      <c r="C13" s="12"/>
      <c r="D13" s="12" t="s">
        <v>49</v>
      </c>
      <c r="E13" s="12"/>
      <c r="F13" s="12" t="str">
        <f>D13</f>
        <v>(C)</v>
      </c>
      <c r="G13" s="12"/>
      <c r="H13" s="12" t="str">
        <f>F13</f>
        <v>(C)</v>
      </c>
      <c r="I13" s="12"/>
      <c r="J13" s="12" t="str">
        <f>H13</f>
        <v>(C)</v>
      </c>
      <c r="K13" s="17"/>
      <c r="L13" s="12" t="str">
        <f>J13</f>
        <v>(C)</v>
      </c>
      <c r="M13" s="12"/>
      <c r="N13" s="12" t="str">
        <f>L13</f>
        <v>(C)</v>
      </c>
      <c r="O13" s="12"/>
      <c r="P13" s="12" t="str">
        <f>N13</f>
        <v>(C)</v>
      </c>
      <c r="Q13" s="12"/>
      <c r="R13" s="12" t="str">
        <f>P13</f>
        <v>(C)</v>
      </c>
      <c r="S13" s="12"/>
      <c r="T13" s="12" t="str">
        <f>R13</f>
        <v>(C)</v>
      </c>
      <c r="U13" s="12"/>
      <c r="V13" s="12" t="str">
        <f>T13</f>
        <v>(C)</v>
      </c>
      <c r="W13" s="12"/>
      <c r="X13" s="12" t="str">
        <f>V13</f>
        <v>(C)</v>
      </c>
    </row>
    <row r="14" spans="1:24" x14ac:dyDescent="0.2">
      <c r="A14" s="14" t="s">
        <v>5</v>
      </c>
      <c r="B14" t="s">
        <v>10</v>
      </c>
      <c r="C14" s="2"/>
      <c r="D14" s="2"/>
      <c r="E14" s="2"/>
      <c r="F14" s="2"/>
      <c r="G14" s="2"/>
      <c r="H14" s="2"/>
      <c r="I14" s="2"/>
      <c r="J14" s="2"/>
      <c r="L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">
      <c r="A15" s="14"/>
      <c r="B15" t="s">
        <v>11</v>
      </c>
      <c r="C15" s="2"/>
      <c r="D15" s="2"/>
      <c r="E15" s="2"/>
      <c r="F15" s="2"/>
      <c r="G15" s="2"/>
      <c r="H15" s="2"/>
      <c r="I15" s="2"/>
      <c r="J15" s="2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">
      <c r="A16" s="14" t="s">
        <v>33</v>
      </c>
      <c r="B16" t="s">
        <v>10</v>
      </c>
      <c r="C16" s="5"/>
      <c r="D16" s="5"/>
      <c r="E16" s="5">
        <v>17</v>
      </c>
      <c r="F16" s="5">
        <v>23.400000000000002</v>
      </c>
      <c r="G16" s="5">
        <v>12</v>
      </c>
      <c r="H16" s="11">
        <v>16.55</v>
      </c>
      <c r="I16" s="5">
        <v>7</v>
      </c>
      <c r="J16" s="5">
        <v>9.65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">
      <c r="A17" s="14" t="s">
        <v>12</v>
      </c>
      <c r="B17" t="s">
        <v>11</v>
      </c>
      <c r="C17" s="5"/>
      <c r="D17" s="5"/>
      <c r="E17" s="5">
        <v>34</v>
      </c>
      <c r="F17" s="5">
        <v>46.85</v>
      </c>
      <c r="G17" s="5">
        <v>24</v>
      </c>
      <c r="H17" s="5">
        <v>33.1</v>
      </c>
      <c r="I17" s="5">
        <v>14</v>
      </c>
      <c r="J17" s="5">
        <v>19.3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">
      <c r="A18" s="14" t="s">
        <v>6</v>
      </c>
      <c r="B18" t="s">
        <v>10</v>
      </c>
      <c r="C18" s="5"/>
      <c r="D18" s="5"/>
      <c r="E18" s="5">
        <v>22</v>
      </c>
      <c r="F18" s="5">
        <v>30.35</v>
      </c>
      <c r="G18" s="5">
        <v>17</v>
      </c>
      <c r="H18" s="5">
        <v>23.400000000000002</v>
      </c>
      <c r="I18" s="5">
        <v>12</v>
      </c>
      <c r="J18" s="11">
        <v>16.55</v>
      </c>
      <c r="K18" s="5">
        <v>7</v>
      </c>
      <c r="L18" s="5">
        <v>9.65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">
      <c r="A19" s="14" t="s">
        <v>12</v>
      </c>
      <c r="B19" t="s">
        <v>11</v>
      </c>
      <c r="C19" s="5"/>
      <c r="D19" s="5"/>
      <c r="E19" s="5">
        <v>44</v>
      </c>
      <c r="F19" s="5">
        <v>60.7</v>
      </c>
      <c r="G19" s="5">
        <v>34</v>
      </c>
      <c r="H19" s="5">
        <v>46.85</v>
      </c>
      <c r="I19" s="5">
        <v>24</v>
      </c>
      <c r="J19" s="5">
        <v>33.1</v>
      </c>
      <c r="K19" s="5">
        <v>14</v>
      </c>
      <c r="L19" s="5">
        <v>19.3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">
      <c r="A20" s="14" t="s">
        <v>7</v>
      </c>
      <c r="B20" t="s">
        <v>10</v>
      </c>
      <c r="C20" s="5"/>
      <c r="D20" s="5"/>
      <c r="E20" s="5">
        <v>25</v>
      </c>
      <c r="F20" s="5">
        <v>34.450000000000003</v>
      </c>
      <c r="G20" s="5">
        <v>20</v>
      </c>
      <c r="H20" s="5">
        <v>27.6</v>
      </c>
      <c r="I20" s="5">
        <v>15</v>
      </c>
      <c r="J20" s="5">
        <v>20.700000000000003</v>
      </c>
      <c r="K20" s="5">
        <v>8</v>
      </c>
      <c r="L20" s="5">
        <v>11.05</v>
      </c>
      <c r="N20" s="2"/>
      <c r="O20" s="2"/>
      <c r="P20" s="2"/>
      <c r="Q20" s="5"/>
      <c r="R20" s="5"/>
      <c r="S20" s="5"/>
      <c r="T20" s="5"/>
      <c r="U20" s="5"/>
      <c r="V20" s="5"/>
      <c r="W20" s="5"/>
      <c r="X20" s="5"/>
    </row>
    <row r="21" spans="1:24" x14ac:dyDescent="0.2">
      <c r="A21" s="14" t="s">
        <v>12</v>
      </c>
      <c r="B21" t="s">
        <v>11</v>
      </c>
      <c r="C21" s="5"/>
      <c r="D21" s="5"/>
      <c r="E21" s="5">
        <v>50</v>
      </c>
      <c r="F21" s="5">
        <v>68.900000000000006</v>
      </c>
      <c r="G21" s="5">
        <v>40</v>
      </c>
      <c r="H21" s="5">
        <v>55.150000000000006</v>
      </c>
      <c r="I21" s="5">
        <v>30</v>
      </c>
      <c r="J21" s="5">
        <v>41.35</v>
      </c>
      <c r="K21" s="5">
        <v>16</v>
      </c>
      <c r="L21" s="5">
        <v>22.05</v>
      </c>
      <c r="N21" s="2"/>
      <c r="O21" s="2"/>
      <c r="P21" s="2"/>
      <c r="Q21" s="5"/>
      <c r="R21" s="5"/>
      <c r="S21" s="5"/>
      <c r="T21" s="5"/>
      <c r="U21" s="5"/>
      <c r="V21" s="5"/>
      <c r="W21" s="5"/>
      <c r="X21" s="5"/>
    </row>
    <row r="22" spans="1:24" s="4" customFormat="1" x14ac:dyDescent="0.2">
      <c r="A22" s="14" t="s">
        <v>38</v>
      </c>
      <c r="B22" s="4" t="s">
        <v>10</v>
      </c>
      <c r="C22" s="5">
        <v>47</v>
      </c>
      <c r="D22" s="5">
        <v>64.8</v>
      </c>
      <c r="E22" s="5">
        <f>10+I22</f>
        <v>45</v>
      </c>
      <c r="F22" s="5">
        <v>62.050000000000004</v>
      </c>
      <c r="G22" s="5">
        <f>I22+4</f>
        <v>39</v>
      </c>
      <c r="H22" s="5">
        <v>53.75</v>
      </c>
      <c r="I22" s="5">
        <f>45-10</f>
        <v>35</v>
      </c>
      <c r="J22" s="5">
        <v>48.2</v>
      </c>
      <c r="K22" s="5">
        <f>42-10</f>
        <v>32</v>
      </c>
      <c r="L22" s="5">
        <v>44.1</v>
      </c>
      <c r="M22" s="5">
        <v>25</v>
      </c>
      <c r="N22" s="5">
        <v>34.450000000000003</v>
      </c>
      <c r="O22" s="5">
        <f>30-10</f>
        <v>20</v>
      </c>
      <c r="P22" s="5">
        <v>27.6</v>
      </c>
      <c r="Q22" s="5"/>
      <c r="R22" s="5"/>
      <c r="S22" s="5"/>
      <c r="T22" s="5"/>
      <c r="U22" s="5"/>
      <c r="V22" s="5"/>
      <c r="W22" s="5"/>
      <c r="X22" s="5"/>
    </row>
    <row r="23" spans="1:24" s="4" customFormat="1" x14ac:dyDescent="0.2">
      <c r="A23" s="14" t="s">
        <v>12</v>
      </c>
      <c r="B23" s="4" t="s">
        <v>11</v>
      </c>
      <c r="C23" s="5">
        <v>89</v>
      </c>
      <c r="D23" s="5">
        <v>122.65</v>
      </c>
      <c r="E23" s="5">
        <f>10+I23</f>
        <v>80</v>
      </c>
      <c r="F23" s="5">
        <v>110.25</v>
      </c>
      <c r="G23" s="5">
        <f>I23+4</f>
        <v>74</v>
      </c>
      <c r="H23" s="5">
        <v>101.95</v>
      </c>
      <c r="I23" s="5">
        <f>2*I22</f>
        <v>70</v>
      </c>
      <c r="J23" s="5">
        <v>96.5</v>
      </c>
      <c r="K23" s="5">
        <f>2*K22</f>
        <v>64</v>
      </c>
      <c r="L23" s="5">
        <v>88.2</v>
      </c>
      <c r="M23" s="5">
        <v>47</v>
      </c>
      <c r="N23" s="5">
        <v>64.8</v>
      </c>
      <c r="O23" s="5">
        <f>2*O22</f>
        <v>40</v>
      </c>
      <c r="P23" s="5">
        <v>55.150000000000006</v>
      </c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14" t="s">
        <v>8</v>
      </c>
      <c r="B24" t="s">
        <v>10</v>
      </c>
      <c r="C24" s="5">
        <v>45</v>
      </c>
      <c r="D24" s="5">
        <v>62.050000000000004</v>
      </c>
      <c r="E24" s="5">
        <v>36</v>
      </c>
      <c r="F24" s="5">
        <v>49.650000000000006</v>
      </c>
      <c r="G24" s="5">
        <v>30</v>
      </c>
      <c r="H24" s="5">
        <v>41.35</v>
      </c>
      <c r="I24" s="5">
        <v>26</v>
      </c>
      <c r="J24" s="5">
        <v>35.800000000000004</v>
      </c>
      <c r="K24" s="5">
        <v>23</v>
      </c>
      <c r="L24" s="5">
        <v>31.700000000000003</v>
      </c>
      <c r="M24" s="5">
        <v>20</v>
      </c>
      <c r="N24" s="5">
        <v>27.6</v>
      </c>
      <c r="O24" s="5">
        <v>18</v>
      </c>
      <c r="P24" s="5">
        <v>24.8</v>
      </c>
      <c r="Q24" s="2"/>
      <c r="R24" s="2"/>
      <c r="S24" s="5"/>
      <c r="T24" s="5"/>
      <c r="U24" s="5"/>
      <c r="V24" s="5"/>
      <c r="W24" s="5"/>
      <c r="X24" s="5"/>
    </row>
    <row r="25" spans="1:24" x14ac:dyDescent="0.2">
      <c r="A25" s="14" t="s">
        <v>12</v>
      </c>
      <c r="B25" t="s">
        <v>11</v>
      </c>
      <c r="C25" s="5">
        <v>86</v>
      </c>
      <c r="D25" s="5">
        <v>118.55000000000001</v>
      </c>
      <c r="E25" s="5">
        <v>69</v>
      </c>
      <c r="F25" s="5">
        <v>95.15</v>
      </c>
      <c r="G25" s="5">
        <v>56</v>
      </c>
      <c r="H25" s="5">
        <v>77.150000000000006</v>
      </c>
      <c r="I25" s="5">
        <v>49</v>
      </c>
      <c r="J25" s="5">
        <v>67.5</v>
      </c>
      <c r="K25" s="5">
        <v>43</v>
      </c>
      <c r="L25" s="5">
        <v>59.2</v>
      </c>
      <c r="M25" s="5">
        <v>37</v>
      </c>
      <c r="N25" s="5">
        <v>51.050000000000004</v>
      </c>
      <c r="O25" s="5">
        <v>34</v>
      </c>
      <c r="P25" s="5">
        <v>46.85</v>
      </c>
      <c r="Q25" s="2"/>
      <c r="R25" s="2"/>
      <c r="S25" s="5"/>
      <c r="T25" s="5"/>
      <c r="U25" s="5"/>
      <c r="V25" s="5"/>
      <c r="W25" s="5"/>
      <c r="X25" s="5"/>
    </row>
    <row r="26" spans="1:24" x14ac:dyDescent="0.2">
      <c r="A26" s="14" t="s">
        <v>9</v>
      </c>
      <c r="B26" t="s">
        <v>10</v>
      </c>
      <c r="C26" s="5"/>
      <c r="D26" s="5"/>
      <c r="E26" s="5">
        <v>24</v>
      </c>
      <c r="F26" s="5">
        <v>33.1</v>
      </c>
      <c r="G26" s="5">
        <v>19</v>
      </c>
      <c r="H26" s="5">
        <v>26.150000000000002</v>
      </c>
      <c r="I26" s="5">
        <v>14</v>
      </c>
      <c r="J26" s="5">
        <v>19.3</v>
      </c>
      <c r="K26" s="5">
        <v>8</v>
      </c>
      <c r="L26" s="5">
        <v>11.05</v>
      </c>
      <c r="M26" s="5">
        <v>14</v>
      </c>
      <c r="N26" s="5">
        <v>19.3</v>
      </c>
      <c r="O26" s="5">
        <v>16</v>
      </c>
      <c r="P26" s="5">
        <v>22.05</v>
      </c>
      <c r="Q26" s="5">
        <f>45-10</f>
        <v>35</v>
      </c>
      <c r="R26" s="5">
        <v>48.2</v>
      </c>
      <c r="S26" s="5">
        <v>26</v>
      </c>
      <c r="T26" s="5">
        <v>35.800000000000004</v>
      </c>
      <c r="U26" s="5"/>
      <c r="V26" s="5"/>
      <c r="W26" s="5"/>
      <c r="X26" s="5"/>
    </row>
    <row r="27" spans="1:24" x14ac:dyDescent="0.2">
      <c r="A27" s="14" t="s">
        <v>12</v>
      </c>
      <c r="B27" t="s">
        <v>11</v>
      </c>
      <c r="C27" s="5"/>
      <c r="D27" s="5"/>
      <c r="E27" s="5">
        <v>48</v>
      </c>
      <c r="F27" s="5">
        <v>66.150000000000006</v>
      </c>
      <c r="G27" s="5">
        <v>38</v>
      </c>
      <c r="H27" s="5">
        <v>52.400000000000006</v>
      </c>
      <c r="I27" s="5">
        <v>28</v>
      </c>
      <c r="J27" s="5">
        <v>38.650000000000006</v>
      </c>
      <c r="K27" s="5">
        <v>16</v>
      </c>
      <c r="L27" s="5">
        <v>22.05</v>
      </c>
      <c r="M27" s="5">
        <v>28</v>
      </c>
      <c r="N27" s="5">
        <v>38.650000000000006</v>
      </c>
      <c r="O27" s="5">
        <v>32</v>
      </c>
      <c r="P27" s="5">
        <v>44.1</v>
      </c>
      <c r="Q27" s="5">
        <f>2*Q26</f>
        <v>70</v>
      </c>
      <c r="R27" s="5">
        <v>96.5</v>
      </c>
      <c r="S27" s="5">
        <v>49</v>
      </c>
      <c r="T27" s="5">
        <v>67.5</v>
      </c>
      <c r="U27" s="5"/>
      <c r="V27" s="5"/>
      <c r="W27" s="5"/>
      <c r="X27" s="5"/>
    </row>
    <row r="28" spans="1:24" x14ac:dyDescent="0.2">
      <c r="A28" s="14" t="s">
        <v>35</v>
      </c>
      <c r="B28" t="s">
        <v>10</v>
      </c>
      <c r="C28" s="5"/>
      <c r="D28" s="5"/>
      <c r="E28" s="5">
        <v>22</v>
      </c>
      <c r="F28" s="5">
        <v>30.35</v>
      </c>
      <c r="G28" s="5">
        <v>17</v>
      </c>
      <c r="H28" s="5">
        <v>23.400000000000002</v>
      </c>
      <c r="I28" s="5">
        <v>12</v>
      </c>
      <c r="J28" s="11">
        <v>16.55</v>
      </c>
      <c r="K28" s="5">
        <v>6</v>
      </c>
      <c r="L28" s="5">
        <v>8.3000000000000007</v>
      </c>
      <c r="M28" s="5">
        <v>12</v>
      </c>
      <c r="N28" s="11">
        <v>16.55</v>
      </c>
      <c r="O28" s="5">
        <v>14</v>
      </c>
      <c r="P28" s="5">
        <v>19.3</v>
      </c>
      <c r="Q28" s="5">
        <f>Q26-3</f>
        <v>32</v>
      </c>
      <c r="R28" s="5">
        <v>44.1</v>
      </c>
      <c r="S28" s="5">
        <v>25</v>
      </c>
      <c r="T28" s="5">
        <v>34.450000000000003</v>
      </c>
      <c r="U28" s="5">
        <v>4</v>
      </c>
      <c r="V28" s="5">
        <v>5.5</v>
      </c>
      <c r="W28" s="5"/>
      <c r="X28" s="5"/>
    </row>
    <row r="29" spans="1:24" x14ac:dyDescent="0.2">
      <c r="A29" s="14" t="s">
        <v>12</v>
      </c>
      <c r="B29" t="s">
        <v>11</v>
      </c>
      <c r="C29" s="5"/>
      <c r="D29" s="5"/>
      <c r="E29" s="5">
        <v>44</v>
      </c>
      <c r="F29" s="5">
        <v>60.7</v>
      </c>
      <c r="G29" s="5">
        <v>34</v>
      </c>
      <c r="H29" s="5">
        <v>46.85</v>
      </c>
      <c r="I29" s="5">
        <v>24</v>
      </c>
      <c r="J29" s="5">
        <v>33.1</v>
      </c>
      <c r="K29" s="5">
        <v>12</v>
      </c>
      <c r="L29" s="5">
        <v>16.600000000000001</v>
      </c>
      <c r="M29" s="5">
        <v>24</v>
      </c>
      <c r="N29" s="5">
        <v>33.1</v>
      </c>
      <c r="O29" s="5">
        <v>28</v>
      </c>
      <c r="P29" s="5">
        <v>38.650000000000006</v>
      </c>
      <c r="Q29" s="5">
        <f>2*Q28</f>
        <v>64</v>
      </c>
      <c r="R29" s="5">
        <v>88.2</v>
      </c>
      <c r="S29" s="5">
        <v>46</v>
      </c>
      <c r="T29" s="5">
        <v>63.400000000000006</v>
      </c>
      <c r="U29" s="5">
        <v>6</v>
      </c>
      <c r="V29" s="5">
        <v>8.3000000000000007</v>
      </c>
      <c r="W29" s="5"/>
      <c r="X29" s="5"/>
    </row>
    <row r="30" spans="1:24" x14ac:dyDescent="0.2">
      <c r="A30" s="14" t="s">
        <v>13</v>
      </c>
      <c r="B30" t="s">
        <v>10</v>
      </c>
      <c r="C30" s="5">
        <v>47</v>
      </c>
      <c r="D30" s="5">
        <v>64.8</v>
      </c>
      <c r="E30" s="5">
        <v>38</v>
      </c>
      <c r="F30" s="5">
        <v>52.400000000000006</v>
      </c>
      <c r="G30" s="5">
        <v>32</v>
      </c>
      <c r="H30" s="5">
        <v>44.1</v>
      </c>
      <c r="I30" s="5">
        <v>28</v>
      </c>
      <c r="J30" s="5">
        <v>38.650000000000006</v>
      </c>
      <c r="K30" s="5">
        <v>25</v>
      </c>
      <c r="L30" s="5">
        <v>34.450000000000003</v>
      </c>
      <c r="M30" s="5">
        <v>22</v>
      </c>
      <c r="N30" s="5">
        <v>30.35</v>
      </c>
      <c r="O30" s="5">
        <v>20</v>
      </c>
      <c r="P30" s="5">
        <v>27.6</v>
      </c>
      <c r="Q30" s="5">
        <v>47</v>
      </c>
      <c r="R30" s="5">
        <v>64.150000000000006</v>
      </c>
      <c r="S30" s="10" t="s">
        <v>40</v>
      </c>
      <c r="T30" s="10" t="s">
        <v>40</v>
      </c>
      <c r="U30" s="5">
        <v>28</v>
      </c>
      <c r="V30" s="5">
        <v>38.650000000000006</v>
      </c>
      <c r="W30" s="5">
        <v>26</v>
      </c>
      <c r="X30" s="5">
        <v>35.800000000000004</v>
      </c>
    </row>
    <row r="31" spans="1:24" x14ac:dyDescent="0.2">
      <c r="A31" s="14" t="s">
        <v>12</v>
      </c>
      <c r="B31" t="s">
        <v>11</v>
      </c>
      <c r="C31" s="5">
        <v>89</v>
      </c>
      <c r="D31" s="5">
        <v>122.65</v>
      </c>
      <c r="E31" s="5">
        <v>71</v>
      </c>
      <c r="F31" s="5">
        <v>97.850000000000009</v>
      </c>
      <c r="G31" s="5">
        <v>59</v>
      </c>
      <c r="H31" s="5">
        <v>81.25</v>
      </c>
      <c r="I31" s="5">
        <v>51</v>
      </c>
      <c r="J31" s="5">
        <v>70.25</v>
      </c>
      <c r="K31" s="5">
        <v>47</v>
      </c>
      <c r="L31" s="5">
        <v>64.8</v>
      </c>
      <c r="M31" s="5">
        <v>51</v>
      </c>
      <c r="N31" s="5">
        <v>70.25</v>
      </c>
      <c r="O31" s="5">
        <v>36</v>
      </c>
      <c r="P31" s="5">
        <v>49.650000000000006</v>
      </c>
      <c r="Q31" s="5">
        <v>89</v>
      </c>
      <c r="R31" s="5">
        <v>121.5</v>
      </c>
      <c r="S31" s="10" t="s">
        <v>40</v>
      </c>
      <c r="T31" s="10" t="s">
        <v>40</v>
      </c>
      <c r="U31" s="5">
        <v>51</v>
      </c>
      <c r="V31" s="5">
        <v>70.25</v>
      </c>
      <c r="W31" s="5">
        <v>50</v>
      </c>
      <c r="X31" s="5">
        <v>68.900000000000006</v>
      </c>
    </row>
    <row r="32" spans="1:24" x14ac:dyDescent="0.2">
      <c r="C32" s="2"/>
      <c r="D32" s="2"/>
      <c r="E32" s="2"/>
      <c r="F32" s="2"/>
      <c r="G32" s="2"/>
      <c r="H32" s="2"/>
      <c r="I32" s="2"/>
      <c r="J32" s="2"/>
      <c r="L32" s="8" t="s">
        <v>12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">
      <c r="A33" t="s">
        <v>14</v>
      </c>
      <c r="C33" s="2"/>
      <c r="D33" s="2"/>
      <c r="E33" s="2"/>
      <c r="F33" s="2"/>
      <c r="G33" s="2"/>
      <c r="H33" s="2"/>
      <c r="I33" s="2"/>
      <c r="J33" s="2"/>
      <c r="L33" s="8" t="s">
        <v>12</v>
      </c>
      <c r="N33" s="2"/>
      <c r="O33" s="2"/>
      <c r="P33" s="2"/>
      <c r="S33" s="2"/>
      <c r="T33" s="2"/>
      <c r="U33" s="2"/>
      <c r="V33" s="2"/>
      <c r="W33" s="2"/>
      <c r="X33" s="2"/>
    </row>
    <row r="35" spans="1:24" x14ac:dyDescent="0.2">
      <c r="A35" t="s">
        <v>15</v>
      </c>
      <c r="H35" t="s">
        <v>16</v>
      </c>
    </row>
    <row r="38" spans="1:24" x14ac:dyDescent="0.2">
      <c r="A38" t="s">
        <v>27</v>
      </c>
      <c r="B38" t="s">
        <v>17</v>
      </c>
      <c r="J38" t="s">
        <v>38</v>
      </c>
      <c r="K38" s="2" t="s">
        <v>37</v>
      </c>
      <c r="N38" s="15" t="s">
        <v>48</v>
      </c>
    </row>
    <row r="39" spans="1:24" x14ac:dyDescent="0.2">
      <c r="A39" t="s">
        <v>28</v>
      </c>
      <c r="B39" t="s">
        <v>18</v>
      </c>
    </row>
    <row r="40" spans="1:24" x14ac:dyDescent="0.2">
      <c r="A40" t="s">
        <v>4</v>
      </c>
      <c r="B40" t="s">
        <v>19</v>
      </c>
      <c r="J40" t="s">
        <v>8</v>
      </c>
      <c r="K40" s="2" t="s">
        <v>20</v>
      </c>
    </row>
    <row r="41" spans="1:24" x14ac:dyDescent="0.2">
      <c r="A41" t="s">
        <v>29</v>
      </c>
      <c r="B41" t="s">
        <v>46</v>
      </c>
      <c r="J41" t="s">
        <v>9</v>
      </c>
      <c r="K41" s="2" t="s">
        <v>21</v>
      </c>
    </row>
    <row r="42" spans="1:24" x14ac:dyDescent="0.2">
      <c r="A42" t="s">
        <v>30</v>
      </c>
      <c r="B42" t="s">
        <v>22</v>
      </c>
      <c r="J42" t="s">
        <v>43</v>
      </c>
      <c r="K42" s="2" t="s">
        <v>36</v>
      </c>
    </row>
    <row r="43" spans="1:24" x14ac:dyDescent="0.2">
      <c r="A43" t="s">
        <v>31</v>
      </c>
      <c r="B43" t="s">
        <v>47</v>
      </c>
      <c r="J43" t="s">
        <v>13</v>
      </c>
      <c r="K43" s="2" t="s">
        <v>23</v>
      </c>
    </row>
    <row r="44" spans="1:24" x14ac:dyDescent="0.2">
      <c r="A44" t="s">
        <v>32</v>
      </c>
      <c r="B44" t="s">
        <v>24</v>
      </c>
      <c r="K44" s="2" t="s">
        <v>25</v>
      </c>
    </row>
    <row r="45" spans="1:24" x14ac:dyDescent="0.2">
      <c r="K45" s="2" t="s">
        <v>26</v>
      </c>
    </row>
  </sheetData>
  <mergeCells count="20">
    <mergeCell ref="K11:L11"/>
    <mergeCell ref="M11:N11"/>
    <mergeCell ref="A28:A29"/>
    <mergeCell ref="A30:A31"/>
    <mergeCell ref="A16:A17"/>
    <mergeCell ref="A18:A19"/>
    <mergeCell ref="A20:A21"/>
    <mergeCell ref="A22:A23"/>
    <mergeCell ref="A24:A25"/>
    <mergeCell ref="A26:A27"/>
    <mergeCell ref="A14:A15"/>
    <mergeCell ref="C11:D11"/>
    <mergeCell ref="E11:F11"/>
    <mergeCell ref="G11:H11"/>
    <mergeCell ref="I11:J11"/>
    <mergeCell ref="O11:P11"/>
    <mergeCell ref="Q11:R11"/>
    <mergeCell ref="S11:T11"/>
    <mergeCell ref="U11:V11"/>
    <mergeCell ref="W11:X11"/>
  </mergeCells>
  <pageMargins left="0.75" right="0.75" top="1" bottom="1" header="0.5" footer="0.5"/>
  <pageSetup scale="32" orientation="portrait" horizontalDpi="4294967292" verticalDpi="4294967292" r:id="rId1"/>
  <headerFooter>
    <oddFooter>&amp;L&amp;"Calibri,Regular"&amp;K000000Issue Date:  April 10, 2020&amp;R&amp;"Calibri,Regular"&amp;K000000Effective Date:  May 12, 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4E82CABF4B644E9E3A741BAA675290" ma:contentTypeVersion="52" ma:contentTypeDescription="" ma:contentTypeScope="" ma:versionID="ebc95f8f37bd2c4971c4198b75f9ba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230</IndustryCode>
    <CaseStatus xmlns="dc463f71-b30c-4ab2-9473-d307f9d35888">Closed</CaseStatus>
    <OpenedDate xmlns="dc463f71-b30c-4ab2-9473-d307f9d35888">2020-04-07T07:00:00+00:00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WICKKISER INTERNATIONAL COMPANIES INC</CaseCompanyNames>
    <Nickname xmlns="http://schemas.microsoft.com/sharepoint/v3" xsi:nil="true"/>
    <DocketNumber xmlns="dc463f71-b30c-4ab2-9473-d307f9d35888">200340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7A602B-BD90-44B1-8D79-85A2D0D31A7F}"/>
</file>

<file path=customXml/itemProps2.xml><?xml version="1.0" encoding="utf-8"?>
<ds:datastoreItem xmlns:ds="http://schemas.openxmlformats.org/officeDocument/2006/customXml" ds:itemID="{E8229D34-AB08-4729-8AC4-946103309B8D}"/>
</file>

<file path=customXml/itemProps3.xml><?xml version="1.0" encoding="utf-8"?>
<ds:datastoreItem xmlns:ds="http://schemas.openxmlformats.org/officeDocument/2006/customXml" ds:itemID="{D3C72D85-CAC2-4B65-A51B-6CB69D8B9D66}"/>
</file>

<file path=customXml/itemProps4.xml><?xml version="1.0" encoding="utf-8"?>
<ds:datastoreItem xmlns:ds="http://schemas.openxmlformats.org/officeDocument/2006/customXml" ds:itemID="{47075F21-9B29-4CE1-ABF9-CC3481C18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6</vt:lpstr>
      <vt:lpstr>.</vt:lpstr>
      <vt:lpstr>Page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Johnson</dc:creator>
  <cp:lastModifiedBy>Richard Johnson</cp:lastModifiedBy>
  <cp:lastPrinted>2013-06-15T00:22:16Z</cp:lastPrinted>
  <dcterms:created xsi:type="dcterms:W3CDTF">2013-06-14T00:03:13Z</dcterms:created>
  <dcterms:modified xsi:type="dcterms:W3CDTF">2020-04-10T22:05:40Z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0x0101006E56B4D1795A2E4DB2F0B01679ED314A00B14E82CABF4B644E9E3A741BAA675290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