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35" tabRatio="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<sst xmlns="http://schemas.openxmlformats.org/spreadsheetml/2006/main" count="215" uniqueCount="41">
  <si>
    <t>From</t>
  </si>
  <si>
    <t>To</t>
  </si>
  <si>
    <t>One Way Fare</t>
  </si>
  <si>
    <t>Round Trip Fare</t>
  </si>
  <si>
    <t>Gross Revenue</t>
  </si>
  <si>
    <t>Pangborn Memorial Airport</t>
  </si>
  <si>
    <t>Sea-Tac Airport</t>
  </si>
  <si>
    <t>N/A</t>
  </si>
  <si>
    <t>Bellevue</t>
  </si>
  <si>
    <t>North Bend</t>
  </si>
  <si>
    <t>Wenatchee</t>
  </si>
  <si>
    <t>Peshastin</t>
  </si>
  <si>
    <t>Quincy</t>
  </si>
  <si>
    <t>Ephrata</t>
  </si>
  <si>
    <t>Moses Lake</t>
  </si>
  <si>
    <t>Ritzville</t>
  </si>
  <si>
    <t>Spokane International Airport</t>
  </si>
  <si>
    <t>River Park Square</t>
  </si>
  <si>
    <t>Spokane International Aiport</t>
  </si>
  <si>
    <t>Gross Revenue, by City Pair, January 2016 through December 2016</t>
  </si>
  <si>
    <t>O.W</t>
  </si>
  <si>
    <t>R.T</t>
  </si>
  <si>
    <t>MAY</t>
  </si>
  <si>
    <t>JUNE</t>
  </si>
  <si>
    <t>JULY</t>
  </si>
  <si>
    <t>SEATTLE ROUTE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</si>
  <si>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</si>
  <si>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</si>
  <si>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</si>
  <si>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</si>
  <si>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</si>
  <si>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</si>
  <si>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</si>
  <si>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</si>
  <si>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</si>
  <si>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GROSS REV.</t>
  </si>
  <si>
    <t>YEARLY NUMBERS</t>
  </si>
  <si>
    <t>Spokane Route</t>
  </si>
  <si>
    <t>Cancelations</t>
  </si>
  <si>
    <t>Coupons (41)</t>
  </si>
  <si>
    <t>Coupons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</si>
</sst>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[$$-409]#,##0;[Red]\-[$$-409]#,##0"/>
    <numFmt numFmtId="166" formatCode="[$$-409]#,##0.00;[Red][$$-409]#,##0.00"/>
    <numFmt numFmtId="167" formatCode="[$$-409]#,##0.00_);[Red]\([$$-409]#,##0.00\)"/>
    <numFmt numFmtId="168" formatCode="[$-409]dddd\,\ mmmm\ d\,\ yyyy"/>
    <numFmt numFmtId="169" formatCode="[$-409]h:mm:ss\ AM/PM"/>
    <numFmt numFmtId="170" formatCode="&quot;$&quot;#,##0.00"/>
  </numFmts>
  <fonts count="40">
    <font>
      <sz val="10"/>
      <name val="Arial"/>
      <family val="2"/>
    </font>
    <font>
      <b/>
      <sz val="15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44" applyNumberFormat="1" applyAlignment="1">
      <alignment horizontal="right"/>
    </xf>
    <xf numFmtId="0" fontId="0" fillId="0" borderId="0" xfId="0" applyNumberFormat="1" applyAlignment="1">
      <alignment horizontal="right"/>
    </xf>
    <xf numFmtId="44" fontId="0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165" fontId="0" fillId="33" borderId="0" xfId="0" applyNumberFormat="1" applyFill="1" applyBorder="1" applyAlignment="1">
      <alignment horizontal="right"/>
    </xf>
    <xf numFmtId="0" fontId="0" fillId="33" borderId="0" xfId="0" applyNumberFormat="1" applyFill="1" applyBorder="1" applyAlignment="1">
      <alignment horizontal="right"/>
    </xf>
    <xf numFmtId="44" fontId="0" fillId="33" borderId="0" xfId="0" applyNumberFormat="1" applyFill="1" applyBorder="1" applyAlignment="1">
      <alignment horizontal="right"/>
    </xf>
    <xf numFmtId="165" fontId="0" fillId="33" borderId="10" xfId="0" applyNumberFormat="1" applyFill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165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2" fontId="0" fillId="0" borderId="0" xfId="0" applyNumberFormat="1" applyFont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right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wrapText="1"/>
    </xf>
    <xf numFmtId="0" fontId="0" fillId="33" borderId="11" xfId="0" applyNumberFormat="1" applyFill="1" applyBorder="1" applyAlignment="1">
      <alignment horizontal="right"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65" fontId="0" fillId="8" borderId="10" xfId="0" applyNumberFormat="1" applyFill="1" applyBorder="1" applyAlignment="1">
      <alignment horizontal="right"/>
    </xf>
    <xf numFmtId="0" fontId="0" fillId="8" borderId="12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2" xfId="0" applyFill="1" applyBorder="1" applyAlignment="1">
      <alignment horizontal="right"/>
    </xf>
    <xf numFmtId="0" fontId="0" fillId="8" borderId="12" xfId="0" applyNumberFormat="1" applyFill="1" applyBorder="1" applyAlignment="1">
      <alignment horizontal="right"/>
    </xf>
    <xf numFmtId="0" fontId="0" fillId="14" borderId="0" xfId="0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10" xfId="0" applyNumberForma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/>
    </xf>
    <xf numFmtId="0" fontId="0" fillId="2" borderId="13" xfId="0" applyFill="1" applyBorder="1" applyAlignment="1">
      <alignment horizontal="right"/>
    </xf>
    <xf numFmtId="0" fontId="0" fillId="2" borderId="0" xfId="0" applyFill="1" applyBorder="1" applyAlignment="1">
      <alignment/>
    </xf>
    <xf numFmtId="165" fontId="0" fillId="2" borderId="10" xfId="0" applyNumberFormat="1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2" xfId="0" applyNumberFormat="1" applyFill="1" applyBorder="1" applyAlignment="1">
      <alignment horizontal="right"/>
    </xf>
    <xf numFmtId="0" fontId="0" fillId="2" borderId="0" xfId="0" applyNumberFormat="1" applyFill="1" applyAlignment="1">
      <alignment/>
    </xf>
    <xf numFmtId="44" fontId="0" fillId="2" borderId="0" xfId="0" applyNumberFormat="1" applyFill="1" applyAlignment="1">
      <alignment/>
    </xf>
    <xf numFmtId="165" fontId="0" fillId="8" borderId="10" xfId="0" applyNumberFormat="1" applyFont="1" applyFill="1" applyBorder="1" applyAlignment="1">
      <alignment horizontal="right"/>
    </xf>
    <xf numFmtId="165" fontId="0" fillId="8" borderId="0" xfId="0" applyNumberFormat="1" applyFont="1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0" fontId="0" fillId="8" borderId="0" xfId="0" applyFill="1" applyAlignment="1">
      <alignment horizontal="right"/>
    </xf>
    <xf numFmtId="2" fontId="0" fillId="8" borderId="0" xfId="0" applyNumberFormat="1" applyFont="1" applyFill="1" applyBorder="1" applyAlignment="1">
      <alignment horizontal="right"/>
    </xf>
    <xf numFmtId="165" fontId="0" fillId="8" borderId="0" xfId="0" applyNumberFormat="1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8" borderId="0" xfId="0" applyNumberFormat="1" applyFill="1" applyAlignment="1">
      <alignment horizontal="right"/>
    </xf>
    <xf numFmtId="44" fontId="0" fillId="8" borderId="0" xfId="0" applyNumberFormat="1" applyFill="1" applyBorder="1" applyAlignment="1">
      <alignment horizontal="right"/>
    </xf>
    <xf numFmtId="165" fontId="3" fillId="33" borderId="11" xfId="0" applyNumberFormat="1" applyFont="1" applyFill="1" applyBorder="1" applyAlignment="1">
      <alignment horizontal="right"/>
    </xf>
    <xf numFmtId="165" fontId="0" fillId="14" borderId="14" xfId="0" applyNumberFormat="1" applyFont="1" applyFill="1" applyBorder="1" applyAlignment="1">
      <alignment horizontal="right"/>
    </xf>
    <xf numFmtId="165" fontId="0" fillId="14" borderId="12" xfId="0" applyNumberFormat="1" applyFont="1" applyFill="1" applyBorder="1" applyAlignment="1">
      <alignment horizontal="right"/>
    </xf>
    <xf numFmtId="0" fontId="0" fillId="14" borderId="11" xfId="0" applyFill="1" applyBorder="1" applyAlignment="1">
      <alignment horizontal="right"/>
    </xf>
    <xf numFmtId="0" fontId="0" fillId="14" borderId="0" xfId="0" applyFill="1" applyBorder="1" applyAlignment="1">
      <alignment horizontal="right"/>
    </xf>
    <xf numFmtId="0" fontId="0" fillId="14" borderId="0" xfId="0" applyFill="1" applyAlignment="1">
      <alignment horizontal="right"/>
    </xf>
    <xf numFmtId="2" fontId="0" fillId="14" borderId="12" xfId="0" applyNumberFormat="1" applyFont="1" applyFill="1" applyBorder="1" applyAlignment="1">
      <alignment horizontal="right"/>
    </xf>
    <xf numFmtId="165" fontId="0" fillId="14" borderId="12" xfId="0" applyNumberFormat="1" applyFill="1" applyBorder="1" applyAlignment="1">
      <alignment horizontal="right"/>
    </xf>
    <xf numFmtId="165" fontId="0" fillId="14" borderId="14" xfId="0" applyNumberFormat="1" applyFill="1" applyBorder="1" applyAlignment="1">
      <alignment horizontal="right"/>
    </xf>
    <xf numFmtId="0" fontId="0" fillId="14" borderId="0" xfId="0" applyNumberFormat="1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right"/>
    </xf>
    <xf numFmtId="2" fontId="0" fillId="2" borderId="12" xfId="0" applyNumberFormat="1" applyFont="1" applyFill="1" applyBorder="1" applyAlignment="1">
      <alignment horizontal="right"/>
    </xf>
    <xf numFmtId="0" fontId="0" fillId="2" borderId="13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>
      <alignment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8" borderId="12" xfId="0" applyNumberFormat="1" applyFont="1" applyFill="1" applyBorder="1" applyAlignment="1">
      <alignment horizontal="right"/>
    </xf>
    <xf numFmtId="165" fontId="0" fillId="8" borderId="0" xfId="0" applyNumberFormat="1" applyFill="1" applyAlignment="1">
      <alignment horizontal="right"/>
    </xf>
    <xf numFmtId="2" fontId="0" fillId="8" borderId="0" xfId="0" applyNumberFormat="1" applyFill="1" applyAlignment="1">
      <alignment horizontal="right"/>
    </xf>
    <xf numFmtId="2" fontId="0" fillId="8" borderId="11" xfId="0" applyNumberFormat="1" applyFill="1" applyBorder="1" applyAlignment="1">
      <alignment horizontal="right"/>
    </xf>
    <xf numFmtId="0" fontId="0" fillId="8" borderId="12" xfId="0" applyNumberFormat="1" applyFont="1" applyFill="1" applyBorder="1" applyAlignment="1">
      <alignment horizontal="right"/>
    </xf>
    <xf numFmtId="2" fontId="0" fillId="8" borderId="10" xfId="0" applyNumberFormat="1" applyFill="1" applyBorder="1" applyAlignment="1">
      <alignment horizontal="right"/>
    </xf>
    <xf numFmtId="2" fontId="0" fillId="8" borderId="0" xfId="0" applyNumberFormat="1" applyFill="1" applyAlignment="1">
      <alignment/>
    </xf>
    <xf numFmtId="2" fontId="0" fillId="8" borderId="0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44" fontId="0" fillId="8" borderId="0" xfId="0" applyNumberFormat="1" applyFill="1" applyAlignment="1">
      <alignment horizontal="right"/>
    </xf>
    <xf numFmtId="2" fontId="0" fillId="8" borderId="0" xfId="0" applyNumberFormat="1" applyFill="1" applyBorder="1" applyAlignment="1">
      <alignment horizontal="right"/>
    </xf>
    <xf numFmtId="2" fontId="0" fillId="14" borderId="0" xfId="0" applyNumberFormat="1" applyFill="1" applyAlignment="1">
      <alignment horizontal="right"/>
    </xf>
    <xf numFmtId="2" fontId="0" fillId="14" borderId="11" xfId="0" applyNumberFormat="1" applyFill="1" applyBorder="1" applyAlignment="1">
      <alignment horizontal="right"/>
    </xf>
    <xf numFmtId="2" fontId="0" fillId="14" borderId="0" xfId="0" applyNumberFormat="1" applyFill="1" applyBorder="1" applyAlignment="1">
      <alignment horizontal="right"/>
    </xf>
    <xf numFmtId="2" fontId="0" fillId="14" borderId="14" xfId="0" applyNumberFormat="1" applyFill="1" applyBorder="1" applyAlignment="1">
      <alignment/>
    </xf>
    <xf numFmtId="2" fontId="0" fillId="14" borderId="0" xfId="0" applyNumberFormat="1" applyFill="1" applyAlignment="1">
      <alignment/>
    </xf>
    <xf numFmtId="2" fontId="0" fillId="14" borderId="10" xfId="0" applyNumberFormat="1" applyFill="1" applyBorder="1" applyAlignment="1">
      <alignment/>
    </xf>
    <xf numFmtId="44" fontId="0" fillId="14" borderId="0" xfId="0" applyNumberFormat="1" applyFill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0" fontId="0" fillId="8" borderId="16" xfId="0" applyFill="1" applyBorder="1" applyAlignment="1">
      <alignment horizontal="center" vertical="center"/>
    </xf>
    <xf numFmtId="44" fontId="0" fillId="14" borderId="0" xfId="0" applyNumberFormat="1" applyFill="1" applyBorder="1" applyAlignment="1">
      <alignment horizontal="right"/>
    </xf>
    <xf numFmtId="0" fontId="0" fillId="14" borderId="0" xfId="0" applyFill="1" applyBorder="1" applyAlignment="1">
      <alignment horizontal="center"/>
    </xf>
    <xf numFmtId="170" fontId="0" fillId="14" borderId="15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165" fontId="0" fillId="3" borderId="0" xfId="0" applyNumberFormat="1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165" fontId="0" fillId="3" borderId="10" xfId="0" applyNumberFormat="1" applyFill="1" applyBorder="1" applyAlignment="1">
      <alignment horizontal="right"/>
    </xf>
    <xf numFmtId="0" fontId="0" fillId="3" borderId="0" xfId="0" applyNumberFormat="1" applyFill="1" applyAlignment="1">
      <alignment horizontal="right"/>
    </xf>
    <xf numFmtId="0" fontId="0" fillId="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" borderId="11" xfId="0" applyNumberFormat="1" applyFont="1" applyFill="1" applyBorder="1" applyAlignment="1">
      <alignment horizontal="right"/>
    </xf>
    <xf numFmtId="2" fontId="0" fillId="14" borderId="12" xfId="0" applyNumberFormat="1" applyFill="1" applyBorder="1" applyAlignment="1">
      <alignment horizontal="right"/>
    </xf>
    <xf numFmtId="170" fontId="39" fillId="3" borderId="0" xfId="0" applyNumberFormat="1" applyFont="1" applyFill="1" applyBorder="1" applyAlignment="1">
      <alignment horizontal="right"/>
    </xf>
    <xf numFmtId="170" fontId="0" fillId="33" borderId="15" xfId="0" applyNumberFormat="1" applyFill="1" applyBorder="1" applyAlignment="1">
      <alignment horizontal="center" vertical="center"/>
    </xf>
    <xf numFmtId="170" fontId="0" fillId="0" borderId="0" xfId="0" applyNumberFormat="1" applyAlignment="1">
      <alignment horizontal="right"/>
    </xf>
    <xf numFmtId="0" fontId="0" fillId="17" borderId="0" xfId="0" applyFill="1" applyAlignment="1">
      <alignment horizontal="center" vertical="center"/>
    </xf>
    <xf numFmtId="0" fontId="0" fillId="3" borderId="11" xfId="0" applyFill="1" applyBorder="1" applyAlignment="1">
      <alignment horizontal="center"/>
    </xf>
    <xf numFmtId="165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3" borderId="11" xfId="0" applyNumberFormat="1" applyFill="1" applyBorder="1" applyAlignment="1">
      <alignment horizontal="right"/>
    </xf>
    <xf numFmtId="0" fontId="0" fillId="3" borderId="0" xfId="0" applyNumberFormat="1" applyFont="1" applyFill="1" applyBorder="1" applyAlignment="1">
      <alignment horizontal="right"/>
    </xf>
    <xf numFmtId="2" fontId="0" fillId="3" borderId="10" xfId="0" applyNumberFormat="1" applyFill="1" applyBorder="1" applyAlignment="1">
      <alignment horizontal="right"/>
    </xf>
    <xf numFmtId="2" fontId="0" fillId="3" borderId="0" xfId="0" applyNumberFormat="1" applyFill="1" applyAlignment="1">
      <alignment/>
    </xf>
    <xf numFmtId="2" fontId="0" fillId="3" borderId="0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4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2" fontId="0" fillId="33" borderId="0" xfId="0" applyNumberFormat="1" applyFill="1" applyAlignment="1">
      <alignment horizontal="righ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17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 horizontal="right"/>
    </xf>
    <xf numFmtId="0" fontId="0" fillId="3" borderId="10" xfId="0" applyFill="1" applyBorder="1" applyAlignment="1">
      <alignment horizontal="right"/>
    </xf>
    <xf numFmtId="4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96"/>
  <sheetViews>
    <sheetView tabSelected="1" zoomScale="90" zoomScaleNormal="90" zoomScalePageLayoutView="0" workbookViewId="0" topLeftCell="AI1">
      <selection activeCell="T98" sqref="T98"/>
    </sheetView>
  </sheetViews>
  <sheetFormatPr defaultColWidth="11.57421875" defaultRowHeight="12.75"/>
  <cols>
    <col min="1" max="1" width="26.00390625" style="0" customWidth="1"/>
    <col min="2" max="2" width="25.7109375" style="0" customWidth="1"/>
    <col min="3" max="4" width="8.7109375" style="0" customWidth="1"/>
    <col min="5" max="6" width="14.57421875" style="1" hidden="1" customWidth="1"/>
    <col min="7" max="7" width="4.421875" style="3" customWidth="1"/>
    <col min="8" max="9" width="5.28125" style="2" customWidth="1"/>
    <col min="10" max="10" width="8.7109375" style="5" customWidth="1"/>
    <col min="11" max="12" width="5.28125" style="2" customWidth="1"/>
    <col min="13" max="13" width="8.7109375" style="3" customWidth="1"/>
    <col min="14" max="15" width="5.28125" style="0" customWidth="1"/>
    <col min="16" max="16" width="8.7109375" style="3" customWidth="1"/>
    <col min="17" max="18" width="5.28125" style="0" customWidth="1"/>
    <col min="19" max="19" width="8.7109375" style="4" customWidth="1"/>
    <col min="20" max="21" width="5.28125" style="0" customWidth="1"/>
    <col min="22" max="22" width="8.7109375" style="3" customWidth="1"/>
    <col min="23" max="24" width="5.28125" style="4" customWidth="1"/>
    <col min="25" max="25" width="8.7109375" style="4" customWidth="1"/>
    <col min="26" max="27" width="5.28125" style="4" customWidth="1"/>
    <col min="28" max="28" width="8.7109375" style="4" customWidth="1"/>
    <col min="29" max="30" width="5.28125" style="4" customWidth="1"/>
    <col min="31" max="31" width="8.7109375" style="4" customWidth="1"/>
    <col min="32" max="33" width="5.28125" style="4" customWidth="1"/>
    <col min="34" max="34" width="8.7109375" style="4" customWidth="1"/>
    <col min="35" max="36" width="5.28125" style="4" customWidth="1"/>
    <col min="37" max="37" width="8.7109375" style="4" customWidth="1"/>
    <col min="38" max="39" width="5.28125" style="4" customWidth="1"/>
    <col min="40" max="40" width="0.13671875" style="2" hidden="1" customWidth="1"/>
    <col min="41" max="41" width="8.7109375" style="4" customWidth="1"/>
    <col min="42" max="43" width="5.28125" style="10" customWidth="1"/>
    <col min="44" max="44" width="12.421875" style="4" customWidth="1"/>
    <col min="45" max="45" width="2.8515625" style="11" customWidth="1"/>
    <col min="46" max="46" width="13.28125" style="0" customWidth="1"/>
    <col min="47" max="47" width="12.421875" style="0" bestFit="1" customWidth="1"/>
  </cols>
  <sheetData>
    <row r="1" spans="1:28" ht="19.5">
      <c r="A1" s="6" t="s">
        <v>19</v>
      </c>
      <c r="B1" s="6"/>
      <c r="C1" s="6"/>
      <c r="D1" s="6"/>
      <c r="E1" s="7"/>
      <c r="F1" s="7"/>
      <c r="AB1" s="9"/>
    </row>
    <row r="2" spans="1:28" ht="19.5">
      <c r="A2" s="6"/>
      <c r="B2" s="6"/>
      <c r="C2" s="6"/>
      <c r="D2" s="6"/>
      <c r="E2" s="7"/>
      <c r="F2" s="7"/>
      <c r="AB2" s="9"/>
    </row>
    <row r="3" spans="1:45" ht="20.25" customHeight="1">
      <c r="A3" s="196" t="s">
        <v>25</v>
      </c>
      <c r="B3" s="196"/>
      <c r="E3" s="2"/>
      <c r="F3" s="2"/>
      <c r="G3" s="8"/>
      <c r="H3" s="182" t="s">
        <v>26</v>
      </c>
      <c r="I3" s="192"/>
      <c r="J3" s="193"/>
      <c r="K3" s="194" t="s">
        <v>27</v>
      </c>
      <c r="L3" s="194"/>
      <c r="M3" s="194"/>
      <c r="N3" s="182" t="s">
        <v>28</v>
      </c>
      <c r="O3" s="183"/>
      <c r="P3" s="184"/>
      <c r="Q3" s="194" t="s">
        <v>29</v>
      </c>
      <c r="R3" s="194"/>
      <c r="S3" s="194"/>
      <c r="T3" s="182" t="s">
        <v>22</v>
      </c>
      <c r="U3" s="183"/>
      <c r="V3" s="184"/>
      <c r="W3" s="194" t="s">
        <v>23</v>
      </c>
      <c r="X3" s="194"/>
      <c r="Y3" s="194"/>
      <c r="Z3" s="195" t="s">
        <v>24</v>
      </c>
      <c r="AA3" s="192"/>
      <c r="AB3" s="193"/>
      <c r="AC3" s="194" t="s">
        <v>30</v>
      </c>
      <c r="AD3" s="194"/>
      <c r="AE3" s="194"/>
      <c r="AF3" s="182" t="s">
        <v>31</v>
      </c>
      <c r="AG3" s="183"/>
      <c r="AH3" s="184"/>
      <c r="AI3" s="194" t="s">
        <v>32</v>
      </c>
      <c r="AJ3" s="194"/>
      <c r="AK3" s="194"/>
      <c r="AL3" s="182" t="s">
        <v>33</v>
      </c>
      <c r="AM3" s="183"/>
      <c r="AN3" s="183"/>
      <c r="AO3" s="184"/>
      <c r="AP3" s="185" t="s">
        <v>34</v>
      </c>
      <c r="AQ3" s="186"/>
      <c r="AR3" s="186"/>
      <c r="AS3" s="34"/>
    </row>
    <row r="4" spans="1:77" ht="27" customHeight="1">
      <c r="A4" s="2" t="s">
        <v>0</v>
      </c>
      <c r="B4" s="2" t="s">
        <v>1</v>
      </c>
      <c r="C4" s="29" t="s">
        <v>2</v>
      </c>
      <c r="D4" s="29" t="s">
        <v>3</v>
      </c>
      <c r="E4" s="31"/>
      <c r="F4" s="31"/>
      <c r="G4" s="30"/>
      <c r="H4" s="44" t="s">
        <v>20</v>
      </c>
      <c r="I4" s="45" t="s">
        <v>21</v>
      </c>
      <c r="J4" s="46" t="s">
        <v>4</v>
      </c>
      <c r="K4" s="29" t="s">
        <v>20</v>
      </c>
      <c r="L4" s="29" t="s">
        <v>21</v>
      </c>
      <c r="M4" s="33" t="s">
        <v>4</v>
      </c>
      <c r="N4" s="44" t="s">
        <v>20</v>
      </c>
      <c r="O4" s="45" t="s">
        <v>21</v>
      </c>
      <c r="P4" s="46" t="s">
        <v>4</v>
      </c>
      <c r="Q4" s="29" t="s">
        <v>20</v>
      </c>
      <c r="R4" s="29" t="s">
        <v>21</v>
      </c>
      <c r="S4" s="41" t="s">
        <v>4</v>
      </c>
      <c r="T4" s="44" t="s">
        <v>20</v>
      </c>
      <c r="U4" s="45" t="s">
        <v>21</v>
      </c>
      <c r="V4" s="46" t="s">
        <v>4</v>
      </c>
      <c r="W4" s="29" t="s">
        <v>20</v>
      </c>
      <c r="X4" s="29" t="s">
        <v>21</v>
      </c>
      <c r="Y4" s="41" t="s">
        <v>4</v>
      </c>
      <c r="Z4" s="44" t="s">
        <v>20</v>
      </c>
      <c r="AA4" s="45" t="s">
        <v>21</v>
      </c>
      <c r="AB4" s="53" t="s">
        <v>4</v>
      </c>
      <c r="AC4" s="29" t="s">
        <v>20</v>
      </c>
      <c r="AD4" s="29" t="s">
        <v>21</v>
      </c>
      <c r="AE4" s="41" t="s">
        <v>4</v>
      </c>
      <c r="AF4" s="44" t="s">
        <v>20</v>
      </c>
      <c r="AG4" s="45" t="s">
        <v>21</v>
      </c>
      <c r="AH4" s="53" t="s">
        <v>4</v>
      </c>
      <c r="AI4" s="29" t="s">
        <v>20</v>
      </c>
      <c r="AJ4" s="29" t="s">
        <v>21</v>
      </c>
      <c r="AK4" s="41" t="s">
        <v>4</v>
      </c>
      <c r="AL4" s="44" t="s">
        <v>20</v>
      </c>
      <c r="AM4" s="45" t="s">
        <v>21</v>
      </c>
      <c r="AN4" s="54"/>
      <c r="AO4" s="53" t="s">
        <v>4</v>
      </c>
      <c r="AP4" s="35" t="s">
        <v>20</v>
      </c>
      <c r="AQ4" s="35" t="s">
        <v>21</v>
      </c>
      <c r="AR4" s="41" t="s">
        <v>4</v>
      </c>
      <c r="AS4" s="42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</row>
    <row r="5" spans="1:77" ht="12.75">
      <c r="A5" t="s">
        <v>5</v>
      </c>
      <c r="B5" t="s">
        <v>6</v>
      </c>
      <c r="C5" s="19">
        <v>50</v>
      </c>
      <c r="D5" s="19">
        <f aca="true" t="shared" si="0" ref="D5:D58">SUM(C5*2-5)</f>
        <v>95</v>
      </c>
      <c r="E5" s="16"/>
      <c r="F5" s="16"/>
      <c r="G5" s="17"/>
      <c r="H5" s="51"/>
      <c r="I5" s="52"/>
      <c r="J5" s="49"/>
      <c r="M5" s="17"/>
      <c r="N5" s="47"/>
      <c r="O5" s="48"/>
      <c r="P5" s="49"/>
      <c r="Q5" s="16"/>
      <c r="R5" s="16"/>
      <c r="S5" s="18"/>
      <c r="T5" s="47"/>
      <c r="U5" s="48"/>
      <c r="V5" s="49"/>
      <c r="W5" s="16">
        <v>16</v>
      </c>
      <c r="X5" s="16">
        <v>0</v>
      </c>
      <c r="Y5" s="5">
        <f>SUM(W5*C5)+(X5*D5)</f>
        <v>800</v>
      </c>
      <c r="Z5" s="47">
        <v>45</v>
      </c>
      <c r="AA5" s="48">
        <v>1</v>
      </c>
      <c r="AB5" s="50">
        <f>SUM(Z5*C5)+(AA5*D5)</f>
        <v>2345</v>
      </c>
      <c r="AC5" s="16">
        <v>20</v>
      </c>
      <c r="AD5" s="16">
        <v>2</v>
      </c>
      <c r="AE5" s="5">
        <f>SUM(AC5*C5)+(AD5*D5)</f>
        <v>1190</v>
      </c>
      <c r="AF5" s="47">
        <v>19</v>
      </c>
      <c r="AG5" s="48">
        <v>2</v>
      </c>
      <c r="AH5" s="50">
        <f>SUM(AF5*C5)+(AG5*D5)</f>
        <v>1140</v>
      </c>
      <c r="AI5" s="16">
        <v>48</v>
      </c>
      <c r="AJ5" s="16">
        <v>0</v>
      </c>
      <c r="AK5" s="5">
        <f>SUM(AI5*C5)+(AJ5*D5)</f>
        <v>2400</v>
      </c>
      <c r="AL5" s="47">
        <v>70</v>
      </c>
      <c r="AM5" s="48">
        <v>4</v>
      </c>
      <c r="AN5" s="48"/>
      <c r="AO5" s="50">
        <f>SUM(AL5*C5)+(AM5*D5)</f>
        <v>3880</v>
      </c>
      <c r="AP5" s="12">
        <v>90</v>
      </c>
      <c r="AQ5" s="13">
        <v>7</v>
      </c>
      <c r="AR5" s="20">
        <v>5165</v>
      </c>
      <c r="AS5" s="1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</row>
    <row r="6" spans="2:77" ht="12.75">
      <c r="B6" t="s">
        <v>8</v>
      </c>
      <c r="C6" s="19">
        <v>45</v>
      </c>
      <c r="D6" s="19">
        <f t="shared" si="0"/>
        <v>85</v>
      </c>
      <c r="E6" s="16"/>
      <c r="F6" s="16"/>
      <c r="G6" s="17"/>
      <c r="H6" s="51"/>
      <c r="I6" s="52"/>
      <c r="J6" s="49"/>
      <c r="M6" s="17"/>
      <c r="N6" s="47"/>
      <c r="O6" s="48"/>
      <c r="P6" s="49"/>
      <c r="Q6" s="16"/>
      <c r="R6" s="16"/>
      <c r="S6" s="18"/>
      <c r="T6" s="47"/>
      <c r="U6" s="48"/>
      <c r="V6" s="49"/>
      <c r="W6" s="16">
        <v>1</v>
      </c>
      <c r="X6" s="16">
        <v>0</v>
      </c>
      <c r="Y6" s="5">
        <f>SUM(W6*C6)+(X6*D6)</f>
        <v>45</v>
      </c>
      <c r="Z6" s="47">
        <v>0</v>
      </c>
      <c r="AA6" s="48">
        <v>0</v>
      </c>
      <c r="AB6" s="50">
        <f>SUM(Z6*C6)+(AA6*D6)</f>
        <v>0</v>
      </c>
      <c r="AC6" s="16">
        <v>1</v>
      </c>
      <c r="AD6" s="16">
        <v>0</v>
      </c>
      <c r="AE6" s="5">
        <f>SUM(AC6*C6)+(AD6*D6)</f>
        <v>45</v>
      </c>
      <c r="AF6" s="47">
        <v>0</v>
      </c>
      <c r="AG6" s="48">
        <v>0</v>
      </c>
      <c r="AH6" s="50">
        <f>SUM(AF6*C6)+(AG6*D6)</f>
        <v>0</v>
      </c>
      <c r="AI6" s="16">
        <v>2</v>
      </c>
      <c r="AJ6" s="16">
        <v>0</v>
      </c>
      <c r="AK6" s="5">
        <f>SUM(AI6*C6)+(AJ6*D6)</f>
        <v>90</v>
      </c>
      <c r="AL6" s="47">
        <v>2</v>
      </c>
      <c r="AM6" s="48">
        <v>0</v>
      </c>
      <c r="AN6" s="48"/>
      <c r="AO6" s="50">
        <f>SUM(AL6*C6)+(AM6*D6)</f>
        <v>90</v>
      </c>
      <c r="AP6" s="13">
        <v>3</v>
      </c>
      <c r="AQ6" s="13">
        <v>0</v>
      </c>
      <c r="AR6" s="20">
        <v>135</v>
      </c>
      <c r="AS6" s="1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</row>
    <row r="7" spans="2:77" ht="12.75">
      <c r="B7" t="s">
        <v>9</v>
      </c>
      <c r="C7" s="19">
        <v>45</v>
      </c>
      <c r="D7" s="19">
        <f t="shared" si="0"/>
        <v>85</v>
      </c>
      <c r="E7" s="16"/>
      <c r="F7" s="16"/>
      <c r="G7" s="17"/>
      <c r="H7" s="51"/>
      <c r="I7" s="52"/>
      <c r="J7" s="49"/>
      <c r="M7" s="17"/>
      <c r="N7" s="47"/>
      <c r="O7" s="48"/>
      <c r="P7" s="49"/>
      <c r="Q7" s="16"/>
      <c r="R7" s="16"/>
      <c r="S7" s="18"/>
      <c r="T7" s="47"/>
      <c r="U7" s="48"/>
      <c r="V7" s="49"/>
      <c r="W7" s="16">
        <v>0</v>
      </c>
      <c r="X7" s="16">
        <v>0</v>
      </c>
      <c r="Y7" s="5">
        <f>SUM(W7*C7)+(X7*D7)</f>
        <v>0</v>
      </c>
      <c r="Z7" s="47">
        <v>0</v>
      </c>
      <c r="AA7" s="48">
        <v>0</v>
      </c>
      <c r="AB7" s="50">
        <f>SUM(Z7*C7)+(AA7*D7)</f>
        <v>0</v>
      </c>
      <c r="AC7" s="16">
        <v>0</v>
      </c>
      <c r="AD7" s="16">
        <v>0</v>
      </c>
      <c r="AE7" s="5">
        <f>SUM(AC7*C7)+(AD7*D7)</f>
        <v>0</v>
      </c>
      <c r="AF7" s="47">
        <v>0</v>
      </c>
      <c r="AG7" s="48">
        <v>0</v>
      </c>
      <c r="AH7" s="50">
        <f>SUM(AF7*C7)+(AG7*D7)</f>
        <v>0</v>
      </c>
      <c r="AI7" s="16">
        <v>0</v>
      </c>
      <c r="AJ7" s="16">
        <v>0</v>
      </c>
      <c r="AK7" s="5">
        <f>SUM(AI7*C7)+(AJ7*D7)</f>
        <v>0</v>
      </c>
      <c r="AL7" s="47">
        <v>0</v>
      </c>
      <c r="AM7" s="48">
        <v>0</v>
      </c>
      <c r="AN7" s="48"/>
      <c r="AO7" s="50">
        <f>SUM(AL7*C7)+(AM7*D7)</f>
        <v>0</v>
      </c>
      <c r="AP7" s="13">
        <v>0</v>
      </c>
      <c r="AQ7" s="13">
        <v>0</v>
      </c>
      <c r="AR7" s="20">
        <v>0</v>
      </c>
      <c r="AS7" s="1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</row>
    <row r="8" spans="3:77" ht="12.75">
      <c r="C8" s="19"/>
      <c r="D8" s="19"/>
      <c r="E8" s="16"/>
      <c r="F8" s="16"/>
      <c r="G8" s="17"/>
      <c r="H8" s="51"/>
      <c r="I8" s="52"/>
      <c r="J8" s="49"/>
      <c r="M8" s="17"/>
      <c r="N8" s="47"/>
      <c r="O8" s="48"/>
      <c r="P8" s="49"/>
      <c r="Q8" s="16"/>
      <c r="R8" s="16"/>
      <c r="S8" s="18"/>
      <c r="T8" s="47"/>
      <c r="U8" s="48"/>
      <c r="V8" s="49"/>
      <c r="W8" s="16"/>
      <c r="X8" s="16"/>
      <c r="Y8" s="5"/>
      <c r="Z8" s="47"/>
      <c r="AA8" s="48"/>
      <c r="AB8" s="50"/>
      <c r="AC8" s="16"/>
      <c r="AD8" s="16"/>
      <c r="AE8" s="5"/>
      <c r="AF8" s="47"/>
      <c r="AG8" s="48"/>
      <c r="AH8" s="50"/>
      <c r="AI8" s="16"/>
      <c r="AJ8" s="16"/>
      <c r="AK8" s="5"/>
      <c r="AL8" s="47"/>
      <c r="AM8" s="48"/>
      <c r="AN8" s="48"/>
      <c r="AO8" s="50"/>
      <c r="AP8" s="13"/>
      <c r="AQ8" s="13"/>
      <c r="AR8" s="20"/>
      <c r="AS8" s="1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</row>
    <row r="9" spans="1:77" ht="12.75">
      <c r="A9" t="s">
        <v>10</v>
      </c>
      <c r="B9" t="s">
        <v>6</v>
      </c>
      <c r="C9" s="19">
        <v>45</v>
      </c>
      <c r="D9" s="19">
        <f t="shared" si="0"/>
        <v>85</v>
      </c>
      <c r="E9" s="16"/>
      <c r="F9" s="16"/>
      <c r="G9" s="5"/>
      <c r="H9" s="51">
        <v>553</v>
      </c>
      <c r="I9" s="52">
        <v>76</v>
      </c>
      <c r="J9" s="50">
        <f>SUM(H9*C9)+(I9*D9)</f>
        <v>31345</v>
      </c>
      <c r="K9" s="2">
        <v>242</v>
      </c>
      <c r="L9" s="2">
        <v>29</v>
      </c>
      <c r="M9" s="5">
        <f>SUM(K9*C9)+(L9*D9)</f>
        <v>13355</v>
      </c>
      <c r="N9" s="47">
        <v>273</v>
      </c>
      <c r="O9" s="48">
        <v>26</v>
      </c>
      <c r="P9" s="50">
        <f>SUM(N9*C9)+(O9*D9)</f>
        <v>14495</v>
      </c>
      <c r="Q9" s="16">
        <v>263</v>
      </c>
      <c r="R9" s="16">
        <v>25</v>
      </c>
      <c r="S9" s="5">
        <f>SUM(Q9*C9)+(R9*D9)</f>
        <v>13960</v>
      </c>
      <c r="T9" s="47">
        <v>274</v>
      </c>
      <c r="U9" s="48">
        <v>37</v>
      </c>
      <c r="V9" s="50">
        <f>SUM(T9*C9)+(U9*D9)</f>
        <v>15475</v>
      </c>
      <c r="W9" s="16">
        <v>384</v>
      </c>
      <c r="X9" s="16">
        <v>27</v>
      </c>
      <c r="Y9" s="5">
        <f>SUM(W9*C9)+(X9*D9)</f>
        <v>19575</v>
      </c>
      <c r="Z9" s="47">
        <v>551</v>
      </c>
      <c r="AA9" s="48">
        <v>58</v>
      </c>
      <c r="AB9" s="50">
        <f>SUM(Z9*C9)+(AA9*D9)</f>
        <v>29725</v>
      </c>
      <c r="AC9" s="16">
        <v>383</v>
      </c>
      <c r="AD9" s="16">
        <v>54</v>
      </c>
      <c r="AE9" s="5">
        <f>SUM(AC9*C9)+(AD9*D9)</f>
        <v>21825</v>
      </c>
      <c r="AF9" s="47">
        <v>300</v>
      </c>
      <c r="AG9" s="48">
        <v>32</v>
      </c>
      <c r="AH9" s="50">
        <f>SUM(AF9*C9)+(AG9*D9)</f>
        <v>16220</v>
      </c>
      <c r="AI9" s="16">
        <v>341</v>
      </c>
      <c r="AJ9" s="16">
        <v>32</v>
      </c>
      <c r="AK9" s="5">
        <f>SUM(AI9*C9)+(AJ9*D9)</f>
        <v>18065</v>
      </c>
      <c r="AL9" s="47">
        <v>384</v>
      </c>
      <c r="AM9" s="48">
        <v>63</v>
      </c>
      <c r="AN9" s="48"/>
      <c r="AO9" s="50">
        <f>SUM(AL9*C9)+(AM9*D9)</f>
        <v>22635</v>
      </c>
      <c r="AP9" s="13">
        <v>747</v>
      </c>
      <c r="AQ9" s="13">
        <v>122</v>
      </c>
      <c r="AR9" s="20">
        <v>47405</v>
      </c>
      <c r="AS9" s="15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</row>
    <row r="10" spans="2:77" ht="12.75">
      <c r="B10" t="s">
        <v>8</v>
      </c>
      <c r="C10" s="19">
        <v>45</v>
      </c>
      <c r="D10" s="19">
        <f t="shared" si="0"/>
        <v>85</v>
      </c>
      <c r="E10" s="16"/>
      <c r="F10" s="16"/>
      <c r="G10" s="5"/>
      <c r="H10" s="51">
        <v>53</v>
      </c>
      <c r="I10" s="52">
        <v>15</v>
      </c>
      <c r="J10" s="50">
        <f>SUM(H10*C10)+(I10*D10)</f>
        <v>3660</v>
      </c>
      <c r="K10" s="2">
        <v>42</v>
      </c>
      <c r="L10" s="2">
        <v>10</v>
      </c>
      <c r="M10" s="5">
        <f>SUM(K10*C10)+(L10*D10)</f>
        <v>2740</v>
      </c>
      <c r="N10" s="47">
        <v>47</v>
      </c>
      <c r="O10" s="48">
        <v>1</v>
      </c>
      <c r="P10" s="50">
        <f>SUM(N10*C10)+(O10*D10)</f>
        <v>2200</v>
      </c>
      <c r="Q10" s="16">
        <v>21</v>
      </c>
      <c r="R10" s="16">
        <v>5</v>
      </c>
      <c r="S10" s="5">
        <f>SUM(Q10*C10)+(R10*D10)</f>
        <v>1370</v>
      </c>
      <c r="T10" s="47">
        <v>32</v>
      </c>
      <c r="U10" s="48">
        <v>6</v>
      </c>
      <c r="V10" s="50">
        <f>SUM(T10*C10)+(U10*D10)</f>
        <v>1950</v>
      </c>
      <c r="W10" s="16">
        <v>42</v>
      </c>
      <c r="X10" s="16">
        <v>2</v>
      </c>
      <c r="Y10" s="5">
        <f>SUM(W10*C10)+(X10*D10)</f>
        <v>2060</v>
      </c>
      <c r="Z10" s="47">
        <v>38</v>
      </c>
      <c r="AA10" s="48">
        <v>7</v>
      </c>
      <c r="AB10" s="50">
        <f>SUM(Z10*C10)+(AA10*D10)</f>
        <v>2305</v>
      </c>
      <c r="AC10" s="16">
        <v>38</v>
      </c>
      <c r="AD10" s="16">
        <v>1</v>
      </c>
      <c r="AE10" s="5">
        <f>SUM(AC10*C10)+(AD10*D10)</f>
        <v>1795</v>
      </c>
      <c r="AF10" s="47">
        <v>29</v>
      </c>
      <c r="AG10" s="48">
        <v>2</v>
      </c>
      <c r="AH10" s="50">
        <f>SUM(AF10*C10)+(AG10*D10)</f>
        <v>1475</v>
      </c>
      <c r="AI10" s="16">
        <v>28</v>
      </c>
      <c r="AJ10" s="16">
        <v>9</v>
      </c>
      <c r="AK10" s="5">
        <f>SUM(AI10*C10)+(AJ10*D10)</f>
        <v>2025</v>
      </c>
      <c r="AL10" s="47">
        <v>56</v>
      </c>
      <c r="AM10" s="48">
        <v>16</v>
      </c>
      <c r="AN10" s="48"/>
      <c r="AO10" s="50">
        <f>SUM(AL10*C10)+(AM10*D10)</f>
        <v>3880</v>
      </c>
      <c r="AP10" s="13">
        <v>105</v>
      </c>
      <c r="AQ10" s="13">
        <v>30</v>
      </c>
      <c r="AR10" s="20">
        <v>7275</v>
      </c>
      <c r="AS10" s="15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</row>
    <row r="11" spans="2:77" ht="12.75">
      <c r="B11" t="s">
        <v>9</v>
      </c>
      <c r="C11" s="19">
        <v>45</v>
      </c>
      <c r="D11" s="19">
        <f t="shared" si="0"/>
        <v>85</v>
      </c>
      <c r="E11" s="16"/>
      <c r="F11" s="16"/>
      <c r="G11" s="5"/>
      <c r="H11" s="51">
        <v>10</v>
      </c>
      <c r="I11" s="52">
        <v>2</v>
      </c>
      <c r="J11" s="50">
        <f>SUM(H11*C11)+(I11*D11)</f>
        <v>620</v>
      </c>
      <c r="K11" s="2">
        <v>11</v>
      </c>
      <c r="L11" s="2">
        <v>1</v>
      </c>
      <c r="M11" s="5">
        <f>SUM(K11*C11)+(L11*D11)</f>
        <v>580</v>
      </c>
      <c r="N11" s="47">
        <v>15</v>
      </c>
      <c r="O11" s="48">
        <v>0</v>
      </c>
      <c r="P11" s="50">
        <f>SUM(N11*C11)+(O11*D11)</f>
        <v>675</v>
      </c>
      <c r="Q11" s="16">
        <v>12</v>
      </c>
      <c r="R11" s="16">
        <v>1</v>
      </c>
      <c r="S11" s="5">
        <f>SUM(Q11*C11)+(R11*D11)</f>
        <v>625</v>
      </c>
      <c r="T11" s="47">
        <v>9</v>
      </c>
      <c r="U11" s="48">
        <v>0</v>
      </c>
      <c r="V11" s="50">
        <f>SUM(T11*C11)+(U11*D11)</f>
        <v>405</v>
      </c>
      <c r="W11" s="16">
        <v>13</v>
      </c>
      <c r="X11" s="16">
        <v>1</v>
      </c>
      <c r="Y11" s="5">
        <f>SUM(W11*C11)+(X11*D11)</f>
        <v>670</v>
      </c>
      <c r="Z11" s="47">
        <v>6</v>
      </c>
      <c r="AA11" s="48">
        <v>0</v>
      </c>
      <c r="AB11" s="50">
        <f>SUM(Z11*C11)+(AA11*D11)</f>
        <v>270</v>
      </c>
      <c r="AC11" s="16">
        <v>15</v>
      </c>
      <c r="AD11" s="16">
        <v>0</v>
      </c>
      <c r="AE11" s="5">
        <f>SUM(AC11*C11)+(AD11*D11)</f>
        <v>675</v>
      </c>
      <c r="AF11" s="47">
        <v>6</v>
      </c>
      <c r="AG11" s="48">
        <v>0</v>
      </c>
      <c r="AH11" s="50">
        <f>SUM(AF11*C11)+(AG11*D11)</f>
        <v>270</v>
      </c>
      <c r="AI11" s="16">
        <v>7</v>
      </c>
      <c r="AJ11" s="16">
        <v>0</v>
      </c>
      <c r="AK11" s="5">
        <f>SUM(AI11*C11)+(AJ11*D11)</f>
        <v>315</v>
      </c>
      <c r="AL11" s="47">
        <v>15</v>
      </c>
      <c r="AM11" s="48">
        <v>1</v>
      </c>
      <c r="AN11" s="48"/>
      <c r="AO11" s="50">
        <f>SUM(AL11*C11)+(AM11*D11)</f>
        <v>760</v>
      </c>
      <c r="AP11" s="13">
        <v>35</v>
      </c>
      <c r="AQ11" s="13">
        <v>8</v>
      </c>
      <c r="AR11" s="20">
        <v>2255</v>
      </c>
      <c r="AS11" s="15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</row>
    <row r="12" spans="3:77" ht="12.75">
      <c r="C12" s="19"/>
      <c r="D12" s="19"/>
      <c r="E12" s="16"/>
      <c r="F12" s="16"/>
      <c r="G12" s="5"/>
      <c r="H12" s="51"/>
      <c r="I12" s="52"/>
      <c r="J12" s="50"/>
      <c r="M12" s="5"/>
      <c r="N12" s="47"/>
      <c r="O12" s="48"/>
      <c r="P12" s="50"/>
      <c r="Q12" s="16"/>
      <c r="R12" s="16"/>
      <c r="S12" s="5"/>
      <c r="T12" s="47"/>
      <c r="U12" s="48"/>
      <c r="V12" s="50"/>
      <c r="W12" s="16"/>
      <c r="X12" s="16"/>
      <c r="Y12" s="5"/>
      <c r="Z12" s="47"/>
      <c r="AA12" s="48"/>
      <c r="AB12" s="50"/>
      <c r="AC12" s="16"/>
      <c r="AD12" s="16"/>
      <c r="AE12" s="5"/>
      <c r="AF12" s="47"/>
      <c r="AG12" s="48"/>
      <c r="AH12" s="50"/>
      <c r="AI12" s="16"/>
      <c r="AJ12" s="16"/>
      <c r="AK12" s="5"/>
      <c r="AL12" s="47"/>
      <c r="AM12" s="48"/>
      <c r="AN12" s="48"/>
      <c r="AO12" s="50"/>
      <c r="AP12" s="13"/>
      <c r="AQ12" s="13"/>
      <c r="AR12" s="20"/>
      <c r="AS12" s="15"/>
      <c r="AT12" s="109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</row>
    <row r="13" spans="1:77" ht="12.75">
      <c r="A13" t="s">
        <v>11</v>
      </c>
      <c r="B13" t="s">
        <v>6</v>
      </c>
      <c r="C13" s="19">
        <v>45</v>
      </c>
      <c r="D13" s="19">
        <f t="shared" si="0"/>
        <v>85</v>
      </c>
      <c r="E13" s="16"/>
      <c r="F13" s="16"/>
      <c r="G13" s="5"/>
      <c r="H13" s="51">
        <v>98</v>
      </c>
      <c r="I13" s="52">
        <v>17</v>
      </c>
      <c r="J13" s="50">
        <f>SUM(H13*C13)+(I13*D13)</f>
        <v>5855</v>
      </c>
      <c r="K13" s="2">
        <v>67</v>
      </c>
      <c r="L13" s="2">
        <v>17</v>
      </c>
      <c r="M13" s="5">
        <f>SUM(K13*C13)+(L13*D13)</f>
        <v>4460</v>
      </c>
      <c r="N13" s="47">
        <v>68</v>
      </c>
      <c r="O13" s="48">
        <v>5</v>
      </c>
      <c r="P13" s="50">
        <f>SUM(N13*C13)+(O13*D13)</f>
        <v>3485</v>
      </c>
      <c r="Q13" s="16">
        <v>41</v>
      </c>
      <c r="R13" s="16">
        <v>4</v>
      </c>
      <c r="S13" s="5">
        <f>SUM(Q13*C13)+(R13*D13)</f>
        <v>2185</v>
      </c>
      <c r="T13" s="47">
        <v>42</v>
      </c>
      <c r="U13" s="48">
        <v>8</v>
      </c>
      <c r="V13" s="50">
        <f>SUM(T13*C13)+(U13*D13)</f>
        <v>2570</v>
      </c>
      <c r="W13" s="16">
        <v>96</v>
      </c>
      <c r="X13" s="16">
        <v>16</v>
      </c>
      <c r="Y13" s="5">
        <f>SUM(W13*C13)+(X13*D13)</f>
        <v>5680</v>
      </c>
      <c r="Z13" s="47">
        <v>89</v>
      </c>
      <c r="AA13" s="48">
        <v>21</v>
      </c>
      <c r="AB13" s="50">
        <f>SUM(Z13*C13)+(AA13*D13)</f>
        <v>5790</v>
      </c>
      <c r="AC13" s="16">
        <v>86</v>
      </c>
      <c r="AD13" s="16">
        <v>9</v>
      </c>
      <c r="AE13" s="5">
        <f>SUM(AC13*C13)+(AD13*D13)</f>
        <v>4635</v>
      </c>
      <c r="AF13" s="47">
        <v>74</v>
      </c>
      <c r="AG13" s="48">
        <v>11</v>
      </c>
      <c r="AH13" s="50">
        <f>SUM(AF13*C13)+(AG13*D13)</f>
        <v>4265</v>
      </c>
      <c r="AI13" s="16">
        <v>84</v>
      </c>
      <c r="AJ13" s="16">
        <v>4</v>
      </c>
      <c r="AK13" s="5">
        <f>SUM(AI13*C13)+(AJ13*D13)</f>
        <v>4120</v>
      </c>
      <c r="AL13" s="47">
        <v>67</v>
      </c>
      <c r="AM13" s="48">
        <v>19</v>
      </c>
      <c r="AN13" s="48"/>
      <c r="AO13" s="50">
        <f>SUM(AL13*C13)+(AM13*D13)</f>
        <v>4630</v>
      </c>
      <c r="AP13" s="13">
        <v>101</v>
      </c>
      <c r="AQ13" s="13">
        <v>35</v>
      </c>
      <c r="AR13" s="20">
        <v>7520</v>
      </c>
      <c r="AS13" s="15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2:77" ht="12.75">
      <c r="B14" t="s">
        <v>8</v>
      </c>
      <c r="C14" s="19">
        <v>45</v>
      </c>
      <c r="D14" s="19">
        <f t="shared" si="0"/>
        <v>85</v>
      </c>
      <c r="E14" s="16"/>
      <c r="F14" s="16"/>
      <c r="G14" s="5"/>
      <c r="H14" s="51">
        <v>6</v>
      </c>
      <c r="I14" s="52">
        <v>3</v>
      </c>
      <c r="J14" s="50">
        <f>SUM(H14*C14)+(I14*D14)</f>
        <v>525</v>
      </c>
      <c r="K14" s="2">
        <v>3</v>
      </c>
      <c r="L14" s="2">
        <v>1</v>
      </c>
      <c r="M14" s="5">
        <f>SUM(K14*C14)+(L14*D14)</f>
        <v>220</v>
      </c>
      <c r="N14" s="47">
        <v>11</v>
      </c>
      <c r="O14" s="48">
        <v>0</v>
      </c>
      <c r="P14" s="50">
        <f>SUM(N14*C14)+(O14*D14)</f>
        <v>495</v>
      </c>
      <c r="Q14" s="16">
        <v>5</v>
      </c>
      <c r="R14" s="16">
        <v>0</v>
      </c>
      <c r="S14" s="5">
        <f>SUM(Q14*C14)+(R14*D14)</f>
        <v>225</v>
      </c>
      <c r="T14" s="47">
        <v>4</v>
      </c>
      <c r="U14" s="48">
        <v>0</v>
      </c>
      <c r="V14" s="50">
        <f>SUM(T14*C14)+(U14*D14)</f>
        <v>180</v>
      </c>
      <c r="W14" s="16">
        <v>3</v>
      </c>
      <c r="X14" s="16">
        <v>0</v>
      </c>
      <c r="Y14" s="5">
        <f>SUM(W14*C14)+(X14*D14)</f>
        <v>135</v>
      </c>
      <c r="Z14" s="47">
        <v>3</v>
      </c>
      <c r="AA14" s="48">
        <v>1</v>
      </c>
      <c r="AB14" s="50">
        <f>SUM(Z14*C14)+(AA14*D14)</f>
        <v>220</v>
      </c>
      <c r="AC14" s="16">
        <v>2</v>
      </c>
      <c r="AD14" s="16">
        <v>1</v>
      </c>
      <c r="AE14" s="5">
        <f>SUM(AC14*C14)+(AD14*D14)</f>
        <v>175</v>
      </c>
      <c r="AF14" s="47">
        <v>7</v>
      </c>
      <c r="AG14" s="48">
        <v>0</v>
      </c>
      <c r="AH14" s="50">
        <f>SUM(AF14*C14)+(AG14*D14)</f>
        <v>315</v>
      </c>
      <c r="AI14" s="16">
        <v>4</v>
      </c>
      <c r="AJ14" s="16">
        <v>1</v>
      </c>
      <c r="AK14" s="5">
        <f>SUM(AI14*C14)+(AJ14*D14)</f>
        <v>265</v>
      </c>
      <c r="AL14" s="47">
        <v>5</v>
      </c>
      <c r="AM14" s="48">
        <v>2</v>
      </c>
      <c r="AN14" s="48"/>
      <c r="AO14" s="50">
        <f>SUM(AL14*C14)+(AM14*D14)</f>
        <v>395</v>
      </c>
      <c r="AP14" s="13">
        <v>7</v>
      </c>
      <c r="AQ14" s="13">
        <v>0</v>
      </c>
      <c r="AR14" s="20">
        <v>315</v>
      </c>
      <c r="AS14" s="15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</row>
    <row r="15" spans="2:77" ht="12.75">
      <c r="B15" t="s">
        <v>9</v>
      </c>
      <c r="C15" s="19">
        <v>45</v>
      </c>
      <c r="D15" s="19">
        <f t="shared" si="0"/>
        <v>85</v>
      </c>
      <c r="E15" s="16"/>
      <c r="F15" s="16"/>
      <c r="G15" s="5"/>
      <c r="H15" s="51">
        <v>2</v>
      </c>
      <c r="I15" s="52">
        <v>0</v>
      </c>
      <c r="J15" s="50">
        <f>SUM(H15*C15)+(I15*D15)</f>
        <v>90</v>
      </c>
      <c r="K15" s="2">
        <v>0</v>
      </c>
      <c r="L15" s="2">
        <v>0</v>
      </c>
      <c r="M15" s="5">
        <f>SUM(K15*C15)+(L15*D15)</f>
        <v>0</v>
      </c>
      <c r="N15" s="47">
        <v>0</v>
      </c>
      <c r="O15" s="48">
        <v>0</v>
      </c>
      <c r="P15" s="50">
        <f>SUM(N15*C15)+(O15*D15)</f>
        <v>0</v>
      </c>
      <c r="Q15" s="16">
        <v>1</v>
      </c>
      <c r="R15" s="16">
        <v>0</v>
      </c>
      <c r="S15" s="5">
        <f>SUM(Q15*C15)+(R15*D15)</f>
        <v>45</v>
      </c>
      <c r="T15" s="47">
        <v>1</v>
      </c>
      <c r="U15" s="48">
        <v>0</v>
      </c>
      <c r="V15" s="50">
        <f>SUM(T15*C15)+(U15*D15)</f>
        <v>45</v>
      </c>
      <c r="W15" s="16">
        <v>0</v>
      </c>
      <c r="X15" s="16">
        <v>0</v>
      </c>
      <c r="Y15" s="5">
        <f>SUM(W15*C15)+(X15*D15)</f>
        <v>0</v>
      </c>
      <c r="Z15" s="47">
        <v>1</v>
      </c>
      <c r="AA15" s="48">
        <v>0</v>
      </c>
      <c r="AB15" s="50">
        <f>SUM(Z15*C15)+(AA15*D15)</f>
        <v>45</v>
      </c>
      <c r="AC15" s="16">
        <v>1</v>
      </c>
      <c r="AD15" s="16">
        <v>0</v>
      </c>
      <c r="AE15" s="5">
        <f>SUM(AC15*C15)+(AD15*D15)</f>
        <v>45</v>
      </c>
      <c r="AF15" s="47">
        <v>0</v>
      </c>
      <c r="AG15" s="48">
        <v>0</v>
      </c>
      <c r="AH15" s="50">
        <f>SUM(AF15*C15)+(AG15*D15)</f>
        <v>0</v>
      </c>
      <c r="AI15" s="16">
        <v>1</v>
      </c>
      <c r="AJ15" s="16">
        <v>0</v>
      </c>
      <c r="AK15" s="5">
        <f>SUM(AI15*C15)+(AJ15*D15)</f>
        <v>45</v>
      </c>
      <c r="AL15" s="47">
        <v>1</v>
      </c>
      <c r="AM15" s="48">
        <v>0</v>
      </c>
      <c r="AN15" s="48"/>
      <c r="AO15" s="50">
        <f>SUM(AL15*C15)+(AM15*D15)</f>
        <v>45</v>
      </c>
      <c r="AP15" s="13">
        <v>6</v>
      </c>
      <c r="AQ15" s="13">
        <v>0</v>
      </c>
      <c r="AR15" s="20">
        <v>270</v>
      </c>
      <c r="AS15" s="15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</row>
    <row r="16" spans="3:77" ht="12.75">
      <c r="C16" s="19"/>
      <c r="D16" s="19"/>
      <c r="E16" s="16"/>
      <c r="F16" s="16"/>
      <c r="G16" s="5"/>
      <c r="H16" s="51"/>
      <c r="I16" s="52"/>
      <c r="J16" s="50"/>
      <c r="M16" s="5"/>
      <c r="N16" s="47"/>
      <c r="O16" s="48"/>
      <c r="P16" s="50"/>
      <c r="Q16" s="16"/>
      <c r="R16" s="16"/>
      <c r="S16" s="5"/>
      <c r="T16" s="47"/>
      <c r="U16" s="48"/>
      <c r="V16" s="50"/>
      <c r="W16" s="16"/>
      <c r="X16" s="16"/>
      <c r="Y16" s="5"/>
      <c r="Z16" s="47"/>
      <c r="AA16" s="48"/>
      <c r="AB16" s="50"/>
      <c r="AC16" s="16"/>
      <c r="AD16" s="16"/>
      <c r="AE16" s="5"/>
      <c r="AF16" s="47"/>
      <c r="AG16" s="48"/>
      <c r="AH16" s="50"/>
      <c r="AI16" s="16"/>
      <c r="AJ16" s="16"/>
      <c r="AK16" s="5"/>
      <c r="AL16" s="47"/>
      <c r="AM16" s="48"/>
      <c r="AN16" s="48"/>
      <c r="AO16" s="50"/>
      <c r="AP16" s="13"/>
      <c r="AQ16" s="13"/>
      <c r="AR16" s="20"/>
      <c r="AS16" s="15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</row>
    <row r="17" spans="1:77" ht="12.75">
      <c r="A17" t="s">
        <v>6</v>
      </c>
      <c r="B17" t="s">
        <v>11</v>
      </c>
      <c r="C17" s="19">
        <v>45</v>
      </c>
      <c r="D17" s="19">
        <f t="shared" si="0"/>
        <v>85</v>
      </c>
      <c r="E17" s="16"/>
      <c r="F17" s="16"/>
      <c r="G17" s="5"/>
      <c r="H17" s="51">
        <v>71</v>
      </c>
      <c r="I17" s="52">
        <v>22</v>
      </c>
      <c r="J17" s="50">
        <f>SUM(H17*C17)+(I17*D17)</f>
        <v>5065</v>
      </c>
      <c r="K17" s="2">
        <v>44</v>
      </c>
      <c r="L17" s="2">
        <v>36</v>
      </c>
      <c r="M17" s="5">
        <f>SUM(K17*C17)+(L17*D17)</f>
        <v>5040</v>
      </c>
      <c r="N17" s="47">
        <v>43</v>
      </c>
      <c r="O17" s="48">
        <v>23</v>
      </c>
      <c r="P17" s="50">
        <f>SUM(N17*C17)+(O17*D17)</f>
        <v>3890</v>
      </c>
      <c r="Q17" s="16">
        <v>31</v>
      </c>
      <c r="R17" s="16">
        <v>19</v>
      </c>
      <c r="S17" s="5">
        <f>SUM(Q17*C17)+(R17*D17)</f>
        <v>3010</v>
      </c>
      <c r="T17" s="47">
        <v>51</v>
      </c>
      <c r="U17" s="48">
        <v>10</v>
      </c>
      <c r="V17" s="50">
        <f>SUM(T17*C17)+(U17*D17)</f>
        <v>3145</v>
      </c>
      <c r="W17" s="16">
        <v>69</v>
      </c>
      <c r="X17" s="16">
        <v>26</v>
      </c>
      <c r="Y17" s="5">
        <f>SUM(W17*C17)+(X17*D17)</f>
        <v>5315</v>
      </c>
      <c r="Z17" s="47">
        <v>68</v>
      </c>
      <c r="AA17" s="48">
        <v>19</v>
      </c>
      <c r="AB17" s="50">
        <f>SUM(Z17*C17)+(AA17*D17)</f>
        <v>4675</v>
      </c>
      <c r="AC17" s="16">
        <v>65</v>
      </c>
      <c r="AD17" s="16">
        <v>23</v>
      </c>
      <c r="AE17" s="5">
        <f>SUM(AC17*C17)+(AD17*D17)</f>
        <v>4880</v>
      </c>
      <c r="AF17" s="47">
        <v>48</v>
      </c>
      <c r="AG17" s="48">
        <v>20</v>
      </c>
      <c r="AH17" s="50">
        <f>SUM(AF17*C17)+(AG17*D17)</f>
        <v>3860</v>
      </c>
      <c r="AI17" s="16">
        <v>49</v>
      </c>
      <c r="AJ17" s="16">
        <v>25</v>
      </c>
      <c r="AK17" s="5">
        <f>SUM(AI17*C17)+(AJ17*D17)</f>
        <v>4330</v>
      </c>
      <c r="AL17" s="47">
        <v>61</v>
      </c>
      <c r="AM17" s="48">
        <v>21</v>
      </c>
      <c r="AN17" s="48"/>
      <c r="AO17" s="50">
        <f>SUM(AL17*C17)+(AM17*D17)</f>
        <v>4530</v>
      </c>
      <c r="AP17" s="13">
        <v>120</v>
      </c>
      <c r="AQ17" s="13">
        <v>19</v>
      </c>
      <c r="AR17" s="20">
        <v>7015</v>
      </c>
      <c r="AS17" s="15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</row>
    <row r="18" spans="2:77" ht="12.75">
      <c r="B18" t="s">
        <v>10</v>
      </c>
      <c r="C18" s="19">
        <v>45</v>
      </c>
      <c r="D18" s="19">
        <f t="shared" si="0"/>
        <v>85</v>
      </c>
      <c r="E18" s="16"/>
      <c r="F18" s="16"/>
      <c r="G18" s="5"/>
      <c r="H18" s="51">
        <v>480</v>
      </c>
      <c r="I18" s="52">
        <v>203</v>
      </c>
      <c r="J18" s="50">
        <f>SUM(H18*C18)+(I18*D18)</f>
        <v>38855</v>
      </c>
      <c r="K18" s="2">
        <v>193</v>
      </c>
      <c r="L18" s="2">
        <v>116</v>
      </c>
      <c r="M18" s="5">
        <f>SUM(K18*C18)+(L18*D18)</f>
        <v>18545</v>
      </c>
      <c r="N18" s="47">
        <v>200</v>
      </c>
      <c r="O18" s="48">
        <v>83</v>
      </c>
      <c r="P18" s="50">
        <f>SUM(N18*C18)+(O18*D18)</f>
        <v>16055</v>
      </c>
      <c r="Q18" s="16">
        <v>236</v>
      </c>
      <c r="R18" s="16">
        <v>89</v>
      </c>
      <c r="S18" s="5">
        <f>SUM(Q18*C18)+(R18*D18)</f>
        <v>18185</v>
      </c>
      <c r="T18" s="47">
        <v>224</v>
      </c>
      <c r="U18" s="48">
        <v>116</v>
      </c>
      <c r="V18" s="50">
        <f>SUM(T18*C18)+(U18*D18)</f>
        <v>19940</v>
      </c>
      <c r="W18" s="16">
        <v>306</v>
      </c>
      <c r="X18" s="16">
        <v>129</v>
      </c>
      <c r="Y18" s="5">
        <f>SUM(W18*C18)+(X18*D18)</f>
        <v>24735</v>
      </c>
      <c r="Z18" s="47">
        <v>401</v>
      </c>
      <c r="AA18" s="48">
        <v>145</v>
      </c>
      <c r="AB18" s="50">
        <f>SUM(Z18*C18)+(AA18*D18)</f>
        <v>30370</v>
      </c>
      <c r="AC18" s="16">
        <v>330</v>
      </c>
      <c r="AD18" s="16">
        <v>108</v>
      </c>
      <c r="AE18" s="5">
        <f>SUM(AC18*C18)+(AD18*D18)</f>
        <v>24030</v>
      </c>
      <c r="AF18" s="47">
        <v>227</v>
      </c>
      <c r="AG18" s="48">
        <v>108</v>
      </c>
      <c r="AH18" s="50">
        <f>SUM(AF18*C18)+(AG18*D18)</f>
        <v>19395</v>
      </c>
      <c r="AI18" s="16">
        <v>225</v>
      </c>
      <c r="AJ18" s="16">
        <v>136</v>
      </c>
      <c r="AK18" s="5">
        <f>SUM(AI18*C18)+(AJ18*D18)</f>
        <v>21685</v>
      </c>
      <c r="AL18" s="47">
        <v>304</v>
      </c>
      <c r="AM18" s="48">
        <v>122</v>
      </c>
      <c r="AN18" s="48"/>
      <c r="AO18" s="50">
        <f>SUM(AL18*C18)+(AM18*D18)</f>
        <v>24050</v>
      </c>
      <c r="AP18" s="13">
        <v>656</v>
      </c>
      <c r="AQ18" s="13">
        <v>197</v>
      </c>
      <c r="AR18" s="20">
        <v>46625</v>
      </c>
      <c r="AS18" s="15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</row>
    <row r="19" spans="2:77" ht="12.75">
      <c r="B19" t="s">
        <v>5</v>
      </c>
      <c r="C19" s="19">
        <v>50</v>
      </c>
      <c r="D19" s="19">
        <f t="shared" si="0"/>
        <v>95</v>
      </c>
      <c r="E19" s="16"/>
      <c r="F19" s="16"/>
      <c r="G19" s="16"/>
      <c r="H19" s="51">
        <v>0</v>
      </c>
      <c r="I19" s="52">
        <v>0</v>
      </c>
      <c r="J19" s="49" t="s">
        <v>7</v>
      </c>
      <c r="K19" s="2">
        <v>0</v>
      </c>
      <c r="L19" s="2">
        <v>0</v>
      </c>
      <c r="M19" s="17" t="s">
        <v>7</v>
      </c>
      <c r="N19" s="47">
        <v>0</v>
      </c>
      <c r="O19" s="48">
        <v>0</v>
      </c>
      <c r="P19" s="49" t="s">
        <v>7</v>
      </c>
      <c r="Q19" s="16">
        <v>0</v>
      </c>
      <c r="R19" s="16">
        <v>0</v>
      </c>
      <c r="S19" s="18" t="s">
        <v>7</v>
      </c>
      <c r="T19" s="47">
        <v>0</v>
      </c>
      <c r="U19" s="48">
        <v>0</v>
      </c>
      <c r="V19" s="49" t="s">
        <v>7</v>
      </c>
      <c r="W19" s="16">
        <v>26</v>
      </c>
      <c r="X19" s="16">
        <v>0</v>
      </c>
      <c r="Y19" s="5">
        <f>SUM(W19*C19)+(X19*D19)</f>
        <v>1300</v>
      </c>
      <c r="Z19" s="47">
        <v>31</v>
      </c>
      <c r="AA19" s="48">
        <v>9</v>
      </c>
      <c r="AB19" s="50">
        <f>SUM(Z19*C19)+(AA19*D19)</f>
        <v>2405</v>
      </c>
      <c r="AC19" s="16">
        <v>17</v>
      </c>
      <c r="AD19" s="16">
        <v>2</v>
      </c>
      <c r="AE19" s="5">
        <f>SUM(AC19*C19)+(AD19*D19)</f>
        <v>1040</v>
      </c>
      <c r="AF19" s="47">
        <v>15</v>
      </c>
      <c r="AG19" s="48">
        <v>3</v>
      </c>
      <c r="AH19" s="50">
        <f>SUM(AF19*C19)+(AG19*D19)</f>
        <v>1035</v>
      </c>
      <c r="AI19" s="16">
        <v>19</v>
      </c>
      <c r="AJ19" s="16">
        <v>5</v>
      </c>
      <c r="AK19" s="5">
        <f>SUM(AI19*C19)+(AJ19*D19)</f>
        <v>1425</v>
      </c>
      <c r="AL19" s="47">
        <v>40</v>
      </c>
      <c r="AM19" s="48">
        <v>11</v>
      </c>
      <c r="AN19" s="48"/>
      <c r="AO19" s="50">
        <f>SUM(AL19*C19)+(AM19*D19)</f>
        <v>3045</v>
      </c>
      <c r="AP19" s="13">
        <v>66</v>
      </c>
      <c r="AQ19" s="13">
        <v>11</v>
      </c>
      <c r="AR19" s="20">
        <v>4345</v>
      </c>
      <c r="AS19" s="15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</row>
    <row r="20" spans="3:77" ht="12.75">
      <c r="C20" s="19"/>
      <c r="D20" s="19"/>
      <c r="E20" s="16"/>
      <c r="F20" s="16"/>
      <c r="G20" s="16"/>
      <c r="H20" s="51"/>
      <c r="I20" s="52"/>
      <c r="J20" s="49"/>
      <c r="M20" s="17"/>
      <c r="N20" s="47"/>
      <c r="O20" s="48"/>
      <c r="P20" s="49"/>
      <c r="Q20" s="16"/>
      <c r="R20" s="16"/>
      <c r="S20" s="18"/>
      <c r="T20" s="47"/>
      <c r="U20" s="48"/>
      <c r="V20" s="49"/>
      <c r="W20" s="16"/>
      <c r="X20" s="16"/>
      <c r="Y20" s="5"/>
      <c r="Z20" s="47"/>
      <c r="AA20" s="48"/>
      <c r="AB20" s="50"/>
      <c r="AC20" s="16"/>
      <c r="AD20" s="16"/>
      <c r="AE20" s="5"/>
      <c r="AF20" s="47"/>
      <c r="AG20" s="48"/>
      <c r="AH20" s="50"/>
      <c r="AI20" s="16"/>
      <c r="AJ20" s="16"/>
      <c r="AK20" s="5"/>
      <c r="AL20" s="47"/>
      <c r="AM20" s="48"/>
      <c r="AN20" s="48"/>
      <c r="AO20" s="50"/>
      <c r="AP20" s="13"/>
      <c r="AQ20" s="13"/>
      <c r="AR20" s="20"/>
      <c r="AS20" s="15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</row>
    <row r="21" spans="1:77" ht="12.75">
      <c r="A21" t="s">
        <v>8</v>
      </c>
      <c r="B21" t="s">
        <v>11</v>
      </c>
      <c r="C21" s="19">
        <v>45</v>
      </c>
      <c r="D21" s="19">
        <f t="shared" si="0"/>
        <v>85</v>
      </c>
      <c r="E21" s="16"/>
      <c r="F21" s="16"/>
      <c r="G21" s="5"/>
      <c r="H21" s="51">
        <v>7</v>
      </c>
      <c r="I21" s="52">
        <v>0</v>
      </c>
      <c r="J21" s="50">
        <f>SUM(H21*C21)+(I21*D21)</f>
        <v>315</v>
      </c>
      <c r="K21" s="2">
        <v>5</v>
      </c>
      <c r="L21" s="2">
        <v>0</v>
      </c>
      <c r="M21" s="5">
        <f>SUM(K21*C21)+(L21*D21)</f>
        <v>225</v>
      </c>
      <c r="N21" s="47">
        <v>2</v>
      </c>
      <c r="O21" s="48">
        <v>1</v>
      </c>
      <c r="P21" s="50">
        <f>SUM(N21*C21)+(O21*D21)</f>
        <v>175</v>
      </c>
      <c r="Q21" s="16">
        <v>2</v>
      </c>
      <c r="R21" s="16">
        <v>1</v>
      </c>
      <c r="S21" s="5">
        <f>SUM(Q21*C21)+(R21*D21)</f>
        <v>175</v>
      </c>
      <c r="T21" s="47">
        <v>2</v>
      </c>
      <c r="U21" s="48">
        <v>0</v>
      </c>
      <c r="V21" s="50">
        <f>SUM(T21*C21)+(U21*D21)</f>
        <v>90</v>
      </c>
      <c r="W21" s="16">
        <v>6</v>
      </c>
      <c r="X21" s="16">
        <v>3</v>
      </c>
      <c r="Y21" s="5">
        <f>SUM(W21*C21)+(X21*D21)</f>
        <v>525</v>
      </c>
      <c r="Z21" s="47">
        <v>4</v>
      </c>
      <c r="AA21" s="48">
        <v>0</v>
      </c>
      <c r="AB21" s="50">
        <f>SUM(Z21*C21)+(AA21*D21)</f>
        <v>180</v>
      </c>
      <c r="AC21" s="16">
        <v>5</v>
      </c>
      <c r="AD21" s="16">
        <v>0</v>
      </c>
      <c r="AE21" s="5">
        <f>SUM(AC21*C21)+(AD21*D21)</f>
        <v>225</v>
      </c>
      <c r="AF21" s="47">
        <v>3</v>
      </c>
      <c r="AG21" s="48">
        <v>0</v>
      </c>
      <c r="AH21" s="50">
        <f>SUM(AF21*C21)+(AG21*D21)</f>
        <v>135</v>
      </c>
      <c r="AI21" s="16">
        <v>4</v>
      </c>
      <c r="AJ21" s="16">
        <v>2</v>
      </c>
      <c r="AK21" s="5">
        <f>SUM(AI21*C21)+(AJ21*D21)</f>
        <v>350</v>
      </c>
      <c r="AL21" s="47">
        <v>3</v>
      </c>
      <c r="AM21" s="48">
        <v>1</v>
      </c>
      <c r="AN21" s="48"/>
      <c r="AO21" s="50">
        <f>SUM(AL21*C21)+(AM21*D21)</f>
        <v>220</v>
      </c>
      <c r="AP21" s="13">
        <v>12</v>
      </c>
      <c r="AQ21" s="13">
        <v>1</v>
      </c>
      <c r="AR21" s="20">
        <v>625</v>
      </c>
      <c r="AS21" s="15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</row>
    <row r="22" spans="2:77" ht="12.75">
      <c r="B22" t="s">
        <v>10</v>
      </c>
      <c r="C22" s="19">
        <v>45</v>
      </c>
      <c r="D22" s="19">
        <f t="shared" si="0"/>
        <v>85</v>
      </c>
      <c r="E22" s="16"/>
      <c r="F22" s="16"/>
      <c r="G22" s="5"/>
      <c r="H22" s="51">
        <v>31</v>
      </c>
      <c r="I22" s="52">
        <v>13</v>
      </c>
      <c r="J22" s="50">
        <f>SUM(H22*C22)+(I22*D22)</f>
        <v>2500</v>
      </c>
      <c r="K22" s="2">
        <v>45</v>
      </c>
      <c r="L22" s="2">
        <v>11</v>
      </c>
      <c r="M22" s="5">
        <f>SUM(K22*C22)+(L22*D22)</f>
        <v>2960</v>
      </c>
      <c r="N22" s="47">
        <v>30</v>
      </c>
      <c r="O22" s="48">
        <v>15</v>
      </c>
      <c r="P22" s="50">
        <f>SUM(N22*C22)+(O22*D22)</f>
        <v>2625</v>
      </c>
      <c r="Q22" s="16">
        <v>16</v>
      </c>
      <c r="R22" s="16">
        <v>10</v>
      </c>
      <c r="S22" s="5">
        <f>SUM(Q22*C22)+(R22*D22)</f>
        <v>1570</v>
      </c>
      <c r="T22" s="47">
        <v>26</v>
      </c>
      <c r="U22" s="48">
        <v>4</v>
      </c>
      <c r="V22" s="50">
        <f>SUM(T22*C22)+(U22*D22)</f>
        <v>1510</v>
      </c>
      <c r="W22" s="16">
        <v>27</v>
      </c>
      <c r="X22" s="16">
        <v>5</v>
      </c>
      <c r="Y22" s="5">
        <f>SUM(W22*C22)+(X22*D22)</f>
        <v>1640</v>
      </c>
      <c r="Z22" s="47">
        <v>36</v>
      </c>
      <c r="AA22" s="48">
        <v>5</v>
      </c>
      <c r="AB22" s="50">
        <f>SUM(Z22*C22)+(AA22*D22)</f>
        <v>2045</v>
      </c>
      <c r="AC22" s="16">
        <v>23</v>
      </c>
      <c r="AD22" s="16">
        <v>6</v>
      </c>
      <c r="AE22" s="5">
        <f>SUM(AC22*C22)+(AD22*D22)</f>
        <v>1545</v>
      </c>
      <c r="AF22" s="47">
        <v>11</v>
      </c>
      <c r="AG22" s="48">
        <v>60</v>
      </c>
      <c r="AH22" s="50">
        <f>SUM(AF22*C22)+(AG22*D22)</f>
        <v>5595</v>
      </c>
      <c r="AI22" s="16">
        <v>34</v>
      </c>
      <c r="AJ22" s="16">
        <v>15</v>
      </c>
      <c r="AK22" s="5">
        <f>SUM(AI22*C22)+(AJ22*D22)</f>
        <v>2805</v>
      </c>
      <c r="AL22" s="47">
        <v>36</v>
      </c>
      <c r="AM22" s="48">
        <v>18</v>
      </c>
      <c r="AN22" s="48"/>
      <c r="AO22" s="50">
        <f>SUM(AL22*C22)+(AM22*D22)</f>
        <v>3150</v>
      </c>
      <c r="AP22" s="13">
        <v>94</v>
      </c>
      <c r="AQ22" s="13">
        <v>30</v>
      </c>
      <c r="AR22" s="20">
        <v>6780</v>
      </c>
      <c r="AS22" s="15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</row>
    <row r="23" spans="2:77" ht="12.75">
      <c r="B23" t="s">
        <v>5</v>
      </c>
      <c r="C23" s="19">
        <v>45</v>
      </c>
      <c r="D23" s="19">
        <f t="shared" si="0"/>
        <v>85</v>
      </c>
      <c r="E23" s="16"/>
      <c r="F23" s="16"/>
      <c r="G23" s="16"/>
      <c r="H23" s="51">
        <v>0</v>
      </c>
      <c r="I23" s="52">
        <v>0</v>
      </c>
      <c r="J23" s="49" t="s">
        <v>7</v>
      </c>
      <c r="K23" s="2">
        <v>0</v>
      </c>
      <c r="L23" s="2">
        <v>0</v>
      </c>
      <c r="M23" s="17" t="s">
        <v>7</v>
      </c>
      <c r="N23" s="47">
        <v>0</v>
      </c>
      <c r="O23" s="48">
        <v>0</v>
      </c>
      <c r="P23" s="49" t="s">
        <v>7</v>
      </c>
      <c r="Q23" s="16">
        <v>0</v>
      </c>
      <c r="R23" s="16">
        <v>0</v>
      </c>
      <c r="S23" s="18" t="s">
        <v>7</v>
      </c>
      <c r="T23" s="47">
        <v>1</v>
      </c>
      <c r="U23" s="48">
        <v>0</v>
      </c>
      <c r="V23" s="49" t="s">
        <v>7</v>
      </c>
      <c r="W23" s="16">
        <v>0</v>
      </c>
      <c r="X23" s="16">
        <v>0</v>
      </c>
      <c r="Y23" s="5">
        <f>SUM(W23*C23)+(X23*D23)</f>
        <v>0</v>
      </c>
      <c r="Z23" s="47">
        <v>0</v>
      </c>
      <c r="AA23" s="48">
        <v>0</v>
      </c>
      <c r="AB23" s="50">
        <f>SUM(Z23*C23)+(AA23*D23)</f>
        <v>0</v>
      </c>
      <c r="AC23" s="16">
        <v>1</v>
      </c>
      <c r="AD23" s="16">
        <v>0</v>
      </c>
      <c r="AE23" s="5">
        <f>SUM(AC23*C23)+(AD23*D23)</f>
        <v>45</v>
      </c>
      <c r="AF23" s="47">
        <v>0</v>
      </c>
      <c r="AG23" s="48">
        <v>0</v>
      </c>
      <c r="AH23" s="50">
        <f>SUM(AF23*C23)+(AG23*D23)</f>
        <v>0</v>
      </c>
      <c r="AI23" s="16">
        <v>1</v>
      </c>
      <c r="AJ23" s="16">
        <v>2</v>
      </c>
      <c r="AK23" s="5">
        <f>SUM(AI23*C23)+(AJ23*D23)</f>
        <v>215</v>
      </c>
      <c r="AL23" s="47">
        <v>1</v>
      </c>
      <c r="AM23" s="48">
        <v>0</v>
      </c>
      <c r="AN23" s="48"/>
      <c r="AO23" s="50">
        <f>SUM(AL23*C23)+(AM23*D23)</f>
        <v>45</v>
      </c>
      <c r="AP23" s="13">
        <v>1</v>
      </c>
      <c r="AQ23" s="13">
        <v>1</v>
      </c>
      <c r="AR23" s="20">
        <v>130</v>
      </c>
      <c r="AS23" s="15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</row>
    <row r="24" spans="3:77" ht="12.75">
      <c r="C24" s="19"/>
      <c r="D24" s="19"/>
      <c r="E24" s="16"/>
      <c r="F24" s="16"/>
      <c r="G24" s="16"/>
      <c r="H24" s="51"/>
      <c r="I24" s="52"/>
      <c r="J24" s="49"/>
      <c r="M24" s="17"/>
      <c r="N24" s="47"/>
      <c r="O24" s="48"/>
      <c r="P24" s="49"/>
      <c r="Q24" s="16"/>
      <c r="R24" s="16"/>
      <c r="S24" s="18"/>
      <c r="T24" s="47"/>
      <c r="U24" s="48"/>
      <c r="V24" s="49"/>
      <c r="W24" s="16"/>
      <c r="X24" s="16"/>
      <c r="Y24" s="5"/>
      <c r="Z24" s="47"/>
      <c r="AA24" s="48"/>
      <c r="AB24" s="50"/>
      <c r="AC24" s="16"/>
      <c r="AD24" s="16"/>
      <c r="AE24" s="5"/>
      <c r="AF24" s="47"/>
      <c r="AG24" s="48"/>
      <c r="AH24" s="50"/>
      <c r="AI24" s="16"/>
      <c r="AJ24" s="16"/>
      <c r="AK24" s="5"/>
      <c r="AL24" s="47"/>
      <c r="AM24" s="48"/>
      <c r="AN24" s="48"/>
      <c r="AO24" s="50"/>
      <c r="AP24" s="13"/>
      <c r="AQ24" s="13"/>
      <c r="AR24" s="20"/>
      <c r="AS24" s="15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</row>
    <row r="25" spans="1:77" ht="12.75">
      <c r="A25" t="s">
        <v>9</v>
      </c>
      <c r="B25" t="s">
        <v>11</v>
      </c>
      <c r="C25" s="19">
        <v>45</v>
      </c>
      <c r="D25" s="19">
        <f t="shared" si="0"/>
        <v>85</v>
      </c>
      <c r="E25" s="16"/>
      <c r="F25" s="16"/>
      <c r="G25" s="5"/>
      <c r="H25" s="51">
        <v>2</v>
      </c>
      <c r="I25" s="52">
        <v>0</v>
      </c>
      <c r="J25" s="50">
        <f>SUM(H25*C25)+(I25*D25)</f>
        <v>90</v>
      </c>
      <c r="K25" s="2">
        <v>0</v>
      </c>
      <c r="L25" s="2">
        <v>0</v>
      </c>
      <c r="M25" s="5">
        <f>SUM(K25*C25)+(L25*D25)</f>
        <v>0</v>
      </c>
      <c r="N25" s="47">
        <v>0</v>
      </c>
      <c r="O25" s="48">
        <v>0</v>
      </c>
      <c r="P25" s="50">
        <f>SUM(N25*C25)+(O25*D25)</f>
        <v>0</v>
      </c>
      <c r="Q25" s="16">
        <v>0</v>
      </c>
      <c r="R25" s="16">
        <v>1</v>
      </c>
      <c r="S25" s="5">
        <f>SUM(Q25*C25)+(R25*D25)</f>
        <v>85</v>
      </c>
      <c r="T25" s="47">
        <v>0</v>
      </c>
      <c r="U25" s="48">
        <v>0</v>
      </c>
      <c r="V25" s="50">
        <f>SUM(T25*C25)+(U25*D25)</f>
        <v>0</v>
      </c>
      <c r="W25" s="16">
        <v>0</v>
      </c>
      <c r="X25" s="16">
        <v>0</v>
      </c>
      <c r="Y25" s="5">
        <f>SUM(W25*C25)+(X25*D25)</f>
        <v>0</v>
      </c>
      <c r="Z25" s="47">
        <v>1</v>
      </c>
      <c r="AA25" s="48">
        <v>0</v>
      </c>
      <c r="AB25" s="50">
        <f>SUM(Z25*C25)+(AA25*D25)</f>
        <v>45</v>
      </c>
      <c r="AC25" s="16">
        <v>1</v>
      </c>
      <c r="AD25" s="16">
        <v>1</v>
      </c>
      <c r="AE25" s="5">
        <f>SUM(AC25*C25)+(AD25*D25)</f>
        <v>130</v>
      </c>
      <c r="AF25" s="47">
        <v>0</v>
      </c>
      <c r="AG25" s="48">
        <v>1</v>
      </c>
      <c r="AH25" s="50">
        <f>SUM(AF25*C25)+(AG25*D25)</f>
        <v>85</v>
      </c>
      <c r="AI25" s="16">
        <v>1</v>
      </c>
      <c r="AJ25" s="16">
        <v>0</v>
      </c>
      <c r="AK25" s="5">
        <f>SUM(AI25*C25)+(AJ25*D25)</f>
        <v>45</v>
      </c>
      <c r="AL25" s="47">
        <v>0</v>
      </c>
      <c r="AM25" s="48">
        <v>0</v>
      </c>
      <c r="AN25" s="48"/>
      <c r="AO25" s="50">
        <f>SUM(AL25*C25)+(AM25*D25)</f>
        <v>0</v>
      </c>
      <c r="AP25" s="13">
        <v>3</v>
      </c>
      <c r="AQ25" s="13">
        <v>2</v>
      </c>
      <c r="AR25" s="20">
        <v>305</v>
      </c>
      <c r="AS25" s="15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</row>
    <row r="26" spans="2:77" ht="12.75">
      <c r="B26" t="s">
        <v>10</v>
      </c>
      <c r="C26" s="19">
        <v>45</v>
      </c>
      <c r="D26" s="19">
        <f t="shared" si="0"/>
        <v>85</v>
      </c>
      <c r="E26" s="16"/>
      <c r="F26" s="16"/>
      <c r="G26" s="5"/>
      <c r="H26" s="51">
        <v>12</v>
      </c>
      <c r="I26" s="52">
        <v>3</v>
      </c>
      <c r="J26" s="50">
        <f>SUM(H26*C26)+(I26*D26)</f>
        <v>795</v>
      </c>
      <c r="K26" s="2">
        <v>4</v>
      </c>
      <c r="L26" s="2">
        <v>3</v>
      </c>
      <c r="M26" s="5">
        <f>SUM(K26*C26)+(L26*D26)</f>
        <v>435</v>
      </c>
      <c r="N26" s="47">
        <v>4</v>
      </c>
      <c r="O26" s="48">
        <v>4</v>
      </c>
      <c r="P26" s="50">
        <f>SUM(N26*C26)+(O26*D26)</f>
        <v>520</v>
      </c>
      <c r="Q26" s="16">
        <v>6</v>
      </c>
      <c r="R26" s="16">
        <v>6</v>
      </c>
      <c r="S26" s="5">
        <f>SUM(Q26*C26)+(R26*D26)</f>
        <v>780</v>
      </c>
      <c r="T26" s="47">
        <v>9</v>
      </c>
      <c r="U26" s="48">
        <v>2</v>
      </c>
      <c r="V26" s="50">
        <f>SUM(T26*C26)+(U26*D26)</f>
        <v>575</v>
      </c>
      <c r="W26" s="16">
        <v>11</v>
      </c>
      <c r="X26" s="16">
        <v>4</v>
      </c>
      <c r="Y26" s="5">
        <f>SUM(W26*C26)+(X26*D26)</f>
        <v>835</v>
      </c>
      <c r="Z26" s="47">
        <v>2</v>
      </c>
      <c r="AA26" s="48">
        <v>1</v>
      </c>
      <c r="AB26" s="50">
        <f>SUM(Z26*C26)+(AA26*D26)</f>
        <v>175</v>
      </c>
      <c r="AC26" s="16">
        <v>7</v>
      </c>
      <c r="AD26" s="16">
        <v>2</v>
      </c>
      <c r="AE26" s="5">
        <f>SUM(AC26*C26)+(AD26*D26)</f>
        <v>485</v>
      </c>
      <c r="AF26" s="47">
        <v>4</v>
      </c>
      <c r="AG26" s="48">
        <v>0</v>
      </c>
      <c r="AH26" s="50">
        <f>SUM(AF26*C26)+(AG26*D26)</f>
        <v>180</v>
      </c>
      <c r="AI26" s="16">
        <v>5</v>
      </c>
      <c r="AJ26" s="16">
        <v>2</v>
      </c>
      <c r="AK26" s="5">
        <f>SUM(AI26*C26)+(AJ26*D26)</f>
        <v>395</v>
      </c>
      <c r="AL26" s="47">
        <v>12</v>
      </c>
      <c r="AM26" s="48">
        <v>5</v>
      </c>
      <c r="AN26" s="48"/>
      <c r="AO26" s="50">
        <f>SUM(AL26*C26)+(AM26*D26)</f>
        <v>965</v>
      </c>
      <c r="AP26" s="13">
        <v>17</v>
      </c>
      <c r="AQ26" s="13">
        <v>14</v>
      </c>
      <c r="AR26" s="20">
        <v>1955</v>
      </c>
      <c r="AS26" s="15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</row>
    <row r="27" spans="2:77" ht="12.75">
      <c r="B27" t="s">
        <v>5</v>
      </c>
      <c r="C27" s="19">
        <v>50</v>
      </c>
      <c r="D27" s="19">
        <f t="shared" si="0"/>
        <v>95</v>
      </c>
      <c r="E27" s="16"/>
      <c r="F27" s="16"/>
      <c r="G27" s="17"/>
      <c r="H27" s="51" t="s">
        <v>7</v>
      </c>
      <c r="I27" s="52" t="s">
        <v>7</v>
      </c>
      <c r="J27" s="49" t="s">
        <v>7</v>
      </c>
      <c r="K27" s="2" t="s">
        <v>7</v>
      </c>
      <c r="L27" s="2" t="s">
        <v>7</v>
      </c>
      <c r="M27" s="17" t="s">
        <v>7</v>
      </c>
      <c r="N27" s="47" t="s">
        <v>7</v>
      </c>
      <c r="O27" s="48" t="s">
        <v>7</v>
      </c>
      <c r="P27" s="49" t="s">
        <v>7</v>
      </c>
      <c r="Q27" s="16" t="s">
        <v>7</v>
      </c>
      <c r="R27" s="16" t="s">
        <v>7</v>
      </c>
      <c r="S27" s="18" t="s">
        <v>7</v>
      </c>
      <c r="T27" s="47" t="s">
        <v>7</v>
      </c>
      <c r="U27" s="48" t="s">
        <v>7</v>
      </c>
      <c r="V27" s="49" t="s">
        <v>7</v>
      </c>
      <c r="W27" s="16">
        <v>0</v>
      </c>
      <c r="X27" s="16">
        <v>0</v>
      </c>
      <c r="Y27" s="5">
        <f>SUM(W27*C27)+(X27*D27)</f>
        <v>0</v>
      </c>
      <c r="Z27" s="47">
        <v>0</v>
      </c>
      <c r="AA27" s="48">
        <v>0</v>
      </c>
      <c r="AB27" s="50">
        <f>SUM(Z27*C27)+(AA27*D27)</f>
        <v>0</v>
      </c>
      <c r="AC27" s="16">
        <v>1</v>
      </c>
      <c r="AD27" s="16">
        <v>0</v>
      </c>
      <c r="AE27" s="5">
        <f>SUM(AC27*C27)+(AD27*D27)</f>
        <v>50</v>
      </c>
      <c r="AF27" s="47">
        <v>0</v>
      </c>
      <c r="AG27" s="48">
        <v>1</v>
      </c>
      <c r="AH27" s="50">
        <f>SUM(AF27*C27)+(AG27*D27)</f>
        <v>95</v>
      </c>
      <c r="AI27" s="16">
        <v>1</v>
      </c>
      <c r="AJ27" s="16">
        <v>0</v>
      </c>
      <c r="AK27" s="5">
        <f>SUM(AI27*C27)+(AJ27*D27)</f>
        <v>50</v>
      </c>
      <c r="AL27" s="47">
        <v>0</v>
      </c>
      <c r="AM27" s="48">
        <v>0</v>
      </c>
      <c r="AN27" s="48"/>
      <c r="AO27" s="50">
        <f>SUM(AL27*C27)+(AM27*D27)</f>
        <v>0</v>
      </c>
      <c r="AP27" s="13">
        <v>0</v>
      </c>
      <c r="AQ27" s="13">
        <v>0</v>
      </c>
      <c r="AR27" s="20">
        <v>0</v>
      </c>
      <c r="AS27" s="15"/>
      <c r="AT27" s="194" t="s">
        <v>36</v>
      </c>
      <c r="AU27" s="194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</row>
    <row r="28" spans="3:77" ht="12.75">
      <c r="C28" s="19"/>
      <c r="E28" s="64"/>
      <c r="F28" s="64"/>
      <c r="G28" s="65"/>
      <c r="H28" s="73">
        <f>SUM(H5:H27)</f>
        <v>1325</v>
      </c>
      <c r="I28" s="74"/>
      <c r="J28" s="75"/>
      <c r="K28" s="76">
        <f>SUM(K5:K27)</f>
        <v>656</v>
      </c>
      <c r="L28" s="77"/>
      <c r="M28" s="78"/>
      <c r="N28" s="79">
        <f>SUM(N5:N27)</f>
        <v>693</v>
      </c>
      <c r="O28" s="80"/>
      <c r="P28" s="81"/>
      <c r="Q28" s="82">
        <f>SUM(Q5:Q27)</f>
        <v>634</v>
      </c>
      <c r="R28" s="83"/>
      <c r="S28" s="84"/>
      <c r="T28" s="79">
        <f>SUM(T5:T27)</f>
        <v>675</v>
      </c>
      <c r="U28" s="80"/>
      <c r="V28" s="81"/>
      <c r="W28" s="82">
        <f>SUM(W5:W27)</f>
        <v>1000</v>
      </c>
      <c r="X28" s="84"/>
      <c r="Y28" s="84"/>
      <c r="Z28" s="79">
        <f>SUM(Z5:Z27)</f>
        <v>1276</v>
      </c>
      <c r="AA28" s="85"/>
      <c r="AB28" s="86"/>
      <c r="AC28" s="82">
        <f>SUM(AC4:AC27)</f>
        <v>996</v>
      </c>
      <c r="AD28" s="84"/>
      <c r="AE28" s="84"/>
      <c r="AF28" s="79">
        <f>SUM(AF5:AF27)</f>
        <v>743</v>
      </c>
      <c r="AG28" s="85"/>
      <c r="AH28" s="86"/>
      <c r="AI28" s="82">
        <f>SUM(AI5:AI27)</f>
        <v>854</v>
      </c>
      <c r="AJ28" s="84"/>
      <c r="AK28" s="84"/>
      <c r="AL28" s="79">
        <f>SUM(AL5:AL27)</f>
        <v>1057</v>
      </c>
      <c r="AM28" s="85"/>
      <c r="AN28" s="82"/>
      <c r="AO28" s="86"/>
      <c r="AP28" s="87">
        <f>SUM(AP5:AP27)</f>
        <v>2063</v>
      </c>
      <c r="AQ28" s="88"/>
      <c r="AR28" s="84"/>
      <c r="AS28" s="89"/>
      <c r="AT28" s="144" t="s">
        <v>20</v>
      </c>
      <c r="AU28" s="145">
        <f>SUM(AP28+AL28+AI28+AF28+AC28+Z28+W28+T28+Q28+N28+K28+H28)</f>
        <v>11972</v>
      </c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</row>
    <row r="29" spans="3:77" ht="12.75">
      <c r="C29" s="19"/>
      <c r="D29" s="19"/>
      <c r="E29" s="16"/>
      <c r="F29" s="16"/>
      <c r="H29" s="99"/>
      <c r="I29" s="68">
        <f>SUM(I5:I27)</f>
        <v>354</v>
      </c>
      <c r="J29" s="90"/>
      <c r="K29" s="69"/>
      <c r="L29" s="68">
        <f>SUM(L5:L27)</f>
        <v>224</v>
      </c>
      <c r="M29" s="91"/>
      <c r="N29" s="92"/>
      <c r="O29" s="70">
        <f>SUM(O5:O27)</f>
        <v>158</v>
      </c>
      <c r="P29" s="90"/>
      <c r="Q29" s="93"/>
      <c r="R29" s="70">
        <f>SUM(R4:R27)</f>
        <v>161</v>
      </c>
      <c r="S29" s="94"/>
      <c r="T29" s="92"/>
      <c r="U29" s="70">
        <f>SUM(U5:U27)</f>
        <v>183</v>
      </c>
      <c r="V29" s="90"/>
      <c r="W29" s="93"/>
      <c r="X29" s="70">
        <f>SUM(X5:X27)</f>
        <v>213</v>
      </c>
      <c r="Y29" s="95"/>
      <c r="Z29" s="92"/>
      <c r="AA29" s="70">
        <f>SUM(AA5:AA27)</f>
        <v>267</v>
      </c>
      <c r="AB29" s="67"/>
      <c r="AC29" s="93"/>
      <c r="AD29" s="70">
        <f>SUM(AD5:AD27)</f>
        <v>209</v>
      </c>
      <c r="AE29" s="95"/>
      <c r="AF29" s="92"/>
      <c r="AG29" s="70">
        <f>SUM(AG5:AG27)</f>
        <v>240</v>
      </c>
      <c r="AH29" s="67"/>
      <c r="AI29" s="93"/>
      <c r="AJ29" s="70">
        <f>SUM(AJ5:AJ27)</f>
        <v>233</v>
      </c>
      <c r="AK29" s="95"/>
      <c r="AL29" s="92"/>
      <c r="AM29" s="70">
        <f>SUM(AM5:AM27)</f>
        <v>283</v>
      </c>
      <c r="AN29" s="96"/>
      <c r="AO29" s="67"/>
      <c r="AP29" s="97"/>
      <c r="AQ29" s="71">
        <f>SUM(AQ5:AQ27)</f>
        <v>477</v>
      </c>
      <c r="AR29" s="136"/>
      <c r="AS29" s="98"/>
      <c r="AT29" s="146" t="s">
        <v>21</v>
      </c>
      <c r="AU29" s="147">
        <f>SUM(AQ29+AM29+AJ29+AG29+AD29+AA29+X29+U29+R29+O29+L29+I29)</f>
        <v>3002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</row>
    <row r="30" spans="3:77" ht="12.75">
      <c r="C30" s="19"/>
      <c r="D30" s="197" t="s">
        <v>38</v>
      </c>
      <c r="E30" s="198"/>
      <c r="F30" s="198"/>
      <c r="G30" s="199"/>
      <c r="H30" s="164">
        <v>86</v>
      </c>
      <c r="I30" s="151">
        <v>37</v>
      </c>
      <c r="J30" s="152">
        <v>-7015</v>
      </c>
      <c r="K30" s="153">
        <v>65</v>
      </c>
      <c r="L30" s="151">
        <v>11</v>
      </c>
      <c r="M30" s="154">
        <v>-3950</v>
      </c>
      <c r="N30" s="155">
        <v>58</v>
      </c>
      <c r="O30" s="156">
        <v>6</v>
      </c>
      <c r="P30" s="152">
        <v>-3120</v>
      </c>
      <c r="Q30" s="157">
        <v>46</v>
      </c>
      <c r="R30" s="156">
        <v>7</v>
      </c>
      <c r="S30" s="158">
        <v>-2665</v>
      </c>
      <c r="T30" s="155">
        <v>38</v>
      </c>
      <c r="U30" s="156">
        <v>12</v>
      </c>
      <c r="V30" s="152">
        <v>-2730</v>
      </c>
      <c r="W30" s="157">
        <v>49</v>
      </c>
      <c r="X30" s="156">
        <v>9</v>
      </c>
      <c r="Y30" s="159">
        <v>-2970</v>
      </c>
      <c r="Z30" s="155">
        <v>65</v>
      </c>
      <c r="AA30" s="156">
        <v>15</v>
      </c>
      <c r="AB30" s="160">
        <v>-4110</v>
      </c>
      <c r="AC30" s="157">
        <v>41</v>
      </c>
      <c r="AD30" s="156">
        <v>7</v>
      </c>
      <c r="AE30" s="159">
        <v>-2440</v>
      </c>
      <c r="AF30" s="155">
        <v>22</v>
      </c>
      <c r="AG30" s="156">
        <v>5</v>
      </c>
      <c r="AH30" s="160">
        <v>-1414</v>
      </c>
      <c r="AI30" s="157">
        <v>42</v>
      </c>
      <c r="AJ30" s="156">
        <v>11</v>
      </c>
      <c r="AK30" s="159">
        <v>-2825</v>
      </c>
      <c r="AL30" s="155">
        <v>68</v>
      </c>
      <c r="AM30" s="156">
        <v>12</v>
      </c>
      <c r="AN30" s="156"/>
      <c r="AO30" s="160">
        <v>-4080</v>
      </c>
      <c r="AP30" s="161">
        <v>121</v>
      </c>
      <c r="AQ30" s="162">
        <v>16</v>
      </c>
      <c r="AR30" s="166">
        <v>-6805</v>
      </c>
      <c r="AS30" s="27"/>
      <c r="AT30" s="163"/>
      <c r="AU30" s="167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</row>
    <row r="31" spans="3:77" ht="12.75">
      <c r="C31" s="19"/>
      <c r="D31" s="19"/>
      <c r="E31" s="16"/>
      <c r="F31" s="16"/>
      <c r="G31" s="17"/>
      <c r="H31" s="51"/>
      <c r="I31" s="66"/>
      <c r="J31" s="100">
        <f>SUM(J5:J30)</f>
        <v>82700</v>
      </c>
      <c r="K31" s="72"/>
      <c r="L31" s="72"/>
      <c r="M31" s="101">
        <f>SUM(M5:M30)</f>
        <v>44610</v>
      </c>
      <c r="N31" s="102"/>
      <c r="O31" s="103"/>
      <c r="P31" s="100">
        <f>SUM(P5:P30)</f>
        <v>41495</v>
      </c>
      <c r="Q31" s="104"/>
      <c r="R31" s="104"/>
      <c r="S31" s="105">
        <f>SUM(S5:S30)</f>
        <v>39550</v>
      </c>
      <c r="T31" s="102"/>
      <c r="U31" s="103"/>
      <c r="V31" s="100">
        <f>SUM(V5:V30)</f>
        <v>43155</v>
      </c>
      <c r="W31" s="104"/>
      <c r="X31" s="104"/>
      <c r="Y31" s="106">
        <f>SUM(Y5:Y30)</f>
        <v>60345</v>
      </c>
      <c r="Z31" s="102"/>
      <c r="AA31" s="103"/>
      <c r="AB31" s="107">
        <f>SUM(AB5:AB30)</f>
        <v>76485</v>
      </c>
      <c r="AC31" s="104"/>
      <c r="AD31" s="104"/>
      <c r="AE31" s="106">
        <f>SUM(AE5:AE30)</f>
        <v>60375</v>
      </c>
      <c r="AF31" s="102"/>
      <c r="AG31" s="103"/>
      <c r="AH31" s="107">
        <f>SUM(AH5:AH30)</f>
        <v>52651</v>
      </c>
      <c r="AI31" s="104"/>
      <c r="AJ31" s="104"/>
      <c r="AK31" s="106">
        <f>SUM(AK5:AK30)</f>
        <v>55800</v>
      </c>
      <c r="AL31" s="102"/>
      <c r="AM31" s="103"/>
      <c r="AN31" s="103"/>
      <c r="AO31" s="107">
        <f>SUM(AO5:AO30)</f>
        <v>68240</v>
      </c>
      <c r="AP31" s="108"/>
      <c r="AQ31" s="108"/>
      <c r="AR31" s="165">
        <f>SUM(AR5:AR30)</f>
        <v>131315</v>
      </c>
      <c r="AS31" s="148"/>
      <c r="AT31" s="149" t="s">
        <v>35</v>
      </c>
      <c r="AU31" s="150">
        <f>SUM(AR31+AO31+AK31+AH31+AE31+AB31+Y31+V31+S31+P31+M31+J31)</f>
        <v>756721</v>
      </c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</row>
    <row r="32" spans="3:77" ht="12.75">
      <c r="C32" s="19"/>
      <c r="D32" s="19"/>
      <c r="E32" s="16"/>
      <c r="F32" s="16"/>
      <c r="G32" s="17"/>
      <c r="J32" s="37"/>
      <c r="M32" s="37"/>
      <c r="N32" s="16"/>
      <c r="O32" s="16"/>
      <c r="P32" s="37"/>
      <c r="Q32" s="16"/>
      <c r="R32" s="16"/>
      <c r="S32" s="38"/>
      <c r="T32" s="16"/>
      <c r="U32" s="16"/>
      <c r="V32" s="37"/>
      <c r="W32" s="16"/>
      <c r="X32" s="16"/>
      <c r="Y32" s="39"/>
      <c r="Z32" s="16"/>
      <c r="AA32" s="16"/>
      <c r="AB32" s="39"/>
      <c r="AC32" s="16"/>
      <c r="AD32" s="16"/>
      <c r="AE32" s="39"/>
      <c r="AF32" s="16"/>
      <c r="AG32" s="16"/>
      <c r="AH32" s="39"/>
      <c r="AI32" s="16"/>
      <c r="AJ32" s="16"/>
      <c r="AK32" s="39"/>
      <c r="AL32" s="16"/>
      <c r="AM32" s="16"/>
      <c r="AN32" s="16"/>
      <c r="AO32" s="39"/>
      <c r="AP32" s="13"/>
      <c r="AQ32" s="13"/>
      <c r="AR32" s="111"/>
      <c r="AS32" s="40"/>
      <c r="AT32" s="169" t="s">
        <v>39</v>
      </c>
      <c r="AU32" s="16">
        <v>-1845</v>
      </c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</row>
    <row r="33" spans="3:77" ht="12.75">
      <c r="C33" s="19"/>
      <c r="D33" s="19"/>
      <c r="E33" s="16"/>
      <c r="F33" s="16"/>
      <c r="G33" s="17"/>
      <c r="J33" s="37"/>
      <c r="M33" s="37"/>
      <c r="N33" s="16"/>
      <c r="O33" s="16"/>
      <c r="P33" s="37"/>
      <c r="Q33" s="16"/>
      <c r="R33" s="16"/>
      <c r="S33" s="38"/>
      <c r="T33" s="16"/>
      <c r="U33" s="16"/>
      <c r="V33" s="37"/>
      <c r="W33" s="16"/>
      <c r="X33" s="16"/>
      <c r="Y33" s="39"/>
      <c r="Z33" s="16"/>
      <c r="AA33" s="16"/>
      <c r="AB33" s="39"/>
      <c r="AC33" s="16"/>
      <c r="AD33" s="16"/>
      <c r="AE33" s="39"/>
      <c r="AF33" s="16"/>
      <c r="AG33" s="16"/>
      <c r="AH33" s="39"/>
      <c r="AI33" s="16"/>
      <c r="AJ33" s="16"/>
      <c r="AK33" s="39"/>
      <c r="AL33" s="16"/>
      <c r="AM33" s="16"/>
      <c r="AN33" s="16"/>
      <c r="AO33" s="39"/>
      <c r="AP33" s="13"/>
      <c r="AQ33" s="13"/>
      <c r="AR33" s="111"/>
      <c r="AS33" s="40"/>
      <c r="AT33" s="16"/>
      <c r="AU33" s="168">
        <f>SUM(AU31+AU32)</f>
        <v>754876</v>
      </c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</row>
    <row r="34" spans="3:77" ht="12.75">
      <c r="C34" s="19"/>
      <c r="D34" s="19"/>
      <c r="E34" s="16"/>
      <c r="F34" s="16"/>
      <c r="G34" s="17"/>
      <c r="J34" s="37"/>
      <c r="M34" s="37"/>
      <c r="N34" s="16"/>
      <c r="O34" s="16"/>
      <c r="P34" s="37"/>
      <c r="Q34" s="16"/>
      <c r="R34" s="16"/>
      <c r="S34" s="38"/>
      <c r="T34" s="16"/>
      <c r="U34" s="16"/>
      <c r="V34" s="37"/>
      <c r="W34" s="16"/>
      <c r="X34" s="16"/>
      <c r="Y34" s="39"/>
      <c r="Z34" s="16"/>
      <c r="AA34" s="16"/>
      <c r="AB34" s="39"/>
      <c r="AC34" s="16"/>
      <c r="AD34" s="16"/>
      <c r="AE34" s="39"/>
      <c r="AF34" s="16"/>
      <c r="AG34" s="16"/>
      <c r="AH34" s="39"/>
      <c r="AI34" s="16"/>
      <c r="AJ34" s="16"/>
      <c r="AK34" s="39"/>
      <c r="AL34" s="16"/>
      <c r="AM34" s="16"/>
      <c r="AN34" s="16"/>
      <c r="AO34" s="39"/>
      <c r="AP34" s="13"/>
      <c r="AQ34" s="13"/>
      <c r="AR34" s="111"/>
      <c r="AS34" s="40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</row>
    <row r="35" spans="3:77" ht="12.75">
      <c r="C35" s="19"/>
      <c r="D35" s="19"/>
      <c r="E35" s="16"/>
      <c r="F35" s="16"/>
      <c r="G35" s="17"/>
      <c r="J35" s="37"/>
      <c r="M35" s="37"/>
      <c r="N35" s="16"/>
      <c r="O35" s="16"/>
      <c r="P35" s="37"/>
      <c r="Q35" s="16"/>
      <c r="R35" s="16"/>
      <c r="S35" s="38"/>
      <c r="T35" s="16"/>
      <c r="U35" s="16"/>
      <c r="V35" s="37"/>
      <c r="W35" s="16"/>
      <c r="X35" s="16"/>
      <c r="Y35" s="39"/>
      <c r="Z35" s="16"/>
      <c r="AA35" s="16"/>
      <c r="AB35" s="39"/>
      <c r="AC35" s="16"/>
      <c r="AD35" s="16"/>
      <c r="AE35" s="39"/>
      <c r="AF35" s="16"/>
      <c r="AG35" s="16"/>
      <c r="AH35" s="39"/>
      <c r="AI35" s="16"/>
      <c r="AJ35" s="16"/>
      <c r="AK35" s="39"/>
      <c r="AL35" s="16"/>
      <c r="AM35" s="16"/>
      <c r="AN35" s="16"/>
      <c r="AO35" s="39"/>
      <c r="AP35" s="13"/>
      <c r="AQ35" s="13"/>
      <c r="AR35" s="111"/>
      <c r="AS35" s="40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</row>
    <row r="36" spans="3:77" ht="12.75">
      <c r="C36" s="19"/>
      <c r="D36" s="19"/>
      <c r="E36" s="16"/>
      <c r="F36" s="16"/>
      <c r="G36" s="17"/>
      <c r="J36" s="37"/>
      <c r="M36" s="37"/>
      <c r="N36" s="16"/>
      <c r="O36" s="16"/>
      <c r="P36" s="37"/>
      <c r="Q36" s="16"/>
      <c r="R36" s="16"/>
      <c r="S36" s="38"/>
      <c r="T36" s="16"/>
      <c r="U36" s="16"/>
      <c r="V36" s="37"/>
      <c r="W36" s="16"/>
      <c r="X36" s="16"/>
      <c r="Y36" s="39"/>
      <c r="Z36" s="16"/>
      <c r="AA36" s="16"/>
      <c r="AB36" s="39"/>
      <c r="AC36" s="16"/>
      <c r="AD36" s="16"/>
      <c r="AE36" s="39"/>
      <c r="AF36" s="16"/>
      <c r="AG36" s="16"/>
      <c r="AH36" s="39"/>
      <c r="AI36" s="16"/>
      <c r="AJ36" s="16"/>
      <c r="AK36" s="39"/>
      <c r="AL36" s="16"/>
      <c r="AM36" s="16"/>
      <c r="AN36" s="16"/>
      <c r="AO36" s="39"/>
      <c r="AP36" s="13"/>
      <c r="AQ36" s="13"/>
      <c r="AR36" s="111"/>
      <c r="AS36" s="40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</row>
    <row r="37" spans="3:77" ht="12.75">
      <c r="C37" s="19"/>
      <c r="D37" s="16"/>
      <c r="E37" s="16"/>
      <c r="F37" s="16"/>
      <c r="G37" s="17"/>
      <c r="J37" s="17"/>
      <c r="M37" s="17"/>
      <c r="N37" s="16"/>
      <c r="O37" s="16"/>
      <c r="P37" s="17"/>
      <c r="Q37" s="16"/>
      <c r="R37" s="16"/>
      <c r="S37" s="18"/>
      <c r="T37" s="16"/>
      <c r="U37" s="16"/>
      <c r="V37" s="17"/>
      <c r="W37" s="16"/>
      <c r="X37" s="16"/>
      <c r="Y37" s="5"/>
      <c r="Z37" s="16"/>
      <c r="AA37" s="16"/>
      <c r="AB37" s="5"/>
      <c r="AC37" s="16"/>
      <c r="AD37" s="16"/>
      <c r="AE37" s="5"/>
      <c r="AF37" s="16"/>
      <c r="AG37" s="16"/>
      <c r="AH37" s="5"/>
      <c r="AI37" s="16"/>
      <c r="AJ37" s="16"/>
      <c r="AK37" s="5"/>
      <c r="AL37" s="16"/>
      <c r="AM37" s="16"/>
      <c r="AN37" s="16"/>
      <c r="AO37" s="5"/>
      <c r="AP37" s="13"/>
      <c r="AQ37" s="13"/>
      <c r="AR37" s="20"/>
      <c r="AS37" s="15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</row>
    <row r="38" spans="3:77" ht="12.75">
      <c r="C38" s="19"/>
      <c r="D38" s="16"/>
      <c r="E38" s="16"/>
      <c r="F38" s="16"/>
      <c r="G38" s="17"/>
      <c r="J38" s="17"/>
      <c r="M38" s="17"/>
      <c r="N38" s="16"/>
      <c r="O38" s="16"/>
      <c r="P38" s="17"/>
      <c r="Q38" s="16"/>
      <c r="R38" s="16"/>
      <c r="S38" s="18"/>
      <c r="T38" s="16"/>
      <c r="U38" s="16"/>
      <c r="V38" s="17"/>
      <c r="W38" s="16"/>
      <c r="X38" s="16"/>
      <c r="Y38" s="5"/>
      <c r="Z38" s="16"/>
      <c r="AA38" s="16"/>
      <c r="AB38" s="5"/>
      <c r="AC38" s="16"/>
      <c r="AD38" s="16"/>
      <c r="AE38" s="5"/>
      <c r="AF38" s="16"/>
      <c r="AG38" s="16"/>
      <c r="AH38" s="5"/>
      <c r="AI38" s="16"/>
      <c r="AJ38" s="16"/>
      <c r="AK38" s="5"/>
      <c r="AL38" s="16"/>
      <c r="AM38" s="16"/>
      <c r="AN38" s="16"/>
      <c r="AO38" s="5"/>
      <c r="AP38" s="13"/>
      <c r="AQ38" s="13"/>
      <c r="AR38" s="20"/>
      <c r="AS38" s="15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</row>
    <row r="39" spans="3:77" ht="12.75">
      <c r="C39" s="19"/>
      <c r="D39" s="16"/>
      <c r="E39" s="16"/>
      <c r="F39" s="16"/>
      <c r="G39" s="17"/>
      <c r="J39" s="17"/>
      <c r="M39" s="17"/>
      <c r="N39" s="16"/>
      <c r="O39" s="16"/>
      <c r="P39" s="17"/>
      <c r="Q39" s="16"/>
      <c r="R39" s="16"/>
      <c r="S39" s="18"/>
      <c r="T39" s="16"/>
      <c r="U39" s="16"/>
      <c r="V39" s="17"/>
      <c r="W39" s="16"/>
      <c r="X39" s="16"/>
      <c r="Z39" s="16"/>
      <c r="AA39" s="16"/>
      <c r="AB39" s="5"/>
      <c r="AC39" s="16"/>
      <c r="AD39" s="16"/>
      <c r="AE39" s="5"/>
      <c r="AF39" s="16"/>
      <c r="AG39" s="16"/>
      <c r="AH39" s="5"/>
      <c r="AI39" s="16"/>
      <c r="AJ39" s="16"/>
      <c r="AK39" s="5"/>
      <c r="AL39" s="16"/>
      <c r="AM39" s="16"/>
      <c r="AN39" s="16"/>
      <c r="AO39" s="5"/>
      <c r="AP39" s="13"/>
      <c r="AQ39" s="13"/>
      <c r="AR39" s="20"/>
      <c r="AS39" s="15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</row>
    <row r="40" spans="3:77" ht="12.75">
      <c r="C40" s="19"/>
      <c r="D40" s="16"/>
      <c r="E40" s="16"/>
      <c r="F40" s="16"/>
      <c r="G40" s="17"/>
      <c r="J40" s="17"/>
      <c r="M40" s="17"/>
      <c r="N40" s="16"/>
      <c r="O40" s="16"/>
      <c r="P40" s="17"/>
      <c r="Q40" s="16"/>
      <c r="R40" s="16"/>
      <c r="S40" s="18"/>
      <c r="T40" s="16"/>
      <c r="U40" s="16"/>
      <c r="V40" s="17"/>
      <c r="W40" s="16"/>
      <c r="X40" s="16"/>
      <c r="Z40" s="16"/>
      <c r="AA40" s="16"/>
      <c r="AB40" s="5"/>
      <c r="AC40" s="16"/>
      <c r="AD40" s="16"/>
      <c r="AE40" s="5"/>
      <c r="AF40" s="16"/>
      <c r="AG40" s="16"/>
      <c r="AH40" s="5"/>
      <c r="AI40" s="16"/>
      <c r="AJ40" s="16"/>
      <c r="AK40" s="5"/>
      <c r="AL40" s="16"/>
      <c r="AM40" s="16"/>
      <c r="AN40" s="16"/>
      <c r="AO40" s="5"/>
      <c r="AP40" s="13"/>
      <c r="AQ40" s="13"/>
      <c r="AR40" s="20"/>
      <c r="AS40" s="15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</row>
    <row r="41" spans="1:77" ht="20.25" customHeight="1">
      <c r="A41" s="196" t="s">
        <v>37</v>
      </c>
      <c r="B41" s="196"/>
      <c r="C41" s="19"/>
      <c r="D41" s="19"/>
      <c r="E41" s="16"/>
      <c r="F41" s="16"/>
      <c r="G41" s="17"/>
      <c r="H41" s="187" t="s">
        <v>23</v>
      </c>
      <c r="I41" s="188"/>
      <c r="J41" s="189"/>
      <c r="K41" s="190" t="s">
        <v>24</v>
      </c>
      <c r="L41" s="190"/>
      <c r="M41" s="190"/>
      <c r="N41" s="187" t="s">
        <v>30</v>
      </c>
      <c r="O41" s="188"/>
      <c r="P41" s="189"/>
      <c r="Q41" s="190" t="s">
        <v>31</v>
      </c>
      <c r="R41" s="190"/>
      <c r="S41" s="190"/>
      <c r="T41" s="187" t="s">
        <v>32</v>
      </c>
      <c r="U41" s="188"/>
      <c r="V41" s="189"/>
      <c r="W41" s="190" t="s">
        <v>33</v>
      </c>
      <c r="X41" s="190"/>
      <c r="Y41" s="190"/>
      <c r="Z41" s="191" t="s">
        <v>34</v>
      </c>
      <c r="AA41" s="192"/>
      <c r="AB41" s="193"/>
      <c r="AC41" s="202"/>
      <c r="AD41" s="186"/>
      <c r="AE41" s="186"/>
      <c r="AF41" s="203"/>
      <c r="AG41" s="204"/>
      <c r="AH41" s="205"/>
      <c r="AI41" s="206"/>
      <c r="AJ41" s="206"/>
      <c r="AK41" s="206"/>
      <c r="AL41" s="203"/>
      <c r="AM41" s="204"/>
      <c r="AN41" s="204"/>
      <c r="AO41" s="205"/>
      <c r="AP41" s="207"/>
      <c r="AQ41" s="206"/>
      <c r="AR41" s="206"/>
      <c r="AS41" s="15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</row>
    <row r="42" spans="1:77" ht="27" customHeight="1">
      <c r="A42" s="196"/>
      <c r="B42" s="196"/>
      <c r="C42" s="55" t="s">
        <v>2</v>
      </c>
      <c r="D42" s="55" t="s">
        <v>3</v>
      </c>
      <c r="E42" s="16"/>
      <c r="F42" s="16"/>
      <c r="G42" s="30"/>
      <c r="H42" s="56" t="s">
        <v>20</v>
      </c>
      <c r="I42" s="54" t="s">
        <v>21</v>
      </c>
      <c r="J42" s="57" t="s">
        <v>4</v>
      </c>
      <c r="K42" s="32" t="s">
        <v>20</v>
      </c>
      <c r="L42" s="32" t="s">
        <v>21</v>
      </c>
      <c r="M42" s="43" t="s">
        <v>4</v>
      </c>
      <c r="N42" s="56" t="s">
        <v>20</v>
      </c>
      <c r="O42" s="54" t="s">
        <v>21</v>
      </c>
      <c r="P42" s="57" t="s">
        <v>4</v>
      </c>
      <c r="Q42" s="32" t="s">
        <v>20</v>
      </c>
      <c r="R42" s="32" t="s">
        <v>21</v>
      </c>
      <c r="S42" s="43" t="s">
        <v>4</v>
      </c>
      <c r="T42" s="56" t="s">
        <v>20</v>
      </c>
      <c r="U42" s="54" t="s">
        <v>21</v>
      </c>
      <c r="V42" s="57" t="s">
        <v>4</v>
      </c>
      <c r="W42" s="32" t="s">
        <v>20</v>
      </c>
      <c r="X42" s="32" t="s">
        <v>21</v>
      </c>
      <c r="Y42" s="43" t="s">
        <v>4</v>
      </c>
      <c r="Z42" s="59" t="s">
        <v>20</v>
      </c>
      <c r="AA42" s="60" t="s">
        <v>21</v>
      </c>
      <c r="AB42" s="61" t="s">
        <v>4</v>
      </c>
      <c r="AC42" s="36" t="s">
        <v>20</v>
      </c>
      <c r="AD42" s="114" t="s">
        <v>21</v>
      </c>
      <c r="AE42" s="115" t="s">
        <v>4</v>
      </c>
      <c r="AF42" s="116" t="s">
        <v>20</v>
      </c>
      <c r="AG42" s="117" t="s">
        <v>21</v>
      </c>
      <c r="AH42" s="113" t="s">
        <v>4</v>
      </c>
      <c r="AI42" s="114" t="s">
        <v>20</v>
      </c>
      <c r="AJ42" s="114" t="s">
        <v>21</v>
      </c>
      <c r="AK42" s="115" t="s">
        <v>4</v>
      </c>
      <c r="AL42" s="116" t="s">
        <v>20</v>
      </c>
      <c r="AM42" s="117" t="s">
        <v>21</v>
      </c>
      <c r="AN42" s="54"/>
      <c r="AO42" s="113" t="s">
        <v>4</v>
      </c>
      <c r="AP42" s="118" t="s">
        <v>20</v>
      </c>
      <c r="AQ42" s="119" t="s">
        <v>21</v>
      </c>
      <c r="AR42" s="115" t="s">
        <v>4</v>
      </c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</row>
    <row r="43" spans="1:77" ht="12.75">
      <c r="A43" s="21" t="s">
        <v>10</v>
      </c>
      <c r="B43" s="21" t="s">
        <v>12</v>
      </c>
      <c r="C43" s="22">
        <v>20</v>
      </c>
      <c r="D43" s="22">
        <f t="shared" si="0"/>
        <v>35</v>
      </c>
      <c r="E43" s="23"/>
      <c r="F43" s="23"/>
      <c r="G43" s="24"/>
      <c r="H43" s="58">
        <v>0</v>
      </c>
      <c r="I43" s="23">
        <v>0</v>
      </c>
      <c r="J43" s="28">
        <f aca="true" t="shared" si="1" ref="J43:J48">SUM(H43*C43)+(I43*D43)</f>
        <v>0</v>
      </c>
      <c r="K43" s="23">
        <v>0</v>
      </c>
      <c r="L43" s="23">
        <v>0</v>
      </c>
      <c r="M43" s="25">
        <f aca="true" t="shared" si="2" ref="M43:M48">SUM(K43*C43)+(L43*D43)</f>
        <v>0</v>
      </c>
      <c r="N43" s="58">
        <v>0</v>
      </c>
      <c r="O43" s="23">
        <v>0</v>
      </c>
      <c r="P43" s="28">
        <f aca="true" t="shared" si="3" ref="P43:P48">SUM(N43*C43)+(O43*D43)</f>
        <v>0</v>
      </c>
      <c r="Q43" s="23">
        <v>0</v>
      </c>
      <c r="R43" s="23">
        <v>0</v>
      </c>
      <c r="S43" s="25">
        <f aca="true" t="shared" si="4" ref="S43:S48">SUM(Q43*C43)+(R43*D43)</f>
        <v>0</v>
      </c>
      <c r="T43" s="58">
        <v>0</v>
      </c>
      <c r="U43" s="23">
        <v>0</v>
      </c>
      <c r="V43" s="28">
        <f aca="true" t="shared" si="5" ref="V43:V48">SUM(T43*C43)+(U43*D43)</f>
        <v>0</v>
      </c>
      <c r="W43" s="23">
        <v>0</v>
      </c>
      <c r="X43" s="23">
        <v>0</v>
      </c>
      <c r="Y43" s="25">
        <f aca="true" t="shared" si="6" ref="Y43:Y48">SUM(W43*C43)+(X43*D43)</f>
        <v>0</v>
      </c>
      <c r="Z43" s="62">
        <v>1</v>
      </c>
      <c r="AA43" s="26">
        <v>0</v>
      </c>
      <c r="AB43" s="63">
        <f aca="true" t="shared" si="7" ref="AB43:AB48">SUM(Z43*C43)+(AA43*D43)</f>
        <v>20</v>
      </c>
      <c r="AC43" s="27"/>
      <c r="AF43" s="112"/>
      <c r="AG43" s="110"/>
      <c r="AH43" s="63"/>
      <c r="AL43" s="112"/>
      <c r="AM43" s="110"/>
      <c r="AN43" s="52"/>
      <c r="AO43" s="63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</row>
    <row r="44" spans="1:77" ht="12.75">
      <c r="A44" s="21"/>
      <c r="B44" s="21" t="s">
        <v>13</v>
      </c>
      <c r="C44" s="22">
        <v>20</v>
      </c>
      <c r="D44" s="22">
        <f t="shared" si="0"/>
        <v>35</v>
      </c>
      <c r="E44" s="23"/>
      <c r="F44" s="23"/>
      <c r="G44" s="24"/>
      <c r="H44" s="58">
        <v>0</v>
      </c>
      <c r="I44" s="23">
        <v>0</v>
      </c>
      <c r="J44" s="28">
        <f t="shared" si="1"/>
        <v>0</v>
      </c>
      <c r="K44" s="23">
        <v>1</v>
      </c>
      <c r="L44" s="23">
        <v>0</v>
      </c>
      <c r="M44" s="25">
        <f t="shared" si="2"/>
        <v>20</v>
      </c>
      <c r="N44" s="58">
        <v>0</v>
      </c>
      <c r="O44" s="23">
        <v>0</v>
      </c>
      <c r="P44" s="28">
        <f t="shared" si="3"/>
        <v>0</v>
      </c>
      <c r="Q44" s="23">
        <v>0</v>
      </c>
      <c r="R44" s="23">
        <v>0</v>
      </c>
      <c r="S44" s="25">
        <f t="shared" si="4"/>
        <v>0</v>
      </c>
      <c r="T44" s="58">
        <v>1</v>
      </c>
      <c r="U44" s="23">
        <v>2</v>
      </c>
      <c r="V44" s="28">
        <f t="shared" si="5"/>
        <v>90</v>
      </c>
      <c r="W44" s="23">
        <v>0</v>
      </c>
      <c r="X44" s="23">
        <v>0</v>
      </c>
      <c r="Y44" s="25">
        <f t="shared" si="6"/>
        <v>0</v>
      </c>
      <c r="Z44" s="62">
        <v>1</v>
      </c>
      <c r="AA44" s="26">
        <v>0</v>
      </c>
      <c r="AB44" s="63">
        <f t="shared" si="7"/>
        <v>20</v>
      </c>
      <c r="AC44" s="27"/>
      <c r="AF44" s="112"/>
      <c r="AG44" s="110"/>
      <c r="AH44" s="63"/>
      <c r="AL44" s="112"/>
      <c r="AM44" s="110"/>
      <c r="AN44" s="52"/>
      <c r="AO44" s="63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</row>
    <row r="45" spans="1:77" ht="12.75">
      <c r="A45" s="21"/>
      <c r="B45" s="21" t="s">
        <v>14</v>
      </c>
      <c r="C45" s="22">
        <v>30</v>
      </c>
      <c r="D45" s="22">
        <f t="shared" si="0"/>
        <v>55</v>
      </c>
      <c r="E45" s="23"/>
      <c r="F45" s="23"/>
      <c r="G45" s="24"/>
      <c r="H45" s="58">
        <v>0</v>
      </c>
      <c r="I45" s="23">
        <v>0</v>
      </c>
      <c r="J45" s="28">
        <f t="shared" si="1"/>
        <v>0</v>
      </c>
      <c r="K45" s="23">
        <v>0</v>
      </c>
      <c r="L45" s="23">
        <v>0</v>
      </c>
      <c r="M45" s="25">
        <f t="shared" si="2"/>
        <v>0</v>
      </c>
      <c r="N45" s="58">
        <v>1</v>
      </c>
      <c r="O45" s="23">
        <v>0</v>
      </c>
      <c r="P45" s="28">
        <f t="shared" si="3"/>
        <v>30</v>
      </c>
      <c r="Q45" s="23">
        <v>0</v>
      </c>
      <c r="R45" s="23">
        <v>0</v>
      </c>
      <c r="S45" s="25">
        <f t="shared" si="4"/>
        <v>0</v>
      </c>
      <c r="T45" s="58">
        <v>0</v>
      </c>
      <c r="U45" s="23">
        <v>0</v>
      </c>
      <c r="V45" s="28">
        <f t="shared" si="5"/>
        <v>0</v>
      </c>
      <c r="W45" s="23">
        <v>0</v>
      </c>
      <c r="X45" s="23">
        <v>0</v>
      </c>
      <c r="Y45" s="25">
        <f t="shared" si="6"/>
        <v>0</v>
      </c>
      <c r="Z45" s="62">
        <v>0</v>
      </c>
      <c r="AA45" s="26">
        <v>0</v>
      </c>
      <c r="AB45" s="63">
        <f t="shared" si="7"/>
        <v>0</v>
      </c>
      <c r="AC45" s="27"/>
      <c r="AF45" s="112"/>
      <c r="AG45" s="110"/>
      <c r="AH45" s="63"/>
      <c r="AL45" s="112"/>
      <c r="AM45" s="110"/>
      <c r="AN45" s="52"/>
      <c r="AO45" s="63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</row>
    <row r="46" spans="1:77" ht="12.75">
      <c r="A46" s="21"/>
      <c r="B46" s="21" t="s">
        <v>15</v>
      </c>
      <c r="C46" s="22">
        <v>45</v>
      </c>
      <c r="D46" s="22">
        <f t="shared" si="0"/>
        <v>85</v>
      </c>
      <c r="E46" s="23"/>
      <c r="F46" s="23"/>
      <c r="G46" s="24"/>
      <c r="H46" s="58">
        <v>0</v>
      </c>
      <c r="I46" s="23">
        <v>0</v>
      </c>
      <c r="J46" s="28">
        <f t="shared" si="1"/>
        <v>0</v>
      </c>
      <c r="K46" s="23">
        <v>0</v>
      </c>
      <c r="L46" s="23">
        <v>0</v>
      </c>
      <c r="M46" s="25">
        <f t="shared" si="2"/>
        <v>0</v>
      </c>
      <c r="N46" s="58">
        <v>0</v>
      </c>
      <c r="O46" s="23">
        <v>0</v>
      </c>
      <c r="P46" s="28">
        <f t="shared" si="3"/>
        <v>0</v>
      </c>
      <c r="Q46" s="23">
        <v>0</v>
      </c>
      <c r="R46" s="23">
        <v>1</v>
      </c>
      <c r="S46" s="25">
        <f t="shared" si="4"/>
        <v>85</v>
      </c>
      <c r="T46" s="58">
        <v>0</v>
      </c>
      <c r="U46" s="23">
        <v>0</v>
      </c>
      <c r="V46" s="28">
        <f t="shared" si="5"/>
        <v>0</v>
      </c>
      <c r="W46" s="23">
        <v>0</v>
      </c>
      <c r="X46" s="23">
        <v>0</v>
      </c>
      <c r="Y46" s="25">
        <f t="shared" si="6"/>
        <v>0</v>
      </c>
      <c r="Z46" s="62">
        <v>1</v>
      </c>
      <c r="AA46" s="26">
        <v>0</v>
      </c>
      <c r="AB46" s="63">
        <f t="shared" si="7"/>
        <v>45</v>
      </c>
      <c r="AC46" s="27"/>
      <c r="AF46" s="112"/>
      <c r="AG46" s="110"/>
      <c r="AH46" s="63"/>
      <c r="AL46" s="112"/>
      <c r="AM46" s="110"/>
      <c r="AN46" s="52"/>
      <c r="AO46" s="63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</row>
    <row r="47" spans="1:77" ht="12.75">
      <c r="A47" s="21"/>
      <c r="B47" s="21" t="s">
        <v>16</v>
      </c>
      <c r="C47" s="22">
        <v>45</v>
      </c>
      <c r="D47" s="22">
        <f t="shared" si="0"/>
        <v>85</v>
      </c>
      <c r="E47" s="23"/>
      <c r="F47" s="23"/>
      <c r="G47" s="24"/>
      <c r="H47" s="58">
        <v>4</v>
      </c>
      <c r="I47" s="23">
        <v>0</v>
      </c>
      <c r="J47" s="28">
        <f t="shared" si="1"/>
        <v>180</v>
      </c>
      <c r="K47" s="23">
        <v>3</v>
      </c>
      <c r="L47" s="23">
        <v>0</v>
      </c>
      <c r="M47" s="25">
        <f t="shared" si="2"/>
        <v>135</v>
      </c>
      <c r="N47" s="58">
        <v>8</v>
      </c>
      <c r="O47" s="23">
        <v>0</v>
      </c>
      <c r="P47" s="28">
        <f t="shared" si="3"/>
        <v>360</v>
      </c>
      <c r="Q47" s="23">
        <v>6</v>
      </c>
      <c r="R47" s="23">
        <v>1</v>
      </c>
      <c r="S47" s="25">
        <f t="shared" si="4"/>
        <v>355</v>
      </c>
      <c r="T47" s="58">
        <v>6</v>
      </c>
      <c r="U47" s="23">
        <v>0</v>
      </c>
      <c r="V47" s="28">
        <f t="shared" si="5"/>
        <v>270</v>
      </c>
      <c r="W47" s="23">
        <v>5</v>
      </c>
      <c r="X47" s="23">
        <v>1</v>
      </c>
      <c r="Y47" s="25">
        <f t="shared" si="6"/>
        <v>310</v>
      </c>
      <c r="Z47" s="62">
        <v>14</v>
      </c>
      <c r="AA47" s="26">
        <v>3</v>
      </c>
      <c r="AB47" s="63">
        <f t="shared" si="7"/>
        <v>885</v>
      </c>
      <c r="AC47" s="27"/>
      <c r="AF47" s="112"/>
      <c r="AG47" s="110"/>
      <c r="AH47" s="63"/>
      <c r="AL47" s="112"/>
      <c r="AM47" s="110"/>
      <c r="AN47" s="52"/>
      <c r="AO47" s="63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</row>
    <row r="48" spans="1:77" ht="12.75">
      <c r="A48" s="21"/>
      <c r="B48" s="21" t="s">
        <v>17</v>
      </c>
      <c r="C48" s="22">
        <v>45</v>
      </c>
      <c r="D48" s="22">
        <f t="shared" si="0"/>
        <v>85</v>
      </c>
      <c r="E48" s="23"/>
      <c r="F48" s="23"/>
      <c r="G48" s="24"/>
      <c r="H48" s="58">
        <v>3</v>
      </c>
      <c r="I48" s="23">
        <v>0</v>
      </c>
      <c r="J48" s="28">
        <f t="shared" si="1"/>
        <v>135</v>
      </c>
      <c r="K48" s="23">
        <v>11</v>
      </c>
      <c r="L48" s="23">
        <v>0</v>
      </c>
      <c r="M48" s="25">
        <f t="shared" si="2"/>
        <v>495</v>
      </c>
      <c r="N48" s="58">
        <v>8</v>
      </c>
      <c r="O48" s="23">
        <v>0</v>
      </c>
      <c r="P48" s="28">
        <f t="shared" si="3"/>
        <v>360</v>
      </c>
      <c r="Q48" s="23">
        <v>6</v>
      </c>
      <c r="R48" s="23">
        <v>0</v>
      </c>
      <c r="S48" s="25">
        <f t="shared" si="4"/>
        <v>270</v>
      </c>
      <c r="T48" s="58">
        <v>12</v>
      </c>
      <c r="U48" s="23">
        <v>0</v>
      </c>
      <c r="V48" s="28">
        <f t="shared" si="5"/>
        <v>540</v>
      </c>
      <c r="W48" s="23">
        <v>10</v>
      </c>
      <c r="X48" s="23">
        <v>1</v>
      </c>
      <c r="Y48" s="25">
        <f t="shared" si="6"/>
        <v>535</v>
      </c>
      <c r="Z48" s="62">
        <v>11</v>
      </c>
      <c r="AA48" s="26">
        <v>4</v>
      </c>
      <c r="AB48" s="63">
        <f t="shared" si="7"/>
        <v>835</v>
      </c>
      <c r="AC48" s="27"/>
      <c r="AF48" s="112"/>
      <c r="AG48" s="110"/>
      <c r="AH48" s="63"/>
      <c r="AL48" s="112"/>
      <c r="AM48" s="110"/>
      <c r="AN48" s="52"/>
      <c r="AO48" s="63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</row>
    <row r="49" spans="1:77" ht="12.75">
      <c r="A49" s="21"/>
      <c r="B49" s="21"/>
      <c r="C49" s="22"/>
      <c r="D49" s="22"/>
      <c r="E49" s="23"/>
      <c r="F49" s="23"/>
      <c r="G49" s="24"/>
      <c r="H49" s="58"/>
      <c r="I49" s="23"/>
      <c r="J49" s="28"/>
      <c r="K49" s="23"/>
      <c r="L49" s="23"/>
      <c r="M49" s="25"/>
      <c r="N49" s="58"/>
      <c r="O49" s="23"/>
      <c r="P49" s="28"/>
      <c r="Q49" s="23"/>
      <c r="R49" s="23"/>
      <c r="S49" s="25"/>
      <c r="T49" s="58"/>
      <c r="U49" s="23"/>
      <c r="V49" s="28"/>
      <c r="W49" s="23"/>
      <c r="X49" s="23"/>
      <c r="Y49" s="25"/>
      <c r="Z49" s="62"/>
      <c r="AA49" s="26"/>
      <c r="AB49" s="63"/>
      <c r="AC49" s="27"/>
      <c r="AF49" s="112"/>
      <c r="AG49" s="110"/>
      <c r="AH49" s="63"/>
      <c r="AL49" s="112"/>
      <c r="AM49" s="110"/>
      <c r="AN49" s="52"/>
      <c r="AO49" s="63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</row>
    <row r="50" spans="1:77" ht="12.75">
      <c r="A50" s="21" t="s">
        <v>5</v>
      </c>
      <c r="B50" s="21" t="s">
        <v>12</v>
      </c>
      <c r="C50" s="22">
        <v>20</v>
      </c>
      <c r="D50" s="22">
        <f t="shared" si="0"/>
        <v>35</v>
      </c>
      <c r="E50" s="23"/>
      <c r="F50" s="23"/>
      <c r="G50" s="24"/>
      <c r="H50" s="58">
        <v>0</v>
      </c>
      <c r="I50" s="23">
        <v>0</v>
      </c>
      <c r="J50" s="28">
        <f aca="true" t="shared" si="8" ref="J50:J55">SUM(H50*C50)+(I50*D50)</f>
        <v>0</v>
      </c>
      <c r="K50" s="23">
        <v>0</v>
      </c>
      <c r="L50" s="23">
        <v>0</v>
      </c>
      <c r="M50" s="25">
        <f aca="true" t="shared" si="9" ref="M50:M55">SUM(K50*C50)+(L50*D50)</f>
        <v>0</v>
      </c>
      <c r="N50" s="58">
        <v>0</v>
      </c>
      <c r="O50" s="23">
        <v>0</v>
      </c>
      <c r="P50" s="28">
        <f aca="true" t="shared" si="10" ref="P50:P55">SUM(N50*C50)+(O50*D50)</f>
        <v>0</v>
      </c>
      <c r="Q50" s="23">
        <v>0</v>
      </c>
      <c r="R50" s="23">
        <v>0</v>
      </c>
      <c r="S50" s="25">
        <f aca="true" t="shared" si="11" ref="S50:S55">SUM(Q50*C50)+(R50*D50)</f>
        <v>0</v>
      </c>
      <c r="T50" s="58">
        <v>0</v>
      </c>
      <c r="U50" s="23">
        <v>0</v>
      </c>
      <c r="V50" s="28">
        <f aca="true" t="shared" si="12" ref="V50:V55">SUM(T50*C50)+(U50*D50)</f>
        <v>0</v>
      </c>
      <c r="W50" s="23">
        <v>0</v>
      </c>
      <c r="X50" s="23">
        <v>0</v>
      </c>
      <c r="Y50" s="25">
        <f aca="true" t="shared" si="13" ref="Y50:Y55">SUM(W50*C50)+(X50*D50)</f>
        <v>0</v>
      </c>
      <c r="Z50" s="62">
        <v>0</v>
      </c>
      <c r="AA50" s="26">
        <v>0</v>
      </c>
      <c r="AB50" s="63">
        <f aca="true" t="shared" si="14" ref="AB50:AB55">SUM(Z50*C50)+(AA50*D50)</f>
        <v>0</v>
      </c>
      <c r="AC50" s="27"/>
      <c r="AF50" s="112"/>
      <c r="AG50" s="110"/>
      <c r="AH50" s="63"/>
      <c r="AL50" s="112"/>
      <c r="AM50" s="110"/>
      <c r="AN50" s="52"/>
      <c r="AO50" s="63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</row>
    <row r="51" spans="1:77" ht="12.75">
      <c r="A51" s="21"/>
      <c r="B51" s="21" t="s">
        <v>13</v>
      </c>
      <c r="C51" s="22">
        <v>20</v>
      </c>
      <c r="D51" s="22">
        <f t="shared" si="0"/>
        <v>35</v>
      </c>
      <c r="E51" s="23"/>
      <c r="F51" s="23"/>
      <c r="G51" s="24"/>
      <c r="H51" s="58">
        <v>0</v>
      </c>
      <c r="I51" s="23">
        <v>0</v>
      </c>
      <c r="J51" s="28">
        <f t="shared" si="8"/>
        <v>0</v>
      </c>
      <c r="K51" s="23">
        <v>0</v>
      </c>
      <c r="L51" s="23">
        <v>0</v>
      </c>
      <c r="M51" s="25">
        <f t="shared" si="9"/>
        <v>0</v>
      </c>
      <c r="N51" s="58">
        <v>0</v>
      </c>
      <c r="O51" s="23">
        <v>0</v>
      </c>
      <c r="P51" s="28">
        <f t="shared" si="10"/>
        <v>0</v>
      </c>
      <c r="Q51" s="23">
        <v>0</v>
      </c>
      <c r="R51" s="23">
        <v>0</v>
      </c>
      <c r="S51" s="25">
        <f t="shared" si="11"/>
        <v>0</v>
      </c>
      <c r="T51" s="58">
        <v>0</v>
      </c>
      <c r="U51" s="23">
        <v>0</v>
      </c>
      <c r="V51" s="28">
        <f t="shared" si="12"/>
        <v>0</v>
      </c>
      <c r="W51" s="23">
        <v>1</v>
      </c>
      <c r="X51" s="23">
        <v>0</v>
      </c>
      <c r="Y51" s="25">
        <f t="shared" si="13"/>
        <v>20</v>
      </c>
      <c r="Z51" s="62">
        <v>0</v>
      </c>
      <c r="AA51" s="26">
        <v>0</v>
      </c>
      <c r="AB51" s="63">
        <f t="shared" si="14"/>
        <v>0</v>
      </c>
      <c r="AC51" s="27"/>
      <c r="AF51" s="112"/>
      <c r="AG51" s="110"/>
      <c r="AH51" s="63"/>
      <c r="AL51" s="112"/>
      <c r="AM51" s="110"/>
      <c r="AN51" s="52"/>
      <c r="AO51" s="63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</row>
    <row r="52" spans="1:77" ht="12.75">
      <c r="A52" s="21"/>
      <c r="B52" s="21" t="s">
        <v>14</v>
      </c>
      <c r="C52" s="22">
        <v>30</v>
      </c>
      <c r="D52" s="22">
        <f t="shared" si="0"/>
        <v>55</v>
      </c>
      <c r="E52" s="23"/>
      <c r="F52" s="23"/>
      <c r="G52" s="24"/>
      <c r="H52" s="58">
        <v>0</v>
      </c>
      <c r="I52" s="23">
        <v>0</v>
      </c>
      <c r="J52" s="28">
        <f t="shared" si="8"/>
        <v>0</v>
      </c>
      <c r="K52" s="23">
        <v>0</v>
      </c>
      <c r="L52" s="23">
        <v>0</v>
      </c>
      <c r="M52" s="25">
        <f t="shared" si="9"/>
        <v>0</v>
      </c>
      <c r="N52" s="58">
        <v>0</v>
      </c>
      <c r="O52" s="23">
        <v>0</v>
      </c>
      <c r="P52" s="28">
        <f t="shared" si="10"/>
        <v>0</v>
      </c>
      <c r="Q52" s="23">
        <v>0</v>
      </c>
      <c r="R52" s="23">
        <v>0</v>
      </c>
      <c r="S52" s="25">
        <f t="shared" si="11"/>
        <v>0</v>
      </c>
      <c r="T52" s="58">
        <v>0</v>
      </c>
      <c r="U52" s="23">
        <v>0</v>
      </c>
      <c r="V52" s="28">
        <f t="shared" si="12"/>
        <v>0</v>
      </c>
      <c r="W52" s="23">
        <v>0</v>
      </c>
      <c r="X52" s="23">
        <v>0</v>
      </c>
      <c r="Y52" s="25">
        <f t="shared" si="13"/>
        <v>0</v>
      </c>
      <c r="Z52" s="62">
        <v>0</v>
      </c>
      <c r="AA52" s="26">
        <v>0</v>
      </c>
      <c r="AB52" s="63">
        <f t="shared" si="14"/>
        <v>0</v>
      </c>
      <c r="AC52" s="27"/>
      <c r="AF52" s="112"/>
      <c r="AG52" s="110"/>
      <c r="AH52" s="63"/>
      <c r="AL52" s="112"/>
      <c r="AM52" s="110"/>
      <c r="AN52" s="52"/>
      <c r="AO52" s="63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</row>
    <row r="53" spans="1:77" ht="12.75">
      <c r="A53" s="21"/>
      <c r="B53" s="21" t="s">
        <v>15</v>
      </c>
      <c r="C53" s="22">
        <v>45</v>
      </c>
      <c r="D53" s="22">
        <f t="shared" si="0"/>
        <v>85</v>
      </c>
      <c r="E53" s="23"/>
      <c r="F53" s="23"/>
      <c r="G53" s="24"/>
      <c r="H53" s="58">
        <v>0</v>
      </c>
      <c r="I53" s="23">
        <v>0</v>
      </c>
      <c r="J53" s="28">
        <f t="shared" si="8"/>
        <v>0</v>
      </c>
      <c r="K53" s="23">
        <v>0</v>
      </c>
      <c r="L53" s="23">
        <v>0</v>
      </c>
      <c r="M53" s="25">
        <f t="shared" si="9"/>
        <v>0</v>
      </c>
      <c r="N53" s="58">
        <v>0</v>
      </c>
      <c r="O53" s="23">
        <v>0</v>
      </c>
      <c r="P53" s="28">
        <f t="shared" si="10"/>
        <v>0</v>
      </c>
      <c r="Q53" s="23">
        <v>0</v>
      </c>
      <c r="R53" s="23">
        <v>0</v>
      </c>
      <c r="S53" s="25">
        <f t="shared" si="11"/>
        <v>0</v>
      </c>
      <c r="T53" s="58">
        <v>0</v>
      </c>
      <c r="U53" s="23">
        <v>0</v>
      </c>
      <c r="V53" s="28">
        <f t="shared" si="12"/>
        <v>0</v>
      </c>
      <c r="W53" s="23">
        <v>0</v>
      </c>
      <c r="X53" s="23">
        <v>0</v>
      </c>
      <c r="Y53" s="25">
        <f t="shared" si="13"/>
        <v>0</v>
      </c>
      <c r="Z53" s="62">
        <v>0</v>
      </c>
      <c r="AA53" s="26">
        <v>0</v>
      </c>
      <c r="AB53" s="63">
        <f t="shared" si="14"/>
        <v>0</v>
      </c>
      <c r="AC53" s="27"/>
      <c r="AF53" s="112"/>
      <c r="AG53" s="110"/>
      <c r="AH53" s="63"/>
      <c r="AL53" s="112"/>
      <c r="AM53" s="110"/>
      <c r="AN53" s="52"/>
      <c r="AO53" s="63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</row>
    <row r="54" spans="1:77" ht="12.75">
      <c r="A54" s="21"/>
      <c r="B54" s="21" t="s">
        <v>16</v>
      </c>
      <c r="C54" s="22">
        <v>45</v>
      </c>
      <c r="D54" s="22">
        <f t="shared" si="0"/>
        <v>85</v>
      </c>
      <c r="E54" s="23"/>
      <c r="F54" s="23"/>
      <c r="G54" s="24"/>
      <c r="H54" s="58">
        <v>0</v>
      </c>
      <c r="I54" s="23">
        <v>0</v>
      </c>
      <c r="J54" s="28">
        <f t="shared" si="8"/>
        <v>0</v>
      </c>
      <c r="K54" s="23">
        <v>0</v>
      </c>
      <c r="L54" s="23">
        <v>0</v>
      </c>
      <c r="M54" s="25">
        <f t="shared" si="9"/>
        <v>0</v>
      </c>
      <c r="N54" s="58">
        <v>0</v>
      </c>
      <c r="O54" s="23">
        <v>0</v>
      </c>
      <c r="P54" s="28">
        <f t="shared" si="10"/>
        <v>0</v>
      </c>
      <c r="Q54" s="23">
        <v>0</v>
      </c>
      <c r="R54" s="23">
        <v>0</v>
      </c>
      <c r="S54" s="25">
        <f t="shared" si="11"/>
        <v>0</v>
      </c>
      <c r="T54" s="58">
        <v>3</v>
      </c>
      <c r="U54" s="23">
        <v>0</v>
      </c>
      <c r="V54" s="28">
        <f t="shared" si="12"/>
        <v>135</v>
      </c>
      <c r="W54" s="23">
        <v>0</v>
      </c>
      <c r="X54" s="23">
        <v>0</v>
      </c>
      <c r="Y54" s="25">
        <f t="shared" si="13"/>
        <v>0</v>
      </c>
      <c r="Z54" s="62">
        <v>1</v>
      </c>
      <c r="AA54" s="26">
        <v>0</v>
      </c>
      <c r="AB54" s="63">
        <f t="shared" si="14"/>
        <v>45</v>
      </c>
      <c r="AC54" s="27"/>
      <c r="AF54" s="112"/>
      <c r="AG54" s="110"/>
      <c r="AH54" s="63"/>
      <c r="AL54" s="112"/>
      <c r="AM54" s="110"/>
      <c r="AN54" s="52"/>
      <c r="AO54" s="63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</row>
    <row r="55" spans="1:77" ht="12.75">
      <c r="A55" s="21"/>
      <c r="B55" s="21" t="s">
        <v>17</v>
      </c>
      <c r="C55" s="22">
        <v>45</v>
      </c>
      <c r="D55" s="22">
        <f t="shared" si="0"/>
        <v>85</v>
      </c>
      <c r="E55" s="23"/>
      <c r="F55" s="23"/>
      <c r="G55" s="24"/>
      <c r="H55" s="58">
        <v>0</v>
      </c>
      <c r="I55" s="23">
        <v>0</v>
      </c>
      <c r="J55" s="28">
        <f t="shared" si="8"/>
        <v>0</v>
      </c>
      <c r="K55" s="23">
        <v>2</v>
      </c>
      <c r="L55" s="23">
        <v>0</v>
      </c>
      <c r="M55" s="25">
        <f t="shared" si="9"/>
        <v>90</v>
      </c>
      <c r="N55" s="58">
        <v>0</v>
      </c>
      <c r="O55" s="23">
        <v>0</v>
      </c>
      <c r="P55" s="28">
        <f t="shared" si="10"/>
        <v>0</v>
      </c>
      <c r="Q55" s="23">
        <v>0</v>
      </c>
      <c r="R55" s="23">
        <v>0</v>
      </c>
      <c r="S55" s="25">
        <f t="shared" si="11"/>
        <v>0</v>
      </c>
      <c r="T55" s="58">
        <v>0</v>
      </c>
      <c r="U55" s="23">
        <v>0</v>
      </c>
      <c r="V55" s="28">
        <f t="shared" si="12"/>
        <v>0</v>
      </c>
      <c r="W55" s="23">
        <v>0</v>
      </c>
      <c r="X55" s="23">
        <v>0</v>
      </c>
      <c r="Y55" s="25">
        <f t="shared" si="13"/>
        <v>0</v>
      </c>
      <c r="Z55" s="62">
        <v>1</v>
      </c>
      <c r="AA55" s="26">
        <v>1</v>
      </c>
      <c r="AB55" s="63">
        <f t="shared" si="14"/>
        <v>130</v>
      </c>
      <c r="AC55" s="27"/>
      <c r="AF55" s="112"/>
      <c r="AG55" s="110"/>
      <c r="AH55" s="63"/>
      <c r="AL55" s="112"/>
      <c r="AM55" s="110"/>
      <c r="AN55" s="52"/>
      <c r="AO55" s="63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</row>
    <row r="56" spans="1:77" ht="12.75">
      <c r="A56" s="21"/>
      <c r="B56" s="21"/>
      <c r="C56" s="22"/>
      <c r="D56" s="22"/>
      <c r="E56" s="23"/>
      <c r="F56" s="23"/>
      <c r="G56" s="24"/>
      <c r="H56" s="58"/>
      <c r="I56" s="23"/>
      <c r="J56" s="28"/>
      <c r="K56" s="23"/>
      <c r="L56" s="23"/>
      <c r="M56" s="25"/>
      <c r="N56" s="58"/>
      <c r="O56" s="23"/>
      <c r="P56" s="28"/>
      <c r="Q56" s="23"/>
      <c r="R56" s="23"/>
      <c r="S56" s="25"/>
      <c r="T56" s="58"/>
      <c r="U56" s="23"/>
      <c r="V56" s="28"/>
      <c r="W56" s="23"/>
      <c r="X56" s="23"/>
      <c r="Y56" s="25"/>
      <c r="Z56" s="62"/>
      <c r="AA56" s="26"/>
      <c r="AB56" s="63"/>
      <c r="AC56" s="27"/>
      <c r="AF56" s="112"/>
      <c r="AG56" s="110"/>
      <c r="AH56" s="63"/>
      <c r="AL56" s="112"/>
      <c r="AM56" s="110"/>
      <c r="AN56" s="52"/>
      <c r="AO56" s="63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</row>
    <row r="57" spans="1:77" ht="12.75">
      <c r="A57" s="21" t="s">
        <v>12</v>
      </c>
      <c r="B57" s="21" t="s">
        <v>10</v>
      </c>
      <c r="C57" s="22">
        <v>20</v>
      </c>
      <c r="D57" s="22">
        <f t="shared" si="0"/>
        <v>35</v>
      </c>
      <c r="E57" s="23"/>
      <c r="F57" s="23"/>
      <c r="G57" s="24"/>
      <c r="H57" s="58">
        <v>0</v>
      </c>
      <c r="I57" s="23">
        <v>0</v>
      </c>
      <c r="J57" s="28">
        <f>SUM(H57*C57)+(I57*D57)</f>
        <v>0</v>
      </c>
      <c r="K57" s="23">
        <v>0</v>
      </c>
      <c r="L57" s="23">
        <v>0</v>
      </c>
      <c r="M57" s="25">
        <f>SUM(K57*C57)+(L57*D57)</f>
        <v>0</v>
      </c>
      <c r="N57" s="58">
        <v>0</v>
      </c>
      <c r="O57" s="23">
        <v>0</v>
      </c>
      <c r="P57" s="28">
        <f>SUM(N57*C57)+(O57*D57)</f>
        <v>0</v>
      </c>
      <c r="Q57" s="23">
        <v>2</v>
      </c>
      <c r="R57" s="23">
        <v>0</v>
      </c>
      <c r="S57" s="25">
        <f>SUM(Q57*C57)+(R57*D57)</f>
        <v>40</v>
      </c>
      <c r="T57" s="58">
        <v>6</v>
      </c>
      <c r="U57" s="23">
        <v>0</v>
      </c>
      <c r="V57" s="28">
        <f>SUM(T57*C57)+(U57*D57)</f>
        <v>120</v>
      </c>
      <c r="W57" s="23">
        <v>12</v>
      </c>
      <c r="X57" s="23">
        <v>0</v>
      </c>
      <c r="Y57" s="25">
        <f>SUM(W57*C57)+(X57*D57)</f>
        <v>240</v>
      </c>
      <c r="Z57" s="62">
        <v>2</v>
      </c>
      <c r="AA57" s="26">
        <v>0</v>
      </c>
      <c r="AB57" s="63">
        <f>SUM(Z57*C57)+(AA57*D57)</f>
        <v>40</v>
      </c>
      <c r="AC57" s="27"/>
      <c r="AF57" s="112"/>
      <c r="AG57" s="110"/>
      <c r="AH57" s="63"/>
      <c r="AL57" s="112"/>
      <c r="AM57" s="110"/>
      <c r="AN57" s="52"/>
      <c r="AO57" s="63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</row>
    <row r="58" spans="1:77" ht="12.75">
      <c r="A58" s="21"/>
      <c r="B58" s="21" t="s">
        <v>5</v>
      </c>
      <c r="C58" s="22">
        <v>20</v>
      </c>
      <c r="D58" s="22">
        <f t="shared" si="0"/>
        <v>35</v>
      </c>
      <c r="E58" s="23"/>
      <c r="F58" s="23"/>
      <c r="G58" s="24"/>
      <c r="H58" s="58">
        <v>0</v>
      </c>
      <c r="I58" s="23">
        <v>0</v>
      </c>
      <c r="J58" s="28">
        <f>SUM(H58*C58)+(I58*D58)</f>
        <v>0</v>
      </c>
      <c r="K58" s="23">
        <v>0</v>
      </c>
      <c r="L58" s="23">
        <v>0</v>
      </c>
      <c r="M58" s="25">
        <f>SUM(K58*C58)+(L58*D58)</f>
        <v>0</v>
      </c>
      <c r="N58" s="58">
        <v>0</v>
      </c>
      <c r="O58" s="23">
        <v>0</v>
      </c>
      <c r="P58" s="28">
        <f>SUM(N58*C58)+(O58*D58)</f>
        <v>0</v>
      </c>
      <c r="Q58" s="23">
        <v>0</v>
      </c>
      <c r="R58" s="23">
        <v>0</v>
      </c>
      <c r="S58" s="25">
        <f>SUM(Q58*C58)+(R58*D58)</f>
        <v>0</v>
      </c>
      <c r="T58" s="58">
        <v>0</v>
      </c>
      <c r="U58" s="23">
        <v>0</v>
      </c>
      <c r="V58" s="28">
        <f>SUM(T58*C58)+(U58*D58)</f>
        <v>0</v>
      </c>
      <c r="W58" s="23">
        <v>0</v>
      </c>
      <c r="X58" s="23">
        <v>0</v>
      </c>
      <c r="Y58" s="25">
        <f>SUM(W58*C58)+(X58*D58)</f>
        <v>0</v>
      </c>
      <c r="Z58" s="62">
        <v>0</v>
      </c>
      <c r="AA58" s="26">
        <v>0</v>
      </c>
      <c r="AB58" s="63">
        <f>SUM(Z58*C58)+(AA58*D58)</f>
        <v>0</v>
      </c>
      <c r="AC58" s="27"/>
      <c r="AF58" s="112"/>
      <c r="AG58" s="110"/>
      <c r="AH58" s="63"/>
      <c r="AL58" s="112"/>
      <c r="AM58" s="110"/>
      <c r="AN58" s="52"/>
      <c r="AO58" s="63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</row>
    <row r="59" spans="1:77" ht="12.75">
      <c r="A59" s="21"/>
      <c r="B59" s="21" t="s">
        <v>15</v>
      </c>
      <c r="C59" s="22">
        <v>20</v>
      </c>
      <c r="D59" s="22">
        <f aca="true" t="shared" si="15" ref="D59:D95">SUM(C59*2-5)</f>
        <v>35</v>
      </c>
      <c r="E59" s="23"/>
      <c r="F59" s="23"/>
      <c r="G59" s="24"/>
      <c r="H59" s="58">
        <v>0</v>
      </c>
      <c r="I59" s="23">
        <v>0</v>
      </c>
      <c r="J59" s="28">
        <f>SUM(H59*C59)+(I59*D59)</f>
        <v>0</v>
      </c>
      <c r="K59" s="23">
        <v>0</v>
      </c>
      <c r="L59" s="23">
        <v>0</v>
      </c>
      <c r="M59" s="25">
        <f>SUM(K59*C59)+(L59*D59)</f>
        <v>0</v>
      </c>
      <c r="N59" s="58">
        <v>0</v>
      </c>
      <c r="O59" s="23">
        <v>0</v>
      </c>
      <c r="P59" s="28">
        <f>SUM(N59*C59)+(O59*D59)</f>
        <v>0</v>
      </c>
      <c r="Q59" s="23">
        <v>0</v>
      </c>
      <c r="R59" s="23">
        <v>0</v>
      </c>
      <c r="S59" s="25">
        <f>SUM(Q59*C59)+(R59*D59)</f>
        <v>0</v>
      </c>
      <c r="T59" s="58">
        <v>0</v>
      </c>
      <c r="U59" s="23">
        <v>0</v>
      </c>
      <c r="V59" s="28">
        <f>SUM(T59*C59)+(U59*D59)</f>
        <v>0</v>
      </c>
      <c r="W59" s="23">
        <v>0</v>
      </c>
      <c r="X59" s="23">
        <v>0</v>
      </c>
      <c r="Y59" s="25">
        <f>SUM(W59*C59)+(X59*D59)</f>
        <v>0</v>
      </c>
      <c r="Z59" s="62">
        <v>0</v>
      </c>
      <c r="AA59" s="26">
        <v>0</v>
      </c>
      <c r="AB59" s="63">
        <f>SUM(Z59*C59)+(AA59*D59)</f>
        <v>0</v>
      </c>
      <c r="AC59" s="27"/>
      <c r="AF59" s="112"/>
      <c r="AG59" s="110"/>
      <c r="AH59" s="63"/>
      <c r="AL59" s="112"/>
      <c r="AM59" s="110"/>
      <c r="AN59" s="52"/>
      <c r="AO59" s="63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</row>
    <row r="60" spans="1:77" ht="12.75">
      <c r="A60" s="21"/>
      <c r="B60" s="21" t="s">
        <v>16</v>
      </c>
      <c r="C60" s="22">
        <v>45</v>
      </c>
      <c r="D60" s="22">
        <f t="shared" si="15"/>
        <v>85</v>
      </c>
      <c r="E60" s="23"/>
      <c r="F60" s="23"/>
      <c r="G60" s="24"/>
      <c r="H60" s="58">
        <v>0</v>
      </c>
      <c r="I60" s="23">
        <v>0</v>
      </c>
      <c r="J60" s="28">
        <f>SUM(H60*C60)+(I60*D60)</f>
        <v>0</v>
      </c>
      <c r="K60" s="23">
        <v>0</v>
      </c>
      <c r="L60" s="23">
        <v>0</v>
      </c>
      <c r="M60" s="25">
        <f>SUM(K60*C60)+(L60*D60)</f>
        <v>0</v>
      </c>
      <c r="N60" s="58">
        <v>0</v>
      </c>
      <c r="O60" s="23">
        <v>0</v>
      </c>
      <c r="P60" s="28">
        <f>SUM(N60*C60)+(O60*D60)</f>
        <v>0</v>
      </c>
      <c r="Q60" s="23">
        <v>0</v>
      </c>
      <c r="R60" s="23">
        <v>0</v>
      </c>
      <c r="S60" s="25">
        <f>SUM(Q60*C60)+(R60*D60)</f>
        <v>0</v>
      </c>
      <c r="T60" s="58">
        <v>5</v>
      </c>
      <c r="U60" s="23">
        <v>0</v>
      </c>
      <c r="V60" s="28">
        <f>SUM(T60*C60)+(U60*D60)</f>
        <v>225</v>
      </c>
      <c r="W60" s="23">
        <v>0</v>
      </c>
      <c r="X60" s="23">
        <v>0</v>
      </c>
      <c r="Y60" s="25">
        <f>SUM(W60*C60)+(X60*D60)</f>
        <v>0</v>
      </c>
      <c r="Z60" s="62">
        <v>0</v>
      </c>
      <c r="AA60" s="26">
        <v>0</v>
      </c>
      <c r="AB60" s="63">
        <f>SUM(Z60*C60)+(AA60*D60)</f>
        <v>0</v>
      </c>
      <c r="AC60" s="27"/>
      <c r="AF60" s="112"/>
      <c r="AG60" s="110"/>
      <c r="AH60" s="63"/>
      <c r="AL60" s="112"/>
      <c r="AM60" s="110"/>
      <c r="AN60" s="52"/>
      <c r="AO60" s="63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</row>
    <row r="61" spans="1:77" ht="12.75">
      <c r="A61" s="21"/>
      <c r="B61" s="21" t="s">
        <v>17</v>
      </c>
      <c r="C61" s="22">
        <v>45</v>
      </c>
      <c r="D61" s="22">
        <f t="shared" si="15"/>
        <v>85</v>
      </c>
      <c r="E61" s="23"/>
      <c r="F61" s="23"/>
      <c r="G61" s="24"/>
      <c r="H61" s="58">
        <v>0</v>
      </c>
      <c r="I61" s="23">
        <v>0</v>
      </c>
      <c r="J61" s="28">
        <f>SUM(H61*C61)+(I61*D61)</f>
        <v>0</v>
      </c>
      <c r="K61" s="23">
        <v>0</v>
      </c>
      <c r="L61" s="23">
        <v>0</v>
      </c>
      <c r="M61" s="25">
        <f>SUM(K61*C61)+(L61*D61)</f>
        <v>0</v>
      </c>
      <c r="N61" s="58">
        <v>1</v>
      </c>
      <c r="O61" s="23">
        <v>0</v>
      </c>
      <c r="P61" s="28">
        <f>SUM(N61*C61)+(O61*D61)</f>
        <v>45</v>
      </c>
      <c r="Q61" s="23">
        <v>0</v>
      </c>
      <c r="R61" s="23">
        <v>0</v>
      </c>
      <c r="S61" s="25">
        <f>SUM(Q61*C61)+(R61*D61)</f>
        <v>0</v>
      </c>
      <c r="T61" s="58">
        <v>0</v>
      </c>
      <c r="U61" s="23">
        <v>0</v>
      </c>
      <c r="V61" s="28">
        <f>SUM(T61*C61)+(U61*D61)</f>
        <v>0</v>
      </c>
      <c r="W61" s="23">
        <v>0</v>
      </c>
      <c r="X61" s="23">
        <v>0</v>
      </c>
      <c r="Y61" s="25">
        <f>SUM(W61*C61)+(X61*D61)</f>
        <v>0</v>
      </c>
      <c r="Z61" s="62">
        <v>1</v>
      </c>
      <c r="AA61" s="26">
        <v>0</v>
      </c>
      <c r="AB61" s="63">
        <f>SUM(Z61*C61)+(D61)</f>
        <v>130</v>
      </c>
      <c r="AC61" s="27"/>
      <c r="AF61" s="112"/>
      <c r="AG61" s="110"/>
      <c r="AH61" s="63"/>
      <c r="AL61" s="112"/>
      <c r="AM61" s="110"/>
      <c r="AN61" s="52"/>
      <c r="AO61" s="63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</row>
    <row r="62" spans="1:77" ht="12.75">
      <c r="A62" s="21"/>
      <c r="B62" s="21"/>
      <c r="C62" s="22"/>
      <c r="D62" s="22"/>
      <c r="E62" s="23"/>
      <c r="F62" s="23"/>
      <c r="G62" s="24"/>
      <c r="H62" s="58"/>
      <c r="I62" s="23"/>
      <c r="J62" s="28"/>
      <c r="K62" s="23"/>
      <c r="L62" s="23"/>
      <c r="M62" s="25"/>
      <c r="N62" s="58"/>
      <c r="O62" s="23"/>
      <c r="P62" s="28"/>
      <c r="Q62" s="23"/>
      <c r="R62" s="23"/>
      <c r="S62" s="25"/>
      <c r="T62" s="58"/>
      <c r="U62" s="23"/>
      <c r="V62" s="28"/>
      <c r="W62" s="23"/>
      <c r="X62" s="23"/>
      <c r="Y62" s="25"/>
      <c r="Z62" s="62"/>
      <c r="AA62" s="26"/>
      <c r="AB62" s="63"/>
      <c r="AC62" s="27"/>
      <c r="AF62" s="112"/>
      <c r="AG62" s="110"/>
      <c r="AH62" s="63"/>
      <c r="AL62" s="112"/>
      <c r="AM62" s="110"/>
      <c r="AN62" s="52"/>
      <c r="AO62" s="63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</row>
    <row r="63" spans="1:77" ht="12.75">
      <c r="A63" s="21" t="s">
        <v>13</v>
      </c>
      <c r="B63" s="21" t="s">
        <v>10</v>
      </c>
      <c r="C63" s="22">
        <v>20</v>
      </c>
      <c r="D63" s="22">
        <f t="shared" si="15"/>
        <v>35</v>
      </c>
      <c r="E63" s="23"/>
      <c r="F63" s="23"/>
      <c r="G63" s="24"/>
      <c r="H63" s="58">
        <v>1</v>
      </c>
      <c r="I63" s="23">
        <v>0</v>
      </c>
      <c r="J63" s="28">
        <f>SUM(H63*C63)+(I63*D63)</f>
        <v>20</v>
      </c>
      <c r="K63" s="23">
        <v>0</v>
      </c>
      <c r="L63" s="23">
        <v>0</v>
      </c>
      <c r="M63" s="25">
        <f>SUM(K63*C63)+(L63*D63)</f>
        <v>0</v>
      </c>
      <c r="N63" s="58">
        <v>0</v>
      </c>
      <c r="O63" s="23">
        <v>0</v>
      </c>
      <c r="P63" s="28">
        <f>SUM(N63*C63)+(O63*D63)</f>
        <v>0</v>
      </c>
      <c r="Q63" s="23">
        <v>0</v>
      </c>
      <c r="R63" s="23">
        <v>0</v>
      </c>
      <c r="S63" s="25">
        <f>SUM(Q63*C63)+(R63*D63)</f>
        <v>0</v>
      </c>
      <c r="T63" s="58">
        <v>2</v>
      </c>
      <c r="U63" s="23">
        <v>0</v>
      </c>
      <c r="V63" s="28">
        <f>SUM(T63*C63)+(U63*D63)</f>
        <v>40</v>
      </c>
      <c r="W63" s="23">
        <v>0</v>
      </c>
      <c r="X63" s="23">
        <v>0</v>
      </c>
      <c r="Y63" s="25">
        <f>SUM(W63*C63)+(X63*D63)</f>
        <v>0</v>
      </c>
      <c r="Z63" s="62">
        <v>0</v>
      </c>
      <c r="AA63" s="26">
        <v>1</v>
      </c>
      <c r="AB63" s="63">
        <f>SUM(Z63*C63)+(AA63*D63)</f>
        <v>35</v>
      </c>
      <c r="AC63" s="27"/>
      <c r="AF63" s="112"/>
      <c r="AG63" s="110"/>
      <c r="AH63" s="63"/>
      <c r="AL63" s="112"/>
      <c r="AM63" s="110"/>
      <c r="AN63" s="52"/>
      <c r="AO63" s="63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</row>
    <row r="64" spans="1:77" ht="12.75">
      <c r="A64" s="21"/>
      <c r="B64" s="21" t="s">
        <v>5</v>
      </c>
      <c r="C64" s="22">
        <v>20</v>
      </c>
      <c r="D64" s="22">
        <f t="shared" si="15"/>
        <v>35</v>
      </c>
      <c r="E64" s="23"/>
      <c r="F64" s="23"/>
      <c r="G64" s="24"/>
      <c r="H64" s="58">
        <v>0</v>
      </c>
      <c r="I64" s="23">
        <v>0</v>
      </c>
      <c r="J64" s="28">
        <f>SUM(H64*C64)+(I64*D64)</f>
        <v>0</v>
      </c>
      <c r="K64" s="23">
        <v>0</v>
      </c>
      <c r="L64" s="23">
        <v>0</v>
      </c>
      <c r="M64" s="25">
        <f>SUM(K64*C64)+(L64*D64)</f>
        <v>0</v>
      </c>
      <c r="N64" s="58">
        <v>0</v>
      </c>
      <c r="O64" s="23">
        <v>0</v>
      </c>
      <c r="P64" s="28">
        <f>SUM(N64*C64)+(O64*D64)</f>
        <v>0</v>
      </c>
      <c r="Q64" s="23">
        <v>0</v>
      </c>
      <c r="R64" s="23">
        <v>0</v>
      </c>
      <c r="S64" s="25">
        <f>SUM(Q64*C64)+(R64*D64)</f>
        <v>0</v>
      </c>
      <c r="T64" s="58">
        <v>0</v>
      </c>
      <c r="U64" s="23">
        <v>0</v>
      </c>
      <c r="V64" s="28">
        <f>SUM(T64*C64)+(U64*D64)</f>
        <v>0</v>
      </c>
      <c r="W64" s="23">
        <v>2</v>
      </c>
      <c r="X64" s="23">
        <v>0</v>
      </c>
      <c r="Y64" s="25">
        <f>SUM(W64*C64)+(X64*D64)</f>
        <v>40</v>
      </c>
      <c r="Z64" s="62">
        <v>0</v>
      </c>
      <c r="AA64" s="26">
        <v>0</v>
      </c>
      <c r="AB64" s="63">
        <f>SUM(Z64*C64)+(AA64*D64)</f>
        <v>0</v>
      </c>
      <c r="AC64" s="27"/>
      <c r="AF64" s="112"/>
      <c r="AG64" s="110"/>
      <c r="AH64" s="63"/>
      <c r="AL64" s="112"/>
      <c r="AM64" s="110"/>
      <c r="AN64" s="52"/>
      <c r="AO64" s="63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</row>
    <row r="65" spans="1:77" ht="12.75">
      <c r="A65" s="21"/>
      <c r="B65" s="21" t="s">
        <v>15</v>
      </c>
      <c r="C65" s="22">
        <v>20</v>
      </c>
      <c r="D65" s="22">
        <f t="shared" si="15"/>
        <v>35</v>
      </c>
      <c r="E65" s="23"/>
      <c r="F65" s="23"/>
      <c r="G65" s="24"/>
      <c r="H65" s="58">
        <v>0</v>
      </c>
      <c r="I65" s="23">
        <v>0</v>
      </c>
      <c r="J65" s="28">
        <f>SUM(H65*C65)+(I65*D65)</f>
        <v>0</v>
      </c>
      <c r="K65" s="23">
        <v>0</v>
      </c>
      <c r="L65" s="23">
        <v>0</v>
      </c>
      <c r="M65" s="25">
        <f>SUM(K65*C65)+(L65*D65)</f>
        <v>0</v>
      </c>
      <c r="N65" s="58">
        <v>0</v>
      </c>
      <c r="O65" s="23">
        <v>0</v>
      </c>
      <c r="P65" s="28">
        <f>SUM(N65*C65)+(O65*D65)</f>
        <v>0</v>
      </c>
      <c r="Q65" s="23">
        <v>0</v>
      </c>
      <c r="R65" s="23">
        <v>0</v>
      </c>
      <c r="S65" s="25">
        <f>SUM(Q65*C65)+(R65*D65)</f>
        <v>0</v>
      </c>
      <c r="T65" s="58">
        <v>0</v>
      </c>
      <c r="U65" s="23">
        <v>0</v>
      </c>
      <c r="V65" s="28">
        <f>SUM(T65*C65)+(U65*D65)</f>
        <v>0</v>
      </c>
      <c r="W65" s="23">
        <v>0</v>
      </c>
      <c r="X65" s="23">
        <v>0</v>
      </c>
      <c r="Y65" s="25">
        <f>SUM(W65*C65)+(X65*D65)</f>
        <v>0</v>
      </c>
      <c r="Z65" s="62">
        <v>0</v>
      </c>
      <c r="AA65" s="26">
        <v>0</v>
      </c>
      <c r="AB65" s="63">
        <f>SUM(Z65*C65)+(AA65*D65)</f>
        <v>0</v>
      </c>
      <c r="AC65" s="27"/>
      <c r="AF65" s="112"/>
      <c r="AG65" s="110"/>
      <c r="AH65" s="63"/>
      <c r="AL65" s="112"/>
      <c r="AM65" s="110"/>
      <c r="AN65" s="52"/>
      <c r="AO65" s="63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</row>
    <row r="66" spans="1:77" ht="12.75">
      <c r="A66" s="21"/>
      <c r="B66" s="21" t="s">
        <v>16</v>
      </c>
      <c r="C66" s="22">
        <v>45</v>
      </c>
      <c r="D66" s="22">
        <f t="shared" si="15"/>
        <v>85</v>
      </c>
      <c r="E66" s="23"/>
      <c r="F66" s="23"/>
      <c r="G66" s="24"/>
      <c r="H66" s="58">
        <v>1</v>
      </c>
      <c r="I66" s="23">
        <v>0</v>
      </c>
      <c r="J66" s="28">
        <f>SUM(H66*C66)+(I66*D66)</f>
        <v>45</v>
      </c>
      <c r="K66" s="23">
        <v>1</v>
      </c>
      <c r="L66" s="23">
        <v>0</v>
      </c>
      <c r="M66" s="25">
        <f>SUM(K66*C66)+(L66*D66)</f>
        <v>45</v>
      </c>
      <c r="N66" s="58">
        <v>1</v>
      </c>
      <c r="O66" s="23">
        <v>0</v>
      </c>
      <c r="P66" s="28">
        <f>SUM(N66*C66)+(O66*D66)</f>
        <v>45</v>
      </c>
      <c r="Q66" s="23">
        <v>0</v>
      </c>
      <c r="R66" s="23">
        <v>0</v>
      </c>
      <c r="S66" s="25">
        <f>SUM(Q66*C66)+(R66*D66)</f>
        <v>0</v>
      </c>
      <c r="T66" s="58">
        <v>0</v>
      </c>
      <c r="U66" s="23">
        <v>0</v>
      </c>
      <c r="V66" s="28">
        <f>SUM(T66*C66)+(U66*D66)</f>
        <v>0</v>
      </c>
      <c r="W66" s="23">
        <v>3</v>
      </c>
      <c r="X66" s="23">
        <v>0</v>
      </c>
      <c r="Y66" s="25">
        <f>SUM(W66*C66)+(X66*D66)</f>
        <v>135</v>
      </c>
      <c r="Z66" s="62">
        <v>1</v>
      </c>
      <c r="AA66" s="26">
        <v>0</v>
      </c>
      <c r="AB66" s="63">
        <f>SUM(Z66*C66)+(AA66*D66)</f>
        <v>45</v>
      </c>
      <c r="AC66" s="27"/>
      <c r="AF66" s="112"/>
      <c r="AG66" s="110"/>
      <c r="AH66" s="63"/>
      <c r="AL66" s="112"/>
      <c r="AM66" s="110"/>
      <c r="AN66" s="52"/>
      <c r="AO66" s="63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</row>
    <row r="67" spans="1:77" ht="12.75">
      <c r="A67" s="21"/>
      <c r="B67" s="21" t="s">
        <v>17</v>
      </c>
      <c r="C67" s="22">
        <v>45</v>
      </c>
      <c r="D67" s="22">
        <f t="shared" si="15"/>
        <v>85</v>
      </c>
      <c r="E67" s="23"/>
      <c r="F67" s="23"/>
      <c r="G67" s="24"/>
      <c r="H67" s="58">
        <v>0</v>
      </c>
      <c r="I67" s="23">
        <v>0</v>
      </c>
      <c r="J67" s="28">
        <f>SUM(H67*C67)+(I67*D67)</f>
        <v>0</v>
      </c>
      <c r="K67" s="23">
        <v>0</v>
      </c>
      <c r="L67" s="23">
        <v>0</v>
      </c>
      <c r="M67" s="25">
        <f>SUM(K67*C67)+(L67*D67)</f>
        <v>0</v>
      </c>
      <c r="N67" s="58">
        <v>0</v>
      </c>
      <c r="O67" s="23">
        <v>0</v>
      </c>
      <c r="P67" s="28">
        <f>SUM(N67*C67)+(O67*D67)</f>
        <v>0</v>
      </c>
      <c r="Q67" s="23">
        <v>0</v>
      </c>
      <c r="R67" s="23">
        <v>0</v>
      </c>
      <c r="S67" s="25">
        <f>SUM(Q67*C67)+(R67*D67)</f>
        <v>0</v>
      </c>
      <c r="T67" s="58">
        <v>0</v>
      </c>
      <c r="U67" s="23">
        <v>0</v>
      </c>
      <c r="V67" s="28">
        <f>SUM(T67*C67)+(U67*D67)</f>
        <v>0</v>
      </c>
      <c r="W67" s="23">
        <v>0</v>
      </c>
      <c r="X67" s="23">
        <v>0</v>
      </c>
      <c r="Y67" s="25">
        <f>SUM(W67*C67)+(X67*D67)</f>
        <v>0</v>
      </c>
      <c r="Z67" s="62">
        <v>1</v>
      </c>
      <c r="AA67" s="26">
        <v>0</v>
      </c>
      <c r="AB67" s="63">
        <f>SUM(Z67*C67)+(AA67*D67)</f>
        <v>45</v>
      </c>
      <c r="AC67" s="27"/>
      <c r="AF67" s="112"/>
      <c r="AG67" s="110"/>
      <c r="AH67" s="63"/>
      <c r="AL67" s="112"/>
      <c r="AM67" s="110"/>
      <c r="AN67" s="52"/>
      <c r="AO67" s="63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</row>
    <row r="68" spans="1:77" ht="12.75">
      <c r="A68" s="21"/>
      <c r="B68" s="21"/>
      <c r="C68" s="22"/>
      <c r="D68" s="22"/>
      <c r="E68" s="23"/>
      <c r="F68" s="23"/>
      <c r="G68" s="24"/>
      <c r="H68" s="58"/>
      <c r="I68" s="23"/>
      <c r="J68" s="28"/>
      <c r="K68" s="23"/>
      <c r="L68" s="23"/>
      <c r="M68" s="25"/>
      <c r="N68" s="58"/>
      <c r="O68" s="23"/>
      <c r="P68" s="28"/>
      <c r="Q68" s="23"/>
      <c r="R68" s="23"/>
      <c r="S68" s="25"/>
      <c r="T68" s="58"/>
      <c r="U68" s="23"/>
      <c r="V68" s="28"/>
      <c r="W68" s="23"/>
      <c r="X68" s="23"/>
      <c r="Y68" s="25"/>
      <c r="Z68" s="62"/>
      <c r="AA68" s="26"/>
      <c r="AB68" s="63"/>
      <c r="AC68" s="27"/>
      <c r="AF68" s="112"/>
      <c r="AG68" s="110"/>
      <c r="AH68" s="63"/>
      <c r="AL68" s="112"/>
      <c r="AM68" s="110"/>
      <c r="AN68" s="52"/>
      <c r="AO68" s="63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</row>
    <row r="69" spans="1:77" ht="12.75">
      <c r="A69" s="21" t="s">
        <v>14</v>
      </c>
      <c r="B69" s="21" t="s">
        <v>10</v>
      </c>
      <c r="C69" s="22">
        <v>30</v>
      </c>
      <c r="D69" s="22">
        <f t="shared" si="15"/>
        <v>55</v>
      </c>
      <c r="E69" s="23"/>
      <c r="F69" s="23"/>
      <c r="G69" s="24"/>
      <c r="H69" s="58">
        <v>0</v>
      </c>
      <c r="I69" s="23">
        <v>0</v>
      </c>
      <c r="J69" s="28">
        <f>SUM(H69*C69)+(I69*D69)</f>
        <v>0</v>
      </c>
      <c r="K69" s="23">
        <v>2</v>
      </c>
      <c r="L69" s="23">
        <v>0</v>
      </c>
      <c r="M69" s="25">
        <f>SUM(K69*C69)+(L69*D69)</f>
        <v>60</v>
      </c>
      <c r="N69" s="58">
        <v>1</v>
      </c>
      <c r="O69" s="23">
        <v>0</v>
      </c>
      <c r="P69" s="28">
        <f>SUM(N69*C69)+(O69*D69)</f>
        <v>30</v>
      </c>
      <c r="Q69" s="23">
        <v>0</v>
      </c>
      <c r="R69" s="23">
        <v>0</v>
      </c>
      <c r="S69" s="25">
        <f>SUM(Q69*C69)+(R69*D69)</f>
        <v>0</v>
      </c>
      <c r="T69" s="58">
        <v>0</v>
      </c>
      <c r="U69" s="23">
        <v>0</v>
      </c>
      <c r="V69" s="28">
        <f>SUM(T69*C69)+(U69*D69)</f>
        <v>0</v>
      </c>
      <c r="W69" s="23">
        <v>0</v>
      </c>
      <c r="X69" s="23">
        <v>0</v>
      </c>
      <c r="Y69" s="25">
        <f>SUM(W69*C69)+(X69*D69)</f>
        <v>0</v>
      </c>
      <c r="Z69" s="62">
        <v>0</v>
      </c>
      <c r="AA69" s="26">
        <v>0</v>
      </c>
      <c r="AB69" s="63">
        <f>SUM(Z69*C69)+(AA69*D69)</f>
        <v>0</v>
      </c>
      <c r="AC69" s="27"/>
      <c r="AF69" s="112"/>
      <c r="AG69" s="110"/>
      <c r="AH69" s="63"/>
      <c r="AL69" s="112"/>
      <c r="AM69" s="110"/>
      <c r="AN69" s="52"/>
      <c r="AO69" s="63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</row>
    <row r="70" spans="1:77" ht="12.75">
      <c r="A70" s="21"/>
      <c r="B70" s="21" t="s">
        <v>5</v>
      </c>
      <c r="C70" s="22">
        <v>30</v>
      </c>
      <c r="D70" s="22">
        <f t="shared" si="15"/>
        <v>55</v>
      </c>
      <c r="E70" s="23"/>
      <c r="F70" s="23"/>
      <c r="G70" s="24"/>
      <c r="H70" s="58">
        <v>0</v>
      </c>
      <c r="I70" s="23">
        <v>0</v>
      </c>
      <c r="J70" s="28">
        <f>SUM(H70*C70)+(I70*D70)</f>
        <v>0</v>
      </c>
      <c r="K70" s="23">
        <v>0</v>
      </c>
      <c r="L70" s="23">
        <v>0</v>
      </c>
      <c r="M70" s="25">
        <f>SUM(K70*C70)+(L70*D70)</f>
        <v>0</v>
      </c>
      <c r="N70" s="58">
        <v>0</v>
      </c>
      <c r="O70" s="23">
        <v>0</v>
      </c>
      <c r="P70" s="28">
        <f>SUM(N70*C70)+(O70*D70)</f>
        <v>0</v>
      </c>
      <c r="Q70" s="23">
        <v>0</v>
      </c>
      <c r="R70" s="23">
        <v>0</v>
      </c>
      <c r="S70" s="25">
        <f>SUM(Q70*C70)+(R70*D70)</f>
        <v>0</v>
      </c>
      <c r="T70" s="58">
        <v>0</v>
      </c>
      <c r="U70" s="23">
        <v>0</v>
      </c>
      <c r="V70" s="28">
        <f>SUM(T70*C70)+(U70*D70)</f>
        <v>0</v>
      </c>
      <c r="W70" s="23">
        <v>0</v>
      </c>
      <c r="X70" s="23">
        <v>0</v>
      </c>
      <c r="Y70" s="25">
        <f>SUM(W70*C70)+(X70*D70)</f>
        <v>0</v>
      </c>
      <c r="Z70" s="62">
        <v>0</v>
      </c>
      <c r="AA70" s="26">
        <v>0</v>
      </c>
      <c r="AB70" s="63">
        <f>SUM(Z70*C70)+(AA70*D70)</f>
        <v>0</v>
      </c>
      <c r="AC70" s="27"/>
      <c r="AF70" s="112"/>
      <c r="AG70" s="110"/>
      <c r="AH70" s="63"/>
      <c r="AL70" s="112"/>
      <c r="AM70" s="110"/>
      <c r="AN70" s="52"/>
      <c r="AO70" s="63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</row>
    <row r="71" spans="1:77" ht="12.75">
      <c r="A71" s="21"/>
      <c r="B71" s="21" t="s">
        <v>15</v>
      </c>
      <c r="C71" s="22">
        <v>20</v>
      </c>
      <c r="D71" s="22">
        <f t="shared" si="15"/>
        <v>35</v>
      </c>
      <c r="E71" s="23"/>
      <c r="F71" s="23"/>
      <c r="G71" s="24"/>
      <c r="H71" s="58">
        <v>0</v>
      </c>
      <c r="I71" s="23">
        <v>0</v>
      </c>
      <c r="J71" s="28">
        <f>SUM(H71*C71)+(I71*D71)</f>
        <v>0</v>
      </c>
      <c r="K71" s="23">
        <v>0</v>
      </c>
      <c r="L71" s="23">
        <v>0</v>
      </c>
      <c r="M71" s="25">
        <f>SUM(K71*C71)+(L71*D71)</f>
        <v>0</v>
      </c>
      <c r="N71" s="58">
        <v>0</v>
      </c>
      <c r="O71" s="23">
        <v>0</v>
      </c>
      <c r="P71" s="28">
        <f>SUM(N71*C71)+(O71*D71)</f>
        <v>0</v>
      </c>
      <c r="Q71" s="23">
        <v>0</v>
      </c>
      <c r="R71" s="23">
        <v>0</v>
      </c>
      <c r="S71" s="25">
        <f>SUM(Q71*C71)+(R71*D71)</f>
        <v>0</v>
      </c>
      <c r="T71" s="58">
        <v>0</v>
      </c>
      <c r="U71" s="23">
        <v>0</v>
      </c>
      <c r="V71" s="28">
        <f>SUM(T71*C71)+(U71*D71)</f>
        <v>0</v>
      </c>
      <c r="W71" s="23">
        <v>0</v>
      </c>
      <c r="X71" s="23">
        <v>0</v>
      </c>
      <c r="Y71" s="25">
        <f>SUM(W71*C71)+(X71*D71)</f>
        <v>0</v>
      </c>
      <c r="Z71" s="62">
        <v>0</v>
      </c>
      <c r="AA71" s="26">
        <v>0</v>
      </c>
      <c r="AB71" s="63">
        <f>SUM(Z71+C71)+(AA71*D71)</f>
        <v>20</v>
      </c>
      <c r="AC71" s="27"/>
      <c r="AF71" s="112"/>
      <c r="AG71" s="110"/>
      <c r="AH71" s="63"/>
      <c r="AL71" s="112"/>
      <c r="AM71" s="110"/>
      <c r="AN71" s="52"/>
      <c r="AO71" s="63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</row>
    <row r="72" spans="1:77" ht="12.75">
      <c r="A72" s="21"/>
      <c r="B72" s="21" t="s">
        <v>16</v>
      </c>
      <c r="C72" s="22">
        <v>35</v>
      </c>
      <c r="D72" s="22">
        <f t="shared" si="15"/>
        <v>65</v>
      </c>
      <c r="E72" s="23"/>
      <c r="F72" s="23"/>
      <c r="G72" s="24"/>
      <c r="H72" s="58">
        <v>4</v>
      </c>
      <c r="I72" s="23">
        <v>1</v>
      </c>
      <c r="J72" s="28">
        <f>SUM(H72*C72)+(I72*D72)</f>
        <v>205</v>
      </c>
      <c r="K72" s="23">
        <v>0</v>
      </c>
      <c r="L72" s="23">
        <v>0</v>
      </c>
      <c r="M72" s="25">
        <f>SUM(K72*C72)+(L72*D72)</f>
        <v>0</v>
      </c>
      <c r="N72" s="58">
        <v>2</v>
      </c>
      <c r="O72" s="23">
        <v>0</v>
      </c>
      <c r="P72" s="28">
        <f>SUM(N72*C72)+(O72*D72)</f>
        <v>70</v>
      </c>
      <c r="Q72" s="23">
        <v>3</v>
      </c>
      <c r="R72" s="23">
        <v>0</v>
      </c>
      <c r="S72" s="25">
        <f>SUM(Q72*C72)+(R72*D72)</f>
        <v>105</v>
      </c>
      <c r="T72" s="58">
        <v>1</v>
      </c>
      <c r="U72" s="23">
        <v>0</v>
      </c>
      <c r="V72" s="28">
        <f>SUM(T72*C72)+(U72*D72)</f>
        <v>35</v>
      </c>
      <c r="W72" s="23">
        <v>3</v>
      </c>
      <c r="X72" s="23">
        <v>0</v>
      </c>
      <c r="Y72" s="25">
        <f>SUM(W72*C72)+(X72*D72)</f>
        <v>105</v>
      </c>
      <c r="Z72" s="62">
        <v>2</v>
      </c>
      <c r="AA72" s="26">
        <v>0</v>
      </c>
      <c r="AB72" s="63">
        <f>SUM(Z72*C72)+(AA72*D72)</f>
        <v>70</v>
      </c>
      <c r="AC72" s="27"/>
      <c r="AF72" s="112"/>
      <c r="AG72" s="110"/>
      <c r="AH72" s="63"/>
      <c r="AL72" s="112"/>
      <c r="AM72" s="110"/>
      <c r="AN72" s="52"/>
      <c r="AO72" s="63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</row>
    <row r="73" spans="1:77" ht="12.75">
      <c r="A73" s="21"/>
      <c r="B73" s="21" t="s">
        <v>17</v>
      </c>
      <c r="C73" s="22">
        <v>35</v>
      </c>
      <c r="D73" s="22">
        <f t="shared" si="15"/>
        <v>65</v>
      </c>
      <c r="E73" s="23"/>
      <c r="F73" s="23"/>
      <c r="G73" s="24"/>
      <c r="H73" s="58">
        <v>0</v>
      </c>
      <c r="I73" s="23">
        <v>0</v>
      </c>
      <c r="J73" s="28">
        <f>SUM(H73*C73)+(I73*D73)</f>
        <v>0</v>
      </c>
      <c r="K73" s="23">
        <v>0</v>
      </c>
      <c r="L73" s="23">
        <v>0</v>
      </c>
      <c r="M73" s="25">
        <f>SUM(K73*C73)+(L73*D73)</f>
        <v>0</v>
      </c>
      <c r="N73" s="58">
        <v>0</v>
      </c>
      <c r="O73" s="23">
        <v>0</v>
      </c>
      <c r="P73" s="28">
        <f>SUM(N73*C73)+(O73*D73)</f>
        <v>0</v>
      </c>
      <c r="Q73" s="23">
        <v>0</v>
      </c>
      <c r="R73" s="23">
        <v>0</v>
      </c>
      <c r="S73" s="25">
        <f>SUM(Q73*C73)+(R73*D73)</f>
        <v>0</v>
      </c>
      <c r="T73" s="58">
        <v>0</v>
      </c>
      <c r="U73" s="23">
        <v>0</v>
      </c>
      <c r="V73" s="28">
        <f>SUM(T73*C73)+(U73*D73)</f>
        <v>0</v>
      </c>
      <c r="W73" s="23">
        <v>0</v>
      </c>
      <c r="X73" s="23">
        <v>0</v>
      </c>
      <c r="Y73" s="25">
        <f>SUM(W73*C73)+(X73*D73)</f>
        <v>0</v>
      </c>
      <c r="Z73" s="62">
        <v>1</v>
      </c>
      <c r="AA73" s="26">
        <v>0</v>
      </c>
      <c r="AB73" s="63">
        <f>SUM(Z73*C73)+(AA73*D73)</f>
        <v>35</v>
      </c>
      <c r="AC73" s="27"/>
      <c r="AF73" s="112"/>
      <c r="AG73" s="110"/>
      <c r="AH73" s="63"/>
      <c r="AL73" s="112"/>
      <c r="AM73" s="110"/>
      <c r="AN73" s="52"/>
      <c r="AO73" s="63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</row>
    <row r="74" spans="1:77" ht="12.75">
      <c r="A74" s="21"/>
      <c r="B74" s="21"/>
      <c r="C74" s="22"/>
      <c r="D74" s="22"/>
      <c r="E74" s="23"/>
      <c r="F74" s="23"/>
      <c r="G74" s="24"/>
      <c r="H74" s="58"/>
      <c r="I74" s="23"/>
      <c r="J74" s="28"/>
      <c r="K74" s="23"/>
      <c r="L74" s="23"/>
      <c r="M74" s="25"/>
      <c r="N74" s="58"/>
      <c r="O74" s="23"/>
      <c r="P74" s="28"/>
      <c r="Q74" s="23"/>
      <c r="R74" s="23"/>
      <c r="S74" s="25"/>
      <c r="T74" s="58"/>
      <c r="U74" s="23"/>
      <c r="V74" s="28"/>
      <c r="W74" s="23"/>
      <c r="X74" s="23"/>
      <c r="Y74" s="25"/>
      <c r="Z74" s="62"/>
      <c r="AA74" s="26"/>
      <c r="AB74" s="63"/>
      <c r="AC74" s="27"/>
      <c r="AF74" s="112"/>
      <c r="AG74" s="110"/>
      <c r="AH74" s="63"/>
      <c r="AL74" s="112"/>
      <c r="AM74" s="110"/>
      <c r="AN74" s="52"/>
      <c r="AO74" s="63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</row>
    <row r="75" spans="1:77" ht="12.75">
      <c r="A75" s="21" t="s">
        <v>15</v>
      </c>
      <c r="B75" s="21" t="s">
        <v>10</v>
      </c>
      <c r="C75" s="22">
        <v>30</v>
      </c>
      <c r="D75" s="22">
        <f t="shared" si="15"/>
        <v>55</v>
      </c>
      <c r="E75" s="23"/>
      <c r="F75" s="23"/>
      <c r="G75" s="24"/>
      <c r="H75" s="58">
        <v>0</v>
      </c>
      <c r="I75" s="23">
        <v>0</v>
      </c>
      <c r="J75" s="28">
        <f aca="true" t="shared" si="16" ref="J75:J81">SUM(H75*C75)+(I75*D75)</f>
        <v>0</v>
      </c>
      <c r="K75" s="23">
        <v>0</v>
      </c>
      <c r="L75" s="23">
        <v>0</v>
      </c>
      <c r="M75" s="25">
        <f aca="true" t="shared" si="17" ref="M75:M81">SUM(K75*C75)+(L75*D75)</f>
        <v>0</v>
      </c>
      <c r="N75" s="58">
        <v>0</v>
      </c>
      <c r="O75" s="23">
        <v>0</v>
      </c>
      <c r="P75" s="28">
        <f aca="true" t="shared" si="18" ref="P75:P81">SUM(N75*C75)+(O75*D75)</f>
        <v>0</v>
      </c>
      <c r="Q75" s="23">
        <v>0</v>
      </c>
      <c r="R75" s="23">
        <v>0</v>
      </c>
      <c r="S75" s="25">
        <f aca="true" t="shared" si="19" ref="S75:S81">SUM(Q75*C75)+(R75*D75)</f>
        <v>0</v>
      </c>
      <c r="T75" s="58">
        <v>0</v>
      </c>
      <c r="U75" s="23">
        <v>0</v>
      </c>
      <c r="V75" s="28">
        <f aca="true" t="shared" si="20" ref="V75:V81">SUM(T75*C75)+(U75*D75)</f>
        <v>0</v>
      </c>
      <c r="W75" s="23">
        <v>0</v>
      </c>
      <c r="X75" s="23">
        <v>0</v>
      </c>
      <c r="Y75" s="25">
        <f aca="true" t="shared" si="21" ref="Y75:Y81">SUM(W75*C75)+(X75*D75)</f>
        <v>0</v>
      </c>
      <c r="Z75" s="62">
        <v>1</v>
      </c>
      <c r="AA75" s="26">
        <v>1</v>
      </c>
      <c r="AB75" s="63">
        <f aca="true" t="shared" si="22" ref="AB75:AB81">SUM(Z75*C75)+(AA75*D75)</f>
        <v>85</v>
      </c>
      <c r="AC75" s="27"/>
      <c r="AF75" s="112"/>
      <c r="AG75" s="110"/>
      <c r="AH75" s="63"/>
      <c r="AL75" s="112"/>
      <c r="AM75" s="110"/>
      <c r="AN75" s="52"/>
      <c r="AO75" s="63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</row>
    <row r="76" spans="1:77" ht="12.75">
      <c r="A76" s="21"/>
      <c r="B76" s="21" t="s">
        <v>5</v>
      </c>
      <c r="C76" s="22">
        <v>30</v>
      </c>
      <c r="D76" s="22">
        <f t="shared" si="15"/>
        <v>55</v>
      </c>
      <c r="E76" s="23"/>
      <c r="F76" s="23"/>
      <c r="G76" s="24"/>
      <c r="H76" s="58">
        <v>0</v>
      </c>
      <c r="I76" s="23">
        <v>0</v>
      </c>
      <c r="J76" s="28">
        <f t="shared" si="16"/>
        <v>0</v>
      </c>
      <c r="K76" s="23">
        <v>0</v>
      </c>
      <c r="L76" s="23">
        <v>0</v>
      </c>
      <c r="M76" s="25">
        <f t="shared" si="17"/>
        <v>0</v>
      </c>
      <c r="N76" s="58">
        <v>0</v>
      </c>
      <c r="O76" s="23">
        <v>0</v>
      </c>
      <c r="P76" s="28">
        <f t="shared" si="18"/>
        <v>0</v>
      </c>
      <c r="Q76" s="23">
        <v>0</v>
      </c>
      <c r="R76" s="23">
        <v>0</v>
      </c>
      <c r="S76" s="25">
        <f t="shared" si="19"/>
        <v>0</v>
      </c>
      <c r="T76" s="58">
        <v>0</v>
      </c>
      <c r="U76" s="23">
        <v>0</v>
      </c>
      <c r="V76" s="28">
        <f t="shared" si="20"/>
        <v>0</v>
      </c>
      <c r="W76" s="23">
        <v>0</v>
      </c>
      <c r="X76" s="23">
        <v>0</v>
      </c>
      <c r="Y76" s="25">
        <f t="shared" si="21"/>
        <v>0</v>
      </c>
      <c r="Z76" s="62">
        <v>0</v>
      </c>
      <c r="AA76" s="26">
        <v>0</v>
      </c>
      <c r="AB76" s="63">
        <f t="shared" si="22"/>
        <v>0</v>
      </c>
      <c r="AC76" s="27"/>
      <c r="AF76" s="112"/>
      <c r="AG76" s="110"/>
      <c r="AH76" s="63"/>
      <c r="AL76" s="112"/>
      <c r="AM76" s="110"/>
      <c r="AN76" s="52"/>
      <c r="AO76" s="63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</row>
    <row r="77" spans="1:77" ht="12.75">
      <c r="A77" s="21"/>
      <c r="B77" s="21" t="s">
        <v>12</v>
      </c>
      <c r="C77" s="22">
        <v>20</v>
      </c>
      <c r="D77" s="22">
        <f t="shared" si="15"/>
        <v>35</v>
      </c>
      <c r="E77" s="23"/>
      <c r="F77" s="23"/>
      <c r="G77" s="24"/>
      <c r="H77" s="58">
        <v>0</v>
      </c>
      <c r="I77" s="23">
        <v>0</v>
      </c>
      <c r="J77" s="28">
        <f t="shared" si="16"/>
        <v>0</v>
      </c>
      <c r="K77" s="23">
        <v>0</v>
      </c>
      <c r="L77" s="23">
        <v>0</v>
      </c>
      <c r="M77" s="25">
        <f t="shared" si="17"/>
        <v>0</v>
      </c>
      <c r="N77" s="58">
        <v>0</v>
      </c>
      <c r="O77" s="23">
        <v>0</v>
      </c>
      <c r="P77" s="28">
        <f t="shared" si="18"/>
        <v>0</v>
      </c>
      <c r="Q77" s="23">
        <v>0</v>
      </c>
      <c r="R77" s="23">
        <v>0</v>
      </c>
      <c r="S77" s="25">
        <f t="shared" si="19"/>
        <v>0</v>
      </c>
      <c r="T77" s="58">
        <v>0</v>
      </c>
      <c r="U77" s="23">
        <v>0</v>
      </c>
      <c r="V77" s="28">
        <f t="shared" si="20"/>
        <v>0</v>
      </c>
      <c r="W77" s="23">
        <v>0</v>
      </c>
      <c r="X77" s="23">
        <v>0</v>
      </c>
      <c r="Y77" s="25">
        <f t="shared" si="21"/>
        <v>0</v>
      </c>
      <c r="Z77" s="62">
        <v>0</v>
      </c>
      <c r="AA77" s="26">
        <v>0</v>
      </c>
      <c r="AB77" s="63">
        <f t="shared" si="22"/>
        <v>0</v>
      </c>
      <c r="AC77" s="27"/>
      <c r="AF77" s="112"/>
      <c r="AG77" s="110"/>
      <c r="AH77" s="63"/>
      <c r="AL77" s="112"/>
      <c r="AM77" s="110"/>
      <c r="AN77" s="52"/>
      <c r="AO77" s="63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</row>
    <row r="78" spans="1:77" ht="12.75">
      <c r="A78" s="21"/>
      <c r="B78" s="21" t="s">
        <v>13</v>
      </c>
      <c r="C78" s="22">
        <v>20</v>
      </c>
      <c r="D78" s="22">
        <f t="shared" si="15"/>
        <v>35</v>
      </c>
      <c r="E78" s="23"/>
      <c r="F78" s="23"/>
      <c r="G78" s="24"/>
      <c r="H78" s="58">
        <v>0</v>
      </c>
      <c r="I78" s="23">
        <v>0</v>
      </c>
      <c r="J78" s="28">
        <f t="shared" si="16"/>
        <v>0</v>
      </c>
      <c r="K78" s="23">
        <v>0</v>
      </c>
      <c r="L78" s="23">
        <v>0</v>
      </c>
      <c r="M78" s="25">
        <f t="shared" si="17"/>
        <v>0</v>
      </c>
      <c r="N78" s="58">
        <v>0</v>
      </c>
      <c r="O78" s="23">
        <v>0</v>
      </c>
      <c r="P78" s="28">
        <f t="shared" si="18"/>
        <v>0</v>
      </c>
      <c r="Q78" s="23">
        <v>0</v>
      </c>
      <c r="R78" s="23">
        <v>0</v>
      </c>
      <c r="S78" s="25">
        <f t="shared" si="19"/>
        <v>0</v>
      </c>
      <c r="T78" s="58">
        <v>0</v>
      </c>
      <c r="U78" s="23">
        <v>0</v>
      </c>
      <c r="V78" s="28">
        <f t="shared" si="20"/>
        <v>0</v>
      </c>
      <c r="W78" s="23">
        <v>0</v>
      </c>
      <c r="X78" s="23">
        <v>0</v>
      </c>
      <c r="Y78" s="25">
        <f t="shared" si="21"/>
        <v>0</v>
      </c>
      <c r="Z78" s="62">
        <v>0</v>
      </c>
      <c r="AA78" s="26">
        <v>0</v>
      </c>
      <c r="AB78" s="63">
        <f t="shared" si="22"/>
        <v>0</v>
      </c>
      <c r="AC78" s="27"/>
      <c r="AF78" s="112"/>
      <c r="AG78" s="110"/>
      <c r="AH78" s="63"/>
      <c r="AL78" s="112"/>
      <c r="AM78" s="110"/>
      <c r="AN78" s="52"/>
      <c r="AO78" s="63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</row>
    <row r="79" spans="1:77" ht="12.75">
      <c r="A79" s="21"/>
      <c r="B79" s="21" t="s">
        <v>14</v>
      </c>
      <c r="C79" s="22">
        <v>20</v>
      </c>
      <c r="D79" s="22">
        <f t="shared" si="15"/>
        <v>35</v>
      </c>
      <c r="E79" s="23"/>
      <c r="F79" s="23"/>
      <c r="G79" s="24"/>
      <c r="H79" s="58">
        <v>0</v>
      </c>
      <c r="I79" s="23">
        <v>0</v>
      </c>
      <c r="J79" s="28">
        <f t="shared" si="16"/>
        <v>0</v>
      </c>
      <c r="K79" s="23">
        <v>0</v>
      </c>
      <c r="L79" s="23">
        <v>0</v>
      </c>
      <c r="M79" s="25">
        <f t="shared" si="17"/>
        <v>0</v>
      </c>
      <c r="N79" s="58">
        <v>0</v>
      </c>
      <c r="O79" s="23">
        <v>0</v>
      </c>
      <c r="P79" s="28">
        <f t="shared" si="18"/>
        <v>0</v>
      </c>
      <c r="Q79" s="23">
        <v>0</v>
      </c>
      <c r="R79" s="23">
        <v>0</v>
      </c>
      <c r="S79" s="25">
        <f t="shared" si="19"/>
        <v>0</v>
      </c>
      <c r="T79" s="58">
        <v>0</v>
      </c>
      <c r="U79" s="23">
        <v>0</v>
      </c>
      <c r="V79" s="28">
        <f t="shared" si="20"/>
        <v>0</v>
      </c>
      <c r="W79" s="23">
        <v>0</v>
      </c>
      <c r="X79" s="23">
        <v>0</v>
      </c>
      <c r="Y79" s="25">
        <f t="shared" si="21"/>
        <v>0</v>
      </c>
      <c r="Z79" s="62">
        <v>0</v>
      </c>
      <c r="AA79" s="26">
        <v>0</v>
      </c>
      <c r="AB79" s="63">
        <f t="shared" si="22"/>
        <v>0</v>
      </c>
      <c r="AC79" s="27"/>
      <c r="AF79" s="112"/>
      <c r="AG79" s="110"/>
      <c r="AH79" s="63"/>
      <c r="AL79" s="112"/>
      <c r="AM79" s="110"/>
      <c r="AN79" s="52"/>
      <c r="AO79" s="63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</row>
    <row r="80" spans="1:77" ht="12.75">
      <c r="A80" s="21"/>
      <c r="B80" s="21" t="s">
        <v>16</v>
      </c>
      <c r="C80" s="22">
        <v>35</v>
      </c>
      <c r="D80" s="22">
        <f t="shared" si="15"/>
        <v>65</v>
      </c>
      <c r="E80" s="23"/>
      <c r="F80" s="23"/>
      <c r="G80" s="24"/>
      <c r="H80" s="58">
        <v>0</v>
      </c>
      <c r="I80" s="23">
        <v>0</v>
      </c>
      <c r="J80" s="28">
        <f t="shared" si="16"/>
        <v>0</v>
      </c>
      <c r="K80" s="23">
        <v>0</v>
      </c>
      <c r="L80" s="23">
        <v>0</v>
      </c>
      <c r="M80" s="25">
        <f t="shared" si="17"/>
        <v>0</v>
      </c>
      <c r="N80" s="58">
        <v>0</v>
      </c>
      <c r="O80" s="23">
        <v>0</v>
      </c>
      <c r="P80" s="28">
        <f t="shared" si="18"/>
        <v>0</v>
      </c>
      <c r="Q80" s="23">
        <v>0</v>
      </c>
      <c r="R80" s="23">
        <v>0</v>
      </c>
      <c r="S80" s="25">
        <f t="shared" si="19"/>
        <v>0</v>
      </c>
      <c r="T80" s="58">
        <v>0</v>
      </c>
      <c r="U80" s="23">
        <v>0</v>
      </c>
      <c r="V80" s="28">
        <f t="shared" si="20"/>
        <v>0</v>
      </c>
      <c r="W80" s="23">
        <v>0</v>
      </c>
      <c r="X80" s="23">
        <v>0</v>
      </c>
      <c r="Y80" s="25">
        <f t="shared" si="21"/>
        <v>0</v>
      </c>
      <c r="Z80" s="62">
        <v>0</v>
      </c>
      <c r="AA80" s="26">
        <v>0</v>
      </c>
      <c r="AB80" s="63">
        <f t="shared" si="22"/>
        <v>0</v>
      </c>
      <c r="AC80" s="27"/>
      <c r="AF80" s="112"/>
      <c r="AG80" s="110"/>
      <c r="AH80" s="63"/>
      <c r="AL80" s="112"/>
      <c r="AM80" s="110"/>
      <c r="AN80" s="52"/>
      <c r="AO80" s="63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</row>
    <row r="81" spans="1:77" ht="12.75">
      <c r="A81" s="21"/>
      <c r="B81" s="21" t="s">
        <v>17</v>
      </c>
      <c r="C81" s="22">
        <v>35</v>
      </c>
      <c r="D81" s="22">
        <f t="shared" si="15"/>
        <v>65</v>
      </c>
      <c r="E81" s="23"/>
      <c r="F81" s="23"/>
      <c r="G81" s="24"/>
      <c r="H81" s="58">
        <v>0</v>
      </c>
      <c r="I81" s="23">
        <v>0</v>
      </c>
      <c r="J81" s="28">
        <f t="shared" si="16"/>
        <v>0</v>
      </c>
      <c r="K81" s="23">
        <v>0</v>
      </c>
      <c r="L81" s="23">
        <v>0</v>
      </c>
      <c r="M81" s="25">
        <f t="shared" si="17"/>
        <v>0</v>
      </c>
      <c r="N81" s="58">
        <v>0</v>
      </c>
      <c r="O81" s="23">
        <v>0</v>
      </c>
      <c r="P81" s="28">
        <f t="shared" si="18"/>
        <v>0</v>
      </c>
      <c r="Q81" s="23">
        <v>0</v>
      </c>
      <c r="R81" s="23">
        <v>0</v>
      </c>
      <c r="S81" s="25">
        <f t="shared" si="19"/>
        <v>0</v>
      </c>
      <c r="T81" s="58">
        <v>0</v>
      </c>
      <c r="U81" s="23">
        <v>0</v>
      </c>
      <c r="V81" s="28">
        <f t="shared" si="20"/>
        <v>0</v>
      </c>
      <c r="W81" s="23">
        <v>0</v>
      </c>
      <c r="X81" s="23">
        <v>0</v>
      </c>
      <c r="Y81" s="25">
        <f t="shared" si="21"/>
        <v>0</v>
      </c>
      <c r="Z81" s="62">
        <v>0</v>
      </c>
      <c r="AA81" s="26">
        <v>0</v>
      </c>
      <c r="AB81" s="63">
        <f t="shared" si="22"/>
        <v>0</v>
      </c>
      <c r="AC81" s="27"/>
      <c r="AF81" s="112"/>
      <c r="AG81" s="110"/>
      <c r="AH81" s="63"/>
      <c r="AL81" s="112"/>
      <c r="AM81" s="110"/>
      <c r="AN81" s="52"/>
      <c r="AO81" s="63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</row>
    <row r="82" spans="1:77" ht="12.75">
      <c r="A82" s="21"/>
      <c r="B82" s="21"/>
      <c r="C82" s="22"/>
      <c r="D82" s="22"/>
      <c r="E82" s="23"/>
      <c r="F82" s="23"/>
      <c r="G82" s="24"/>
      <c r="H82" s="58"/>
      <c r="I82" s="23"/>
      <c r="J82" s="28"/>
      <c r="K82" s="23"/>
      <c r="L82" s="23"/>
      <c r="M82" s="25"/>
      <c r="N82" s="58"/>
      <c r="O82" s="23"/>
      <c r="P82" s="28"/>
      <c r="Q82" s="23"/>
      <c r="R82" s="23"/>
      <c r="S82" s="25"/>
      <c r="T82" s="58"/>
      <c r="U82" s="23"/>
      <c r="V82" s="28"/>
      <c r="W82" s="23"/>
      <c r="X82" s="23"/>
      <c r="Y82" s="25"/>
      <c r="Z82" s="62"/>
      <c r="AA82" s="26"/>
      <c r="AB82" s="63"/>
      <c r="AC82" s="27"/>
      <c r="AF82" s="112"/>
      <c r="AG82" s="110"/>
      <c r="AH82" s="63"/>
      <c r="AL82" s="112"/>
      <c r="AM82" s="110"/>
      <c r="AN82" s="52"/>
      <c r="AO82" s="63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</row>
    <row r="83" spans="1:77" ht="12.75">
      <c r="A83" s="21" t="s">
        <v>18</v>
      </c>
      <c r="B83" s="21" t="s">
        <v>10</v>
      </c>
      <c r="C83" s="22">
        <v>45</v>
      </c>
      <c r="D83" s="22">
        <f t="shared" si="15"/>
        <v>85</v>
      </c>
      <c r="E83" s="23"/>
      <c r="F83" s="23"/>
      <c r="G83" s="24"/>
      <c r="H83" s="58">
        <v>3</v>
      </c>
      <c r="I83" s="23">
        <v>1</v>
      </c>
      <c r="J83" s="28">
        <f aca="true" t="shared" si="23" ref="J83:J88">SUM(H83*C83)+(I83*D83)</f>
        <v>220</v>
      </c>
      <c r="K83" s="23">
        <v>4</v>
      </c>
      <c r="L83" s="23">
        <v>1</v>
      </c>
      <c r="M83" s="25">
        <f aca="true" t="shared" si="24" ref="M83:M88">SUM(K83*C83)+(L83*D83)</f>
        <v>265</v>
      </c>
      <c r="N83" s="58">
        <v>1</v>
      </c>
      <c r="O83" s="23">
        <v>1</v>
      </c>
      <c r="P83" s="28">
        <f aca="true" t="shared" si="25" ref="P83:P88">SUM(N83*C83)+(O83*D83)</f>
        <v>130</v>
      </c>
      <c r="Q83" s="23">
        <v>3</v>
      </c>
      <c r="R83" s="23">
        <v>2</v>
      </c>
      <c r="S83" s="25">
        <f aca="true" t="shared" si="26" ref="S83:S88">SUM(Q83*C83)+(R83*D83)</f>
        <v>305</v>
      </c>
      <c r="T83" s="58">
        <v>0</v>
      </c>
      <c r="U83" s="23">
        <v>1</v>
      </c>
      <c r="V83" s="28">
        <f aca="true" t="shared" si="27" ref="V83:V88">SUM(T83*C83)+(U83*D83)</f>
        <v>85</v>
      </c>
      <c r="W83" s="23">
        <v>3</v>
      </c>
      <c r="X83" s="23">
        <v>0</v>
      </c>
      <c r="Y83" s="25">
        <f aca="true" t="shared" si="28" ref="Y83:Y88">SUM(W83*C83)+(X83*D83)</f>
        <v>135</v>
      </c>
      <c r="Z83" s="62">
        <v>12</v>
      </c>
      <c r="AA83" s="26">
        <v>5</v>
      </c>
      <c r="AB83" s="63">
        <f aca="true" t="shared" si="29" ref="AB83:AB88">SUM(Z83*C83)+(AA83*D83)</f>
        <v>965</v>
      </c>
      <c r="AC83" s="27"/>
      <c r="AF83" s="112"/>
      <c r="AG83" s="110"/>
      <c r="AH83" s="63"/>
      <c r="AL83" s="112"/>
      <c r="AM83" s="110"/>
      <c r="AN83" s="52"/>
      <c r="AO83" s="63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</row>
    <row r="84" spans="1:77" ht="12.75">
      <c r="A84" s="21"/>
      <c r="B84" s="21" t="s">
        <v>5</v>
      </c>
      <c r="C84" s="22">
        <v>45</v>
      </c>
      <c r="D84" s="22">
        <f t="shared" si="15"/>
        <v>85</v>
      </c>
      <c r="E84" s="23"/>
      <c r="F84" s="23"/>
      <c r="G84" s="24"/>
      <c r="H84" s="58">
        <v>0</v>
      </c>
      <c r="I84" s="23">
        <v>0</v>
      </c>
      <c r="J84" s="28">
        <f t="shared" si="23"/>
        <v>0</v>
      </c>
      <c r="K84" s="23">
        <v>0</v>
      </c>
      <c r="L84" s="23">
        <v>0</v>
      </c>
      <c r="M84" s="25">
        <f t="shared" si="24"/>
        <v>0</v>
      </c>
      <c r="N84" s="58">
        <v>1</v>
      </c>
      <c r="O84" s="23">
        <v>0</v>
      </c>
      <c r="P84" s="28">
        <f t="shared" si="25"/>
        <v>45</v>
      </c>
      <c r="Q84" s="23">
        <v>0</v>
      </c>
      <c r="R84" s="23">
        <v>0</v>
      </c>
      <c r="S84" s="25">
        <f t="shared" si="26"/>
        <v>0</v>
      </c>
      <c r="T84" s="58">
        <v>1</v>
      </c>
      <c r="U84" s="23">
        <v>0</v>
      </c>
      <c r="V84" s="28">
        <f t="shared" si="27"/>
        <v>45</v>
      </c>
      <c r="W84" s="23">
        <v>2</v>
      </c>
      <c r="X84" s="23">
        <v>0</v>
      </c>
      <c r="Y84" s="25">
        <f t="shared" si="28"/>
        <v>90</v>
      </c>
      <c r="Z84" s="62">
        <v>1</v>
      </c>
      <c r="AA84" s="26">
        <v>0</v>
      </c>
      <c r="AB84" s="63">
        <f t="shared" si="29"/>
        <v>45</v>
      </c>
      <c r="AC84" s="27"/>
      <c r="AF84" s="112"/>
      <c r="AG84" s="110"/>
      <c r="AH84" s="63"/>
      <c r="AL84" s="112"/>
      <c r="AM84" s="110"/>
      <c r="AN84" s="52"/>
      <c r="AO84" s="63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</row>
    <row r="85" spans="1:77" ht="12.75">
      <c r="A85" s="21"/>
      <c r="B85" s="21" t="s">
        <v>12</v>
      </c>
      <c r="C85" s="22">
        <v>45</v>
      </c>
      <c r="D85" s="22">
        <f t="shared" si="15"/>
        <v>85</v>
      </c>
      <c r="E85" s="23"/>
      <c r="F85" s="23"/>
      <c r="G85" s="24"/>
      <c r="H85" s="58">
        <v>0</v>
      </c>
      <c r="I85" s="23">
        <v>0</v>
      </c>
      <c r="J85" s="28">
        <f t="shared" si="23"/>
        <v>0</v>
      </c>
      <c r="K85" s="23">
        <v>0</v>
      </c>
      <c r="L85" s="23">
        <v>0</v>
      </c>
      <c r="M85" s="25">
        <f t="shared" si="24"/>
        <v>0</v>
      </c>
      <c r="N85" s="58">
        <v>1</v>
      </c>
      <c r="O85" s="23">
        <v>0</v>
      </c>
      <c r="P85" s="28">
        <f t="shared" si="25"/>
        <v>45</v>
      </c>
      <c r="Q85" s="23">
        <v>0</v>
      </c>
      <c r="R85" s="23">
        <v>0</v>
      </c>
      <c r="S85" s="25">
        <f t="shared" si="26"/>
        <v>0</v>
      </c>
      <c r="T85" s="58">
        <v>1</v>
      </c>
      <c r="U85" s="23">
        <v>0</v>
      </c>
      <c r="V85" s="28">
        <f t="shared" si="27"/>
        <v>45</v>
      </c>
      <c r="W85" s="23">
        <v>0</v>
      </c>
      <c r="X85" s="23">
        <v>2</v>
      </c>
      <c r="Y85" s="25">
        <f t="shared" si="28"/>
        <v>170</v>
      </c>
      <c r="Z85" s="62">
        <v>0</v>
      </c>
      <c r="AA85" s="26">
        <v>0</v>
      </c>
      <c r="AB85" s="63">
        <f t="shared" si="29"/>
        <v>0</v>
      </c>
      <c r="AC85" s="27"/>
      <c r="AF85" s="112"/>
      <c r="AG85" s="110"/>
      <c r="AH85" s="63"/>
      <c r="AL85" s="112"/>
      <c r="AM85" s="110"/>
      <c r="AN85" s="52"/>
      <c r="AO85" s="63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</row>
    <row r="86" spans="1:77" ht="12.75">
      <c r="A86" s="21"/>
      <c r="B86" s="21" t="s">
        <v>13</v>
      </c>
      <c r="C86" s="22">
        <v>45</v>
      </c>
      <c r="D86" s="22">
        <f t="shared" si="15"/>
        <v>85</v>
      </c>
      <c r="E86" s="23"/>
      <c r="F86" s="23"/>
      <c r="G86" s="24"/>
      <c r="H86" s="58">
        <v>0</v>
      </c>
      <c r="I86" s="23">
        <v>0</v>
      </c>
      <c r="J86" s="28">
        <f t="shared" si="23"/>
        <v>0</v>
      </c>
      <c r="K86" s="23">
        <v>3</v>
      </c>
      <c r="L86" s="23">
        <v>0</v>
      </c>
      <c r="M86" s="25">
        <f t="shared" si="24"/>
        <v>135</v>
      </c>
      <c r="N86" s="58">
        <v>0</v>
      </c>
      <c r="O86" s="23">
        <v>0</v>
      </c>
      <c r="P86" s="28">
        <f t="shared" si="25"/>
        <v>0</v>
      </c>
      <c r="Q86" s="23">
        <v>0</v>
      </c>
      <c r="R86" s="23">
        <v>0</v>
      </c>
      <c r="S86" s="25">
        <f t="shared" si="26"/>
        <v>0</v>
      </c>
      <c r="T86" s="58">
        <v>0</v>
      </c>
      <c r="U86" s="23">
        <v>0</v>
      </c>
      <c r="V86" s="28">
        <f t="shared" si="27"/>
        <v>0</v>
      </c>
      <c r="W86" s="23">
        <v>0</v>
      </c>
      <c r="X86" s="23">
        <v>2</v>
      </c>
      <c r="Y86" s="25">
        <f t="shared" si="28"/>
        <v>170</v>
      </c>
      <c r="Z86" s="62">
        <v>0</v>
      </c>
      <c r="AA86" s="26">
        <v>0</v>
      </c>
      <c r="AB86" s="63">
        <f t="shared" si="29"/>
        <v>0</v>
      </c>
      <c r="AC86" s="27"/>
      <c r="AF86" s="112"/>
      <c r="AG86" s="110"/>
      <c r="AH86" s="63"/>
      <c r="AL86" s="112"/>
      <c r="AM86" s="110"/>
      <c r="AN86" s="52"/>
      <c r="AO86" s="63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</row>
    <row r="87" spans="1:77" ht="12.75">
      <c r="A87" s="21"/>
      <c r="B87" s="21" t="s">
        <v>14</v>
      </c>
      <c r="C87" s="22">
        <v>35</v>
      </c>
      <c r="D87" s="22">
        <f t="shared" si="15"/>
        <v>65</v>
      </c>
      <c r="E87" s="23"/>
      <c r="F87" s="23"/>
      <c r="G87" s="24"/>
      <c r="H87" s="58">
        <v>2</v>
      </c>
      <c r="I87" s="23">
        <v>1</v>
      </c>
      <c r="J87" s="28">
        <f t="shared" si="23"/>
        <v>135</v>
      </c>
      <c r="K87" s="23">
        <v>1</v>
      </c>
      <c r="L87" s="23">
        <v>0</v>
      </c>
      <c r="M87" s="25">
        <f t="shared" si="24"/>
        <v>35</v>
      </c>
      <c r="N87" s="58">
        <v>1</v>
      </c>
      <c r="O87" s="23">
        <v>0</v>
      </c>
      <c r="P87" s="28">
        <f t="shared" si="25"/>
        <v>35</v>
      </c>
      <c r="Q87" s="23">
        <v>0</v>
      </c>
      <c r="R87" s="23">
        <v>1</v>
      </c>
      <c r="S87" s="25">
        <f t="shared" si="26"/>
        <v>65</v>
      </c>
      <c r="T87" s="58">
        <v>1</v>
      </c>
      <c r="U87" s="23">
        <v>0</v>
      </c>
      <c r="V87" s="28">
        <f t="shared" si="27"/>
        <v>35</v>
      </c>
      <c r="W87" s="23">
        <v>3</v>
      </c>
      <c r="X87" s="23">
        <v>0</v>
      </c>
      <c r="Y87" s="25">
        <f t="shared" si="28"/>
        <v>105</v>
      </c>
      <c r="Z87" s="62">
        <v>1</v>
      </c>
      <c r="AA87" s="26">
        <v>1</v>
      </c>
      <c r="AB87" s="63">
        <f t="shared" si="29"/>
        <v>100</v>
      </c>
      <c r="AC87" s="27"/>
      <c r="AF87" s="112"/>
      <c r="AG87" s="110"/>
      <c r="AH87" s="63"/>
      <c r="AL87" s="112"/>
      <c r="AM87" s="110"/>
      <c r="AN87" s="52"/>
      <c r="AO87" s="63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</row>
    <row r="88" spans="1:77" ht="12.75">
      <c r="A88" s="21"/>
      <c r="B88" s="21" t="s">
        <v>15</v>
      </c>
      <c r="C88" s="22">
        <v>35</v>
      </c>
      <c r="D88" s="22">
        <f t="shared" si="15"/>
        <v>65</v>
      </c>
      <c r="E88" s="23"/>
      <c r="F88" s="23"/>
      <c r="G88" s="24"/>
      <c r="H88" s="58">
        <v>0</v>
      </c>
      <c r="I88" s="23">
        <v>0</v>
      </c>
      <c r="J88" s="28">
        <f t="shared" si="23"/>
        <v>0</v>
      </c>
      <c r="K88" s="23">
        <v>0</v>
      </c>
      <c r="L88" s="23">
        <v>0</v>
      </c>
      <c r="M88" s="25">
        <f t="shared" si="24"/>
        <v>0</v>
      </c>
      <c r="N88" s="58">
        <v>0</v>
      </c>
      <c r="O88" s="23">
        <v>0</v>
      </c>
      <c r="P88" s="28">
        <f t="shared" si="25"/>
        <v>0</v>
      </c>
      <c r="Q88" s="23">
        <v>0</v>
      </c>
      <c r="R88" s="23">
        <v>0</v>
      </c>
      <c r="S88" s="25">
        <f t="shared" si="26"/>
        <v>0</v>
      </c>
      <c r="T88" s="58">
        <v>0</v>
      </c>
      <c r="U88" s="23">
        <v>0</v>
      </c>
      <c r="V88" s="28">
        <f t="shared" si="27"/>
        <v>0</v>
      </c>
      <c r="W88" s="23">
        <v>0</v>
      </c>
      <c r="X88" s="23">
        <v>6</v>
      </c>
      <c r="Y88" s="25">
        <f t="shared" si="28"/>
        <v>390</v>
      </c>
      <c r="Z88" s="62">
        <v>0</v>
      </c>
      <c r="AA88" s="26">
        <v>0</v>
      </c>
      <c r="AB88" s="63">
        <f t="shared" si="29"/>
        <v>0</v>
      </c>
      <c r="AC88" s="27"/>
      <c r="AF88" s="112"/>
      <c r="AG88" s="110"/>
      <c r="AH88" s="63"/>
      <c r="AL88" s="112"/>
      <c r="AM88" s="110"/>
      <c r="AN88" s="52"/>
      <c r="AO88" s="63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</row>
    <row r="89" spans="1:77" ht="12.75">
      <c r="A89" s="21"/>
      <c r="B89" s="21"/>
      <c r="C89" s="22"/>
      <c r="D89" s="22"/>
      <c r="E89" s="23"/>
      <c r="F89" s="23"/>
      <c r="G89" s="24"/>
      <c r="H89" s="58"/>
      <c r="I89" s="23"/>
      <c r="J89" s="28"/>
      <c r="K89" s="23"/>
      <c r="L89" s="23"/>
      <c r="M89" s="25"/>
      <c r="N89" s="58"/>
      <c r="O89" s="23"/>
      <c r="P89" s="28"/>
      <c r="Q89" s="23"/>
      <c r="R89" s="23"/>
      <c r="S89" s="25"/>
      <c r="T89" s="58"/>
      <c r="U89" s="23"/>
      <c r="V89" s="28"/>
      <c r="W89" s="23"/>
      <c r="X89" s="23"/>
      <c r="Y89" s="25"/>
      <c r="Z89" s="62"/>
      <c r="AA89" s="26"/>
      <c r="AB89" s="63"/>
      <c r="AC89" s="27"/>
      <c r="AF89" s="112"/>
      <c r="AG89" s="110"/>
      <c r="AH89" s="63"/>
      <c r="AL89" s="112"/>
      <c r="AM89" s="110"/>
      <c r="AN89" s="52"/>
      <c r="AO89" s="63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</row>
    <row r="90" spans="1:77" ht="12.75">
      <c r="A90" s="21" t="s">
        <v>17</v>
      </c>
      <c r="B90" s="21" t="s">
        <v>10</v>
      </c>
      <c r="C90" s="22">
        <v>45</v>
      </c>
      <c r="D90" s="22">
        <f t="shared" si="15"/>
        <v>85</v>
      </c>
      <c r="E90" s="23"/>
      <c r="F90" s="23"/>
      <c r="G90" s="24"/>
      <c r="H90" s="58">
        <v>2</v>
      </c>
      <c r="I90" s="23">
        <v>0</v>
      </c>
      <c r="J90" s="28">
        <f aca="true" t="shared" si="30" ref="J90:J95">SUM(H90*C90)+(I90*D90)</f>
        <v>90</v>
      </c>
      <c r="K90" s="23">
        <v>5</v>
      </c>
      <c r="L90" s="23">
        <v>7</v>
      </c>
      <c r="M90" s="25">
        <f aca="true" t="shared" si="31" ref="M90:M95">SUM(K90*C90)+(L90*D90)</f>
        <v>820</v>
      </c>
      <c r="N90" s="58">
        <v>3</v>
      </c>
      <c r="O90" s="23">
        <v>3</v>
      </c>
      <c r="P90" s="28">
        <f aca="true" t="shared" si="32" ref="P90:P95">SUM(N90*C90)+(O90*D90)</f>
        <v>390</v>
      </c>
      <c r="Q90" s="23">
        <v>7</v>
      </c>
      <c r="R90" s="23">
        <v>3</v>
      </c>
      <c r="S90" s="25">
        <f aca="true" t="shared" si="33" ref="S90:S95">SUM(Q90*C90)+(R90*D90)</f>
        <v>570</v>
      </c>
      <c r="T90" s="58">
        <v>3</v>
      </c>
      <c r="U90" s="23">
        <v>4</v>
      </c>
      <c r="V90" s="28">
        <f aca="true" t="shared" si="34" ref="V90:V95">SUM(T90*C90)+(U90*D90)</f>
        <v>475</v>
      </c>
      <c r="W90" s="23">
        <v>5</v>
      </c>
      <c r="X90" s="23">
        <v>0</v>
      </c>
      <c r="Y90" s="25">
        <f aca="true" t="shared" si="35" ref="Y90:Y95">SUM(W90*C90)+(X90*D90)</f>
        <v>225</v>
      </c>
      <c r="Z90" s="62">
        <v>8</v>
      </c>
      <c r="AA90" s="26">
        <v>8</v>
      </c>
      <c r="AB90" s="63">
        <f aca="true" t="shared" si="36" ref="AB90:AB95">SUM(Z90*C90)+(AA90*D90)</f>
        <v>1040</v>
      </c>
      <c r="AC90" s="27"/>
      <c r="AF90" s="112"/>
      <c r="AG90" s="110"/>
      <c r="AH90" s="63"/>
      <c r="AL90" s="112"/>
      <c r="AM90" s="110"/>
      <c r="AN90" s="52"/>
      <c r="AO90" s="63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</row>
    <row r="91" spans="1:77" ht="12.75">
      <c r="A91" s="21"/>
      <c r="B91" s="21" t="s">
        <v>5</v>
      </c>
      <c r="C91" s="22">
        <v>45</v>
      </c>
      <c r="D91" s="22">
        <f t="shared" si="15"/>
        <v>85</v>
      </c>
      <c r="E91" s="23"/>
      <c r="F91" s="23"/>
      <c r="G91" s="24"/>
      <c r="H91" s="58">
        <v>0</v>
      </c>
      <c r="I91" s="23">
        <v>0</v>
      </c>
      <c r="J91" s="28">
        <f t="shared" si="30"/>
        <v>0</v>
      </c>
      <c r="K91" s="23">
        <v>0</v>
      </c>
      <c r="L91" s="23">
        <v>0</v>
      </c>
      <c r="M91" s="25">
        <f t="shared" si="31"/>
        <v>0</v>
      </c>
      <c r="N91" s="58">
        <v>0</v>
      </c>
      <c r="O91" s="23">
        <v>0</v>
      </c>
      <c r="P91" s="28">
        <f t="shared" si="32"/>
        <v>0</v>
      </c>
      <c r="Q91" s="23">
        <v>0</v>
      </c>
      <c r="R91" s="23">
        <v>0</v>
      </c>
      <c r="S91" s="25">
        <f t="shared" si="33"/>
        <v>0</v>
      </c>
      <c r="T91" s="58">
        <v>0</v>
      </c>
      <c r="U91" s="23">
        <v>0</v>
      </c>
      <c r="V91" s="28">
        <f t="shared" si="34"/>
        <v>0</v>
      </c>
      <c r="W91" s="23">
        <v>0</v>
      </c>
      <c r="X91" s="23">
        <v>0</v>
      </c>
      <c r="Y91" s="25">
        <f t="shared" si="35"/>
        <v>0</v>
      </c>
      <c r="Z91" s="62">
        <v>1</v>
      </c>
      <c r="AA91" s="26">
        <v>0</v>
      </c>
      <c r="AB91" s="63">
        <f t="shared" si="36"/>
        <v>45</v>
      </c>
      <c r="AC91" s="27"/>
      <c r="AF91" s="112"/>
      <c r="AG91" s="110"/>
      <c r="AH91" s="63"/>
      <c r="AL91" s="112"/>
      <c r="AM91" s="110"/>
      <c r="AN91" s="52"/>
      <c r="AO91" s="63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</row>
    <row r="92" spans="1:77" ht="12.75">
      <c r="A92" s="21"/>
      <c r="B92" s="21" t="s">
        <v>12</v>
      </c>
      <c r="C92" s="22">
        <v>45</v>
      </c>
      <c r="D92" s="22">
        <f t="shared" si="15"/>
        <v>85</v>
      </c>
      <c r="E92" s="23"/>
      <c r="F92" s="23"/>
      <c r="G92" s="24"/>
      <c r="H92" s="58">
        <v>0</v>
      </c>
      <c r="I92" s="23">
        <v>0</v>
      </c>
      <c r="J92" s="28">
        <f t="shared" si="30"/>
        <v>0</v>
      </c>
      <c r="K92" s="23">
        <v>0</v>
      </c>
      <c r="L92" s="23">
        <v>0</v>
      </c>
      <c r="M92" s="25">
        <f t="shared" si="31"/>
        <v>0</v>
      </c>
      <c r="N92" s="58">
        <v>0</v>
      </c>
      <c r="O92" s="23">
        <v>0</v>
      </c>
      <c r="P92" s="28">
        <f t="shared" si="32"/>
        <v>0</v>
      </c>
      <c r="Q92" s="23">
        <v>3</v>
      </c>
      <c r="R92" s="23">
        <v>0</v>
      </c>
      <c r="S92" s="25">
        <f t="shared" si="33"/>
        <v>135</v>
      </c>
      <c r="T92" s="58">
        <v>0</v>
      </c>
      <c r="U92" s="23">
        <v>0</v>
      </c>
      <c r="V92" s="28">
        <f t="shared" si="34"/>
        <v>0</v>
      </c>
      <c r="W92" s="23">
        <v>0</v>
      </c>
      <c r="X92" s="23">
        <v>0</v>
      </c>
      <c r="Y92" s="25">
        <f t="shared" si="35"/>
        <v>0</v>
      </c>
      <c r="Z92" s="62">
        <v>0</v>
      </c>
      <c r="AA92" s="26">
        <v>0</v>
      </c>
      <c r="AB92" s="63">
        <f t="shared" si="36"/>
        <v>0</v>
      </c>
      <c r="AC92" s="27"/>
      <c r="AF92" s="112"/>
      <c r="AG92" s="110"/>
      <c r="AH92" s="63"/>
      <c r="AL92" s="112"/>
      <c r="AM92" s="110"/>
      <c r="AN92" s="52"/>
      <c r="AO92" s="63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</row>
    <row r="93" spans="1:77" ht="12.75">
      <c r="A93" s="21"/>
      <c r="B93" s="21" t="s">
        <v>13</v>
      </c>
      <c r="C93" s="22">
        <v>45</v>
      </c>
      <c r="D93" s="22">
        <f t="shared" si="15"/>
        <v>85</v>
      </c>
      <c r="E93" s="23"/>
      <c r="F93" s="23"/>
      <c r="G93" s="24"/>
      <c r="H93" s="58">
        <v>0</v>
      </c>
      <c r="I93" s="23">
        <v>0</v>
      </c>
      <c r="J93" s="28">
        <f t="shared" si="30"/>
        <v>0</v>
      </c>
      <c r="K93" s="23">
        <v>0</v>
      </c>
      <c r="L93" s="23">
        <v>0</v>
      </c>
      <c r="M93" s="25">
        <f t="shared" si="31"/>
        <v>0</v>
      </c>
      <c r="N93" s="58">
        <v>0</v>
      </c>
      <c r="O93" s="23">
        <v>0</v>
      </c>
      <c r="P93" s="28">
        <f t="shared" si="32"/>
        <v>0</v>
      </c>
      <c r="Q93" s="23">
        <v>0</v>
      </c>
      <c r="R93" s="23">
        <v>0</v>
      </c>
      <c r="S93" s="25">
        <f t="shared" si="33"/>
        <v>0</v>
      </c>
      <c r="T93" s="58">
        <v>1</v>
      </c>
      <c r="U93" s="23">
        <v>0</v>
      </c>
      <c r="V93" s="28">
        <f t="shared" si="34"/>
        <v>45</v>
      </c>
      <c r="W93" s="23">
        <v>1</v>
      </c>
      <c r="X93" s="23">
        <v>0</v>
      </c>
      <c r="Y93" s="25">
        <f t="shared" si="35"/>
        <v>45</v>
      </c>
      <c r="Z93" s="62">
        <v>0</v>
      </c>
      <c r="AA93" s="26">
        <v>1</v>
      </c>
      <c r="AB93" s="63">
        <f t="shared" si="36"/>
        <v>85</v>
      </c>
      <c r="AC93" s="27"/>
      <c r="AF93" s="112"/>
      <c r="AG93" s="110"/>
      <c r="AH93" s="63"/>
      <c r="AL93" s="112"/>
      <c r="AM93" s="110"/>
      <c r="AN93" s="52"/>
      <c r="AO93" s="63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</row>
    <row r="94" spans="1:77" ht="12.75">
      <c r="A94" s="21"/>
      <c r="B94" s="21" t="s">
        <v>14</v>
      </c>
      <c r="C94" s="22">
        <v>35</v>
      </c>
      <c r="D94" s="22">
        <f t="shared" si="15"/>
        <v>65</v>
      </c>
      <c r="E94" s="23"/>
      <c r="F94" s="23"/>
      <c r="G94" s="24"/>
      <c r="H94" s="58">
        <v>0</v>
      </c>
      <c r="I94" s="23">
        <v>0</v>
      </c>
      <c r="J94" s="28">
        <f t="shared" si="30"/>
        <v>0</v>
      </c>
      <c r="K94" s="23">
        <v>0</v>
      </c>
      <c r="L94" s="23">
        <v>0</v>
      </c>
      <c r="M94" s="25">
        <f t="shared" si="31"/>
        <v>0</v>
      </c>
      <c r="N94" s="58">
        <v>0</v>
      </c>
      <c r="O94" s="23">
        <v>0</v>
      </c>
      <c r="P94" s="28">
        <f t="shared" si="32"/>
        <v>0</v>
      </c>
      <c r="Q94" s="23">
        <v>0</v>
      </c>
      <c r="R94" s="23">
        <v>0</v>
      </c>
      <c r="S94" s="25">
        <f t="shared" si="33"/>
        <v>0</v>
      </c>
      <c r="T94" s="58">
        <v>0</v>
      </c>
      <c r="U94" s="23">
        <v>0</v>
      </c>
      <c r="V94" s="28">
        <f t="shared" si="34"/>
        <v>0</v>
      </c>
      <c r="W94" s="23">
        <v>0</v>
      </c>
      <c r="X94" s="23">
        <v>0</v>
      </c>
      <c r="Y94" s="25">
        <f t="shared" si="35"/>
        <v>0</v>
      </c>
      <c r="Z94" s="62">
        <v>0</v>
      </c>
      <c r="AA94" s="26">
        <v>0</v>
      </c>
      <c r="AB94" s="63">
        <f t="shared" si="36"/>
        <v>0</v>
      </c>
      <c r="AC94" s="27"/>
      <c r="AF94" s="112"/>
      <c r="AG94" s="110"/>
      <c r="AH94" s="63"/>
      <c r="AL94" s="112"/>
      <c r="AM94" s="110"/>
      <c r="AN94" s="52"/>
      <c r="AO94" s="63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</row>
    <row r="95" spans="1:77" ht="12.75">
      <c r="A95" s="21"/>
      <c r="B95" s="21" t="s">
        <v>15</v>
      </c>
      <c r="C95" s="22">
        <v>35</v>
      </c>
      <c r="D95" s="22">
        <f t="shared" si="15"/>
        <v>65</v>
      </c>
      <c r="E95" s="23"/>
      <c r="F95" s="23"/>
      <c r="G95" s="24"/>
      <c r="H95" s="58">
        <v>0</v>
      </c>
      <c r="I95" s="23">
        <v>0</v>
      </c>
      <c r="J95" s="28">
        <f t="shared" si="30"/>
        <v>0</v>
      </c>
      <c r="K95" s="23">
        <v>0</v>
      </c>
      <c r="L95" s="23">
        <v>0</v>
      </c>
      <c r="M95" s="25">
        <f t="shared" si="31"/>
        <v>0</v>
      </c>
      <c r="N95" s="58">
        <v>0</v>
      </c>
      <c r="O95" s="23">
        <v>0</v>
      </c>
      <c r="P95" s="28">
        <f t="shared" si="32"/>
        <v>0</v>
      </c>
      <c r="Q95" s="23">
        <v>0</v>
      </c>
      <c r="R95" s="23">
        <v>0</v>
      </c>
      <c r="S95" s="25">
        <f t="shared" si="33"/>
        <v>0</v>
      </c>
      <c r="T95" s="58">
        <v>0</v>
      </c>
      <c r="U95" s="23">
        <v>0</v>
      </c>
      <c r="V95" s="28">
        <f t="shared" si="34"/>
        <v>0</v>
      </c>
      <c r="W95" s="23">
        <v>0</v>
      </c>
      <c r="X95" s="23">
        <v>0</v>
      </c>
      <c r="Y95" s="25">
        <f t="shared" si="35"/>
        <v>0</v>
      </c>
      <c r="Z95" s="62">
        <v>0</v>
      </c>
      <c r="AA95" s="26">
        <v>0</v>
      </c>
      <c r="AB95" s="63">
        <f t="shared" si="36"/>
        <v>0</v>
      </c>
      <c r="AC95" s="14"/>
      <c r="AF95" s="112"/>
      <c r="AG95" s="110"/>
      <c r="AH95" s="63"/>
      <c r="AL95" s="112"/>
      <c r="AM95" s="110"/>
      <c r="AN95" s="52"/>
      <c r="AO95" s="63"/>
      <c r="AT95" s="190" t="s">
        <v>36</v>
      </c>
      <c r="AU95" s="190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</row>
    <row r="96" spans="3:77" ht="12.75">
      <c r="C96" s="16"/>
      <c r="D96" s="16"/>
      <c r="E96" s="19"/>
      <c r="F96" s="19"/>
      <c r="G96" s="17"/>
      <c r="H96" s="120">
        <f>SUM(H43:H95)</f>
        <v>20</v>
      </c>
      <c r="I96" s="74"/>
      <c r="J96" s="75"/>
      <c r="K96" s="121">
        <f>SUM(K43:K95)</f>
        <v>33</v>
      </c>
      <c r="L96" s="77"/>
      <c r="M96" s="78"/>
      <c r="N96" s="79">
        <f>SUM(N43:N95)</f>
        <v>29</v>
      </c>
      <c r="O96" s="80"/>
      <c r="P96" s="81"/>
      <c r="Q96" s="121">
        <f>SUM(Q43:Q95)</f>
        <v>30</v>
      </c>
      <c r="R96" s="83"/>
      <c r="S96" s="84"/>
      <c r="T96" s="120">
        <f>SUM(T43:T95)</f>
        <v>43</v>
      </c>
      <c r="U96" s="80"/>
      <c r="V96" s="81"/>
      <c r="W96" s="121">
        <f>SUM(W43:W95)</f>
        <v>50</v>
      </c>
      <c r="X96" s="84"/>
      <c r="Y96" s="84"/>
      <c r="Z96" s="122">
        <f>SUM(Z43:Z95)</f>
        <v>62</v>
      </c>
      <c r="AA96" s="85"/>
      <c r="AB96" s="86"/>
      <c r="AC96" s="84">
        <f>SUM(AC43:AC95)</f>
        <v>0</v>
      </c>
      <c r="AD96" s="84"/>
      <c r="AE96" s="84"/>
      <c r="AF96" s="123">
        <f>SUM(AF43:AF95)</f>
        <v>0</v>
      </c>
      <c r="AG96" s="84"/>
      <c r="AH96" s="84"/>
      <c r="AI96" s="84">
        <f>SUM(AI43:AI95)</f>
        <v>0</v>
      </c>
      <c r="AJ96" s="84"/>
      <c r="AK96" s="84"/>
      <c r="AL96" s="123">
        <f>SUM(AL43:AL95)</f>
        <v>0</v>
      </c>
      <c r="AM96" s="84"/>
      <c r="AN96" s="74"/>
      <c r="AO96" s="84"/>
      <c r="AP96" s="88">
        <f>SUM(AP43:AP95)</f>
        <v>0</v>
      </c>
      <c r="AQ96" s="88"/>
      <c r="AR96" s="84"/>
      <c r="AS96" s="89"/>
      <c r="AT96" s="124" t="s">
        <v>20</v>
      </c>
      <c r="AU96" s="125">
        <f>SUM(AP96+AL96+AI96+AF96+AC96+Z96+W96+T96+Q96+N96+K96+H96)</f>
        <v>267</v>
      </c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</row>
    <row r="97" spans="3:77" ht="12.75">
      <c r="C97" s="16"/>
      <c r="D97" s="16"/>
      <c r="E97" s="19"/>
      <c r="F97" s="19"/>
      <c r="G97" s="5"/>
      <c r="H97" s="51"/>
      <c r="I97" s="126">
        <f>SUM(I43:I95)</f>
        <v>3</v>
      </c>
      <c r="J97" s="67"/>
      <c r="K97" s="69"/>
      <c r="L97" s="126">
        <f>SUM(L43:L95)</f>
        <v>8</v>
      </c>
      <c r="M97" s="127"/>
      <c r="N97" s="92"/>
      <c r="O97" s="70">
        <f>SUM(O43:O95)</f>
        <v>4</v>
      </c>
      <c r="P97" s="67"/>
      <c r="Q97" s="93"/>
      <c r="R97" s="126">
        <f>SUM(R43:R95)</f>
        <v>8</v>
      </c>
      <c r="S97" s="128"/>
      <c r="T97" s="92"/>
      <c r="U97" s="126">
        <f>SUM(U43:U95)</f>
        <v>7</v>
      </c>
      <c r="V97" s="67"/>
      <c r="W97" s="128"/>
      <c r="X97" s="126">
        <f>SUM(X43:X95)</f>
        <v>12</v>
      </c>
      <c r="Y97" s="128"/>
      <c r="Z97" s="129"/>
      <c r="AA97" s="130">
        <f>SUM(AA43:AA95)</f>
        <v>25</v>
      </c>
      <c r="AB97" s="131"/>
      <c r="AC97" s="128"/>
      <c r="AD97" s="132">
        <f>SUM(AD43:AD95)</f>
        <v>0</v>
      </c>
      <c r="AE97" s="128"/>
      <c r="AF97" s="129"/>
      <c r="AG97" s="133">
        <f>SUM(AG43:AG95)</f>
        <v>0</v>
      </c>
      <c r="AH97" s="131"/>
      <c r="AI97" s="128"/>
      <c r="AJ97" s="132">
        <f>SUM(AJ43:AJ95)</f>
        <v>0</v>
      </c>
      <c r="AK97" s="128"/>
      <c r="AL97" s="129"/>
      <c r="AM97" s="133">
        <f>SUM(AM43:AN95)</f>
        <v>0</v>
      </c>
      <c r="AN97" s="96"/>
      <c r="AO97" s="131"/>
      <c r="AP97" s="97"/>
      <c r="AQ97" s="134">
        <f>SUM(AQ43:AQ95)</f>
        <v>0</v>
      </c>
      <c r="AR97" s="128"/>
      <c r="AS97" s="135"/>
      <c r="AT97" s="93" t="s">
        <v>21</v>
      </c>
      <c r="AU97" s="128">
        <f>SUM(AQ97+AM97+AJ97+AG97+AD97+AA97+X97+U97+R97+O97+L97+I97)</f>
        <v>67</v>
      </c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</row>
    <row r="98" spans="3:77" ht="12.75">
      <c r="C98" s="16"/>
      <c r="D98" s="200" t="s">
        <v>38</v>
      </c>
      <c r="E98" s="200"/>
      <c r="F98" s="200"/>
      <c r="G98" s="201"/>
      <c r="H98" s="170">
        <v>2</v>
      </c>
      <c r="I98" s="158"/>
      <c r="J98" s="160">
        <v>-134</v>
      </c>
      <c r="K98" s="153">
        <v>2</v>
      </c>
      <c r="L98" s="158"/>
      <c r="M98" s="171">
        <v>-90</v>
      </c>
      <c r="N98" s="155">
        <v>1</v>
      </c>
      <c r="O98" s="156"/>
      <c r="P98" s="160">
        <v>-45</v>
      </c>
      <c r="Q98" s="157">
        <v>4</v>
      </c>
      <c r="R98" s="158">
        <v>2</v>
      </c>
      <c r="S98" s="172">
        <v>-260</v>
      </c>
      <c r="T98" s="155"/>
      <c r="U98" s="158"/>
      <c r="V98" s="160"/>
      <c r="W98" s="172"/>
      <c r="X98" s="158"/>
      <c r="Y98" s="172"/>
      <c r="Z98" s="173"/>
      <c r="AA98" s="174"/>
      <c r="AB98" s="175"/>
      <c r="AC98" s="172"/>
      <c r="AD98" s="176"/>
      <c r="AE98" s="172"/>
      <c r="AF98" s="173"/>
      <c r="AG98" s="177"/>
      <c r="AH98" s="175"/>
      <c r="AI98" s="172"/>
      <c r="AJ98" s="176"/>
      <c r="AK98" s="172"/>
      <c r="AL98" s="173"/>
      <c r="AM98" s="177"/>
      <c r="AN98" s="156"/>
      <c r="AO98" s="175"/>
      <c r="AP98" s="161"/>
      <c r="AQ98" s="178"/>
      <c r="AR98" s="172"/>
      <c r="AS98" s="179"/>
      <c r="AT98" s="180"/>
      <c r="AU98" s="181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</row>
    <row r="99" spans="3:77" ht="12.75">
      <c r="C99" s="16"/>
      <c r="D99" s="16"/>
      <c r="E99" s="19"/>
      <c r="F99" s="19"/>
      <c r="G99" s="5"/>
      <c r="H99" s="51"/>
      <c r="I99" s="52"/>
      <c r="J99" s="100">
        <f>SUM(J43:J95)</f>
        <v>1030</v>
      </c>
      <c r="K99" s="72"/>
      <c r="L99" s="72"/>
      <c r="M99" s="106">
        <f>SUM(M43:M95)</f>
        <v>2100</v>
      </c>
      <c r="N99" s="102"/>
      <c r="O99" s="103"/>
      <c r="P99" s="100">
        <f>SUM(P43:P95)</f>
        <v>1585</v>
      </c>
      <c r="Q99" s="104"/>
      <c r="R99" s="104"/>
      <c r="S99" s="101">
        <f>SUM(S43:S95)</f>
        <v>1930</v>
      </c>
      <c r="T99" s="102"/>
      <c r="U99" s="103"/>
      <c r="V99" s="100">
        <f>SUM(V43:V95)</f>
        <v>2185</v>
      </c>
      <c r="W99" s="137"/>
      <c r="X99" s="137"/>
      <c r="Y99" s="101">
        <f>SUM(Y43:Y95)</f>
        <v>2715</v>
      </c>
      <c r="Z99" s="138"/>
      <c r="AA99" s="139"/>
      <c r="AB99" s="140">
        <f>SUM(AB43:AB95)</f>
        <v>4765</v>
      </c>
      <c r="AC99" s="137"/>
      <c r="AD99" s="137"/>
      <c r="AE99" s="141">
        <f>SUM(AE43:AE95)</f>
        <v>0</v>
      </c>
      <c r="AF99" s="138"/>
      <c r="AG99" s="139"/>
      <c r="AH99" s="142">
        <f>SUM(AH43:AH95)</f>
        <v>0</v>
      </c>
      <c r="AI99" s="137"/>
      <c r="AJ99" s="137"/>
      <c r="AK99" s="141">
        <f>SUM(AK43:AK95)</f>
        <v>0</v>
      </c>
      <c r="AL99" s="138"/>
      <c r="AM99" s="139"/>
      <c r="AN99" s="103"/>
      <c r="AO99" s="142">
        <f>SUM(AO43:AO95)</f>
        <v>0</v>
      </c>
      <c r="AP99" s="108"/>
      <c r="AQ99" s="108"/>
      <c r="AR99" s="141">
        <f>SUM(AR43:AR95)</f>
        <v>0</v>
      </c>
      <c r="AS99" s="143"/>
      <c r="AT99" s="104" t="s">
        <v>35</v>
      </c>
      <c r="AU99" s="143">
        <f>SUM(AR99+AO99+AK99+AH99+AE99+AB99+Y99+V99+S99+P99+M99+J99)</f>
        <v>16310</v>
      </c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</row>
    <row r="100" spans="3:77" ht="12.75">
      <c r="C100" s="16"/>
      <c r="D100" s="16"/>
      <c r="E100" s="19"/>
      <c r="F100" s="19"/>
      <c r="G100" s="5"/>
      <c r="M100" s="5"/>
      <c r="N100" s="16"/>
      <c r="O100" s="16"/>
      <c r="P100" s="5"/>
      <c r="Q100" s="16"/>
      <c r="R100" s="16"/>
      <c r="S100" s="20"/>
      <c r="T100" s="16"/>
      <c r="U100" s="16"/>
      <c r="V100" s="5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16"/>
      <c r="AO100" s="20"/>
      <c r="AP100" s="13"/>
      <c r="AQ100" s="13"/>
      <c r="AR100" s="20"/>
      <c r="AS100" s="15"/>
      <c r="AT100" t="s">
        <v>40</v>
      </c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</row>
    <row r="101" spans="3:77" ht="12.75">
      <c r="C101" s="16"/>
      <c r="D101" s="16"/>
      <c r="E101" s="19"/>
      <c r="F101" s="19"/>
      <c r="G101" s="5"/>
      <c r="M101" s="5"/>
      <c r="N101" s="16"/>
      <c r="O101" s="16"/>
      <c r="P101" s="5"/>
      <c r="Q101" s="16"/>
      <c r="R101" s="16"/>
      <c r="S101" s="20"/>
      <c r="T101" s="16"/>
      <c r="U101" s="16"/>
      <c r="V101" s="5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16"/>
      <c r="AO101" s="20"/>
      <c r="AP101" s="13"/>
      <c r="AQ101" s="13"/>
      <c r="AR101" s="20"/>
      <c r="AS101" s="15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</row>
    <row r="102" spans="3:77" ht="12.75">
      <c r="C102" s="16"/>
      <c r="D102" s="16"/>
      <c r="E102" s="19"/>
      <c r="F102" s="19"/>
      <c r="G102" s="5"/>
      <c r="M102" s="5"/>
      <c r="N102" s="16"/>
      <c r="O102" s="16"/>
      <c r="P102" s="5"/>
      <c r="Q102" s="16"/>
      <c r="R102" s="16"/>
      <c r="S102" s="20"/>
      <c r="T102" s="16"/>
      <c r="U102" s="16"/>
      <c r="V102" s="5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16"/>
      <c r="AO102" s="20"/>
      <c r="AP102" s="13"/>
      <c r="AQ102" s="13"/>
      <c r="AR102" s="20"/>
      <c r="AS102" s="15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</row>
    <row r="103" spans="3:77" ht="12.75">
      <c r="C103" s="16"/>
      <c r="D103" s="16"/>
      <c r="E103" s="19"/>
      <c r="F103" s="19"/>
      <c r="G103" s="5"/>
      <c r="M103" s="5"/>
      <c r="N103" s="16"/>
      <c r="O103" s="16"/>
      <c r="P103" s="5"/>
      <c r="Q103" s="16"/>
      <c r="R103" s="16"/>
      <c r="S103" s="20"/>
      <c r="T103" s="16"/>
      <c r="U103" s="16"/>
      <c r="V103" s="5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16"/>
      <c r="AO103" s="20"/>
      <c r="AP103" s="13"/>
      <c r="AQ103" s="13"/>
      <c r="AR103" s="20"/>
      <c r="AS103" s="15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</row>
    <row r="104" spans="3:77" ht="12.75">
      <c r="C104" s="16"/>
      <c r="D104" s="16"/>
      <c r="E104" s="19"/>
      <c r="F104" s="19"/>
      <c r="G104" s="5"/>
      <c r="M104" s="5"/>
      <c r="N104" s="16"/>
      <c r="O104" s="16"/>
      <c r="P104" s="5"/>
      <c r="Q104" s="16"/>
      <c r="R104" s="16"/>
      <c r="S104" s="20"/>
      <c r="T104" s="16"/>
      <c r="U104" s="16"/>
      <c r="V104" s="5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16"/>
      <c r="AO104" s="20"/>
      <c r="AP104" s="13"/>
      <c r="AQ104" s="13"/>
      <c r="AR104" s="20"/>
      <c r="AS104" s="15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</row>
    <row r="105" spans="3:77" ht="12.75">
      <c r="C105" s="16"/>
      <c r="D105" s="16"/>
      <c r="E105" s="19"/>
      <c r="F105" s="19"/>
      <c r="G105" s="5"/>
      <c r="M105" s="5"/>
      <c r="N105" s="16"/>
      <c r="O105" s="16"/>
      <c r="P105" s="5"/>
      <c r="Q105" s="16"/>
      <c r="R105" s="16"/>
      <c r="S105" s="20"/>
      <c r="T105" s="16"/>
      <c r="U105" s="16"/>
      <c r="V105" s="5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16"/>
      <c r="AO105" s="20"/>
      <c r="AP105" s="13"/>
      <c r="AQ105" s="13"/>
      <c r="AR105" s="20"/>
      <c r="AS105" s="15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</row>
    <row r="106" spans="3:77" ht="12.75">
      <c r="C106" s="16"/>
      <c r="D106" s="16"/>
      <c r="E106" s="19"/>
      <c r="F106" s="19"/>
      <c r="G106" s="5"/>
      <c r="M106" s="5"/>
      <c r="N106" s="16"/>
      <c r="O106" s="16"/>
      <c r="P106" s="5"/>
      <c r="Q106" s="16"/>
      <c r="R106" s="16"/>
      <c r="S106" s="20"/>
      <c r="T106" s="16"/>
      <c r="U106" s="16"/>
      <c r="V106" s="5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16"/>
      <c r="AO106" s="20"/>
      <c r="AP106" s="13"/>
      <c r="AQ106" s="13"/>
      <c r="AR106" s="20"/>
      <c r="AS106" s="15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</row>
    <row r="107" spans="3:77" ht="12.75">
      <c r="C107" s="16"/>
      <c r="D107" s="16"/>
      <c r="E107" s="19"/>
      <c r="F107" s="19"/>
      <c r="G107" s="5"/>
      <c r="M107" s="5"/>
      <c r="N107" s="16"/>
      <c r="O107" s="16"/>
      <c r="P107" s="5"/>
      <c r="Q107" s="16"/>
      <c r="R107" s="16"/>
      <c r="S107" s="20"/>
      <c r="T107" s="16"/>
      <c r="U107" s="16"/>
      <c r="V107" s="5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16"/>
      <c r="AO107" s="20"/>
      <c r="AP107" s="13"/>
      <c r="AQ107" s="13"/>
      <c r="AR107" s="20"/>
      <c r="AS107" s="15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</row>
    <row r="108" spans="3:77" ht="12.75">
      <c r="C108" s="16"/>
      <c r="D108" s="16"/>
      <c r="E108" s="19"/>
      <c r="F108" s="19"/>
      <c r="G108" s="5"/>
      <c r="M108" s="5"/>
      <c r="N108" s="16"/>
      <c r="O108" s="16"/>
      <c r="P108" s="5"/>
      <c r="Q108" s="16"/>
      <c r="R108" s="16"/>
      <c r="S108" s="20"/>
      <c r="T108" s="16"/>
      <c r="U108" s="16"/>
      <c r="V108" s="5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16"/>
      <c r="AO108" s="20"/>
      <c r="AP108" s="13"/>
      <c r="AQ108" s="13"/>
      <c r="AR108" s="20"/>
      <c r="AS108" s="15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</row>
    <row r="109" spans="3:77" ht="12.75">
      <c r="C109" s="16"/>
      <c r="D109" s="16"/>
      <c r="E109" s="19"/>
      <c r="F109" s="19"/>
      <c r="G109" s="5"/>
      <c r="M109" s="5"/>
      <c r="N109" s="16"/>
      <c r="O109" s="16"/>
      <c r="P109" s="5"/>
      <c r="Q109" s="16"/>
      <c r="R109" s="16"/>
      <c r="S109" s="20"/>
      <c r="T109" s="16"/>
      <c r="U109" s="16"/>
      <c r="V109" s="5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16"/>
      <c r="AO109" s="20"/>
      <c r="AP109" s="13"/>
      <c r="AQ109" s="13"/>
      <c r="AR109" s="20"/>
      <c r="AS109" s="15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</row>
    <row r="110" spans="3:77" ht="12.75">
      <c r="C110" s="16"/>
      <c r="D110" s="16"/>
      <c r="E110" s="19"/>
      <c r="F110" s="19"/>
      <c r="G110" s="5"/>
      <c r="M110" s="5"/>
      <c r="N110" s="16"/>
      <c r="O110" s="16"/>
      <c r="P110" s="5"/>
      <c r="Q110" s="16"/>
      <c r="R110" s="16"/>
      <c r="S110" s="20"/>
      <c r="T110" s="16"/>
      <c r="U110" s="16"/>
      <c r="V110" s="5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16"/>
      <c r="AO110" s="20"/>
      <c r="AP110" s="13"/>
      <c r="AQ110" s="13"/>
      <c r="AR110" s="20"/>
      <c r="AS110" s="15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</row>
    <row r="111" spans="3:77" ht="12.75">
      <c r="C111" s="16"/>
      <c r="D111" s="16"/>
      <c r="E111" s="19"/>
      <c r="F111" s="19"/>
      <c r="G111" s="5"/>
      <c r="M111" s="5"/>
      <c r="N111" s="16"/>
      <c r="O111" s="16"/>
      <c r="P111" s="5"/>
      <c r="Q111" s="16"/>
      <c r="R111" s="16"/>
      <c r="S111" s="20"/>
      <c r="T111" s="16"/>
      <c r="U111" s="16"/>
      <c r="V111" s="5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16"/>
      <c r="AO111" s="20"/>
      <c r="AP111" s="13"/>
      <c r="AQ111" s="13"/>
      <c r="AR111" s="20"/>
      <c r="AS111" s="15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</row>
    <row r="112" spans="3:77" ht="12.75">
      <c r="C112" s="16"/>
      <c r="D112" s="16"/>
      <c r="E112" s="19"/>
      <c r="F112" s="19"/>
      <c r="G112" s="5"/>
      <c r="M112" s="5"/>
      <c r="N112" s="16"/>
      <c r="O112" s="16"/>
      <c r="P112" s="5"/>
      <c r="Q112" s="16"/>
      <c r="R112" s="16"/>
      <c r="S112" s="20"/>
      <c r="T112" s="16"/>
      <c r="U112" s="16"/>
      <c r="V112" s="5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16"/>
      <c r="AO112" s="20"/>
      <c r="AP112" s="13"/>
      <c r="AQ112" s="13"/>
      <c r="AR112" s="20"/>
      <c r="AS112" s="15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</row>
    <row r="113" spans="3:77" ht="12.75">
      <c r="C113" s="16"/>
      <c r="D113" s="16"/>
      <c r="E113" s="19"/>
      <c r="F113" s="19"/>
      <c r="G113" s="5"/>
      <c r="M113" s="5"/>
      <c r="N113" s="16"/>
      <c r="O113" s="16"/>
      <c r="P113" s="5"/>
      <c r="Q113" s="16"/>
      <c r="R113" s="16"/>
      <c r="S113" s="20"/>
      <c r="T113" s="16"/>
      <c r="U113" s="16"/>
      <c r="V113" s="5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16"/>
      <c r="AO113" s="20"/>
      <c r="AP113" s="13"/>
      <c r="AQ113" s="13"/>
      <c r="AR113" s="20"/>
      <c r="AS113" s="15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</row>
    <row r="114" spans="3:77" ht="12.75">
      <c r="C114" s="16"/>
      <c r="D114" s="16"/>
      <c r="E114" s="19"/>
      <c r="F114" s="19"/>
      <c r="G114" s="5"/>
      <c r="M114" s="5"/>
      <c r="N114" s="16"/>
      <c r="O114" s="16"/>
      <c r="P114" s="5"/>
      <c r="Q114" s="16"/>
      <c r="R114" s="16"/>
      <c r="S114" s="20"/>
      <c r="T114" s="16"/>
      <c r="U114" s="16"/>
      <c r="V114" s="5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16"/>
      <c r="AO114" s="20"/>
      <c r="AP114" s="13"/>
      <c r="AQ114" s="13"/>
      <c r="AR114" s="20"/>
      <c r="AS114" s="15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</row>
    <row r="115" spans="3:77" ht="12.75">
      <c r="C115" s="16"/>
      <c r="D115" s="16"/>
      <c r="E115" s="19"/>
      <c r="F115" s="19"/>
      <c r="G115" s="5"/>
      <c r="M115" s="5"/>
      <c r="N115" s="16"/>
      <c r="O115" s="16"/>
      <c r="P115" s="5"/>
      <c r="Q115" s="16"/>
      <c r="R115" s="16"/>
      <c r="S115" s="20"/>
      <c r="T115" s="16"/>
      <c r="U115" s="16"/>
      <c r="V115" s="5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16"/>
      <c r="AO115" s="20"/>
      <c r="AP115" s="13"/>
      <c r="AQ115" s="13"/>
      <c r="AR115" s="20"/>
      <c r="AS115" s="15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</row>
    <row r="116" spans="3:77" ht="12.75">
      <c r="C116" s="16"/>
      <c r="D116" s="16"/>
      <c r="E116" s="19"/>
      <c r="F116" s="19"/>
      <c r="G116" s="5"/>
      <c r="M116" s="5"/>
      <c r="N116" s="16"/>
      <c r="O116" s="16"/>
      <c r="P116" s="5"/>
      <c r="Q116" s="16"/>
      <c r="R116" s="16"/>
      <c r="S116" s="20"/>
      <c r="T116" s="16"/>
      <c r="U116" s="16"/>
      <c r="V116" s="5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16"/>
      <c r="AO116" s="20"/>
      <c r="AP116" s="13"/>
      <c r="AQ116" s="13"/>
      <c r="AR116" s="20"/>
      <c r="AS116" s="15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</row>
    <row r="117" spans="3:77" ht="12.75">
      <c r="C117" s="16"/>
      <c r="D117" s="16"/>
      <c r="E117" s="19"/>
      <c r="F117" s="19"/>
      <c r="G117" s="5"/>
      <c r="M117" s="5"/>
      <c r="N117" s="16"/>
      <c r="O117" s="16"/>
      <c r="P117" s="5"/>
      <c r="Q117" s="16"/>
      <c r="R117" s="16"/>
      <c r="S117" s="20"/>
      <c r="T117" s="16"/>
      <c r="U117" s="16"/>
      <c r="V117" s="5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16"/>
      <c r="AO117" s="20"/>
      <c r="AP117" s="13"/>
      <c r="AQ117" s="13"/>
      <c r="AR117" s="20"/>
      <c r="AS117" s="15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</row>
    <row r="118" spans="3:77" ht="12.75">
      <c r="C118" s="16"/>
      <c r="D118" s="16"/>
      <c r="E118" s="19"/>
      <c r="F118" s="19"/>
      <c r="G118" s="5"/>
      <c r="M118" s="5"/>
      <c r="N118" s="16"/>
      <c r="O118" s="16"/>
      <c r="P118" s="5"/>
      <c r="Q118" s="16"/>
      <c r="R118" s="16"/>
      <c r="S118" s="20"/>
      <c r="T118" s="16"/>
      <c r="U118" s="16"/>
      <c r="V118" s="5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16"/>
      <c r="AO118" s="20"/>
      <c r="AP118" s="13"/>
      <c r="AQ118" s="13"/>
      <c r="AR118" s="20"/>
      <c r="AS118" s="15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</row>
    <row r="119" spans="3:77" ht="12.75">
      <c r="C119" s="16"/>
      <c r="D119" s="16"/>
      <c r="E119" s="19"/>
      <c r="F119" s="19"/>
      <c r="G119" s="5"/>
      <c r="M119" s="5"/>
      <c r="N119" s="16"/>
      <c r="O119" s="16"/>
      <c r="P119" s="5"/>
      <c r="Q119" s="16"/>
      <c r="R119" s="16"/>
      <c r="S119" s="20"/>
      <c r="T119" s="16"/>
      <c r="U119" s="16"/>
      <c r="V119" s="5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16"/>
      <c r="AO119" s="20"/>
      <c r="AP119" s="13"/>
      <c r="AQ119" s="13"/>
      <c r="AR119" s="20"/>
      <c r="AS119" s="15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</row>
    <row r="120" spans="3:77" ht="12.75">
      <c r="C120" s="16"/>
      <c r="D120" s="16"/>
      <c r="E120" s="19"/>
      <c r="F120" s="19"/>
      <c r="G120" s="5"/>
      <c r="M120" s="5"/>
      <c r="N120" s="16"/>
      <c r="O120" s="16"/>
      <c r="P120" s="5"/>
      <c r="Q120" s="16"/>
      <c r="R120" s="16"/>
      <c r="S120" s="20"/>
      <c r="T120" s="16"/>
      <c r="U120" s="16"/>
      <c r="V120" s="5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16"/>
      <c r="AO120" s="20"/>
      <c r="AP120" s="13"/>
      <c r="AQ120" s="13"/>
      <c r="AR120" s="20"/>
      <c r="AS120" s="15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</row>
    <row r="121" spans="3:77" ht="12.75">
      <c r="C121" s="16"/>
      <c r="D121" s="16"/>
      <c r="E121" s="19"/>
      <c r="F121" s="19"/>
      <c r="G121" s="5"/>
      <c r="M121" s="5"/>
      <c r="N121" s="16"/>
      <c r="O121" s="16"/>
      <c r="P121" s="5"/>
      <c r="Q121" s="16"/>
      <c r="R121" s="16"/>
      <c r="S121" s="20"/>
      <c r="T121" s="16"/>
      <c r="U121" s="16"/>
      <c r="V121" s="5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16"/>
      <c r="AO121" s="20"/>
      <c r="AP121" s="13"/>
      <c r="AQ121" s="13"/>
      <c r="AR121" s="20"/>
      <c r="AS121" s="15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</row>
    <row r="122" spans="3:77" ht="12.75">
      <c r="C122" s="16"/>
      <c r="D122" s="16"/>
      <c r="E122" s="19"/>
      <c r="F122" s="19"/>
      <c r="G122" s="5"/>
      <c r="M122" s="5"/>
      <c r="N122" s="16"/>
      <c r="O122" s="16"/>
      <c r="P122" s="5"/>
      <c r="Q122" s="16"/>
      <c r="R122" s="16"/>
      <c r="S122" s="20"/>
      <c r="T122" s="16"/>
      <c r="U122" s="16"/>
      <c r="V122" s="5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16"/>
      <c r="AO122" s="20"/>
      <c r="AP122" s="13"/>
      <c r="AQ122" s="13"/>
      <c r="AR122" s="20"/>
      <c r="AS122" s="15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</row>
    <row r="123" spans="3:77" ht="12.75">
      <c r="C123" s="16"/>
      <c r="D123" s="16"/>
      <c r="E123" s="19"/>
      <c r="F123" s="19"/>
      <c r="G123" s="5"/>
      <c r="M123" s="5"/>
      <c r="N123" s="16"/>
      <c r="O123" s="16"/>
      <c r="P123" s="5"/>
      <c r="Q123" s="16"/>
      <c r="R123" s="16"/>
      <c r="S123" s="20"/>
      <c r="T123" s="16"/>
      <c r="U123" s="16"/>
      <c r="V123" s="5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16"/>
      <c r="AO123" s="20"/>
      <c r="AP123" s="13"/>
      <c r="AQ123" s="13"/>
      <c r="AR123" s="20"/>
      <c r="AS123" s="15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</row>
    <row r="124" spans="3:77" ht="12.75">
      <c r="C124" s="16"/>
      <c r="D124" s="16"/>
      <c r="E124" s="19"/>
      <c r="F124" s="19"/>
      <c r="G124" s="5"/>
      <c r="M124" s="5"/>
      <c r="N124" s="16"/>
      <c r="O124" s="16"/>
      <c r="P124" s="5"/>
      <c r="Q124" s="16"/>
      <c r="R124" s="16"/>
      <c r="S124" s="20"/>
      <c r="T124" s="16"/>
      <c r="U124" s="16"/>
      <c r="V124" s="5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16"/>
      <c r="AO124" s="20"/>
      <c r="AP124" s="13"/>
      <c r="AQ124" s="13"/>
      <c r="AR124" s="20"/>
      <c r="AS124" s="15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</row>
    <row r="125" spans="3:77" ht="12.75">
      <c r="C125" s="16"/>
      <c r="D125" s="16"/>
      <c r="E125" s="19"/>
      <c r="F125" s="19"/>
      <c r="G125" s="5"/>
      <c r="M125" s="5"/>
      <c r="N125" s="16"/>
      <c r="O125" s="16"/>
      <c r="P125" s="5"/>
      <c r="Q125" s="16"/>
      <c r="R125" s="16"/>
      <c r="S125" s="20"/>
      <c r="T125" s="16"/>
      <c r="U125" s="16"/>
      <c r="V125" s="5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16"/>
      <c r="AO125" s="20"/>
      <c r="AP125" s="13"/>
      <c r="AQ125" s="13"/>
      <c r="AR125" s="20"/>
      <c r="AS125" s="15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</row>
    <row r="126" spans="3:77" ht="12.75">
      <c r="C126" s="16"/>
      <c r="D126" s="16"/>
      <c r="E126" s="19"/>
      <c r="F126" s="19"/>
      <c r="G126" s="5"/>
      <c r="M126" s="5"/>
      <c r="N126" s="16"/>
      <c r="O126" s="16"/>
      <c r="P126" s="5"/>
      <c r="Q126" s="16"/>
      <c r="R126" s="16"/>
      <c r="S126" s="20"/>
      <c r="T126" s="16"/>
      <c r="U126" s="16"/>
      <c r="V126" s="5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16"/>
      <c r="AO126" s="20"/>
      <c r="AP126" s="13"/>
      <c r="AQ126" s="13"/>
      <c r="AR126" s="20"/>
      <c r="AS126" s="15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</row>
    <row r="127" spans="3:77" ht="12.75">
      <c r="C127" s="16"/>
      <c r="D127" s="16"/>
      <c r="E127" s="19"/>
      <c r="F127" s="19"/>
      <c r="G127" s="5"/>
      <c r="M127" s="5"/>
      <c r="N127" s="16"/>
      <c r="O127" s="16"/>
      <c r="P127" s="5"/>
      <c r="Q127" s="16"/>
      <c r="R127" s="16"/>
      <c r="S127" s="20"/>
      <c r="T127" s="16"/>
      <c r="U127" s="16"/>
      <c r="V127" s="5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16"/>
      <c r="AO127" s="20"/>
      <c r="AP127" s="13"/>
      <c r="AQ127" s="13"/>
      <c r="AR127" s="20"/>
      <c r="AS127" s="15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</row>
    <row r="128" spans="3:77" ht="12.75">
      <c r="C128" s="16"/>
      <c r="D128" s="16"/>
      <c r="E128" s="19"/>
      <c r="F128" s="19"/>
      <c r="G128" s="5"/>
      <c r="M128" s="5"/>
      <c r="N128" s="16"/>
      <c r="O128" s="16"/>
      <c r="P128" s="5"/>
      <c r="Q128" s="16"/>
      <c r="R128" s="16"/>
      <c r="S128" s="20"/>
      <c r="T128" s="16"/>
      <c r="U128" s="16"/>
      <c r="V128" s="5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16"/>
      <c r="AO128" s="20"/>
      <c r="AP128" s="13"/>
      <c r="AQ128" s="13"/>
      <c r="AR128" s="20"/>
      <c r="AS128" s="15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</row>
    <row r="129" spans="3:77" ht="12.75">
      <c r="C129" s="16"/>
      <c r="D129" s="16"/>
      <c r="E129" s="19"/>
      <c r="F129" s="19"/>
      <c r="G129" s="5"/>
      <c r="M129" s="5"/>
      <c r="N129" s="16"/>
      <c r="O129" s="16"/>
      <c r="P129" s="5"/>
      <c r="Q129" s="16"/>
      <c r="R129" s="16"/>
      <c r="S129" s="20"/>
      <c r="T129" s="16"/>
      <c r="U129" s="16"/>
      <c r="V129" s="5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16"/>
      <c r="AO129" s="20"/>
      <c r="AP129" s="13"/>
      <c r="AQ129" s="13"/>
      <c r="AR129" s="20"/>
      <c r="AS129" s="15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</row>
    <row r="130" spans="3:77" ht="12.75">
      <c r="C130" s="16"/>
      <c r="D130" s="16"/>
      <c r="E130" s="19"/>
      <c r="F130" s="19"/>
      <c r="G130" s="5"/>
      <c r="M130" s="5"/>
      <c r="N130" s="16"/>
      <c r="O130" s="16"/>
      <c r="P130" s="5"/>
      <c r="Q130" s="16"/>
      <c r="R130" s="16"/>
      <c r="S130" s="20"/>
      <c r="T130" s="16"/>
      <c r="U130" s="16"/>
      <c r="V130" s="5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16"/>
      <c r="AO130" s="20"/>
      <c r="AP130" s="13"/>
      <c r="AQ130" s="13"/>
      <c r="AR130" s="20"/>
      <c r="AS130" s="15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</row>
    <row r="131" spans="3:77" ht="12.75">
      <c r="C131" s="16"/>
      <c r="D131" s="16"/>
      <c r="E131" s="19"/>
      <c r="F131" s="19"/>
      <c r="G131" s="5"/>
      <c r="M131" s="5"/>
      <c r="N131" s="16"/>
      <c r="O131" s="16"/>
      <c r="P131" s="5"/>
      <c r="Q131" s="16"/>
      <c r="R131" s="16"/>
      <c r="S131" s="20"/>
      <c r="T131" s="16"/>
      <c r="U131" s="16"/>
      <c r="V131" s="5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16"/>
      <c r="AO131" s="20"/>
      <c r="AP131" s="13"/>
      <c r="AQ131" s="13"/>
      <c r="AR131" s="20"/>
      <c r="AS131" s="15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</row>
    <row r="132" spans="3:77" ht="12.75">
      <c r="C132" s="16"/>
      <c r="D132" s="16"/>
      <c r="E132" s="19"/>
      <c r="F132" s="19"/>
      <c r="G132" s="5"/>
      <c r="M132" s="5"/>
      <c r="N132" s="16"/>
      <c r="O132" s="16"/>
      <c r="P132" s="5"/>
      <c r="Q132" s="16"/>
      <c r="R132" s="16"/>
      <c r="S132" s="20"/>
      <c r="T132" s="16"/>
      <c r="U132" s="16"/>
      <c r="V132" s="5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16"/>
      <c r="AO132" s="20"/>
      <c r="AP132" s="13"/>
      <c r="AQ132" s="13"/>
      <c r="AR132" s="20"/>
      <c r="AS132" s="15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</row>
    <row r="133" spans="3:77" ht="12.75">
      <c r="C133" s="16"/>
      <c r="D133" s="16"/>
      <c r="E133" s="19"/>
      <c r="F133" s="19"/>
      <c r="G133" s="5"/>
      <c r="M133" s="5"/>
      <c r="N133" s="16"/>
      <c r="O133" s="16"/>
      <c r="P133" s="5"/>
      <c r="Q133" s="16"/>
      <c r="R133" s="16"/>
      <c r="S133" s="20"/>
      <c r="T133" s="16"/>
      <c r="U133" s="16"/>
      <c r="V133" s="5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16"/>
      <c r="AO133" s="20"/>
      <c r="AP133" s="13"/>
      <c r="AQ133" s="13"/>
      <c r="AR133" s="20"/>
      <c r="AS133" s="15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</row>
    <row r="134" spans="3:77" ht="12.75">
      <c r="C134" s="16"/>
      <c r="D134" s="16"/>
      <c r="E134" s="19"/>
      <c r="F134" s="19"/>
      <c r="G134" s="5"/>
      <c r="M134" s="5"/>
      <c r="N134" s="16"/>
      <c r="O134" s="16"/>
      <c r="P134" s="5"/>
      <c r="Q134" s="16"/>
      <c r="R134" s="16"/>
      <c r="S134" s="20"/>
      <c r="T134" s="16"/>
      <c r="U134" s="16"/>
      <c r="V134" s="5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16"/>
      <c r="AO134" s="20"/>
      <c r="AP134" s="13"/>
      <c r="AQ134" s="13"/>
      <c r="AR134" s="20"/>
      <c r="AS134" s="15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</row>
    <row r="135" spans="3:77" ht="12.75">
      <c r="C135" s="16"/>
      <c r="D135" s="16"/>
      <c r="E135" s="19"/>
      <c r="F135" s="19"/>
      <c r="G135" s="5"/>
      <c r="M135" s="5"/>
      <c r="N135" s="16"/>
      <c r="O135" s="16"/>
      <c r="P135" s="5"/>
      <c r="Q135" s="16"/>
      <c r="R135" s="16"/>
      <c r="S135" s="20"/>
      <c r="T135" s="16"/>
      <c r="U135" s="16"/>
      <c r="V135" s="5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16"/>
      <c r="AO135" s="20"/>
      <c r="AP135" s="13"/>
      <c r="AQ135" s="13"/>
      <c r="AR135" s="20"/>
      <c r="AS135" s="15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</row>
    <row r="136" spans="3:77" ht="12.75">
      <c r="C136" s="16"/>
      <c r="D136" s="16"/>
      <c r="E136" s="19"/>
      <c r="F136" s="19"/>
      <c r="G136" s="5"/>
      <c r="M136" s="5"/>
      <c r="N136" s="16"/>
      <c r="O136" s="16"/>
      <c r="P136" s="5"/>
      <c r="Q136" s="16"/>
      <c r="R136" s="16"/>
      <c r="S136" s="20"/>
      <c r="T136" s="16"/>
      <c r="U136" s="16"/>
      <c r="V136" s="5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16"/>
      <c r="AO136" s="20"/>
      <c r="AP136" s="13"/>
      <c r="AQ136" s="13"/>
      <c r="AR136" s="20"/>
      <c r="AS136" s="15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</row>
    <row r="137" spans="3:77" ht="12.75">
      <c r="C137" s="16"/>
      <c r="D137" s="16"/>
      <c r="E137" s="19"/>
      <c r="F137" s="19"/>
      <c r="G137" s="5"/>
      <c r="M137" s="5"/>
      <c r="N137" s="16"/>
      <c r="O137" s="16"/>
      <c r="P137" s="5"/>
      <c r="Q137" s="16"/>
      <c r="R137" s="16"/>
      <c r="S137" s="20"/>
      <c r="T137" s="16"/>
      <c r="U137" s="16"/>
      <c r="V137" s="5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16"/>
      <c r="AO137" s="20"/>
      <c r="AP137" s="13"/>
      <c r="AQ137" s="13"/>
      <c r="AR137" s="20"/>
      <c r="AS137" s="15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</row>
    <row r="138" spans="3:77" ht="12.75">
      <c r="C138" s="16"/>
      <c r="D138" s="16"/>
      <c r="E138" s="19"/>
      <c r="F138" s="19"/>
      <c r="G138" s="5"/>
      <c r="M138" s="5"/>
      <c r="N138" s="16"/>
      <c r="O138" s="16"/>
      <c r="P138" s="5"/>
      <c r="Q138" s="16"/>
      <c r="R138" s="16"/>
      <c r="S138" s="20"/>
      <c r="T138" s="16"/>
      <c r="U138" s="16"/>
      <c r="V138" s="5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16"/>
      <c r="AO138" s="20"/>
      <c r="AP138" s="13"/>
      <c r="AQ138" s="13"/>
      <c r="AR138" s="20"/>
      <c r="AS138" s="15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</row>
    <row r="139" spans="3:77" ht="12.75">
      <c r="C139" s="16"/>
      <c r="D139" s="16"/>
      <c r="E139" s="19"/>
      <c r="F139" s="19"/>
      <c r="G139" s="5"/>
      <c r="M139" s="5"/>
      <c r="N139" s="16"/>
      <c r="O139" s="16"/>
      <c r="P139" s="5"/>
      <c r="Q139" s="16"/>
      <c r="R139" s="16"/>
      <c r="S139" s="20"/>
      <c r="T139" s="16"/>
      <c r="U139" s="16"/>
      <c r="V139" s="5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16"/>
      <c r="AO139" s="20"/>
      <c r="AP139" s="13"/>
      <c r="AQ139" s="13"/>
      <c r="AR139" s="20"/>
      <c r="AS139" s="15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</row>
    <row r="140" spans="3:77" ht="12.75">
      <c r="C140" s="16"/>
      <c r="D140" s="16"/>
      <c r="E140" s="19"/>
      <c r="F140" s="19"/>
      <c r="G140" s="5"/>
      <c r="M140" s="5"/>
      <c r="N140" s="16"/>
      <c r="O140" s="16"/>
      <c r="P140" s="5"/>
      <c r="Q140" s="16"/>
      <c r="R140" s="16"/>
      <c r="S140" s="20"/>
      <c r="T140" s="16"/>
      <c r="U140" s="16"/>
      <c r="V140" s="5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16"/>
      <c r="AO140" s="20"/>
      <c r="AP140" s="13"/>
      <c r="AQ140" s="13"/>
      <c r="AR140" s="20"/>
      <c r="AS140" s="15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</row>
    <row r="141" spans="3:77" ht="12.75">
      <c r="C141" s="16"/>
      <c r="D141" s="16"/>
      <c r="E141" s="19"/>
      <c r="F141" s="19"/>
      <c r="G141" s="5"/>
      <c r="M141" s="5"/>
      <c r="N141" s="16"/>
      <c r="O141" s="16"/>
      <c r="P141" s="5"/>
      <c r="Q141" s="16"/>
      <c r="R141" s="16"/>
      <c r="S141" s="20"/>
      <c r="T141" s="16"/>
      <c r="U141" s="16"/>
      <c r="V141" s="5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16"/>
      <c r="AO141" s="20"/>
      <c r="AP141" s="13"/>
      <c r="AQ141" s="13"/>
      <c r="AR141" s="20"/>
      <c r="AS141" s="15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</row>
    <row r="142" spans="3:77" ht="12.75">
      <c r="C142" s="16"/>
      <c r="D142" s="16"/>
      <c r="E142" s="19"/>
      <c r="F142" s="19"/>
      <c r="G142" s="5"/>
      <c r="M142" s="5"/>
      <c r="N142" s="16"/>
      <c r="O142" s="16"/>
      <c r="P142" s="5"/>
      <c r="Q142" s="16"/>
      <c r="R142" s="16"/>
      <c r="S142" s="20"/>
      <c r="T142" s="16"/>
      <c r="U142" s="16"/>
      <c r="V142" s="5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16"/>
      <c r="AO142" s="20"/>
      <c r="AP142" s="13"/>
      <c r="AQ142" s="13"/>
      <c r="AR142" s="20"/>
      <c r="AS142" s="15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</row>
    <row r="143" spans="3:77" ht="12.75">
      <c r="C143" s="16"/>
      <c r="D143" s="16"/>
      <c r="E143" s="19"/>
      <c r="F143" s="19"/>
      <c r="G143" s="5"/>
      <c r="M143" s="5"/>
      <c r="N143" s="16"/>
      <c r="O143" s="16"/>
      <c r="P143" s="5"/>
      <c r="Q143" s="16"/>
      <c r="R143" s="16"/>
      <c r="S143" s="20"/>
      <c r="T143" s="16"/>
      <c r="U143" s="16"/>
      <c r="V143" s="5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16"/>
      <c r="AO143" s="20"/>
      <c r="AP143" s="13"/>
      <c r="AQ143" s="13"/>
      <c r="AR143" s="20"/>
      <c r="AS143" s="15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</row>
    <row r="144" spans="3:77" ht="12.75">
      <c r="C144" s="16"/>
      <c r="D144" s="16"/>
      <c r="E144" s="19"/>
      <c r="F144" s="19"/>
      <c r="G144" s="5"/>
      <c r="M144" s="5"/>
      <c r="N144" s="16"/>
      <c r="O144" s="16"/>
      <c r="P144" s="5"/>
      <c r="Q144" s="16"/>
      <c r="R144" s="16"/>
      <c r="S144" s="20"/>
      <c r="T144" s="16"/>
      <c r="U144" s="16"/>
      <c r="V144" s="5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16"/>
      <c r="AO144" s="20"/>
      <c r="AP144" s="13"/>
      <c r="AQ144" s="13"/>
      <c r="AR144" s="20"/>
      <c r="AS144" s="15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</row>
    <row r="145" spans="3:77" ht="12.75">
      <c r="C145" s="16"/>
      <c r="D145" s="16"/>
      <c r="E145" s="19"/>
      <c r="F145" s="19"/>
      <c r="G145" s="5"/>
      <c r="M145" s="5"/>
      <c r="N145" s="16"/>
      <c r="O145" s="16"/>
      <c r="P145" s="5"/>
      <c r="Q145" s="16"/>
      <c r="R145" s="16"/>
      <c r="S145" s="20"/>
      <c r="T145" s="16"/>
      <c r="U145" s="16"/>
      <c r="V145" s="5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16"/>
      <c r="AO145" s="20"/>
      <c r="AP145" s="13"/>
      <c r="AQ145" s="13"/>
      <c r="AR145" s="20"/>
      <c r="AS145" s="15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</row>
    <row r="146" spans="3:77" ht="12.75">
      <c r="C146" s="16"/>
      <c r="D146" s="16"/>
      <c r="E146" s="19"/>
      <c r="F146" s="19"/>
      <c r="G146" s="5"/>
      <c r="M146" s="5"/>
      <c r="N146" s="16"/>
      <c r="O146" s="16"/>
      <c r="P146" s="5"/>
      <c r="Q146" s="16"/>
      <c r="R146" s="16"/>
      <c r="S146" s="20"/>
      <c r="T146" s="16"/>
      <c r="U146" s="16"/>
      <c r="V146" s="5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16"/>
      <c r="AO146" s="20"/>
      <c r="AP146" s="13"/>
      <c r="AQ146" s="13"/>
      <c r="AR146" s="20"/>
      <c r="AS146" s="15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</row>
    <row r="147" spans="3:77" ht="12.75">
      <c r="C147" s="16"/>
      <c r="D147" s="16"/>
      <c r="E147" s="19"/>
      <c r="F147" s="19"/>
      <c r="G147" s="5"/>
      <c r="M147" s="5"/>
      <c r="N147" s="16"/>
      <c r="O147" s="16"/>
      <c r="P147" s="5"/>
      <c r="Q147" s="16"/>
      <c r="R147" s="16"/>
      <c r="S147" s="20"/>
      <c r="T147" s="16"/>
      <c r="U147" s="16"/>
      <c r="V147" s="5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16"/>
      <c r="AO147" s="20"/>
      <c r="AP147" s="13"/>
      <c r="AQ147" s="13"/>
      <c r="AR147" s="20"/>
      <c r="AS147" s="15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</row>
    <row r="148" spans="3:77" ht="12.75">
      <c r="C148" s="16"/>
      <c r="D148" s="16"/>
      <c r="E148" s="19"/>
      <c r="F148" s="19"/>
      <c r="G148" s="5"/>
      <c r="M148" s="5"/>
      <c r="N148" s="16"/>
      <c r="O148" s="16"/>
      <c r="P148" s="5"/>
      <c r="Q148" s="16"/>
      <c r="R148" s="16"/>
      <c r="S148" s="20"/>
      <c r="T148" s="16"/>
      <c r="U148" s="16"/>
      <c r="V148" s="5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16"/>
      <c r="AO148" s="20"/>
      <c r="AP148" s="13"/>
      <c r="AQ148" s="13"/>
      <c r="AR148" s="20"/>
      <c r="AS148" s="15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</row>
    <row r="149" spans="3:77" ht="12.75">
      <c r="C149" s="16"/>
      <c r="D149" s="16"/>
      <c r="E149" s="19"/>
      <c r="F149" s="19"/>
      <c r="G149" s="5"/>
      <c r="M149" s="5"/>
      <c r="N149" s="16"/>
      <c r="O149" s="16"/>
      <c r="P149" s="5"/>
      <c r="Q149" s="16"/>
      <c r="R149" s="16"/>
      <c r="S149" s="20"/>
      <c r="T149" s="16"/>
      <c r="U149" s="16"/>
      <c r="V149" s="5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16"/>
      <c r="AO149" s="20"/>
      <c r="AP149" s="13"/>
      <c r="AQ149" s="13"/>
      <c r="AR149" s="20"/>
      <c r="AS149" s="15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</row>
    <row r="150" spans="3:77" ht="12.75">
      <c r="C150" s="16"/>
      <c r="D150" s="16"/>
      <c r="E150" s="19"/>
      <c r="F150" s="19"/>
      <c r="G150" s="5"/>
      <c r="M150" s="5"/>
      <c r="N150" s="16"/>
      <c r="O150" s="16"/>
      <c r="P150" s="5"/>
      <c r="Q150" s="16"/>
      <c r="R150" s="16"/>
      <c r="S150" s="20"/>
      <c r="T150" s="16"/>
      <c r="U150" s="16"/>
      <c r="V150" s="5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16"/>
      <c r="AO150" s="20"/>
      <c r="AP150" s="13"/>
      <c r="AQ150" s="13"/>
      <c r="AR150" s="20"/>
      <c r="AS150" s="15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</row>
    <row r="151" spans="3:77" ht="12.75">
      <c r="C151" s="16"/>
      <c r="D151" s="16"/>
      <c r="E151" s="19"/>
      <c r="F151" s="19"/>
      <c r="G151" s="5"/>
      <c r="M151" s="5"/>
      <c r="N151" s="16"/>
      <c r="O151" s="16"/>
      <c r="P151" s="5"/>
      <c r="Q151" s="16"/>
      <c r="R151" s="16"/>
      <c r="S151" s="20"/>
      <c r="T151" s="16"/>
      <c r="U151" s="16"/>
      <c r="V151" s="5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16"/>
      <c r="AO151" s="20"/>
      <c r="AP151" s="13"/>
      <c r="AQ151" s="13"/>
      <c r="AR151" s="20"/>
      <c r="AS151" s="15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</row>
    <row r="152" spans="3:77" ht="12.75">
      <c r="C152" s="16"/>
      <c r="D152" s="16"/>
      <c r="E152" s="19"/>
      <c r="F152" s="19"/>
      <c r="G152" s="5"/>
      <c r="M152" s="5"/>
      <c r="N152" s="16"/>
      <c r="O152" s="16"/>
      <c r="P152" s="5"/>
      <c r="Q152" s="16"/>
      <c r="R152" s="16"/>
      <c r="S152" s="20"/>
      <c r="T152" s="16"/>
      <c r="U152" s="16"/>
      <c r="V152" s="5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16"/>
      <c r="AO152" s="20"/>
      <c r="AP152" s="13"/>
      <c r="AQ152" s="13"/>
      <c r="AR152" s="20"/>
      <c r="AS152" s="15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</row>
    <row r="153" spans="3:77" ht="12.75">
      <c r="C153" s="16"/>
      <c r="D153" s="16"/>
      <c r="E153" s="19"/>
      <c r="F153" s="19"/>
      <c r="G153" s="5"/>
      <c r="M153" s="5"/>
      <c r="N153" s="16"/>
      <c r="O153" s="16"/>
      <c r="P153" s="5"/>
      <c r="Q153" s="16"/>
      <c r="R153" s="16"/>
      <c r="S153" s="20"/>
      <c r="T153" s="16"/>
      <c r="U153" s="16"/>
      <c r="V153" s="5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16"/>
      <c r="AO153" s="20"/>
      <c r="AP153" s="13"/>
      <c r="AQ153" s="13"/>
      <c r="AR153" s="20"/>
      <c r="AS153" s="15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</row>
    <row r="154" spans="3:77" ht="12.75">
      <c r="C154" s="16"/>
      <c r="D154" s="16"/>
      <c r="E154" s="19"/>
      <c r="F154" s="19"/>
      <c r="G154" s="5"/>
      <c r="M154" s="5"/>
      <c r="N154" s="16"/>
      <c r="O154" s="16"/>
      <c r="P154" s="5"/>
      <c r="Q154" s="16"/>
      <c r="R154" s="16"/>
      <c r="S154" s="20"/>
      <c r="T154" s="16"/>
      <c r="U154" s="16"/>
      <c r="V154" s="5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16"/>
      <c r="AO154" s="20"/>
      <c r="AP154" s="13"/>
      <c r="AQ154" s="13"/>
      <c r="AR154" s="20"/>
      <c r="AS154" s="15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</row>
    <row r="155" spans="3:77" ht="12.75">
      <c r="C155" s="16"/>
      <c r="D155" s="16"/>
      <c r="E155" s="19"/>
      <c r="F155" s="19"/>
      <c r="G155" s="5"/>
      <c r="M155" s="5"/>
      <c r="N155" s="16"/>
      <c r="O155" s="16"/>
      <c r="P155" s="5"/>
      <c r="Q155" s="16"/>
      <c r="R155" s="16"/>
      <c r="S155" s="20"/>
      <c r="T155" s="16"/>
      <c r="U155" s="16"/>
      <c r="V155" s="5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16"/>
      <c r="AO155" s="20"/>
      <c r="AP155" s="13"/>
      <c r="AQ155" s="13"/>
      <c r="AR155" s="20"/>
      <c r="AS155" s="15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</row>
    <row r="156" spans="3:77" ht="12.75">
      <c r="C156" s="16"/>
      <c r="D156" s="16"/>
      <c r="E156" s="19"/>
      <c r="F156" s="19"/>
      <c r="G156" s="5"/>
      <c r="M156" s="5"/>
      <c r="N156" s="16"/>
      <c r="O156" s="16"/>
      <c r="P156" s="5"/>
      <c r="Q156" s="16"/>
      <c r="R156" s="16"/>
      <c r="S156" s="20"/>
      <c r="T156" s="16"/>
      <c r="U156" s="16"/>
      <c r="V156" s="5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16"/>
      <c r="AO156" s="20"/>
      <c r="AP156" s="13"/>
      <c r="AQ156" s="13"/>
      <c r="AR156" s="20"/>
      <c r="AS156" s="15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</row>
    <row r="157" spans="3:77" ht="12.75">
      <c r="C157" s="16"/>
      <c r="D157" s="16"/>
      <c r="E157" s="19"/>
      <c r="F157" s="19"/>
      <c r="G157" s="5"/>
      <c r="M157" s="5"/>
      <c r="N157" s="16"/>
      <c r="O157" s="16"/>
      <c r="P157" s="5"/>
      <c r="Q157" s="16"/>
      <c r="R157" s="16"/>
      <c r="S157" s="20"/>
      <c r="T157" s="16"/>
      <c r="U157" s="16"/>
      <c r="V157" s="5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16"/>
      <c r="AO157" s="20"/>
      <c r="AP157" s="13"/>
      <c r="AQ157" s="13"/>
      <c r="AR157" s="20"/>
      <c r="AS157" s="15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</row>
    <row r="158" spans="3:77" ht="12.75">
      <c r="C158" s="16"/>
      <c r="D158" s="16"/>
      <c r="E158" s="19"/>
      <c r="F158" s="19"/>
      <c r="G158" s="5"/>
      <c r="M158" s="5"/>
      <c r="N158" s="16"/>
      <c r="O158" s="16"/>
      <c r="P158" s="5"/>
      <c r="Q158" s="16"/>
      <c r="R158" s="16"/>
      <c r="S158" s="20"/>
      <c r="T158" s="16"/>
      <c r="U158" s="16"/>
      <c r="V158" s="5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16"/>
      <c r="AO158" s="20"/>
      <c r="AP158" s="13"/>
      <c r="AQ158" s="13"/>
      <c r="AR158" s="20"/>
      <c r="AS158" s="15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</row>
    <row r="159" spans="3:77" ht="12.75">
      <c r="C159" s="16"/>
      <c r="D159" s="16"/>
      <c r="E159" s="19"/>
      <c r="F159" s="19"/>
      <c r="G159" s="5"/>
      <c r="M159" s="5"/>
      <c r="N159" s="16"/>
      <c r="O159" s="16"/>
      <c r="P159" s="5"/>
      <c r="Q159" s="16"/>
      <c r="R159" s="16"/>
      <c r="S159" s="20"/>
      <c r="T159" s="16"/>
      <c r="U159" s="16"/>
      <c r="V159" s="5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16"/>
      <c r="AO159" s="20"/>
      <c r="AP159" s="13"/>
      <c r="AQ159" s="13"/>
      <c r="AR159" s="20"/>
      <c r="AS159" s="15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</row>
    <row r="160" spans="3:77" ht="12.75">
      <c r="C160" s="16"/>
      <c r="D160" s="16"/>
      <c r="E160" s="19"/>
      <c r="F160" s="19"/>
      <c r="G160" s="5"/>
      <c r="M160" s="5"/>
      <c r="N160" s="16"/>
      <c r="O160" s="16"/>
      <c r="P160" s="5"/>
      <c r="Q160" s="16"/>
      <c r="R160" s="16"/>
      <c r="S160" s="20"/>
      <c r="T160" s="16"/>
      <c r="U160" s="16"/>
      <c r="V160" s="5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16"/>
      <c r="AO160" s="20"/>
      <c r="AP160" s="13"/>
      <c r="AQ160" s="13"/>
      <c r="AR160" s="20"/>
      <c r="AS160" s="15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</row>
    <row r="161" spans="3:77" ht="12.75">
      <c r="C161" s="16"/>
      <c r="D161" s="16"/>
      <c r="E161" s="19"/>
      <c r="F161" s="19"/>
      <c r="G161" s="5"/>
      <c r="M161" s="5"/>
      <c r="N161" s="16"/>
      <c r="O161" s="16"/>
      <c r="P161" s="5"/>
      <c r="Q161" s="16"/>
      <c r="R161" s="16"/>
      <c r="S161" s="20"/>
      <c r="T161" s="16"/>
      <c r="U161" s="16"/>
      <c r="V161" s="5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16"/>
      <c r="AO161" s="20"/>
      <c r="AP161" s="13"/>
      <c r="AQ161" s="13"/>
      <c r="AR161" s="20"/>
      <c r="AS161" s="15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</row>
    <row r="162" spans="3:77" ht="12.75">
      <c r="C162" s="16"/>
      <c r="D162" s="16"/>
      <c r="E162" s="19"/>
      <c r="F162" s="19"/>
      <c r="G162" s="5"/>
      <c r="M162" s="5"/>
      <c r="N162" s="16"/>
      <c r="O162" s="16"/>
      <c r="P162" s="5"/>
      <c r="Q162" s="16"/>
      <c r="R162" s="16"/>
      <c r="S162" s="20"/>
      <c r="T162" s="16"/>
      <c r="U162" s="16"/>
      <c r="V162" s="5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16"/>
      <c r="AO162" s="20"/>
      <c r="AP162" s="13"/>
      <c r="AQ162" s="13"/>
      <c r="AR162" s="20"/>
      <c r="AS162" s="15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</row>
    <row r="163" spans="3:77" ht="12.75">
      <c r="C163" s="16"/>
      <c r="D163" s="16"/>
      <c r="E163" s="19"/>
      <c r="F163" s="19"/>
      <c r="G163" s="5"/>
      <c r="M163" s="5"/>
      <c r="N163" s="16"/>
      <c r="O163" s="16"/>
      <c r="P163" s="5"/>
      <c r="Q163" s="16"/>
      <c r="R163" s="16"/>
      <c r="S163" s="20"/>
      <c r="T163" s="16"/>
      <c r="U163" s="16"/>
      <c r="V163" s="5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16"/>
      <c r="AO163" s="20"/>
      <c r="AP163" s="13"/>
      <c r="AQ163" s="13"/>
      <c r="AR163" s="20"/>
      <c r="AS163" s="15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</row>
    <row r="164" spans="3:77" ht="12.75">
      <c r="C164" s="16"/>
      <c r="D164" s="16"/>
      <c r="E164" s="19"/>
      <c r="F164" s="19"/>
      <c r="G164" s="5"/>
      <c r="M164" s="5"/>
      <c r="N164" s="16"/>
      <c r="O164" s="16"/>
      <c r="P164" s="5"/>
      <c r="Q164" s="16"/>
      <c r="R164" s="16"/>
      <c r="S164" s="20"/>
      <c r="T164" s="16"/>
      <c r="U164" s="16"/>
      <c r="V164" s="5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16"/>
      <c r="AO164" s="20"/>
      <c r="AP164" s="13"/>
      <c r="AQ164" s="13"/>
      <c r="AR164" s="20"/>
      <c r="AS164" s="15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</row>
    <row r="165" spans="3:77" ht="12.75">
      <c r="C165" s="16"/>
      <c r="D165" s="16"/>
      <c r="E165" s="19"/>
      <c r="F165" s="19"/>
      <c r="G165" s="5"/>
      <c r="M165" s="5"/>
      <c r="N165" s="16"/>
      <c r="O165" s="16"/>
      <c r="P165" s="5"/>
      <c r="Q165" s="16"/>
      <c r="R165" s="16"/>
      <c r="S165" s="20"/>
      <c r="T165" s="16"/>
      <c r="U165" s="16"/>
      <c r="V165" s="5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16"/>
      <c r="AO165" s="20"/>
      <c r="AP165" s="13"/>
      <c r="AQ165" s="13"/>
      <c r="AR165" s="20"/>
      <c r="AS165" s="15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</row>
    <row r="166" spans="3:77" ht="12.75">
      <c r="C166" s="16"/>
      <c r="D166" s="16"/>
      <c r="E166" s="19"/>
      <c r="F166" s="19"/>
      <c r="G166" s="5"/>
      <c r="M166" s="5"/>
      <c r="N166" s="16"/>
      <c r="O166" s="16"/>
      <c r="P166" s="5"/>
      <c r="Q166" s="16"/>
      <c r="R166" s="16"/>
      <c r="S166" s="20"/>
      <c r="T166" s="16"/>
      <c r="U166" s="16"/>
      <c r="V166" s="5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16"/>
      <c r="AO166" s="20"/>
      <c r="AP166" s="13"/>
      <c r="AQ166" s="13"/>
      <c r="AR166" s="20"/>
      <c r="AS166" s="15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</row>
    <row r="167" spans="3:77" ht="12.75">
      <c r="C167" s="16"/>
      <c r="D167" s="16"/>
      <c r="E167" s="19"/>
      <c r="F167" s="19"/>
      <c r="G167" s="5"/>
      <c r="M167" s="5"/>
      <c r="N167" s="16"/>
      <c r="O167" s="16"/>
      <c r="P167" s="5"/>
      <c r="Q167" s="16"/>
      <c r="R167" s="16"/>
      <c r="S167" s="20"/>
      <c r="T167" s="16"/>
      <c r="U167" s="16"/>
      <c r="V167" s="5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16"/>
      <c r="AO167" s="20"/>
      <c r="AP167" s="13"/>
      <c r="AQ167" s="13"/>
      <c r="AR167" s="20"/>
      <c r="AS167" s="15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</row>
    <row r="168" spans="3:77" ht="12.75">
      <c r="C168" s="16"/>
      <c r="D168" s="16"/>
      <c r="E168" s="19"/>
      <c r="F168" s="19"/>
      <c r="G168" s="5"/>
      <c r="M168" s="5"/>
      <c r="N168" s="16"/>
      <c r="O168" s="16"/>
      <c r="P168" s="5"/>
      <c r="Q168" s="16"/>
      <c r="R168" s="16"/>
      <c r="S168" s="20"/>
      <c r="T168" s="16"/>
      <c r="U168" s="16"/>
      <c r="V168" s="5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16"/>
      <c r="AO168" s="20"/>
      <c r="AP168" s="13"/>
      <c r="AQ168" s="13"/>
      <c r="AR168" s="20"/>
      <c r="AS168" s="15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</row>
    <row r="169" spans="3:77" ht="12.75">
      <c r="C169" s="16"/>
      <c r="D169" s="16"/>
      <c r="E169" s="19"/>
      <c r="F169" s="19"/>
      <c r="G169" s="5"/>
      <c r="M169" s="5"/>
      <c r="N169" s="16"/>
      <c r="O169" s="16"/>
      <c r="P169" s="5"/>
      <c r="Q169" s="16"/>
      <c r="R169" s="16"/>
      <c r="S169" s="20"/>
      <c r="T169" s="16"/>
      <c r="U169" s="16"/>
      <c r="V169" s="5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16"/>
      <c r="AO169" s="20"/>
      <c r="AP169" s="13"/>
      <c r="AQ169" s="13"/>
      <c r="AR169" s="20"/>
      <c r="AS169" s="15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</row>
    <row r="170" spans="3:77" ht="12.75">
      <c r="C170" s="16"/>
      <c r="D170" s="16"/>
      <c r="E170" s="19"/>
      <c r="F170" s="19"/>
      <c r="G170" s="5"/>
      <c r="M170" s="5"/>
      <c r="N170" s="16"/>
      <c r="O170" s="16"/>
      <c r="P170" s="5"/>
      <c r="Q170" s="16"/>
      <c r="R170" s="16"/>
      <c r="S170" s="20"/>
      <c r="T170" s="16"/>
      <c r="U170" s="16"/>
      <c r="V170" s="5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16"/>
      <c r="AO170" s="20"/>
      <c r="AP170" s="13"/>
      <c r="AQ170" s="13"/>
      <c r="AR170" s="20"/>
      <c r="AS170" s="15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</row>
    <row r="171" spans="3:77" ht="12.75">
      <c r="C171" s="16"/>
      <c r="D171" s="16"/>
      <c r="E171" s="19"/>
      <c r="F171" s="19"/>
      <c r="G171" s="5"/>
      <c r="M171" s="5"/>
      <c r="N171" s="16"/>
      <c r="O171" s="16"/>
      <c r="P171" s="5"/>
      <c r="Q171" s="16"/>
      <c r="R171" s="16"/>
      <c r="S171" s="20"/>
      <c r="T171" s="16"/>
      <c r="U171" s="16"/>
      <c r="V171" s="5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16"/>
      <c r="AO171" s="20"/>
      <c r="AP171" s="13"/>
      <c r="AQ171" s="13"/>
      <c r="AR171" s="20"/>
      <c r="AS171" s="15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</row>
    <row r="172" spans="3:77" ht="12.75">
      <c r="C172" s="16"/>
      <c r="D172" s="16"/>
      <c r="E172" s="19"/>
      <c r="F172" s="19"/>
      <c r="G172" s="5"/>
      <c r="M172" s="5"/>
      <c r="N172" s="16"/>
      <c r="O172" s="16"/>
      <c r="P172" s="5"/>
      <c r="Q172" s="16"/>
      <c r="R172" s="16"/>
      <c r="S172" s="20"/>
      <c r="T172" s="16"/>
      <c r="U172" s="16"/>
      <c r="V172" s="5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16"/>
      <c r="AO172" s="20"/>
      <c r="AP172" s="13"/>
      <c r="AQ172" s="13"/>
      <c r="AR172" s="20"/>
      <c r="AS172" s="15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</row>
    <row r="173" spans="3:77" ht="12.75">
      <c r="C173" s="16"/>
      <c r="D173" s="16"/>
      <c r="E173" s="19"/>
      <c r="F173" s="19"/>
      <c r="G173" s="5"/>
      <c r="M173" s="5"/>
      <c r="N173" s="16"/>
      <c r="O173" s="16"/>
      <c r="P173" s="5"/>
      <c r="Q173" s="16"/>
      <c r="R173" s="16"/>
      <c r="S173" s="20"/>
      <c r="T173" s="16"/>
      <c r="U173" s="16"/>
      <c r="V173" s="5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16"/>
      <c r="AO173" s="20"/>
      <c r="AP173" s="13"/>
      <c r="AQ173" s="13"/>
      <c r="AR173" s="20"/>
      <c r="AS173" s="15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</row>
    <row r="174" spans="3:77" ht="12.75">
      <c r="C174" s="16"/>
      <c r="D174" s="16"/>
      <c r="E174" s="19"/>
      <c r="F174" s="19"/>
      <c r="G174" s="5"/>
      <c r="M174" s="5"/>
      <c r="N174" s="16"/>
      <c r="O174" s="16"/>
      <c r="P174" s="5"/>
      <c r="Q174" s="16"/>
      <c r="R174" s="16"/>
      <c r="S174" s="20"/>
      <c r="T174" s="16"/>
      <c r="U174" s="16"/>
      <c r="V174" s="5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16"/>
      <c r="AO174" s="20"/>
      <c r="AP174" s="13"/>
      <c r="AQ174" s="13"/>
      <c r="AR174" s="20"/>
      <c r="AS174" s="15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</row>
    <row r="175" spans="3:77" ht="12.75">
      <c r="C175" s="16"/>
      <c r="D175" s="16"/>
      <c r="E175" s="19"/>
      <c r="F175" s="19"/>
      <c r="G175" s="5"/>
      <c r="M175" s="5"/>
      <c r="N175" s="16"/>
      <c r="O175" s="16"/>
      <c r="P175" s="5"/>
      <c r="Q175" s="16"/>
      <c r="R175" s="16"/>
      <c r="S175" s="20"/>
      <c r="T175" s="16"/>
      <c r="U175" s="16"/>
      <c r="V175" s="5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16"/>
      <c r="AO175" s="20"/>
      <c r="AP175" s="13"/>
      <c r="AQ175" s="13"/>
      <c r="AR175" s="20"/>
      <c r="AS175" s="15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</row>
    <row r="176" spans="3:77" ht="12.75">
      <c r="C176" s="16"/>
      <c r="D176" s="16"/>
      <c r="E176" s="19"/>
      <c r="F176" s="19"/>
      <c r="G176" s="5"/>
      <c r="M176" s="5"/>
      <c r="N176" s="16"/>
      <c r="O176" s="16"/>
      <c r="P176" s="5"/>
      <c r="Q176" s="16"/>
      <c r="R176" s="16"/>
      <c r="S176" s="20"/>
      <c r="T176" s="16"/>
      <c r="U176" s="16"/>
      <c r="V176" s="5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16"/>
      <c r="AO176" s="20"/>
      <c r="AP176" s="13"/>
      <c r="AQ176" s="13"/>
      <c r="AR176" s="20"/>
      <c r="AS176" s="15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</row>
    <row r="177" spans="3:77" ht="12.75">
      <c r="C177" s="16"/>
      <c r="D177" s="16"/>
      <c r="E177" s="19"/>
      <c r="F177" s="19"/>
      <c r="G177" s="5"/>
      <c r="M177" s="5"/>
      <c r="N177" s="16"/>
      <c r="O177" s="16"/>
      <c r="P177" s="5"/>
      <c r="Q177" s="16"/>
      <c r="R177" s="16"/>
      <c r="S177" s="20"/>
      <c r="T177" s="16"/>
      <c r="U177" s="16"/>
      <c r="V177" s="5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16"/>
      <c r="AO177" s="20"/>
      <c r="AP177" s="13"/>
      <c r="AQ177" s="13"/>
      <c r="AR177" s="20"/>
      <c r="AS177" s="15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</row>
    <row r="178" spans="3:77" ht="12.75">
      <c r="C178" s="16"/>
      <c r="D178" s="16"/>
      <c r="E178" s="19"/>
      <c r="F178" s="19"/>
      <c r="G178" s="5"/>
      <c r="M178" s="5"/>
      <c r="N178" s="16"/>
      <c r="O178" s="16"/>
      <c r="P178" s="5"/>
      <c r="Q178" s="16"/>
      <c r="R178" s="16"/>
      <c r="S178" s="20"/>
      <c r="T178" s="16"/>
      <c r="U178" s="16"/>
      <c r="V178" s="5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16"/>
      <c r="AO178" s="20"/>
      <c r="AP178" s="13"/>
      <c r="AQ178" s="13"/>
      <c r="AR178" s="20"/>
      <c r="AS178" s="15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</row>
    <row r="179" spans="3:77" ht="12.75">
      <c r="C179" s="16"/>
      <c r="D179" s="16"/>
      <c r="E179" s="19"/>
      <c r="F179" s="19"/>
      <c r="G179" s="5"/>
      <c r="M179" s="5"/>
      <c r="N179" s="16"/>
      <c r="O179" s="16"/>
      <c r="P179" s="5"/>
      <c r="Q179" s="16"/>
      <c r="R179" s="16"/>
      <c r="S179" s="20"/>
      <c r="T179" s="16"/>
      <c r="U179" s="16"/>
      <c r="V179" s="5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16"/>
      <c r="AO179" s="20"/>
      <c r="AP179" s="13"/>
      <c r="AQ179" s="13"/>
      <c r="AR179" s="20"/>
      <c r="AS179" s="15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</row>
    <row r="180" spans="3:77" ht="12.75">
      <c r="C180" s="16"/>
      <c r="D180" s="16"/>
      <c r="E180" s="19"/>
      <c r="F180" s="19"/>
      <c r="G180" s="5"/>
      <c r="M180" s="5"/>
      <c r="N180" s="16"/>
      <c r="O180" s="16"/>
      <c r="P180" s="5"/>
      <c r="Q180" s="16"/>
      <c r="R180" s="16"/>
      <c r="S180" s="20"/>
      <c r="T180" s="16"/>
      <c r="U180" s="16"/>
      <c r="V180" s="5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16"/>
      <c r="AO180" s="20"/>
      <c r="AP180" s="13"/>
      <c r="AQ180" s="13"/>
      <c r="AR180" s="20"/>
      <c r="AS180" s="15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</row>
    <row r="181" spans="3:77" ht="12.75">
      <c r="C181" s="16"/>
      <c r="D181" s="16"/>
      <c r="E181" s="19"/>
      <c r="F181" s="19"/>
      <c r="G181" s="5"/>
      <c r="M181" s="5"/>
      <c r="N181" s="16"/>
      <c r="O181" s="16"/>
      <c r="P181" s="5"/>
      <c r="Q181" s="16"/>
      <c r="R181" s="16"/>
      <c r="S181" s="20"/>
      <c r="T181" s="16"/>
      <c r="U181" s="16"/>
      <c r="V181" s="5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16"/>
      <c r="AO181" s="20"/>
      <c r="AP181" s="13"/>
      <c r="AQ181" s="13"/>
      <c r="AR181" s="20"/>
      <c r="AS181" s="15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</row>
    <row r="182" spans="3:77" ht="12.75">
      <c r="C182" s="16"/>
      <c r="D182" s="16"/>
      <c r="E182" s="19"/>
      <c r="F182" s="19"/>
      <c r="G182" s="5"/>
      <c r="M182" s="5"/>
      <c r="N182" s="16"/>
      <c r="O182" s="16"/>
      <c r="P182" s="5"/>
      <c r="Q182" s="16"/>
      <c r="R182" s="16"/>
      <c r="S182" s="20"/>
      <c r="T182" s="16"/>
      <c r="U182" s="16"/>
      <c r="V182" s="5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16"/>
      <c r="AO182" s="20"/>
      <c r="AP182" s="13"/>
      <c r="AQ182" s="13"/>
      <c r="AR182" s="20"/>
      <c r="AS182" s="15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</row>
    <row r="183" spans="3:77" ht="12.75">
      <c r="C183" s="16"/>
      <c r="D183" s="16"/>
      <c r="E183" s="19"/>
      <c r="F183" s="19"/>
      <c r="G183" s="5"/>
      <c r="M183" s="5"/>
      <c r="N183" s="16"/>
      <c r="O183" s="16"/>
      <c r="P183" s="5"/>
      <c r="Q183" s="16"/>
      <c r="R183" s="16"/>
      <c r="S183" s="20"/>
      <c r="T183" s="16"/>
      <c r="U183" s="16"/>
      <c r="V183" s="5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16"/>
      <c r="AO183" s="20"/>
      <c r="AP183" s="13"/>
      <c r="AQ183" s="13"/>
      <c r="AR183" s="20"/>
      <c r="AS183" s="15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</row>
    <row r="184" spans="3:77" ht="12.75">
      <c r="C184" s="16"/>
      <c r="D184" s="16"/>
      <c r="E184" s="19"/>
      <c r="F184" s="19"/>
      <c r="G184" s="5"/>
      <c r="M184" s="5"/>
      <c r="N184" s="16"/>
      <c r="O184" s="16"/>
      <c r="P184" s="5"/>
      <c r="Q184" s="16"/>
      <c r="R184" s="16"/>
      <c r="S184" s="20"/>
      <c r="T184" s="16"/>
      <c r="U184" s="16"/>
      <c r="V184" s="5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16"/>
      <c r="AO184" s="20"/>
      <c r="AP184" s="13"/>
      <c r="AQ184" s="13"/>
      <c r="AR184" s="20"/>
      <c r="AS184" s="15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</row>
    <row r="185" spans="3:77" ht="12.75">
      <c r="C185" s="16"/>
      <c r="D185" s="16"/>
      <c r="E185" s="19"/>
      <c r="F185" s="19"/>
      <c r="G185" s="5"/>
      <c r="M185" s="5"/>
      <c r="N185" s="16"/>
      <c r="O185" s="16"/>
      <c r="P185" s="5"/>
      <c r="Q185" s="16"/>
      <c r="R185" s="16"/>
      <c r="S185" s="20"/>
      <c r="T185" s="16"/>
      <c r="U185" s="16"/>
      <c r="V185" s="5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16"/>
      <c r="AO185" s="20"/>
      <c r="AP185" s="13"/>
      <c r="AQ185" s="13"/>
      <c r="AR185" s="20"/>
      <c r="AS185" s="15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</row>
    <row r="186" spans="3:77" ht="12.75">
      <c r="C186" s="16"/>
      <c r="D186" s="16"/>
      <c r="E186" s="19"/>
      <c r="F186" s="19"/>
      <c r="G186" s="5"/>
      <c r="M186" s="5"/>
      <c r="N186" s="16"/>
      <c r="O186" s="16"/>
      <c r="P186" s="5"/>
      <c r="Q186" s="16"/>
      <c r="R186" s="16"/>
      <c r="S186" s="20"/>
      <c r="T186" s="16"/>
      <c r="U186" s="16"/>
      <c r="V186" s="5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16"/>
      <c r="AO186" s="20"/>
      <c r="AP186" s="13"/>
      <c r="AQ186" s="13"/>
      <c r="AR186" s="20"/>
      <c r="AS186" s="15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</row>
    <row r="187" spans="3:77" ht="12.75">
      <c r="C187" s="16"/>
      <c r="D187" s="16"/>
      <c r="E187" s="19"/>
      <c r="F187" s="19"/>
      <c r="G187" s="5"/>
      <c r="M187" s="5"/>
      <c r="N187" s="16"/>
      <c r="O187" s="16"/>
      <c r="P187" s="5"/>
      <c r="Q187" s="16"/>
      <c r="R187" s="16"/>
      <c r="S187" s="20"/>
      <c r="T187" s="16"/>
      <c r="U187" s="16"/>
      <c r="V187" s="5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16"/>
      <c r="AO187" s="20"/>
      <c r="AP187" s="13"/>
      <c r="AQ187" s="13"/>
      <c r="AR187" s="20"/>
      <c r="AS187" s="15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</row>
    <row r="188" spans="3:77" ht="12.75">
      <c r="C188" s="16"/>
      <c r="D188" s="16"/>
      <c r="E188" s="19"/>
      <c r="F188" s="19"/>
      <c r="G188" s="5"/>
      <c r="M188" s="5"/>
      <c r="N188" s="16"/>
      <c r="O188" s="16"/>
      <c r="P188" s="5"/>
      <c r="Q188" s="16"/>
      <c r="R188" s="16"/>
      <c r="S188" s="20"/>
      <c r="T188" s="16"/>
      <c r="U188" s="16"/>
      <c r="V188" s="5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16"/>
      <c r="AO188" s="20"/>
      <c r="AP188" s="13"/>
      <c r="AQ188" s="13"/>
      <c r="AR188" s="20"/>
      <c r="AS188" s="15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</row>
    <row r="189" spans="3:77" ht="12.75">
      <c r="C189" s="16"/>
      <c r="D189" s="16"/>
      <c r="E189" s="19"/>
      <c r="F189" s="19"/>
      <c r="G189" s="5"/>
      <c r="M189" s="5"/>
      <c r="N189" s="16"/>
      <c r="O189" s="16"/>
      <c r="P189" s="5"/>
      <c r="Q189" s="16"/>
      <c r="R189" s="16"/>
      <c r="S189" s="20"/>
      <c r="T189" s="16"/>
      <c r="U189" s="16"/>
      <c r="V189" s="5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16"/>
      <c r="AO189" s="20"/>
      <c r="AP189" s="13"/>
      <c r="AQ189" s="13"/>
      <c r="AR189" s="20"/>
      <c r="AS189" s="15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</row>
    <row r="190" spans="3:77" ht="12.75">
      <c r="C190" s="16"/>
      <c r="D190" s="16"/>
      <c r="E190" s="19"/>
      <c r="F190" s="19"/>
      <c r="G190" s="5"/>
      <c r="M190" s="5"/>
      <c r="N190" s="16"/>
      <c r="O190" s="16"/>
      <c r="P190" s="5"/>
      <c r="Q190" s="16"/>
      <c r="R190" s="16"/>
      <c r="S190" s="20"/>
      <c r="T190" s="16"/>
      <c r="U190" s="16"/>
      <c r="V190" s="5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16"/>
      <c r="AO190" s="20"/>
      <c r="AP190" s="13"/>
      <c r="AQ190" s="13"/>
      <c r="AR190" s="20"/>
      <c r="AS190" s="15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</row>
    <row r="191" spans="3:77" ht="12.75">
      <c r="C191" s="16"/>
      <c r="D191" s="16"/>
      <c r="E191" s="19"/>
      <c r="F191" s="19"/>
      <c r="G191" s="5"/>
      <c r="M191" s="5"/>
      <c r="N191" s="16"/>
      <c r="O191" s="16"/>
      <c r="P191" s="5"/>
      <c r="Q191" s="16"/>
      <c r="R191" s="16"/>
      <c r="S191" s="20"/>
      <c r="T191" s="16"/>
      <c r="U191" s="16"/>
      <c r="V191" s="5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16"/>
      <c r="AO191" s="20"/>
      <c r="AP191" s="13"/>
      <c r="AQ191" s="13"/>
      <c r="AR191" s="20"/>
      <c r="AS191" s="15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</row>
    <row r="192" spans="3:77" ht="12.75">
      <c r="C192" s="16"/>
      <c r="D192" s="16"/>
      <c r="E192" s="19"/>
      <c r="F192" s="19"/>
      <c r="G192" s="5"/>
      <c r="M192" s="5"/>
      <c r="N192" s="16"/>
      <c r="O192" s="16"/>
      <c r="P192" s="5"/>
      <c r="Q192" s="16"/>
      <c r="R192" s="16"/>
      <c r="S192" s="20"/>
      <c r="T192" s="16"/>
      <c r="U192" s="16"/>
      <c r="V192" s="5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16"/>
      <c r="AO192" s="20"/>
      <c r="AP192" s="13"/>
      <c r="AQ192" s="13"/>
      <c r="AR192" s="20"/>
      <c r="AS192" s="15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</row>
    <row r="193" spans="3:77" ht="12.75">
      <c r="C193" s="16"/>
      <c r="D193" s="16"/>
      <c r="E193" s="19"/>
      <c r="F193" s="19"/>
      <c r="G193" s="5"/>
      <c r="M193" s="5"/>
      <c r="N193" s="16"/>
      <c r="O193" s="16"/>
      <c r="P193" s="5"/>
      <c r="Q193" s="16"/>
      <c r="R193" s="16"/>
      <c r="S193" s="20"/>
      <c r="T193" s="16"/>
      <c r="U193" s="16"/>
      <c r="V193" s="5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16"/>
      <c r="AO193" s="20"/>
      <c r="AP193" s="13"/>
      <c r="AQ193" s="13"/>
      <c r="AR193" s="20"/>
      <c r="AS193" s="15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</row>
    <row r="194" spans="3:77" ht="12.75">
      <c r="C194" s="16"/>
      <c r="D194" s="16"/>
      <c r="E194" s="19"/>
      <c r="F194" s="19"/>
      <c r="G194" s="5"/>
      <c r="M194" s="5"/>
      <c r="N194" s="16"/>
      <c r="O194" s="16"/>
      <c r="P194" s="5"/>
      <c r="Q194" s="16"/>
      <c r="R194" s="16"/>
      <c r="S194" s="20"/>
      <c r="T194" s="16"/>
      <c r="U194" s="16"/>
      <c r="V194" s="5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16"/>
      <c r="AO194" s="20"/>
      <c r="AP194" s="13"/>
      <c r="AQ194" s="13"/>
      <c r="AR194" s="20"/>
      <c r="AS194" s="15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</row>
    <row r="195" spans="3:77" ht="12.75">
      <c r="C195" s="16"/>
      <c r="D195" s="16"/>
      <c r="E195" s="19"/>
      <c r="F195" s="19"/>
      <c r="G195" s="5"/>
      <c r="M195" s="5"/>
      <c r="N195" s="16"/>
      <c r="O195" s="16"/>
      <c r="P195" s="5"/>
      <c r="Q195" s="16"/>
      <c r="R195" s="16"/>
      <c r="S195" s="20"/>
      <c r="T195" s="16"/>
      <c r="U195" s="16"/>
      <c r="V195" s="5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16"/>
      <c r="AO195" s="20"/>
      <c r="AP195" s="13"/>
      <c r="AQ195" s="13"/>
      <c r="AR195" s="20"/>
      <c r="AS195" s="15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</row>
    <row r="196" spans="3:77" ht="12.75">
      <c r="C196" s="16"/>
      <c r="D196" s="16"/>
      <c r="E196" s="19"/>
      <c r="F196" s="19"/>
      <c r="G196" s="5"/>
      <c r="M196" s="5"/>
      <c r="N196" s="16"/>
      <c r="O196" s="16"/>
      <c r="P196" s="5"/>
      <c r="Q196" s="16"/>
      <c r="R196" s="16"/>
      <c r="S196" s="20"/>
      <c r="T196" s="16"/>
      <c r="U196" s="16"/>
      <c r="V196" s="5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16"/>
      <c r="AO196" s="20"/>
      <c r="AP196" s="13"/>
      <c r="AQ196" s="13"/>
      <c r="AR196" s="20"/>
      <c r="AS196" s="15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</row>
    <row r="197" spans="3:77" ht="12.75">
      <c r="C197" s="16"/>
      <c r="D197" s="16"/>
      <c r="E197" s="19"/>
      <c r="F197" s="19"/>
      <c r="G197" s="5"/>
      <c r="M197" s="5"/>
      <c r="N197" s="16"/>
      <c r="O197" s="16"/>
      <c r="P197" s="5"/>
      <c r="Q197" s="16"/>
      <c r="R197" s="16"/>
      <c r="S197" s="20"/>
      <c r="T197" s="16"/>
      <c r="U197" s="16"/>
      <c r="V197" s="5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16"/>
      <c r="AO197" s="20"/>
      <c r="AP197" s="13"/>
      <c r="AQ197" s="13"/>
      <c r="AR197" s="20"/>
      <c r="AS197" s="15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</row>
    <row r="198" spans="3:77" ht="12.75">
      <c r="C198" s="16"/>
      <c r="D198" s="16"/>
      <c r="E198" s="19"/>
      <c r="F198" s="19"/>
      <c r="G198" s="5"/>
      <c r="M198" s="5"/>
      <c r="N198" s="16"/>
      <c r="O198" s="16"/>
      <c r="P198" s="5"/>
      <c r="Q198" s="16"/>
      <c r="R198" s="16"/>
      <c r="S198" s="20"/>
      <c r="T198" s="16"/>
      <c r="U198" s="16"/>
      <c r="V198" s="5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16"/>
      <c r="AO198" s="20"/>
      <c r="AP198" s="13"/>
      <c r="AQ198" s="13"/>
      <c r="AR198" s="20"/>
      <c r="AS198" s="15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</row>
    <row r="199" spans="3:77" ht="12.75">
      <c r="C199" s="16"/>
      <c r="D199" s="16"/>
      <c r="E199" s="19"/>
      <c r="F199" s="19"/>
      <c r="G199" s="5"/>
      <c r="M199" s="5"/>
      <c r="N199" s="16"/>
      <c r="O199" s="16"/>
      <c r="P199" s="5"/>
      <c r="Q199" s="16"/>
      <c r="R199" s="16"/>
      <c r="S199" s="20"/>
      <c r="T199" s="16"/>
      <c r="U199" s="16"/>
      <c r="V199" s="5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16"/>
      <c r="AO199" s="20"/>
      <c r="AP199" s="13"/>
      <c r="AQ199" s="13"/>
      <c r="AR199" s="20"/>
      <c r="AS199" s="15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</row>
    <row r="200" spans="3:77" ht="12.75">
      <c r="C200" s="16"/>
      <c r="D200" s="16"/>
      <c r="E200" s="19"/>
      <c r="F200" s="19"/>
      <c r="G200" s="5"/>
      <c r="M200" s="5"/>
      <c r="N200" s="16"/>
      <c r="O200" s="16"/>
      <c r="P200" s="5"/>
      <c r="Q200" s="16"/>
      <c r="R200" s="16"/>
      <c r="S200" s="20"/>
      <c r="T200" s="16"/>
      <c r="U200" s="16"/>
      <c r="V200" s="5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16"/>
      <c r="AO200" s="20"/>
      <c r="AP200" s="13"/>
      <c r="AQ200" s="13"/>
      <c r="AR200" s="20"/>
      <c r="AS200" s="15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</row>
    <row r="201" spans="3:77" ht="12.75">
      <c r="C201" s="16"/>
      <c r="D201" s="16"/>
      <c r="E201" s="19"/>
      <c r="F201" s="19"/>
      <c r="G201" s="5"/>
      <c r="M201" s="5"/>
      <c r="N201" s="16"/>
      <c r="O201" s="16"/>
      <c r="P201" s="5"/>
      <c r="Q201" s="16"/>
      <c r="R201" s="16"/>
      <c r="S201" s="20"/>
      <c r="T201" s="16"/>
      <c r="U201" s="16"/>
      <c r="V201" s="5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16"/>
      <c r="AO201" s="20"/>
      <c r="AP201" s="13"/>
      <c r="AQ201" s="13"/>
      <c r="AR201" s="20"/>
      <c r="AS201" s="15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</row>
    <row r="202" spans="3:77" ht="12.75">
      <c r="C202" s="16"/>
      <c r="D202" s="16"/>
      <c r="E202" s="19"/>
      <c r="F202" s="19"/>
      <c r="G202" s="5"/>
      <c r="M202" s="5"/>
      <c r="N202" s="16"/>
      <c r="O202" s="16"/>
      <c r="P202" s="5"/>
      <c r="Q202" s="16"/>
      <c r="R202" s="16"/>
      <c r="S202" s="20"/>
      <c r="T202" s="16"/>
      <c r="U202" s="16"/>
      <c r="V202" s="5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16"/>
      <c r="AO202" s="20"/>
      <c r="AP202" s="13"/>
      <c r="AQ202" s="13"/>
      <c r="AR202" s="20"/>
      <c r="AS202" s="15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</row>
    <row r="203" spans="3:77" ht="12.75">
      <c r="C203" s="16"/>
      <c r="D203" s="16"/>
      <c r="E203" s="19"/>
      <c r="F203" s="19"/>
      <c r="G203" s="5"/>
      <c r="M203" s="5"/>
      <c r="N203" s="16"/>
      <c r="O203" s="16"/>
      <c r="P203" s="5"/>
      <c r="Q203" s="16"/>
      <c r="R203" s="16"/>
      <c r="S203" s="20"/>
      <c r="T203" s="16"/>
      <c r="U203" s="16"/>
      <c r="V203" s="5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16"/>
      <c r="AO203" s="20"/>
      <c r="AP203" s="13"/>
      <c r="AQ203" s="13"/>
      <c r="AR203" s="20"/>
      <c r="AS203" s="15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</row>
    <row r="204" spans="3:77" ht="12.75">
      <c r="C204" s="16"/>
      <c r="D204" s="16"/>
      <c r="E204" s="19"/>
      <c r="F204" s="19"/>
      <c r="G204" s="5"/>
      <c r="M204" s="5"/>
      <c r="N204" s="16"/>
      <c r="O204" s="16"/>
      <c r="P204" s="5"/>
      <c r="Q204" s="16"/>
      <c r="R204" s="16"/>
      <c r="S204" s="20"/>
      <c r="T204" s="16"/>
      <c r="U204" s="16"/>
      <c r="V204" s="5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16"/>
      <c r="AO204" s="20"/>
      <c r="AP204" s="13"/>
      <c r="AQ204" s="13"/>
      <c r="AR204" s="20"/>
      <c r="AS204" s="15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</row>
    <row r="205" spans="3:77" ht="12.75">
      <c r="C205" s="16"/>
      <c r="D205" s="16"/>
      <c r="E205" s="19"/>
      <c r="F205" s="19"/>
      <c r="G205" s="5"/>
      <c r="M205" s="5"/>
      <c r="N205" s="16"/>
      <c r="O205" s="16"/>
      <c r="P205" s="5"/>
      <c r="Q205" s="16"/>
      <c r="R205" s="16"/>
      <c r="S205" s="20"/>
      <c r="T205" s="16"/>
      <c r="U205" s="16"/>
      <c r="V205" s="5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16"/>
      <c r="AO205" s="20"/>
      <c r="AP205" s="13"/>
      <c r="AQ205" s="13"/>
      <c r="AR205" s="20"/>
      <c r="AS205" s="15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</row>
    <row r="206" spans="3:77" ht="12.75">
      <c r="C206" s="16"/>
      <c r="D206" s="16"/>
      <c r="E206" s="19"/>
      <c r="F206" s="19"/>
      <c r="G206" s="5"/>
      <c r="M206" s="5"/>
      <c r="N206" s="16"/>
      <c r="O206" s="16"/>
      <c r="P206" s="5"/>
      <c r="Q206" s="16"/>
      <c r="R206" s="16"/>
      <c r="S206" s="20"/>
      <c r="T206" s="16"/>
      <c r="U206" s="16"/>
      <c r="V206" s="5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16"/>
      <c r="AO206" s="20"/>
      <c r="AP206" s="13"/>
      <c r="AQ206" s="13"/>
      <c r="AR206" s="20"/>
      <c r="AS206" s="15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</row>
    <row r="207" spans="3:77" ht="12.75">
      <c r="C207" s="16"/>
      <c r="D207" s="16"/>
      <c r="E207" s="19"/>
      <c r="F207" s="19"/>
      <c r="G207" s="5"/>
      <c r="M207" s="5"/>
      <c r="N207" s="16"/>
      <c r="O207" s="16"/>
      <c r="P207" s="5"/>
      <c r="Q207" s="16"/>
      <c r="R207" s="16"/>
      <c r="S207" s="20"/>
      <c r="T207" s="16"/>
      <c r="U207" s="16"/>
      <c r="V207" s="5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16"/>
      <c r="AO207" s="20"/>
      <c r="AP207" s="13"/>
      <c r="AQ207" s="13"/>
      <c r="AR207" s="20"/>
      <c r="AS207" s="15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</row>
    <row r="208" spans="3:77" ht="12.75">
      <c r="C208" s="16"/>
      <c r="D208" s="16"/>
      <c r="E208" s="19"/>
      <c r="F208" s="19"/>
      <c r="G208" s="5"/>
      <c r="M208" s="5"/>
      <c r="N208" s="16"/>
      <c r="O208" s="16"/>
      <c r="P208" s="5"/>
      <c r="Q208" s="16"/>
      <c r="R208" s="16"/>
      <c r="S208" s="20"/>
      <c r="T208" s="16"/>
      <c r="U208" s="16"/>
      <c r="V208" s="5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16"/>
      <c r="AO208" s="20"/>
      <c r="AP208" s="13"/>
      <c r="AQ208" s="13"/>
      <c r="AR208" s="20"/>
      <c r="AS208" s="15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</row>
    <row r="209" spans="3:77" ht="12.75">
      <c r="C209" s="16"/>
      <c r="D209" s="16"/>
      <c r="E209" s="19"/>
      <c r="F209" s="19"/>
      <c r="G209" s="5"/>
      <c r="M209" s="5"/>
      <c r="N209" s="16"/>
      <c r="O209" s="16"/>
      <c r="P209" s="5"/>
      <c r="Q209" s="16"/>
      <c r="R209" s="16"/>
      <c r="S209" s="20"/>
      <c r="T209" s="16"/>
      <c r="U209" s="16"/>
      <c r="V209" s="5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16"/>
      <c r="AO209" s="20"/>
      <c r="AP209" s="13"/>
      <c r="AQ209" s="13"/>
      <c r="AR209" s="20"/>
      <c r="AS209" s="15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</row>
    <row r="210" spans="3:77" ht="12.75">
      <c r="C210" s="16"/>
      <c r="D210" s="16"/>
      <c r="E210" s="19"/>
      <c r="F210" s="19"/>
      <c r="G210" s="5"/>
      <c r="M210" s="5"/>
      <c r="N210" s="16"/>
      <c r="O210" s="16"/>
      <c r="P210" s="5"/>
      <c r="Q210" s="16"/>
      <c r="R210" s="16"/>
      <c r="S210" s="20"/>
      <c r="T210" s="16"/>
      <c r="U210" s="16"/>
      <c r="V210" s="5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16"/>
      <c r="AO210" s="20"/>
      <c r="AP210" s="13"/>
      <c r="AQ210" s="13"/>
      <c r="AR210" s="20"/>
      <c r="AS210" s="15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</row>
    <row r="211" spans="3:77" ht="12.75">
      <c r="C211" s="16"/>
      <c r="D211" s="16"/>
      <c r="E211" s="19"/>
      <c r="F211" s="19"/>
      <c r="G211" s="5"/>
      <c r="M211" s="5"/>
      <c r="N211" s="16"/>
      <c r="O211" s="16"/>
      <c r="P211" s="5"/>
      <c r="Q211" s="16"/>
      <c r="R211" s="16"/>
      <c r="S211" s="20"/>
      <c r="T211" s="16"/>
      <c r="U211" s="16"/>
      <c r="V211" s="5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16"/>
      <c r="AO211" s="20"/>
      <c r="AP211" s="13"/>
      <c r="AQ211" s="13"/>
      <c r="AR211" s="20"/>
      <c r="AS211" s="15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</row>
    <row r="212" spans="3:77" ht="12.75">
      <c r="C212" s="16"/>
      <c r="D212" s="16"/>
      <c r="E212" s="19"/>
      <c r="F212" s="19"/>
      <c r="G212" s="5"/>
      <c r="M212" s="5"/>
      <c r="N212" s="16"/>
      <c r="O212" s="16"/>
      <c r="P212" s="5"/>
      <c r="Q212" s="16"/>
      <c r="R212" s="16"/>
      <c r="S212" s="20"/>
      <c r="T212" s="16"/>
      <c r="U212" s="16"/>
      <c r="V212" s="5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16"/>
      <c r="AO212" s="20"/>
      <c r="AP212" s="13"/>
      <c r="AQ212" s="13"/>
      <c r="AR212" s="20"/>
      <c r="AS212" s="15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</row>
    <row r="213" spans="3:77" ht="12.75">
      <c r="C213" s="16"/>
      <c r="D213" s="16"/>
      <c r="E213" s="19"/>
      <c r="F213" s="19"/>
      <c r="G213" s="5"/>
      <c r="M213" s="5"/>
      <c r="N213" s="16"/>
      <c r="O213" s="16"/>
      <c r="P213" s="5"/>
      <c r="Q213" s="16"/>
      <c r="R213" s="16"/>
      <c r="S213" s="20"/>
      <c r="T213" s="16"/>
      <c r="U213" s="16"/>
      <c r="V213" s="5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16"/>
      <c r="AO213" s="20"/>
      <c r="AP213" s="13"/>
      <c r="AQ213" s="13"/>
      <c r="AR213" s="20"/>
      <c r="AS213" s="15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</row>
    <row r="214" spans="3:77" ht="12.75">
      <c r="C214" s="16"/>
      <c r="D214" s="16"/>
      <c r="E214" s="19"/>
      <c r="F214" s="19"/>
      <c r="G214" s="5"/>
      <c r="M214" s="5"/>
      <c r="N214" s="16"/>
      <c r="O214" s="16"/>
      <c r="P214" s="5"/>
      <c r="Q214" s="16"/>
      <c r="R214" s="16"/>
      <c r="S214" s="20"/>
      <c r="T214" s="16"/>
      <c r="U214" s="16"/>
      <c r="V214" s="5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16"/>
      <c r="AO214" s="20"/>
      <c r="AP214" s="13"/>
      <c r="AQ214" s="13"/>
      <c r="AR214" s="20"/>
      <c r="AS214" s="15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</row>
    <row r="215" spans="3:77" ht="12.75">
      <c r="C215" s="16"/>
      <c r="D215" s="16"/>
      <c r="E215" s="19"/>
      <c r="F215" s="19"/>
      <c r="G215" s="5"/>
      <c r="M215" s="5"/>
      <c r="N215" s="16"/>
      <c r="O215" s="16"/>
      <c r="P215" s="5"/>
      <c r="Q215" s="16"/>
      <c r="R215" s="16"/>
      <c r="S215" s="20"/>
      <c r="T215" s="16"/>
      <c r="U215" s="16"/>
      <c r="V215" s="5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16"/>
      <c r="AO215" s="20"/>
      <c r="AP215" s="13"/>
      <c r="AQ215" s="13"/>
      <c r="AR215" s="20"/>
      <c r="AS215" s="15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</row>
    <row r="216" spans="3:77" ht="12.75">
      <c r="C216" s="16"/>
      <c r="D216" s="16"/>
      <c r="E216" s="19"/>
      <c r="F216" s="19"/>
      <c r="G216" s="5"/>
      <c r="M216" s="5"/>
      <c r="N216" s="16"/>
      <c r="O216" s="16"/>
      <c r="P216" s="5"/>
      <c r="Q216" s="16"/>
      <c r="R216" s="16"/>
      <c r="S216" s="20"/>
      <c r="T216" s="16"/>
      <c r="U216" s="16"/>
      <c r="V216" s="5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16"/>
      <c r="AO216" s="20"/>
      <c r="AP216" s="13"/>
      <c r="AQ216" s="13"/>
      <c r="AR216" s="20"/>
      <c r="AS216" s="15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</row>
    <row r="217" spans="3:77" ht="12.75">
      <c r="C217" s="16"/>
      <c r="D217" s="16"/>
      <c r="E217" s="19"/>
      <c r="F217" s="19"/>
      <c r="G217" s="5"/>
      <c r="M217" s="5"/>
      <c r="N217" s="16"/>
      <c r="O217" s="16"/>
      <c r="P217" s="5"/>
      <c r="Q217" s="16"/>
      <c r="R217" s="16"/>
      <c r="S217" s="20"/>
      <c r="T217" s="16"/>
      <c r="U217" s="16"/>
      <c r="V217" s="5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16"/>
      <c r="AO217" s="20"/>
      <c r="AP217" s="13"/>
      <c r="AQ217" s="13"/>
      <c r="AR217" s="20"/>
      <c r="AS217" s="15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</row>
    <row r="218" spans="3:77" ht="12.75">
      <c r="C218" s="16"/>
      <c r="D218" s="16"/>
      <c r="E218" s="19"/>
      <c r="F218" s="19"/>
      <c r="G218" s="5"/>
      <c r="M218" s="5"/>
      <c r="N218" s="16"/>
      <c r="O218" s="16"/>
      <c r="P218" s="5"/>
      <c r="Q218" s="16"/>
      <c r="R218" s="16"/>
      <c r="S218" s="20"/>
      <c r="T218" s="16"/>
      <c r="U218" s="16"/>
      <c r="V218" s="5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16"/>
      <c r="AO218" s="20"/>
      <c r="AP218" s="13"/>
      <c r="AQ218" s="13"/>
      <c r="AR218" s="20"/>
      <c r="AS218" s="15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</row>
    <row r="219" spans="3:77" ht="12.75">
      <c r="C219" s="16"/>
      <c r="D219" s="16"/>
      <c r="E219" s="19"/>
      <c r="F219" s="19"/>
      <c r="G219" s="5"/>
      <c r="M219" s="5"/>
      <c r="N219" s="16"/>
      <c r="O219" s="16"/>
      <c r="P219" s="5"/>
      <c r="Q219" s="16"/>
      <c r="R219" s="16"/>
      <c r="S219" s="20"/>
      <c r="T219" s="16"/>
      <c r="U219" s="16"/>
      <c r="V219" s="5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16"/>
      <c r="AO219" s="20"/>
      <c r="AP219" s="13"/>
      <c r="AQ219" s="13"/>
      <c r="AR219" s="20"/>
      <c r="AS219" s="15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</row>
    <row r="220" spans="3:77" ht="12.75">
      <c r="C220" s="16"/>
      <c r="D220" s="16"/>
      <c r="E220" s="19"/>
      <c r="F220" s="19"/>
      <c r="G220" s="5"/>
      <c r="M220" s="5"/>
      <c r="N220" s="16"/>
      <c r="O220" s="16"/>
      <c r="P220" s="5"/>
      <c r="Q220" s="16"/>
      <c r="R220" s="16"/>
      <c r="S220" s="20"/>
      <c r="T220" s="16"/>
      <c r="U220" s="16"/>
      <c r="V220" s="5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16"/>
      <c r="AO220" s="20"/>
      <c r="AP220" s="13"/>
      <c r="AQ220" s="13"/>
      <c r="AR220" s="20"/>
      <c r="AS220" s="15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</row>
    <row r="221" spans="3:77" ht="12.75">
      <c r="C221" s="16"/>
      <c r="D221" s="16"/>
      <c r="E221" s="19"/>
      <c r="F221" s="19"/>
      <c r="G221" s="5"/>
      <c r="M221" s="5"/>
      <c r="N221" s="16"/>
      <c r="O221" s="16"/>
      <c r="P221" s="5"/>
      <c r="Q221" s="16"/>
      <c r="R221" s="16"/>
      <c r="S221" s="20"/>
      <c r="T221" s="16"/>
      <c r="U221" s="16"/>
      <c r="V221" s="5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16"/>
      <c r="AO221" s="20"/>
      <c r="AP221" s="13"/>
      <c r="AQ221" s="13"/>
      <c r="AR221" s="20"/>
      <c r="AS221" s="15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</row>
    <row r="222" spans="3:77" ht="12.75">
      <c r="C222" s="16"/>
      <c r="D222" s="16"/>
      <c r="E222" s="19"/>
      <c r="F222" s="19"/>
      <c r="G222" s="5"/>
      <c r="M222" s="5"/>
      <c r="N222" s="16"/>
      <c r="O222" s="16"/>
      <c r="P222" s="5"/>
      <c r="Q222" s="16"/>
      <c r="R222" s="16"/>
      <c r="S222" s="20"/>
      <c r="T222" s="16"/>
      <c r="U222" s="16"/>
      <c r="V222" s="5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16"/>
      <c r="AO222" s="20"/>
      <c r="AP222" s="13"/>
      <c r="AQ222" s="13"/>
      <c r="AR222" s="20"/>
      <c r="AS222" s="15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</row>
    <row r="223" spans="3:77" ht="12.75">
      <c r="C223" s="16"/>
      <c r="D223" s="16"/>
      <c r="E223" s="19"/>
      <c r="F223" s="19"/>
      <c r="G223" s="5"/>
      <c r="M223" s="5"/>
      <c r="N223" s="16"/>
      <c r="O223" s="16"/>
      <c r="P223" s="5"/>
      <c r="Q223" s="16"/>
      <c r="R223" s="16"/>
      <c r="S223" s="20"/>
      <c r="T223" s="16"/>
      <c r="U223" s="16"/>
      <c r="V223" s="5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16"/>
      <c r="AO223" s="20"/>
      <c r="AP223" s="13"/>
      <c r="AQ223" s="13"/>
      <c r="AR223" s="20"/>
      <c r="AS223" s="15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</row>
    <row r="224" spans="3:77" ht="12.75">
      <c r="C224" s="16"/>
      <c r="D224" s="16"/>
      <c r="E224" s="19"/>
      <c r="F224" s="19"/>
      <c r="G224" s="5"/>
      <c r="M224" s="5"/>
      <c r="N224" s="16"/>
      <c r="O224" s="16"/>
      <c r="P224" s="5"/>
      <c r="Q224" s="16"/>
      <c r="R224" s="16"/>
      <c r="S224" s="20"/>
      <c r="T224" s="16"/>
      <c r="U224" s="16"/>
      <c r="V224" s="5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16"/>
      <c r="AO224" s="20"/>
      <c r="AP224" s="13"/>
      <c r="AQ224" s="13"/>
      <c r="AR224" s="20"/>
      <c r="AS224" s="15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</row>
    <row r="225" spans="3:77" ht="12.75">
      <c r="C225" s="16"/>
      <c r="D225" s="16"/>
      <c r="E225" s="19"/>
      <c r="F225" s="19"/>
      <c r="G225" s="5"/>
      <c r="M225" s="5"/>
      <c r="N225" s="16"/>
      <c r="O225" s="16"/>
      <c r="P225" s="5"/>
      <c r="Q225" s="16"/>
      <c r="R225" s="16"/>
      <c r="S225" s="20"/>
      <c r="T225" s="16"/>
      <c r="U225" s="16"/>
      <c r="V225" s="5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16"/>
      <c r="AO225" s="20"/>
      <c r="AP225" s="13"/>
      <c r="AQ225" s="13"/>
      <c r="AR225" s="20"/>
      <c r="AS225" s="15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</row>
    <row r="226" spans="3:77" ht="12.75">
      <c r="C226" s="16"/>
      <c r="D226" s="16"/>
      <c r="E226" s="19"/>
      <c r="F226" s="19"/>
      <c r="G226" s="5"/>
      <c r="M226" s="5"/>
      <c r="N226" s="16"/>
      <c r="O226" s="16"/>
      <c r="P226" s="5"/>
      <c r="Q226" s="16"/>
      <c r="R226" s="16"/>
      <c r="S226" s="20"/>
      <c r="T226" s="16"/>
      <c r="U226" s="16"/>
      <c r="V226" s="5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16"/>
      <c r="AO226" s="20"/>
      <c r="AP226" s="13"/>
      <c r="AQ226" s="13"/>
      <c r="AR226" s="20"/>
      <c r="AS226" s="15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</row>
    <row r="227" spans="3:77" ht="12.75">
      <c r="C227" s="16"/>
      <c r="D227" s="16"/>
      <c r="E227" s="19"/>
      <c r="F227" s="19"/>
      <c r="G227" s="5"/>
      <c r="M227" s="5"/>
      <c r="N227" s="16"/>
      <c r="O227" s="16"/>
      <c r="P227" s="5"/>
      <c r="Q227" s="16"/>
      <c r="R227" s="16"/>
      <c r="S227" s="20"/>
      <c r="T227" s="16"/>
      <c r="U227" s="16"/>
      <c r="V227" s="5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16"/>
      <c r="AO227" s="20"/>
      <c r="AP227" s="13"/>
      <c r="AQ227" s="13"/>
      <c r="AR227" s="20"/>
      <c r="AS227" s="15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</row>
    <row r="228" spans="3:77" ht="12.75">
      <c r="C228" s="16"/>
      <c r="D228" s="16"/>
      <c r="E228" s="19"/>
      <c r="F228" s="19"/>
      <c r="G228" s="5"/>
      <c r="M228" s="5"/>
      <c r="N228" s="16"/>
      <c r="O228" s="16"/>
      <c r="P228" s="5"/>
      <c r="Q228" s="16"/>
      <c r="R228" s="16"/>
      <c r="S228" s="20"/>
      <c r="T228" s="16"/>
      <c r="U228" s="16"/>
      <c r="V228" s="5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16"/>
      <c r="AO228" s="20"/>
      <c r="AP228" s="13"/>
      <c r="AQ228" s="13"/>
      <c r="AR228" s="20"/>
      <c r="AS228" s="15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</row>
    <row r="229" spans="3:77" ht="12.75">
      <c r="C229" s="16"/>
      <c r="D229" s="16"/>
      <c r="E229" s="19"/>
      <c r="F229" s="19"/>
      <c r="G229" s="5"/>
      <c r="M229" s="5"/>
      <c r="N229" s="16"/>
      <c r="O229" s="16"/>
      <c r="P229" s="5"/>
      <c r="Q229" s="16"/>
      <c r="R229" s="16"/>
      <c r="S229" s="20"/>
      <c r="T229" s="16"/>
      <c r="U229" s="16"/>
      <c r="V229" s="5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16"/>
      <c r="AO229" s="20"/>
      <c r="AP229" s="13"/>
      <c r="AQ229" s="13"/>
      <c r="AR229" s="20"/>
      <c r="AS229" s="15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</row>
    <row r="230" spans="3:77" ht="12.75">
      <c r="C230" s="16"/>
      <c r="D230" s="16"/>
      <c r="E230" s="19"/>
      <c r="F230" s="19"/>
      <c r="G230" s="5"/>
      <c r="M230" s="5"/>
      <c r="N230" s="16"/>
      <c r="O230" s="16"/>
      <c r="P230" s="5"/>
      <c r="Q230" s="16"/>
      <c r="R230" s="16"/>
      <c r="S230" s="20"/>
      <c r="T230" s="16"/>
      <c r="U230" s="16"/>
      <c r="V230" s="5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16"/>
      <c r="AO230" s="20"/>
      <c r="AP230" s="13"/>
      <c r="AQ230" s="13"/>
      <c r="AR230" s="20"/>
      <c r="AS230" s="15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</row>
    <row r="231" spans="3:77" ht="12.75">
      <c r="C231" s="16"/>
      <c r="D231" s="16"/>
      <c r="E231" s="19"/>
      <c r="F231" s="19"/>
      <c r="G231" s="5"/>
      <c r="M231" s="5"/>
      <c r="N231" s="16"/>
      <c r="O231" s="16"/>
      <c r="P231" s="5"/>
      <c r="Q231" s="16"/>
      <c r="R231" s="16"/>
      <c r="S231" s="20"/>
      <c r="T231" s="16"/>
      <c r="U231" s="16"/>
      <c r="V231" s="5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16"/>
      <c r="AO231" s="20"/>
      <c r="AP231" s="13"/>
      <c r="AQ231" s="13"/>
      <c r="AR231" s="20"/>
      <c r="AS231" s="15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</row>
    <row r="232" spans="3:77" ht="12.75">
      <c r="C232" s="16"/>
      <c r="D232" s="16"/>
      <c r="E232" s="19"/>
      <c r="F232" s="19"/>
      <c r="G232" s="5"/>
      <c r="M232" s="5"/>
      <c r="N232" s="16"/>
      <c r="O232" s="16"/>
      <c r="P232" s="5"/>
      <c r="Q232" s="16"/>
      <c r="R232" s="16"/>
      <c r="S232" s="20"/>
      <c r="T232" s="16"/>
      <c r="U232" s="16"/>
      <c r="V232" s="5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16"/>
      <c r="AO232" s="20"/>
      <c r="AP232" s="13"/>
      <c r="AQ232" s="13"/>
      <c r="AR232" s="20"/>
      <c r="AS232" s="15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</row>
    <row r="233" spans="3:77" ht="12.75">
      <c r="C233" s="16"/>
      <c r="D233" s="16"/>
      <c r="E233" s="19"/>
      <c r="F233" s="19"/>
      <c r="G233" s="5"/>
      <c r="M233" s="5"/>
      <c r="N233" s="16"/>
      <c r="O233" s="16"/>
      <c r="P233" s="5"/>
      <c r="Q233" s="16"/>
      <c r="R233" s="16"/>
      <c r="S233" s="20"/>
      <c r="T233" s="16"/>
      <c r="U233" s="16"/>
      <c r="V233" s="5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16"/>
      <c r="AO233" s="20"/>
      <c r="AP233" s="13"/>
      <c r="AQ233" s="13"/>
      <c r="AR233" s="20"/>
      <c r="AS233" s="15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</row>
    <row r="234" spans="3:77" ht="12.75">
      <c r="C234" s="16"/>
      <c r="D234" s="16"/>
      <c r="E234" s="19"/>
      <c r="F234" s="19"/>
      <c r="G234" s="5"/>
      <c r="M234" s="5"/>
      <c r="N234" s="16"/>
      <c r="O234" s="16"/>
      <c r="P234" s="5"/>
      <c r="Q234" s="16"/>
      <c r="R234" s="16"/>
      <c r="S234" s="20"/>
      <c r="T234" s="16"/>
      <c r="U234" s="16"/>
      <c r="V234" s="5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16"/>
      <c r="AO234" s="20"/>
      <c r="AP234" s="13"/>
      <c r="AQ234" s="13"/>
      <c r="AR234" s="20"/>
      <c r="AS234" s="15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</row>
    <row r="235" spans="3:77" ht="12.75">
      <c r="C235" s="16"/>
      <c r="D235" s="16"/>
      <c r="E235" s="19"/>
      <c r="F235" s="19"/>
      <c r="G235" s="5"/>
      <c r="M235" s="5"/>
      <c r="N235" s="16"/>
      <c r="O235" s="16"/>
      <c r="P235" s="5"/>
      <c r="Q235" s="16"/>
      <c r="R235" s="16"/>
      <c r="S235" s="20"/>
      <c r="T235" s="16"/>
      <c r="U235" s="16"/>
      <c r="V235" s="5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16"/>
      <c r="AO235" s="20"/>
      <c r="AP235" s="13"/>
      <c r="AQ235" s="13"/>
      <c r="AR235" s="20"/>
      <c r="AS235" s="15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</row>
    <row r="236" spans="3:77" ht="12.75">
      <c r="C236" s="16"/>
      <c r="D236" s="16"/>
      <c r="E236" s="19"/>
      <c r="F236" s="19"/>
      <c r="G236" s="5"/>
      <c r="M236" s="5"/>
      <c r="N236" s="16"/>
      <c r="O236" s="16"/>
      <c r="P236" s="5"/>
      <c r="Q236" s="16"/>
      <c r="R236" s="16"/>
      <c r="S236" s="20"/>
      <c r="T236" s="16"/>
      <c r="U236" s="16"/>
      <c r="V236" s="5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16"/>
      <c r="AO236" s="20"/>
      <c r="AP236" s="13"/>
      <c r="AQ236" s="13"/>
      <c r="AR236" s="20"/>
      <c r="AS236" s="15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</row>
    <row r="237" spans="3:77" ht="12.75">
      <c r="C237" s="16"/>
      <c r="D237" s="16"/>
      <c r="E237" s="19"/>
      <c r="F237" s="19"/>
      <c r="G237" s="5"/>
      <c r="M237" s="5"/>
      <c r="N237" s="16"/>
      <c r="O237" s="16"/>
      <c r="P237" s="5"/>
      <c r="Q237" s="16"/>
      <c r="R237" s="16"/>
      <c r="S237" s="20"/>
      <c r="T237" s="16"/>
      <c r="U237" s="16"/>
      <c r="V237" s="5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16"/>
      <c r="AO237" s="20"/>
      <c r="AP237" s="13"/>
      <c r="AQ237" s="13"/>
      <c r="AR237" s="20"/>
      <c r="AS237" s="15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</row>
    <row r="238" spans="3:77" ht="12.75">
      <c r="C238" s="16"/>
      <c r="D238" s="16"/>
      <c r="E238" s="19"/>
      <c r="F238" s="19"/>
      <c r="G238" s="5"/>
      <c r="M238" s="5"/>
      <c r="N238" s="16"/>
      <c r="O238" s="16"/>
      <c r="P238" s="5"/>
      <c r="Q238" s="16"/>
      <c r="R238" s="16"/>
      <c r="S238" s="20"/>
      <c r="T238" s="16"/>
      <c r="U238" s="16"/>
      <c r="V238" s="5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16"/>
      <c r="AO238" s="20"/>
      <c r="AP238" s="13"/>
      <c r="AQ238" s="13"/>
      <c r="AR238" s="20"/>
      <c r="AS238" s="15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</row>
    <row r="239" spans="3:77" ht="12.75">
      <c r="C239" s="16"/>
      <c r="D239" s="16"/>
      <c r="E239" s="19"/>
      <c r="F239" s="19"/>
      <c r="G239" s="5"/>
      <c r="M239" s="5"/>
      <c r="N239" s="16"/>
      <c r="O239" s="16"/>
      <c r="P239" s="5"/>
      <c r="Q239" s="16"/>
      <c r="R239" s="16"/>
      <c r="S239" s="20"/>
      <c r="T239" s="16"/>
      <c r="U239" s="16"/>
      <c r="V239" s="5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16"/>
      <c r="AO239" s="20"/>
      <c r="AP239" s="13"/>
      <c r="AQ239" s="13"/>
      <c r="AR239" s="20"/>
      <c r="AS239" s="15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</row>
    <row r="240" spans="3:77" ht="12.75">
      <c r="C240" s="16"/>
      <c r="D240" s="16"/>
      <c r="E240" s="19"/>
      <c r="F240" s="19"/>
      <c r="G240" s="5"/>
      <c r="M240" s="5"/>
      <c r="N240" s="16"/>
      <c r="O240" s="16"/>
      <c r="P240" s="5"/>
      <c r="Q240" s="16"/>
      <c r="R240" s="16"/>
      <c r="S240" s="20"/>
      <c r="T240" s="16"/>
      <c r="U240" s="16"/>
      <c r="V240" s="5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16"/>
      <c r="AO240" s="20"/>
      <c r="AP240" s="13"/>
      <c r="AQ240" s="13"/>
      <c r="AR240" s="20"/>
      <c r="AS240" s="15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</row>
    <row r="241" spans="3:77" ht="12.75">
      <c r="C241" s="16"/>
      <c r="D241" s="16"/>
      <c r="E241" s="19"/>
      <c r="F241" s="19"/>
      <c r="G241" s="5"/>
      <c r="M241" s="5"/>
      <c r="N241" s="16"/>
      <c r="O241" s="16"/>
      <c r="P241" s="5"/>
      <c r="Q241" s="16"/>
      <c r="R241" s="16"/>
      <c r="S241" s="20"/>
      <c r="T241" s="16"/>
      <c r="U241" s="16"/>
      <c r="V241" s="5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16"/>
      <c r="AO241" s="20"/>
      <c r="AP241" s="13"/>
      <c r="AQ241" s="13"/>
      <c r="AR241" s="20"/>
      <c r="AS241" s="15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</row>
    <row r="242" spans="3:77" ht="12.75">
      <c r="C242" s="16"/>
      <c r="D242" s="16"/>
      <c r="E242" s="19"/>
      <c r="F242" s="19"/>
      <c r="G242" s="5"/>
      <c r="M242" s="5"/>
      <c r="N242" s="16"/>
      <c r="O242" s="16"/>
      <c r="P242" s="5"/>
      <c r="Q242" s="16"/>
      <c r="R242" s="16"/>
      <c r="S242" s="20"/>
      <c r="T242" s="16"/>
      <c r="U242" s="16"/>
      <c r="V242" s="5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16"/>
      <c r="AO242" s="20"/>
      <c r="AP242" s="13"/>
      <c r="AQ242" s="13"/>
      <c r="AR242" s="20"/>
      <c r="AS242" s="15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</row>
    <row r="243" spans="3:77" ht="12.75">
      <c r="C243" s="16"/>
      <c r="D243" s="16"/>
      <c r="E243" s="19"/>
      <c r="F243" s="19"/>
      <c r="G243" s="5"/>
      <c r="M243" s="5"/>
      <c r="N243" s="16"/>
      <c r="O243" s="16"/>
      <c r="P243" s="5"/>
      <c r="Q243" s="16"/>
      <c r="R243" s="16"/>
      <c r="S243" s="20"/>
      <c r="T243" s="16"/>
      <c r="U243" s="16"/>
      <c r="V243" s="5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16"/>
      <c r="AO243" s="20"/>
      <c r="AP243" s="13"/>
      <c r="AQ243" s="13"/>
      <c r="AR243" s="20"/>
      <c r="AS243" s="15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</row>
    <row r="244" spans="3:77" ht="12.75">
      <c r="C244" s="16"/>
      <c r="D244" s="16"/>
      <c r="E244" s="19"/>
      <c r="F244" s="19"/>
      <c r="G244" s="5"/>
      <c r="M244" s="5"/>
      <c r="N244" s="16"/>
      <c r="O244" s="16"/>
      <c r="P244" s="5"/>
      <c r="Q244" s="16"/>
      <c r="R244" s="16"/>
      <c r="S244" s="20"/>
      <c r="T244" s="16"/>
      <c r="U244" s="16"/>
      <c r="V244" s="5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16"/>
      <c r="AO244" s="20"/>
      <c r="AP244" s="13"/>
      <c r="AQ244" s="13"/>
      <c r="AR244" s="20"/>
      <c r="AS244" s="15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</row>
    <row r="245" spans="3:77" ht="12.75">
      <c r="C245" s="16"/>
      <c r="D245" s="16"/>
      <c r="E245" s="19"/>
      <c r="F245" s="19"/>
      <c r="G245" s="5"/>
      <c r="M245" s="5"/>
      <c r="N245" s="16"/>
      <c r="O245" s="16"/>
      <c r="P245" s="5"/>
      <c r="Q245" s="16"/>
      <c r="R245" s="16"/>
      <c r="S245" s="20"/>
      <c r="T245" s="16"/>
      <c r="U245" s="16"/>
      <c r="V245" s="5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16"/>
      <c r="AO245" s="20"/>
      <c r="AP245" s="13"/>
      <c r="AQ245" s="13"/>
      <c r="AR245" s="20"/>
      <c r="AS245" s="15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</row>
    <row r="246" spans="3:77" ht="12.75">
      <c r="C246" s="16"/>
      <c r="D246" s="16"/>
      <c r="E246" s="19"/>
      <c r="F246" s="19"/>
      <c r="G246" s="5"/>
      <c r="M246" s="5"/>
      <c r="N246" s="16"/>
      <c r="O246" s="16"/>
      <c r="P246" s="5"/>
      <c r="Q246" s="16"/>
      <c r="R246" s="16"/>
      <c r="S246" s="20"/>
      <c r="T246" s="16"/>
      <c r="U246" s="16"/>
      <c r="V246" s="5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16"/>
      <c r="AO246" s="20"/>
      <c r="AP246" s="13"/>
      <c r="AQ246" s="13"/>
      <c r="AR246" s="20"/>
      <c r="AS246" s="15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</row>
    <row r="247" spans="3:77" ht="12.75">
      <c r="C247" s="16"/>
      <c r="D247" s="16"/>
      <c r="E247" s="19"/>
      <c r="F247" s="19"/>
      <c r="G247" s="5"/>
      <c r="M247" s="5"/>
      <c r="N247" s="16"/>
      <c r="O247" s="16"/>
      <c r="P247" s="5"/>
      <c r="Q247" s="16"/>
      <c r="R247" s="16"/>
      <c r="S247" s="20"/>
      <c r="T247" s="16"/>
      <c r="U247" s="16"/>
      <c r="V247" s="5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16"/>
      <c r="AO247" s="20"/>
      <c r="AP247" s="13"/>
      <c r="AQ247" s="13"/>
      <c r="AR247" s="20"/>
      <c r="AS247" s="15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</row>
    <row r="248" spans="3:77" ht="12.75">
      <c r="C248" s="16"/>
      <c r="D248" s="16"/>
      <c r="E248" s="19"/>
      <c r="F248" s="19"/>
      <c r="G248" s="5"/>
      <c r="M248" s="5"/>
      <c r="N248" s="16"/>
      <c r="O248" s="16"/>
      <c r="P248" s="5"/>
      <c r="Q248" s="16"/>
      <c r="R248" s="16"/>
      <c r="S248" s="20"/>
      <c r="T248" s="16"/>
      <c r="U248" s="16"/>
      <c r="V248" s="5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16"/>
      <c r="AO248" s="20"/>
      <c r="AP248" s="13"/>
      <c r="AQ248" s="13"/>
      <c r="AR248" s="20"/>
      <c r="AS248" s="15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</row>
    <row r="249" spans="3:77" ht="12.75">
      <c r="C249" s="16"/>
      <c r="D249" s="16"/>
      <c r="E249" s="19"/>
      <c r="F249" s="19"/>
      <c r="G249" s="5"/>
      <c r="M249" s="5"/>
      <c r="N249" s="16"/>
      <c r="O249" s="16"/>
      <c r="P249" s="5"/>
      <c r="Q249" s="16"/>
      <c r="R249" s="16"/>
      <c r="S249" s="20"/>
      <c r="T249" s="16"/>
      <c r="U249" s="16"/>
      <c r="V249" s="5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16"/>
      <c r="AO249" s="20"/>
      <c r="AP249" s="13"/>
      <c r="AQ249" s="13"/>
      <c r="AR249" s="20"/>
      <c r="AS249" s="15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</row>
    <row r="250" spans="3:77" ht="12.75">
      <c r="C250" s="16"/>
      <c r="D250" s="16"/>
      <c r="E250" s="19"/>
      <c r="F250" s="19"/>
      <c r="G250" s="5"/>
      <c r="M250" s="5"/>
      <c r="N250" s="16"/>
      <c r="O250" s="16"/>
      <c r="P250" s="5"/>
      <c r="Q250" s="16"/>
      <c r="R250" s="16"/>
      <c r="S250" s="20"/>
      <c r="T250" s="16"/>
      <c r="U250" s="16"/>
      <c r="V250" s="5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16"/>
      <c r="AO250" s="20"/>
      <c r="AP250" s="13"/>
      <c r="AQ250" s="13"/>
      <c r="AR250" s="20"/>
      <c r="AS250" s="15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</row>
    <row r="251" spans="3:77" ht="12.75">
      <c r="C251" s="16"/>
      <c r="D251" s="16"/>
      <c r="E251" s="19"/>
      <c r="F251" s="19"/>
      <c r="G251" s="5"/>
      <c r="M251" s="5"/>
      <c r="N251" s="16"/>
      <c r="O251" s="16"/>
      <c r="P251" s="5"/>
      <c r="Q251" s="16"/>
      <c r="R251" s="16"/>
      <c r="S251" s="20"/>
      <c r="T251" s="16"/>
      <c r="U251" s="16"/>
      <c r="V251" s="5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16"/>
      <c r="AO251" s="20"/>
      <c r="AP251" s="13"/>
      <c r="AQ251" s="13"/>
      <c r="AR251" s="20"/>
      <c r="AS251" s="15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</row>
    <row r="252" spans="3:77" ht="12.75">
      <c r="C252" s="16"/>
      <c r="D252" s="16"/>
      <c r="E252" s="19"/>
      <c r="F252" s="19"/>
      <c r="G252" s="5"/>
      <c r="M252" s="5"/>
      <c r="N252" s="16"/>
      <c r="O252" s="16"/>
      <c r="P252" s="5"/>
      <c r="Q252" s="16"/>
      <c r="R252" s="16"/>
      <c r="S252" s="20"/>
      <c r="T252" s="16"/>
      <c r="U252" s="16"/>
      <c r="V252" s="5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16"/>
      <c r="AO252" s="20"/>
      <c r="AP252" s="13"/>
      <c r="AQ252" s="13"/>
      <c r="AR252" s="20"/>
      <c r="AS252" s="15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</row>
    <row r="253" spans="3:77" ht="12.75">
      <c r="C253" s="16"/>
      <c r="D253" s="16"/>
      <c r="E253" s="19"/>
      <c r="F253" s="19"/>
      <c r="G253" s="5"/>
      <c r="M253" s="5"/>
      <c r="N253" s="16"/>
      <c r="O253" s="16"/>
      <c r="P253" s="5"/>
      <c r="Q253" s="16"/>
      <c r="R253" s="16"/>
      <c r="S253" s="20"/>
      <c r="T253" s="16"/>
      <c r="U253" s="16"/>
      <c r="V253" s="5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16"/>
      <c r="AO253" s="20"/>
      <c r="AP253" s="13"/>
      <c r="AQ253" s="13"/>
      <c r="AR253" s="20"/>
      <c r="AS253" s="15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</row>
    <row r="254" spans="3:77" ht="12.75">
      <c r="C254" s="16"/>
      <c r="D254" s="16"/>
      <c r="E254" s="19"/>
      <c r="F254" s="19"/>
      <c r="G254" s="5"/>
      <c r="M254" s="5"/>
      <c r="N254" s="16"/>
      <c r="O254" s="16"/>
      <c r="P254" s="5"/>
      <c r="Q254" s="16"/>
      <c r="R254" s="16"/>
      <c r="S254" s="20"/>
      <c r="T254" s="16"/>
      <c r="U254" s="16"/>
      <c r="V254" s="5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16"/>
      <c r="AO254" s="20"/>
      <c r="AP254" s="13"/>
      <c r="AQ254" s="13"/>
      <c r="AR254" s="20"/>
      <c r="AS254" s="15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</row>
    <row r="255" spans="3:77" ht="12.75">
      <c r="C255" s="16"/>
      <c r="D255" s="16"/>
      <c r="E255" s="19"/>
      <c r="F255" s="19"/>
      <c r="G255" s="5"/>
      <c r="M255" s="5"/>
      <c r="N255" s="16"/>
      <c r="O255" s="16"/>
      <c r="P255" s="5"/>
      <c r="Q255" s="16"/>
      <c r="R255" s="16"/>
      <c r="S255" s="20"/>
      <c r="T255" s="16"/>
      <c r="U255" s="16"/>
      <c r="V255" s="5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16"/>
      <c r="AO255" s="20"/>
      <c r="AP255" s="13"/>
      <c r="AQ255" s="13"/>
      <c r="AR255" s="20"/>
      <c r="AS255" s="15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</row>
    <row r="256" spans="3:77" ht="12.75">
      <c r="C256" s="16"/>
      <c r="D256" s="16"/>
      <c r="E256" s="19"/>
      <c r="F256" s="19"/>
      <c r="G256" s="5"/>
      <c r="M256" s="5"/>
      <c r="N256" s="16"/>
      <c r="O256" s="16"/>
      <c r="P256" s="5"/>
      <c r="Q256" s="16"/>
      <c r="R256" s="16"/>
      <c r="S256" s="20"/>
      <c r="T256" s="16"/>
      <c r="U256" s="16"/>
      <c r="V256" s="5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16"/>
      <c r="AO256" s="20"/>
      <c r="AP256" s="13"/>
      <c r="AQ256" s="13"/>
      <c r="AR256" s="20"/>
      <c r="AS256" s="15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</row>
    <row r="257" spans="3:77" ht="12.75">
      <c r="C257" s="16"/>
      <c r="D257" s="16"/>
      <c r="E257" s="19"/>
      <c r="F257" s="19"/>
      <c r="G257" s="5"/>
      <c r="M257" s="5"/>
      <c r="N257" s="16"/>
      <c r="O257" s="16"/>
      <c r="P257" s="5"/>
      <c r="Q257" s="16"/>
      <c r="R257" s="16"/>
      <c r="S257" s="20"/>
      <c r="T257" s="16"/>
      <c r="U257" s="16"/>
      <c r="V257" s="5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16"/>
      <c r="AO257" s="20"/>
      <c r="AP257" s="13"/>
      <c r="AQ257" s="13"/>
      <c r="AR257" s="20"/>
      <c r="AS257" s="15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</row>
    <row r="258" spans="3:77" ht="12.75">
      <c r="C258" s="16"/>
      <c r="D258" s="16"/>
      <c r="E258" s="19"/>
      <c r="F258" s="19"/>
      <c r="G258" s="5"/>
      <c r="M258" s="5"/>
      <c r="N258" s="16"/>
      <c r="O258" s="16"/>
      <c r="P258" s="5"/>
      <c r="Q258" s="16"/>
      <c r="R258" s="16"/>
      <c r="S258" s="20"/>
      <c r="T258" s="16"/>
      <c r="U258" s="16"/>
      <c r="V258" s="5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16"/>
      <c r="AO258" s="20"/>
      <c r="AP258" s="13"/>
      <c r="AQ258" s="13"/>
      <c r="AR258" s="20"/>
      <c r="AS258" s="15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</row>
    <row r="259" spans="3:77" ht="12.75">
      <c r="C259" s="16"/>
      <c r="D259" s="16"/>
      <c r="E259" s="19"/>
      <c r="F259" s="19"/>
      <c r="G259" s="5"/>
      <c r="M259" s="5"/>
      <c r="N259" s="16"/>
      <c r="O259" s="16"/>
      <c r="P259" s="5"/>
      <c r="Q259" s="16"/>
      <c r="R259" s="16"/>
      <c r="S259" s="20"/>
      <c r="T259" s="16"/>
      <c r="U259" s="16"/>
      <c r="V259" s="5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16"/>
      <c r="AO259" s="20"/>
      <c r="AP259" s="13"/>
      <c r="AQ259" s="13"/>
      <c r="AR259" s="20"/>
      <c r="AS259" s="15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</row>
    <row r="260" spans="3:77" ht="12.75">
      <c r="C260" s="16"/>
      <c r="D260" s="16"/>
      <c r="E260" s="19"/>
      <c r="F260" s="19"/>
      <c r="G260" s="5"/>
      <c r="M260" s="5"/>
      <c r="N260" s="16"/>
      <c r="O260" s="16"/>
      <c r="P260" s="5"/>
      <c r="Q260" s="16"/>
      <c r="R260" s="16"/>
      <c r="S260" s="20"/>
      <c r="T260" s="16"/>
      <c r="U260" s="16"/>
      <c r="V260" s="5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16"/>
      <c r="AO260" s="20"/>
      <c r="AP260" s="13"/>
      <c r="AQ260" s="13"/>
      <c r="AR260" s="20"/>
      <c r="AS260" s="15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</row>
    <row r="261" spans="3:77" ht="12.75">
      <c r="C261" s="16"/>
      <c r="D261" s="16"/>
      <c r="E261" s="19"/>
      <c r="F261" s="19"/>
      <c r="G261" s="5"/>
      <c r="M261" s="5"/>
      <c r="N261" s="16"/>
      <c r="O261" s="16"/>
      <c r="P261" s="5"/>
      <c r="Q261" s="16"/>
      <c r="R261" s="16"/>
      <c r="S261" s="20"/>
      <c r="T261" s="16"/>
      <c r="U261" s="16"/>
      <c r="V261" s="5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16"/>
      <c r="AO261" s="20"/>
      <c r="AP261" s="13"/>
      <c r="AQ261" s="13"/>
      <c r="AR261" s="20"/>
      <c r="AS261" s="15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</row>
    <row r="262" spans="3:77" ht="12.75">
      <c r="C262" s="16"/>
      <c r="D262" s="16"/>
      <c r="E262" s="19"/>
      <c r="F262" s="19"/>
      <c r="G262" s="5"/>
      <c r="M262" s="5"/>
      <c r="N262" s="16"/>
      <c r="O262" s="16"/>
      <c r="P262" s="5"/>
      <c r="Q262" s="16"/>
      <c r="R262" s="16"/>
      <c r="S262" s="20"/>
      <c r="T262" s="16"/>
      <c r="U262" s="16"/>
      <c r="V262" s="5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16"/>
      <c r="AO262" s="20"/>
      <c r="AP262" s="13"/>
      <c r="AQ262" s="13"/>
      <c r="AR262" s="20"/>
      <c r="AS262" s="15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</row>
    <row r="263" spans="3:77" ht="12.75">
      <c r="C263" s="16"/>
      <c r="D263" s="16"/>
      <c r="E263" s="19"/>
      <c r="F263" s="19"/>
      <c r="G263" s="5"/>
      <c r="M263" s="5"/>
      <c r="N263" s="16"/>
      <c r="O263" s="16"/>
      <c r="P263" s="5"/>
      <c r="Q263" s="16"/>
      <c r="R263" s="16"/>
      <c r="S263" s="20"/>
      <c r="T263" s="16"/>
      <c r="U263" s="16"/>
      <c r="V263" s="5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16"/>
      <c r="AO263" s="20"/>
      <c r="AP263" s="13"/>
      <c r="AQ263" s="13"/>
      <c r="AR263" s="20"/>
      <c r="AS263" s="15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</row>
    <row r="264" spans="3:77" ht="12.75">
      <c r="C264" s="16"/>
      <c r="D264" s="16"/>
      <c r="E264" s="19"/>
      <c r="F264" s="19"/>
      <c r="G264" s="5"/>
      <c r="M264" s="5"/>
      <c r="N264" s="16"/>
      <c r="O264" s="16"/>
      <c r="P264" s="5"/>
      <c r="Q264" s="16"/>
      <c r="R264" s="16"/>
      <c r="S264" s="20"/>
      <c r="T264" s="16"/>
      <c r="U264" s="16"/>
      <c r="V264" s="5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16"/>
      <c r="AO264" s="20"/>
      <c r="AP264" s="13"/>
      <c r="AQ264" s="13"/>
      <c r="AR264" s="20"/>
      <c r="AS264" s="15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</row>
    <row r="265" spans="3:77" ht="12.75">
      <c r="C265" s="16"/>
      <c r="D265" s="16"/>
      <c r="E265" s="19"/>
      <c r="F265" s="19"/>
      <c r="G265" s="5"/>
      <c r="M265" s="5"/>
      <c r="N265" s="16"/>
      <c r="O265" s="16"/>
      <c r="P265" s="5"/>
      <c r="Q265" s="16"/>
      <c r="R265" s="16"/>
      <c r="S265" s="20"/>
      <c r="T265" s="16"/>
      <c r="U265" s="16"/>
      <c r="V265" s="5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16"/>
      <c r="AO265" s="20"/>
      <c r="AP265" s="13"/>
      <c r="AQ265" s="13"/>
      <c r="AR265" s="20"/>
      <c r="AS265" s="15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</row>
    <row r="266" spans="3:77" ht="12.75">
      <c r="C266" s="16"/>
      <c r="D266" s="16"/>
      <c r="E266" s="19"/>
      <c r="F266" s="19"/>
      <c r="G266" s="5"/>
      <c r="M266" s="5"/>
      <c r="N266" s="16"/>
      <c r="O266" s="16"/>
      <c r="P266" s="5"/>
      <c r="Q266" s="16"/>
      <c r="R266" s="16"/>
      <c r="S266" s="20"/>
      <c r="T266" s="16"/>
      <c r="U266" s="16"/>
      <c r="V266" s="5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16"/>
      <c r="AO266" s="20"/>
      <c r="AP266" s="13"/>
      <c r="AQ266" s="13"/>
      <c r="AR266" s="20"/>
      <c r="AS266" s="15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</row>
    <row r="267" spans="3:77" ht="12.75">
      <c r="C267" s="16"/>
      <c r="D267" s="16"/>
      <c r="E267" s="19"/>
      <c r="F267" s="19"/>
      <c r="G267" s="5"/>
      <c r="M267" s="5"/>
      <c r="N267" s="16"/>
      <c r="O267" s="16"/>
      <c r="P267" s="5"/>
      <c r="Q267" s="16"/>
      <c r="R267" s="16"/>
      <c r="S267" s="20"/>
      <c r="T267" s="16"/>
      <c r="U267" s="16"/>
      <c r="V267" s="5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16"/>
      <c r="AO267" s="20"/>
      <c r="AP267" s="13"/>
      <c r="AQ267" s="13"/>
      <c r="AR267" s="20"/>
      <c r="AS267" s="15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</row>
    <row r="268" spans="3:77" ht="12.75">
      <c r="C268" s="16"/>
      <c r="D268" s="16"/>
      <c r="E268" s="19"/>
      <c r="F268" s="19"/>
      <c r="G268" s="5"/>
      <c r="M268" s="5"/>
      <c r="N268" s="16"/>
      <c r="O268" s="16"/>
      <c r="P268" s="5"/>
      <c r="Q268" s="16"/>
      <c r="R268" s="16"/>
      <c r="S268" s="20"/>
      <c r="T268" s="16"/>
      <c r="U268" s="16"/>
      <c r="V268" s="5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16"/>
      <c r="AO268" s="20"/>
      <c r="AP268" s="13"/>
      <c r="AQ268" s="13"/>
      <c r="AR268" s="20"/>
      <c r="AS268" s="15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</row>
    <row r="269" spans="3:77" ht="12.75">
      <c r="C269" s="16"/>
      <c r="D269" s="16"/>
      <c r="E269" s="19"/>
      <c r="F269" s="19"/>
      <c r="G269" s="5"/>
      <c r="M269" s="5"/>
      <c r="N269" s="16"/>
      <c r="O269" s="16"/>
      <c r="P269" s="5"/>
      <c r="Q269" s="16"/>
      <c r="R269" s="16"/>
      <c r="S269" s="20"/>
      <c r="T269" s="16"/>
      <c r="U269" s="16"/>
      <c r="V269" s="5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16"/>
      <c r="AO269" s="20"/>
      <c r="AP269" s="13"/>
      <c r="AQ269" s="13"/>
      <c r="AR269" s="20"/>
      <c r="AS269" s="15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</row>
    <row r="270" spans="3:77" ht="12.75">
      <c r="C270" s="16"/>
      <c r="D270" s="16"/>
      <c r="E270" s="19"/>
      <c r="F270" s="19"/>
      <c r="G270" s="5"/>
      <c r="M270" s="5"/>
      <c r="N270" s="16"/>
      <c r="O270" s="16"/>
      <c r="P270" s="5"/>
      <c r="Q270" s="16"/>
      <c r="R270" s="16"/>
      <c r="S270" s="20"/>
      <c r="T270" s="16"/>
      <c r="U270" s="16"/>
      <c r="V270" s="5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16"/>
      <c r="AO270" s="20"/>
      <c r="AP270" s="13"/>
      <c r="AQ270" s="13"/>
      <c r="AR270" s="20"/>
      <c r="AS270" s="15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</row>
    <row r="271" spans="3:77" ht="12.75">
      <c r="C271" s="16"/>
      <c r="D271" s="16"/>
      <c r="E271" s="19"/>
      <c r="F271" s="19"/>
      <c r="G271" s="5"/>
      <c r="M271" s="5"/>
      <c r="N271" s="16"/>
      <c r="O271" s="16"/>
      <c r="P271" s="5"/>
      <c r="Q271" s="16"/>
      <c r="R271" s="16"/>
      <c r="S271" s="20"/>
      <c r="T271" s="16"/>
      <c r="U271" s="16"/>
      <c r="V271" s="5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16"/>
      <c r="AO271" s="20"/>
      <c r="AP271" s="13"/>
      <c r="AQ271" s="13"/>
      <c r="AR271" s="20"/>
      <c r="AS271" s="15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</row>
    <row r="272" spans="3:77" ht="12.75">
      <c r="C272" s="16"/>
      <c r="D272" s="16"/>
      <c r="E272" s="19"/>
      <c r="F272" s="19"/>
      <c r="G272" s="5"/>
      <c r="M272" s="5"/>
      <c r="N272" s="16"/>
      <c r="O272" s="16"/>
      <c r="P272" s="5"/>
      <c r="Q272" s="16"/>
      <c r="R272" s="16"/>
      <c r="S272" s="20"/>
      <c r="T272" s="16"/>
      <c r="U272" s="16"/>
      <c r="V272" s="5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16"/>
      <c r="AO272" s="20"/>
      <c r="AP272" s="13"/>
      <c r="AQ272" s="13"/>
      <c r="AR272" s="20"/>
      <c r="AS272" s="15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</row>
    <row r="273" spans="3:77" ht="12.75">
      <c r="C273" s="16"/>
      <c r="D273" s="16"/>
      <c r="E273" s="19"/>
      <c r="F273" s="19"/>
      <c r="G273" s="5"/>
      <c r="M273" s="5"/>
      <c r="N273" s="16"/>
      <c r="O273" s="16"/>
      <c r="P273" s="5"/>
      <c r="Q273" s="16"/>
      <c r="R273" s="16"/>
      <c r="S273" s="20"/>
      <c r="T273" s="16"/>
      <c r="U273" s="16"/>
      <c r="V273" s="5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16"/>
      <c r="AO273" s="20"/>
      <c r="AP273" s="13"/>
      <c r="AQ273" s="13"/>
      <c r="AR273" s="20"/>
      <c r="AS273" s="15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</row>
    <row r="274" spans="3:77" ht="12.75">
      <c r="C274" s="16"/>
      <c r="D274" s="16"/>
      <c r="E274" s="19"/>
      <c r="F274" s="19"/>
      <c r="G274" s="5"/>
      <c r="M274" s="5"/>
      <c r="N274" s="16"/>
      <c r="O274" s="16"/>
      <c r="P274" s="5"/>
      <c r="Q274" s="16"/>
      <c r="R274" s="16"/>
      <c r="S274" s="20"/>
      <c r="T274" s="16"/>
      <c r="U274" s="16"/>
      <c r="V274" s="5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16"/>
      <c r="AO274" s="20"/>
      <c r="AP274" s="13"/>
      <c r="AQ274" s="13"/>
      <c r="AR274" s="20"/>
      <c r="AS274" s="15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</row>
    <row r="275" spans="3:77" ht="12.75">
      <c r="C275" s="16"/>
      <c r="D275" s="16"/>
      <c r="E275" s="19"/>
      <c r="F275" s="19"/>
      <c r="G275" s="5"/>
      <c r="M275" s="5"/>
      <c r="N275" s="16"/>
      <c r="O275" s="16"/>
      <c r="P275" s="5"/>
      <c r="Q275" s="16"/>
      <c r="R275" s="16"/>
      <c r="S275" s="20"/>
      <c r="T275" s="16"/>
      <c r="U275" s="16"/>
      <c r="V275" s="5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16"/>
      <c r="AO275" s="20"/>
      <c r="AP275" s="13"/>
      <c r="AQ275" s="13"/>
      <c r="AR275" s="20"/>
      <c r="AS275" s="15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</row>
    <row r="276" spans="3:77" ht="12.75">
      <c r="C276" s="16"/>
      <c r="D276" s="16"/>
      <c r="E276" s="19"/>
      <c r="F276" s="19"/>
      <c r="G276" s="5"/>
      <c r="M276" s="5"/>
      <c r="N276" s="16"/>
      <c r="O276" s="16"/>
      <c r="P276" s="5"/>
      <c r="Q276" s="16"/>
      <c r="R276" s="16"/>
      <c r="S276" s="20"/>
      <c r="T276" s="16"/>
      <c r="U276" s="16"/>
      <c r="V276" s="5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16"/>
      <c r="AO276" s="20"/>
      <c r="AP276" s="13"/>
      <c r="AQ276" s="13"/>
      <c r="AR276" s="20"/>
      <c r="AS276" s="15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</row>
    <row r="277" spans="3:77" ht="12.75">
      <c r="C277" s="16"/>
      <c r="D277" s="16"/>
      <c r="E277" s="19"/>
      <c r="F277" s="19"/>
      <c r="G277" s="5"/>
      <c r="M277" s="5"/>
      <c r="N277" s="16"/>
      <c r="O277" s="16"/>
      <c r="P277" s="5"/>
      <c r="Q277" s="16"/>
      <c r="R277" s="16"/>
      <c r="S277" s="20"/>
      <c r="T277" s="16"/>
      <c r="U277" s="16"/>
      <c r="V277" s="5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16"/>
      <c r="AO277" s="20"/>
      <c r="AP277" s="13"/>
      <c r="AQ277" s="13"/>
      <c r="AR277" s="20"/>
      <c r="AS277" s="15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</row>
    <row r="278" spans="3:77" ht="12.75">
      <c r="C278" s="16"/>
      <c r="D278" s="16"/>
      <c r="E278" s="19"/>
      <c r="F278" s="19"/>
      <c r="G278" s="5"/>
      <c r="M278" s="5"/>
      <c r="N278" s="16"/>
      <c r="O278" s="16"/>
      <c r="P278" s="5"/>
      <c r="Q278" s="16"/>
      <c r="R278" s="16"/>
      <c r="S278" s="20"/>
      <c r="T278" s="16"/>
      <c r="U278" s="16"/>
      <c r="V278" s="5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16"/>
      <c r="AO278" s="20"/>
      <c r="AP278" s="13"/>
      <c r="AQ278" s="13"/>
      <c r="AR278" s="20"/>
      <c r="AS278" s="15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</row>
    <row r="279" spans="3:77" ht="12.75">
      <c r="C279" s="16"/>
      <c r="D279" s="16"/>
      <c r="E279" s="19"/>
      <c r="F279" s="19"/>
      <c r="G279" s="5"/>
      <c r="M279" s="5"/>
      <c r="N279" s="16"/>
      <c r="O279" s="16"/>
      <c r="P279" s="5"/>
      <c r="Q279" s="16"/>
      <c r="R279" s="16"/>
      <c r="S279" s="20"/>
      <c r="T279" s="16"/>
      <c r="U279" s="16"/>
      <c r="V279" s="5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16"/>
      <c r="AO279" s="20"/>
      <c r="AP279" s="13"/>
      <c r="AQ279" s="13"/>
      <c r="AR279" s="20"/>
      <c r="AS279" s="15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</row>
    <row r="280" spans="3:77" ht="12.75">
      <c r="C280" s="16"/>
      <c r="D280" s="16"/>
      <c r="E280" s="19"/>
      <c r="F280" s="19"/>
      <c r="G280" s="5"/>
      <c r="M280" s="5"/>
      <c r="N280" s="16"/>
      <c r="O280" s="16"/>
      <c r="P280" s="5"/>
      <c r="Q280" s="16"/>
      <c r="R280" s="16"/>
      <c r="S280" s="20"/>
      <c r="T280" s="16"/>
      <c r="U280" s="16"/>
      <c r="V280" s="5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16"/>
      <c r="AO280" s="20"/>
      <c r="AP280" s="13"/>
      <c r="AQ280" s="13"/>
      <c r="AR280" s="20"/>
      <c r="AS280" s="15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</row>
    <row r="281" spans="3:77" ht="12.75">
      <c r="C281" s="16"/>
      <c r="D281" s="16"/>
      <c r="E281" s="19"/>
      <c r="F281" s="19"/>
      <c r="G281" s="5"/>
      <c r="M281" s="5"/>
      <c r="N281" s="16"/>
      <c r="O281" s="16"/>
      <c r="P281" s="5"/>
      <c r="Q281" s="16"/>
      <c r="R281" s="16"/>
      <c r="S281" s="20"/>
      <c r="T281" s="16"/>
      <c r="U281" s="16"/>
      <c r="V281" s="5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16"/>
      <c r="AO281" s="20"/>
      <c r="AP281" s="13"/>
      <c r="AQ281" s="13"/>
      <c r="AR281" s="20"/>
      <c r="AS281" s="15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</row>
    <row r="282" spans="3:77" ht="12.75">
      <c r="C282" s="16"/>
      <c r="D282" s="16"/>
      <c r="E282" s="19"/>
      <c r="F282" s="19"/>
      <c r="G282" s="5"/>
      <c r="M282" s="5"/>
      <c r="N282" s="16"/>
      <c r="O282" s="16"/>
      <c r="P282" s="5"/>
      <c r="Q282" s="16"/>
      <c r="R282" s="16"/>
      <c r="S282" s="20"/>
      <c r="T282" s="16"/>
      <c r="U282" s="16"/>
      <c r="V282" s="5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16"/>
      <c r="AO282" s="20"/>
      <c r="AP282" s="13"/>
      <c r="AQ282" s="13"/>
      <c r="AR282" s="20"/>
      <c r="AS282" s="15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</row>
    <row r="283" spans="3:77" ht="12.75">
      <c r="C283" s="16"/>
      <c r="D283" s="16"/>
      <c r="E283" s="19"/>
      <c r="F283" s="19"/>
      <c r="G283" s="5"/>
      <c r="M283" s="5"/>
      <c r="N283" s="16"/>
      <c r="O283" s="16"/>
      <c r="P283" s="5"/>
      <c r="Q283" s="16"/>
      <c r="R283" s="16"/>
      <c r="S283" s="20"/>
      <c r="T283" s="16"/>
      <c r="U283" s="16"/>
      <c r="V283" s="5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16"/>
      <c r="AO283" s="20"/>
      <c r="AP283" s="13"/>
      <c r="AQ283" s="13"/>
      <c r="AR283" s="20"/>
      <c r="AS283" s="15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</row>
    <row r="284" spans="3:77" ht="12.75">
      <c r="C284" s="16"/>
      <c r="D284" s="16"/>
      <c r="E284" s="19"/>
      <c r="F284" s="19"/>
      <c r="G284" s="5"/>
      <c r="M284" s="5"/>
      <c r="N284" s="16"/>
      <c r="O284" s="16"/>
      <c r="P284" s="5"/>
      <c r="Q284" s="16"/>
      <c r="R284" s="16"/>
      <c r="S284" s="20"/>
      <c r="T284" s="16"/>
      <c r="U284" s="16"/>
      <c r="V284" s="5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16"/>
      <c r="AO284" s="20"/>
      <c r="AP284" s="13"/>
      <c r="AQ284" s="13"/>
      <c r="AR284" s="20"/>
      <c r="AS284" s="15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</row>
    <row r="285" spans="3:77" ht="12.75">
      <c r="C285" s="16"/>
      <c r="D285" s="16"/>
      <c r="E285" s="19"/>
      <c r="F285" s="19"/>
      <c r="G285" s="5"/>
      <c r="M285" s="5"/>
      <c r="N285" s="16"/>
      <c r="O285" s="16"/>
      <c r="P285" s="5"/>
      <c r="Q285" s="16"/>
      <c r="R285" s="16"/>
      <c r="S285" s="20"/>
      <c r="T285" s="16"/>
      <c r="U285" s="16"/>
      <c r="V285" s="5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16"/>
      <c r="AO285" s="20"/>
      <c r="AP285" s="13"/>
      <c r="AQ285" s="13"/>
      <c r="AR285" s="20"/>
      <c r="AS285" s="15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</row>
    <row r="286" spans="3:77" ht="12.75">
      <c r="C286" s="16"/>
      <c r="D286" s="16"/>
      <c r="E286" s="19"/>
      <c r="F286" s="19"/>
      <c r="G286" s="5"/>
      <c r="M286" s="5"/>
      <c r="N286" s="16"/>
      <c r="O286" s="16"/>
      <c r="P286" s="5"/>
      <c r="Q286" s="16"/>
      <c r="R286" s="16"/>
      <c r="S286" s="20"/>
      <c r="T286" s="16"/>
      <c r="U286" s="16"/>
      <c r="V286" s="5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16"/>
      <c r="AO286" s="20"/>
      <c r="AP286" s="13"/>
      <c r="AQ286" s="13"/>
      <c r="AR286" s="20"/>
      <c r="AS286" s="15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</row>
    <row r="287" spans="3:77" ht="12.75">
      <c r="C287" s="16"/>
      <c r="D287" s="16"/>
      <c r="E287" s="19"/>
      <c r="F287" s="19"/>
      <c r="G287" s="5"/>
      <c r="M287" s="5"/>
      <c r="N287" s="16"/>
      <c r="O287" s="16"/>
      <c r="P287" s="5"/>
      <c r="Q287" s="16"/>
      <c r="R287" s="16"/>
      <c r="S287" s="20"/>
      <c r="T287" s="16"/>
      <c r="U287" s="16"/>
      <c r="V287" s="5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16"/>
      <c r="AO287" s="20"/>
      <c r="AP287" s="13"/>
      <c r="AQ287" s="13"/>
      <c r="AR287" s="20"/>
      <c r="AS287" s="15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</row>
    <row r="288" spans="3:77" ht="12.75">
      <c r="C288" s="16"/>
      <c r="D288" s="16"/>
      <c r="E288" s="19"/>
      <c r="F288" s="19"/>
      <c r="G288" s="5"/>
      <c r="M288" s="5"/>
      <c r="N288" s="16"/>
      <c r="O288" s="16"/>
      <c r="P288" s="5"/>
      <c r="Q288" s="16"/>
      <c r="R288" s="16"/>
      <c r="S288" s="20"/>
      <c r="T288" s="16"/>
      <c r="U288" s="16"/>
      <c r="V288" s="5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16"/>
      <c r="AO288" s="20"/>
      <c r="AP288" s="13"/>
      <c r="AQ288" s="13"/>
      <c r="AR288" s="20"/>
      <c r="AS288" s="15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</row>
    <row r="289" spans="3:77" ht="12.75">
      <c r="C289" s="16"/>
      <c r="D289" s="16"/>
      <c r="E289" s="19"/>
      <c r="F289" s="19"/>
      <c r="G289" s="5"/>
      <c r="M289" s="5"/>
      <c r="N289" s="16"/>
      <c r="O289" s="16"/>
      <c r="P289" s="5"/>
      <c r="Q289" s="16"/>
      <c r="R289" s="16"/>
      <c r="S289" s="20"/>
      <c r="T289" s="16"/>
      <c r="U289" s="16"/>
      <c r="V289" s="5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16"/>
      <c r="AO289" s="20"/>
      <c r="AP289" s="13"/>
      <c r="AQ289" s="13"/>
      <c r="AR289" s="20"/>
      <c r="AS289" s="15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</row>
    <row r="290" spans="3:77" ht="12.75">
      <c r="C290" s="16"/>
      <c r="D290" s="16"/>
      <c r="E290" s="19"/>
      <c r="F290" s="19"/>
      <c r="G290" s="5"/>
      <c r="M290" s="5"/>
      <c r="N290" s="16"/>
      <c r="O290" s="16"/>
      <c r="P290" s="5"/>
      <c r="Q290" s="16"/>
      <c r="R290" s="16"/>
      <c r="S290" s="20"/>
      <c r="T290" s="16"/>
      <c r="U290" s="16"/>
      <c r="V290" s="5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16"/>
      <c r="AO290" s="20"/>
      <c r="AP290" s="13"/>
      <c r="AQ290" s="13"/>
      <c r="AR290" s="20"/>
      <c r="AS290" s="15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</row>
    <row r="291" spans="3:77" ht="12.75">
      <c r="C291" s="16"/>
      <c r="D291" s="16"/>
      <c r="E291" s="19"/>
      <c r="F291" s="19"/>
      <c r="G291" s="5"/>
      <c r="M291" s="5"/>
      <c r="N291" s="16"/>
      <c r="O291" s="16"/>
      <c r="P291" s="5"/>
      <c r="Q291" s="16"/>
      <c r="R291" s="16"/>
      <c r="S291" s="20"/>
      <c r="T291" s="16"/>
      <c r="U291" s="16"/>
      <c r="V291" s="5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16"/>
      <c r="AO291" s="20"/>
      <c r="AP291" s="13"/>
      <c r="AQ291" s="13"/>
      <c r="AR291" s="20"/>
      <c r="AS291" s="15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</row>
    <row r="292" spans="3:77" ht="12.75">
      <c r="C292" s="16"/>
      <c r="D292" s="16"/>
      <c r="E292" s="19"/>
      <c r="F292" s="19"/>
      <c r="G292" s="5"/>
      <c r="M292" s="5"/>
      <c r="N292" s="16"/>
      <c r="O292" s="16"/>
      <c r="P292" s="5"/>
      <c r="Q292" s="16"/>
      <c r="R292" s="16"/>
      <c r="S292" s="20"/>
      <c r="T292" s="16"/>
      <c r="U292" s="16"/>
      <c r="V292" s="5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16"/>
      <c r="AO292" s="20"/>
      <c r="AP292" s="13"/>
      <c r="AQ292" s="13"/>
      <c r="AR292" s="20"/>
      <c r="AS292" s="15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</row>
    <row r="293" spans="3:77" ht="12.75">
      <c r="C293" s="16"/>
      <c r="D293" s="16"/>
      <c r="E293" s="19"/>
      <c r="F293" s="19"/>
      <c r="G293" s="5"/>
      <c r="M293" s="5"/>
      <c r="N293" s="16"/>
      <c r="O293" s="16"/>
      <c r="P293" s="5"/>
      <c r="Q293" s="16"/>
      <c r="R293" s="16"/>
      <c r="S293" s="20"/>
      <c r="T293" s="16"/>
      <c r="U293" s="16"/>
      <c r="V293" s="5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16"/>
      <c r="AO293" s="20"/>
      <c r="AP293" s="13"/>
      <c r="AQ293" s="13"/>
      <c r="AR293" s="20"/>
      <c r="AS293" s="15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</row>
    <row r="294" spans="3:77" ht="12.75">
      <c r="C294" s="16"/>
      <c r="D294" s="16"/>
      <c r="E294" s="19"/>
      <c r="F294" s="19"/>
      <c r="G294" s="5"/>
      <c r="M294" s="5"/>
      <c r="N294" s="16"/>
      <c r="O294" s="16"/>
      <c r="P294" s="5"/>
      <c r="Q294" s="16"/>
      <c r="R294" s="16"/>
      <c r="S294" s="20"/>
      <c r="T294" s="16"/>
      <c r="U294" s="16"/>
      <c r="V294" s="5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16"/>
      <c r="AO294" s="20"/>
      <c r="AP294" s="13"/>
      <c r="AQ294" s="13"/>
      <c r="AR294" s="20"/>
      <c r="AS294" s="15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</row>
    <row r="295" spans="3:77" ht="12.75">
      <c r="C295" s="16"/>
      <c r="D295" s="16"/>
      <c r="E295" s="19"/>
      <c r="F295" s="19"/>
      <c r="G295" s="5"/>
      <c r="M295" s="5"/>
      <c r="N295" s="16"/>
      <c r="O295" s="16"/>
      <c r="P295" s="5"/>
      <c r="Q295" s="16"/>
      <c r="R295" s="16"/>
      <c r="S295" s="20"/>
      <c r="T295" s="16"/>
      <c r="U295" s="16"/>
      <c r="V295" s="5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16"/>
      <c r="AO295" s="20"/>
      <c r="AP295" s="13"/>
      <c r="AQ295" s="13"/>
      <c r="AR295" s="20"/>
      <c r="AS295" s="15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</row>
    <row r="296" spans="3:77" ht="12.75">
      <c r="C296" s="16"/>
      <c r="D296" s="16"/>
      <c r="E296" s="19"/>
      <c r="F296" s="19"/>
      <c r="G296" s="5"/>
      <c r="M296" s="5"/>
      <c r="N296" s="16"/>
      <c r="O296" s="16"/>
      <c r="P296" s="5"/>
      <c r="Q296" s="16"/>
      <c r="R296" s="16"/>
      <c r="S296" s="20"/>
      <c r="T296" s="16"/>
      <c r="U296" s="16"/>
      <c r="V296" s="5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16"/>
      <c r="AO296" s="20"/>
      <c r="AP296" s="13"/>
      <c r="AQ296" s="13"/>
      <c r="AR296" s="20"/>
      <c r="AS296" s="15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</row>
  </sheetData>
  <sheetProtection selectLockedCells="1" selectUnlockedCells="1"/>
  <mergeCells count="30">
    <mergeCell ref="AT95:AU95"/>
    <mergeCell ref="D30:G30"/>
    <mergeCell ref="D98:G98"/>
    <mergeCell ref="Q3:S3"/>
    <mergeCell ref="AT27:AU27"/>
    <mergeCell ref="AC41:AE41"/>
    <mergeCell ref="AF41:AH41"/>
    <mergeCell ref="AI41:AK41"/>
    <mergeCell ref="AL41:AO41"/>
    <mergeCell ref="AP41:AR41"/>
    <mergeCell ref="W3:Y3"/>
    <mergeCell ref="Z3:AB3"/>
    <mergeCell ref="AC3:AE3"/>
    <mergeCell ref="AF3:AH3"/>
    <mergeCell ref="AI3:AK3"/>
    <mergeCell ref="A41:B42"/>
    <mergeCell ref="A3:B3"/>
    <mergeCell ref="H3:J3"/>
    <mergeCell ref="K3:M3"/>
    <mergeCell ref="N3:P3"/>
    <mergeCell ref="AL3:AO3"/>
    <mergeCell ref="AP3:AR3"/>
    <mergeCell ref="H41:J41"/>
    <mergeCell ref="K41:M41"/>
    <mergeCell ref="N41:P41"/>
    <mergeCell ref="Q41:S41"/>
    <mergeCell ref="T41:V41"/>
    <mergeCell ref="W41:Y41"/>
    <mergeCell ref="Z41:AB41"/>
    <mergeCell ref="T3:V3"/>
  </mergeCells>
  <printOptions/>
  <pageMargins left="0.25" right="0.25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Wyles</dc:creator>
  <cp:keywords/>
  <dc:description/>
  <cp:lastModifiedBy>Kredel, Ashley (UTC)</cp:lastModifiedBy>
  <cp:lastPrinted>2017-02-07T16:54:51Z</cp:lastPrinted>
  <dcterms:created xsi:type="dcterms:W3CDTF">2016-12-05T21:42:45Z</dcterms:created>
  <dcterms:modified xsi:type="dcterms:W3CDTF">2017-02-21T18:24:06Z</dcterms:modified>
  <cp:category/>
  <cp:version/>
  <cp:contentType/>
  <cp:contentStatus/>
  <cp:revision>37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Confidential</vt:lpwstr>
  </property>
  <property fmtid="{D5CDD505-2E9C-101B-9397-08002B2CF9AE}" pid="3" name="DocumentDescription">
    <vt:lpwstr>Gross revenue by city pair</vt:lpwstr>
  </property>
  <property fmtid="{D5CDD505-2E9C-101B-9397-08002B2CF9AE}" pid="4" name="EFilingId">
    <vt:lpwstr>5543.00000000000</vt:lpwstr>
  </property>
  <property fmtid="{D5CDD505-2E9C-101B-9397-08002B2CF9AE}" pid="5" name="EFilingLookup">
    <vt:lpwstr/>
  </property>
  <property fmtid="{D5CDD505-2E9C-101B-9397-08002B2CF9AE}" pid="6" name="DocumentSetType">
    <vt:lpwstr>Workpapers</vt:lpwstr>
  </property>
  <property fmtid="{D5CDD505-2E9C-101B-9397-08002B2CF9AE}" pid="7" name="IsHighlyConfidential">
    <vt:lpwstr>0</vt:lpwstr>
  </property>
  <property fmtid="{D5CDD505-2E9C-101B-9397-08002B2CF9AE}" pid="8" name="CaseCompanyNames">
    <vt:lpwstr>BML Investments LLC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170114</vt:lpwstr>
  </property>
  <property fmtid="{D5CDD505-2E9C-101B-9397-08002B2CF9AE}" pid="12" name="Date1">
    <vt:lpwstr>2017-02-21T00:00:00Z</vt:lpwstr>
  </property>
  <property fmtid="{D5CDD505-2E9C-101B-9397-08002B2CF9AE}" pid="13" name="Nickname">
    <vt:lpwstr/>
  </property>
  <property fmtid="{D5CDD505-2E9C-101B-9397-08002B2CF9AE}" pid="14" name="CaseType">
    <vt:lpwstr>Tariff Revision</vt:lpwstr>
  </property>
  <property fmtid="{D5CDD505-2E9C-101B-9397-08002B2CF9AE}" pid="15" name="OpenedDate">
    <vt:lpwstr>2017-02-21T00:00:00Z</vt:lpwstr>
  </property>
  <property fmtid="{D5CDD505-2E9C-101B-9397-08002B2CF9AE}" pid="16" name="Prefix">
    <vt:lpwstr>TC</vt:lpwstr>
  </property>
  <property fmtid="{D5CDD505-2E9C-101B-9397-08002B2CF9AE}" pid="17" name="IndustryCode">
    <vt:lpwstr>230</vt:lpwstr>
  </property>
  <property fmtid="{D5CDD505-2E9C-101B-9397-08002B2CF9AE}" pid="18" name="CaseStatus">
    <vt:lpwstr>Closed</vt:lpwstr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_docset_NoMedatataSyncRequired">
    <vt:lpwstr>False</vt:lpwstr>
  </property>
  <property fmtid="{D5CDD505-2E9C-101B-9397-08002B2CF9AE}" pid="22" name="DocumentGroup">
    <vt:lpwstr/>
  </property>
</Properties>
</file>