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65AA230-517E-4192-9FCD-C88F08E244BB}" xr6:coauthVersionLast="47" xr6:coauthVersionMax="47" xr10:uidLastSave="{00000000-0000-0000-0000-000000000000}"/>
  <bookViews>
    <workbookView xWindow="19080" yWindow="480" windowWidth="19440" windowHeight="15000" xr2:uid="{31229D8B-036F-4F0C-92E8-FB8D46947C3C}"/>
  </bookViews>
  <sheets>
    <sheet name="4.13" sheetId="1" r:id="rId1"/>
    <sheet name="4.13.1" sheetId="2" r:id="rId2"/>
  </sheets>
  <definedNames>
    <definedName name="_xlnm.Print_Area" localSheetId="0">'4.13'!$A$1:$J$61</definedName>
    <definedName name="_xlnm.Print_Area" localSheetId="1">'4.13.1'!$A$1:$I$19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2" i="2"/>
  <c r="H11" i="2"/>
  <c r="F14" i="1" s="1"/>
  <c r="I14" i="1" s="1"/>
  <c r="H10" i="2"/>
  <c r="H9" i="2"/>
  <c r="F12" i="1" s="1"/>
  <c r="I12" i="1" s="1"/>
  <c r="H8" i="2"/>
  <c r="G14" i="2"/>
  <c r="F14" i="2"/>
  <c r="B1" i="2"/>
  <c r="F17" i="1"/>
  <c r="I17" i="1" s="1"/>
  <c r="B2" i="2"/>
  <c r="H14" i="2" l="1"/>
  <c r="F11" i="1"/>
  <c r="I11" i="1" s="1"/>
  <c r="F13" i="1"/>
  <c r="I13" i="1" s="1"/>
  <c r="I15" i="1" s="1"/>
  <c r="F15" i="1" l="1"/>
</calcChain>
</file>

<file path=xl/sharedStrings.xml><?xml version="1.0" encoding="utf-8"?>
<sst xmlns="http://schemas.openxmlformats.org/spreadsheetml/2006/main" count="75" uniqueCount="50">
  <si>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</si>
  <si>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</si>
  <si>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</si>
  <si>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</si>
  <si>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</si>
  <si>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</si>
  <si>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</si>
  <si>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</si>
  <si>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</si>
  <si>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</si>
  <si>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</si>
  <si>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</si>
  <si>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PP Veg. - Admin.</t>
  </si>
  <si>
    <t>SNPD</t>
  </si>
  <si>
    <t>4.13.1</t>
  </si>
  <si>
    <t>Distribution</t>
  </si>
  <si>
    <t>WA</t>
  </si>
  <si>
    <t>Situs</t>
  </si>
  <si>
    <t>Transmission</t>
  </si>
  <si>
    <t>SG</t>
  </si>
  <si>
    <t>Klamath Hatchery Funding</t>
  </si>
  <si>
    <t>Description of Adjustment</t>
  </si>
  <si>
    <t>Incremental O&amp;M Expenses Summary</t>
  </si>
  <si>
    <t>Base Period</t>
  </si>
  <si>
    <t>Test Period</t>
  </si>
  <si>
    <t>Incremental</t>
  </si>
  <si>
    <t>Description</t>
  </si>
  <si>
    <t>Function</t>
  </si>
  <si>
    <t>FERC</t>
  </si>
  <si>
    <t>12 ME Jun 2022</t>
  </si>
  <si>
    <t>12 ME Dec 2024</t>
  </si>
  <si>
    <t>Adjustment</t>
  </si>
  <si>
    <t>Ref.</t>
  </si>
  <si>
    <t>PP Vegetation - Admin.</t>
  </si>
  <si>
    <t>System</t>
  </si>
  <si>
    <t>593SNPD</t>
  </si>
  <si>
    <t>580SNPD</t>
  </si>
  <si>
    <t>Wildfire &amp; Vegetation Management Activity</t>
  </si>
  <si>
    <t>593WA</t>
  </si>
  <si>
    <t>571SG</t>
  </si>
  <si>
    <t>Contractor Costs Increase &amp; NESC 'B' Condition Correction Implementation</t>
  </si>
  <si>
    <t>Total</t>
  </si>
  <si>
    <t xml:space="preserve">Incremental </t>
  </si>
  <si>
    <t>Expense</t>
  </si>
  <si>
    <t>Hydro</t>
  </si>
  <si>
    <t>545SG</t>
  </si>
  <si>
    <t>Washington 2023 General Rate Case</t>
  </si>
  <si>
    <t>Incremental O&amp;M Expenses</t>
  </si>
  <si>
    <t>PRO</t>
  </si>
  <si>
    <t xml:space="preserve">This adjustment reflects expected changes to operations &amp; maintenance (O&amp;M) expenses from the historical period into calendar year 2024.  Included in this adjustment are costs associated with the Company's obligation to fund hatchery production post-dam removal pursuant to the Klamath settlement.  Also included in this adjustment is expected increases to Transmission and Distribution (T&amp;D) expenses, which are discussed in further detail in the testimony of Company Witness Allen Berreth.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</si>
</sst>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1" x14ac:knownFonts="1">
    <font>
      <sz val="10"/>
      <color rgb="FF000000"/>
      <name val="Arial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u/>
      <sz val="10"/>
      <color rgb="FF00000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2" applyFont="1" applyAlignment="1">
      <alignment horizontal="center"/>
    </xf>
    <xf numFmtId="165" fontId="6" fillId="0" borderId="0" xfId="2" applyNumberFormat="1" applyFont="1" applyFill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0" fontId="7" fillId="0" borderId="0" xfId="0" applyFont="1"/>
    <xf numFmtId="165" fontId="8" fillId="0" borderId="0" xfId="2" applyNumberFormat="1" applyFont="1" applyFill="1" applyBorder="1" applyAlignment="1">
      <alignment horizontal="center"/>
    </xf>
    <xf numFmtId="9" fontId="6" fillId="0" borderId="0" xfId="2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7" fontId="7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right"/>
    </xf>
    <xf numFmtId="164" fontId="6" fillId="0" borderId="2" xfId="1" applyNumberFormat="1" applyFont="1" applyBorder="1"/>
    <xf numFmtId="164" fontId="7" fillId="0" borderId="5" xfId="1" applyNumberFormat="1" applyFont="1" applyBorder="1"/>
    <xf numFmtId="0" fontId="9" fillId="0" borderId="0" xfId="0" applyFont="1" applyAlignment="1">
      <alignment horizontal="left"/>
    </xf>
    <xf numFmtId="164" fontId="7" fillId="0" borderId="2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0" xfId="1" applyNumberFormat="1" applyFont="1" applyBorder="1"/>
    <xf numFmtId="164" fontId="6" fillId="0" borderId="0" xfId="1" applyNumberFormat="1" applyFont="1" applyFill="1" applyBorder="1"/>
    <xf numFmtId="0" fontId="3" fillId="0" borderId="0" xfId="0" applyFont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4" fontId="6" fillId="0" borderId="1" xfId="0" applyNumberFormat="1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12" xfId="0" applyFont="1" applyBorder="1"/>
    <xf numFmtId="164" fontId="6" fillId="0" borderId="3" xfId="1" applyNumberFormat="1" applyFont="1" applyBorder="1"/>
    <xf numFmtId="164" fontId="6" fillId="0" borderId="0" xfId="1" applyNumberFormat="1" applyFont="1" applyBorder="1"/>
    <xf numFmtId="164" fontId="6" fillId="0" borderId="5" xfId="1" applyNumberFormat="1" applyFont="1" applyBorder="1"/>
    <xf numFmtId="0" fontId="6" fillId="0" borderId="0" xfId="0" applyFont="1" applyAlignment="1">
      <alignment horizontal="left" indent="1"/>
    </xf>
    <xf numFmtId="0" fontId="10" fillId="0" borderId="0" xfId="3" applyFont="1" applyFill="1" applyBorder="1"/>
    <xf numFmtId="0" fontId="10" fillId="0" borderId="0" xfId="3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EA87-89CC-4B9B-AF1D-7BF41D8A74F9}">
  <sheetPr>
    <pageSetUpPr fitToPage="1"/>
  </sheetPr>
  <dimension ref="A2:J61"/>
  <sheetViews>
    <sheetView tabSelected="1" view="pageBreakPreview" topLeftCell="A28" zoomScale="85" zoomScaleNormal="100" zoomScaleSheetLayoutView="85" workbookViewId="0">
      <selection activeCell="S72" sqref="S72"/>
    </sheetView>
  </sheetViews>
  <sheetFormatPr defaultRowHeight="12.75" x14ac:dyDescent="0.2"/>
  <cols>
    <col min="1" max="1" width="2.140625" style="6" customWidth="1"/>
    <col min="2" max="2" width="3.42578125" style="6" customWidth="1"/>
    <col min="3" max="3" width="32.7109375" style="6" customWidth="1"/>
    <col min="4" max="4" width="9.85546875" style="6" bestFit="1" customWidth="1"/>
    <col min="5" max="5" width="5.140625" style="6" bestFit="1" customWidth="1"/>
    <col min="6" max="6" width="11.5703125" style="6" bestFit="1" customWidth="1"/>
    <col min="7" max="7" width="8.42578125" style="6" bestFit="1" customWidth="1"/>
    <col min="8" max="8" width="10.7109375" style="6" bestFit="1" customWidth="1"/>
    <col min="9" max="9" width="13.7109375" style="6" bestFit="1" customWidth="1"/>
    <col min="10" max="10" width="6.140625" style="6" bestFit="1" customWidth="1"/>
    <col min="11" max="16384" width="9.140625" style="6"/>
  </cols>
  <sheetData>
    <row r="2" spans="2:10" x14ac:dyDescent="0.2">
      <c r="B2" s="1" t="s">
        <v>0</v>
      </c>
      <c r="C2" s="2"/>
      <c r="D2" s="3"/>
      <c r="E2" s="3"/>
      <c r="F2" s="3"/>
      <c r="G2" s="3"/>
      <c r="H2" s="3"/>
      <c r="I2" s="30" t="s">
        <v>1</v>
      </c>
      <c r="J2" s="3">
        <v>4.13</v>
      </c>
    </row>
    <row r="3" spans="2:10" x14ac:dyDescent="0.2">
      <c r="B3" s="1" t="s">
        <v>46</v>
      </c>
      <c r="C3" s="2"/>
      <c r="D3" s="3"/>
      <c r="E3" s="3"/>
      <c r="F3" s="3"/>
      <c r="G3" s="3"/>
      <c r="H3" s="3"/>
      <c r="I3" s="3"/>
      <c r="J3" s="3"/>
    </row>
    <row r="4" spans="2:10" x14ac:dyDescent="0.2">
      <c r="B4" s="1" t="s">
        <v>47</v>
      </c>
      <c r="C4" s="2"/>
      <c r="D4" s="3"/>
      <c r="E4" s="3"/>
      <c r="F4" s="3"/>
      <c r="G4" s="3"/>
      <c r="H4" s="3"/>
      <c r="I4" s="3"/>
      <c r="J4" s="3"/>
    </row>
    <row r="7" spans="2:10" x14ac:dyDescent="0.2">
      <c r="D7" s="3"/>
      <c r="E7" s="3"/>
      <c r="F7" s="3" t="s">
        <v>2</v>
      </c>
      <c r="G7" s="3"/>
      <c r="H7" s="3"/>
      <c r="I7" s="3" t="s">
        <v>3</v>
      </c>
      <c r="J7" s="3"/>
    </row>
    <row r="8" spans="2:10" x14ac:dyDescent="0.2"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</row>
    <row r="9" spans="2:10" x14ac:dyDescent="0.2">
      <c r="B9" s="1" t="s">
        <v>11</v>
      </c>
    </row>
    <row r="10" spans="2:10" x14ac:dyDescent="0.2">
      <c r="D10" s="7"/>
      <c r="E10" s="7"/>
      <c r="G10" s="7"/>
      <c r="H10" s="7"/>
    </row>
    <row r="11" spans="2:10" x14ac:dyDescent="0.2">
      <c r="B11" s="5"/>
      <c r="C11" s="6" t="s">
        <v>12</v>
      </c>
      <c r="D11" s="7">
        <v>593</v>
      </c>
      <c r="E11" s="7" t="s">
        <v>48</v>
      </c>
      <c r="F11" s="31">
        <f>'4.13.1'!H8</f>
        <v>561305.21999999974</v>
      </c>
      <c r="G11" s="7" t="s">
        <v>13</v>
      </c>
      <c r="H11" s="9">
        <v>6.264027551852748E-2</v>
      </c>
      <c r="I11" s="31">
        <f t="shared" ref="I11" si="0">F11*H11</f>
        <v>35160.313630787663</v>
      </c>
      <c r="J11" s="6" t="s">
        <v>14</v>
      </c>
    </row>
    <row r="12" spans="2:10" x14ac:dyDescent="0.2">
      <c r="B12" s="5"/>
      <c r="C12" s="6" t="s">
        <v>12</v>
      </c>
      <c r="D12" s="7">
        <v>580</v>
      </c>
      <c r="E12" s="7" t="s">
        <v>48</v>
      </c>
      <c r="F12" s="31">
        <f>'4.13.1'!H9</f>
        <v>2681578.6599999997</v>
      </c>
      <c r="G12" s="7" t="s">
        <v>13</v>
      </c>
      <c r="H12" s="9">
        <v>6.264027551852748E-2</v>
      </c>
      <c r="I12" s="31">
        <f>F12*H12</f>
        <v>167974.82608700372</v>
      </c>
      <c r="J12" s="6" t="s">
        <v>14</v>
      </c>
    </row>
    <row r="13" spans="2:10" x14ac:dyDescent="0.2">
      <c r="C13" s="2" t="s">
        <v>15</v>
      </c>
      <c r="D13" s="7">
        <v>593</v>
      </c>
      <c r="E13" s="7" t="s">
        <v>48</v>
      </c>
      <c r="F13" s="31">
        <f>'4.13.1'!H10+'4.13.1'!H12</f>
        <v>3425661.1682416201</v>
      </c>
      <c r="G13" s="7" t="s">
        <v>16</v>
      </c>
      <c r="H13" s="8" t="s">
        <v>17</v>
      </c>
      <c r="I13" s="10">
        <f>F13</f>
        <v>3425661.1682416201</v>
      </c>
      <c r="J13" s="6" t="s">
        <v>14</v>
      </c>
    </row>
    <row r="14" spans="2:10" x14ac:dyDescent="0.2">
      <c r="C14" s="2" t="s">
        <v>18</v>
      </c>
      <c r="D14" s="7">
        <v>571</v>
      </c>
      <c r="E14" s="7" t="s">
        <v>48</v>
      </c>
      <c r="F14" s="32">
        <f>'4.13.1'!H11+'4.13.1'!H13</f>
        <v>4957919.9892678121</v>
      </c>
      <c r="G14" s="7" t="s">
        <v>19</v>
      </c>
      <c r="H14" s="9">
        <v>7.9787774498314715E-2</v>
      </c>
      <c r="I14" s="33">
        <f>F14*H14</f>
        <v>395581.40208438708</v>
      </c>
      <c r="J14" s="6" t="s">
        <v>14</v>
      </c>
    </row>
    <row r="15" spans="2:10" x14ac:dyDescent="0.2">
      <c r="D15" s="7"/>
      <c r="E15" s="7"/>
      <c r="F15" s="10">
        <f>SUM(F11:F14)</f>
        <v>11626465.03750943</v>
      </c>
      <c r="G15" s="7"/>
      <c r="H15" s="7"/>
      <c r="I15" s="10">
        <f>SUM(I11:I14)</f>
        <v>4024377.7100437982</v>
      </c>
    </row>
    <row r="16" spans="2:10" x14ac:dyDescent="0.2">
      <c r="D16" s="7"/>
      <c r="E16" s="7"/>
      <c r="F16" s="11"/>
      <c r="G16" s="7"/>
      <c r="H16" s="7"/>
      <c r="I16" s="11"/>
      <c r="J16" s="12"/>
    </row>
    <row r="17" spans="2:10" x14ac:dyDescent="0.2">
      <c r="C17" s="6" t="s">
        <v>20</v>
      </c>
      <c r="D17" s="7">
        <v>545</v>
      </c>
      <c r="E17" s="7" t="s">
        <v>48</v>
      </c>
      <c r="F17" s="10">
        <f>'4.13.1'!F19</f>
        <v>1326125</v>
      </c>
      <c r="G17" s="7" t="s">
        <v>19</v>
      </c>
      <c r="H17" s="9">
        <v>7.9787774498314715E-2</v>
      </c>
      <c r="I17" s="31">
        <f t="shared" ref="I17" si="1">F17*H17</f>
        <v>105808.56245657759</v>
      </c>
      <c r="J17" s="7" t="s">
        <v>14</v>
      </c>
    </row>
    <row r="18" spans="2:10" x14ac:dyDescent="0.2">
      <c r="B18" s="5"/>
      <c r="E18" s="7"/>
      <c r="H18" s="7"/>
    </row>
    <row r="19" spans="2:10" x14ac:dyDescent="0.2">
      <c r="C19" s="2"/>
      <c r="D19" s="7"/>
      <c r="E19" s="7"/>
      <c r="F19" s="29"/>
      <c r="G19" s="7"/>
      <c r="H19" s="13"/>
      <c r="I19" s="10"/>
    </row>
    <row r="20" spans="2:10" x14ac:dyDescent="0.2">
      <c r="C20" s="2"/>
      <c r="D20" s="7"/>
      <c r="E20" s="7"/>
      <c r="F20" s="29"/>
      <c r="G20" s="7"/>
      <c r="H20" s="14"/>
      <c r="I20" s="10"/>
    </row>
    <row r="21" spans="2:10" x14ac:dyDescent="0.2">
      <c r="C21" s="2"/>
      <c r="D21" s="7"/>
      <c r="E21" s="7"/>
      <c r="F21" s="29"/>
      <c r="G21" s="7"/>
      <c r="H21" s="15"/>
      <c r="I21" s="10"/>
    </row>
    <row r="22" spans="2:10" x14ac:dyDescent="0.2">
      <c r="D22" s="7"/>
      <c r="E22" s="7"/>
      <c r="F22" s="11"/>
      <c r="G22" s="7"/>
      <c r="H22" s="7"/>
      <c r="I22" s="11"/>
      <c r="J22" s="12"/>
    </row>
    <row r="23" spans="2:10" x14ac:dyDescent="0.2">
      <c r="D23" s="7"/>
      <c r="E23" s="7"/>
      <c r="F23" s="11"/>
      <c r="G23" s="7"/>
      <c r="H23" s="7"/>
      <c r="I23" s="11"/>
      <c r="J23" s="12"/>
    </row>
    <row r="24" spans="2:10" x14ac:dyDescent="0.2">
      <c r="D24" s="7"/>
      <c r="E24" s="7"/>
      <c r="F24" s="11"/>
      <c r="G24" s="7"/>
      <c r="H24" s="7"/>
      <c r="I24" s="11"/>
      <c r="J24" s="12"/>
    </row>
    <row r="25" spans="2:10" x14ac:dyDescent="0.2">
      <c r="D25" s="7"/>
      <c r="E25" s="7"/>
      <c r="F25" s="11"/>
      <c r="G25" s="7"/>
      <c r="H25" s="7"/>
      <c r="I25" s="11"/>
      <c r="J25" s="12"/>
    </row>
    <row r="26" spans="2:10" x14ac:dyDescent="0.2">
      <c r="D26" s="7"/>
      <c r="E26" s="7"/>
      <c r="F26" s="11"/>
      <c r="G26" s="7"/>
      <c r="H26" s="7"/>
      <c r="I26" s="11"/>
      <c r="J26" s="12"/>
    </row>
    <row r="27" spans="2:10" x14ac:dyDescent="0.2">
      <c r="D27" s="7"/>
      <c r="E27" s="7"/>
      <c r="F27" s="11"/>
      <c r="G27" s="7"/>
      <c r="H27" s="7"/>
      <c r="I27" s="11"/>
      <c r="J27" s="12"/>
    </row>
    <row r="28" spans="2:10" x14ac:dyDescent="0.2">
      <c r="D28" s="7"/>
      <c r="E28" s="7"/>
      <c r="F28" s="11"/>
      <c r="G28" s="7"/>
      <c r="H28" s="7"/>
      <c r="I28" s="11"/>
      <c r="J28" s="12"/>
    </row>
    <row r="29" spans="2:10" x14ac:dyDescent="0.2">
      <c r="D29" s="7"/>
      <c r="E29" s="7"/>
      <c r="F29" s="11"/>
      <c r="G29" s="7"/>
      <c r="H29" s="7"/>
      <c r="I29" s="11"/>
      <c r="J29" s="12"/>
    </row>
    <row r="30" spans="2:10" x14ac:dyDescent="0.2">
      <c r="D30" s="7"/>
      <c r="E30" s="7"/>
      <c r="F30" s="11"/>
      <c r="G30" s="7"/>
      <c r="H30" s="7"/>
      <c r="I30" s="11"/>
      <c r="J30" s="12"/>
    </row>
    <row r="31" spans="2:10" x14ac:dyDescent="0.2">
      <c r="D31" s="7"/>
      <c r="E31" s="7"/>
      <c r="F31" s="11"/>
      <c r="G31" s="7"/>
      <c r="H31" s="7"/>
      <c r="I31" s="11"/>
      <c r="J31" s="12"/>
    </row>
    <row r="32" spans="2:10" x14ac:dyDescent="0.2">
      <c r="D32" s="7"/>
      <c r="E32" s="7"/>
      <c r="F32" s="11"/>
      <c r="G32" s="7"/>
      <c r="H32" s="7"/>
      <c r="I32" s="11"/>
      <c r="J32" s="12"/>
    </row>
    <row r="33" spans="2:10" x14ac:dyDescent="0.2">
      <c r="D33" s="7"/>
      <c r="E33" s="7"/>
      <c r="F33" s="11"/>
      <c r="G33" s="7"/>
      <c r="H33" s="7"/>
      <c r="I33" s="11"/>
      <c r="J33" s="12"/>
    </row>
    <row r="34" spans="2:10" x14ac:dyDescent="0.2">
      <c r="D34" s="7"/>
      <c r="E34" s="7"/>
      <c r="G34" s="7"/>
      <c r="H34" s="7"/>
    </row>
    <row r="35" spans="2:10" x14ac:dyDescent="0.2">
      <c r="B35" s="5"/>
      <c r="D35" s="7"/>
      <c r="E35" s="7"/>
      <c r="G35" s="7"/>
      <c r="H35" s="7"/>
    </row>
    <row r="36" spans="2:10" x14ac:dyDescent="0.2">
      <c r="C36" s="2"/>
      <c r="D36" s="7"/>
      <c r="E36" s="7"/>
      <c r="F36" s="29"/>
      <c r="G36" s="7"/>
      <c r="H36" s="13"/>
      <c r="I36" s="10"/>
    </row>
    <row r="37" spans="2:10" x14ac:dyDescent="0.2">
      <c r="C37" s="2"/>
      <c r="D37" s="7"/>
      <c r="E37" s="7"/>
      <c r="F37" s="29"/>
      <c r="G37" s="7"/>
      <c r="H37" s="14"/>
      <c r="I37" s="10"/>
    </row>
    <row r="38" spans="2:10" x14ac:dyDescent="0.2">
      <c r="C38" s="2"/>
      <c r="D38" s="7"/>
      <c r="E38" s="7"/>
      <c r="F38" s="29"/>
      <c r="G38" s="7"/>
      <c r="H38" s="15"/>
      <c r="I38" s="10"/>
    </row>
    <row r="39" spans="2:10" x14ac:dyDescent="0.2">
      <c r="D39" s="7"/>
      <c r="E39" s="7"/>
      <c r="F39" s="11"/>
      <c r="G39" s="7"/>
      <c r="H39" s="7"/>
      <c r="I39" s="11"/>
      <c r="J39" s="12"/>
    </row>
    <row r="40" spans="2:10" x14ac:dyDescent="0.2">
      <c r="D40" s="7"/>
      <c r="E40" s="7"/>
      <c r="F40" s="11"/>
      <c r="G40" s="7"/>
      <c r="H40" s="7"/>
      <c r="I40" s="11"/>
      <c r="J40" s="12"/>
    </row>
    <row r="41" spans="2:10" x14ac:dyDescent="0.2">
      <c r="D41" s="7"/>
      <c r="E41" s="7"/>
      <c r="F41" s="11"/>
      <c r="G41" s="7"/>
      <c r="H41" s="7"/>
      <c r="I41" s="11"/>
      <c r="J41" s="12"/>
    </row>
    <row r="42" spans="2:10" x14ac:dyDescent="0.2">
      <c r="D42" s="7"/>
      <c r="E42" s="7"/>
      <c r="F42" s="11"/>
      <c r="G42" s="7"/>
      <c r="H42" s="7"/>
      <c r="I42" s="11"/>
      <c r="J42" s="12"/>
    </row>
    <row r="43" spans="2:10" x14ac:dyDescent="0.2">
      <c r="D43" s="7"/>
      <c r="E43" s="7"/>
      <c r="F43" s="11"/>
      <c r="G43" s="7"/>
      <c r="H43" s="7"/>
      <c r="I43" s="11"/>
      <c r="J43" s="12"/>
    </row>
    <row r="44" spans="2:10" x14ac:dyDescent="0.2">
      <c r="D44" s="7"/>
      <c r="E44" s="7"/>
      <c r="F44" s="11"/>
      <c r="G44" s="7"/>
      <c r="H44" s="7"/>
      <c r="I44" s="11"/>
      <c r="J44" s="12"/>
    </row>
    <row r="45" spans="2:10" x14ac:dyDescent="0.2">
      <c r="D45" s="7"/>
      <c r="E45" s="7"/>
      <c r="F45" s="11"/>
      <c r="G45" s="7"/>
      <c r="H45" s="7"/>
      <c r="I45" s="11"/>
      <c r="J45" s="12"/>
    </row>
    <row r="46" spans="2:10" x14ac:dyDescent="0.2">
      <c r="D46" s="7"/>
      <c r="E46" s="7"/>
      <c r="F46" s="11"/>
      <c r="G46" s="7"/>
      <c r="H46" s="7"/>
      <c r="I46" s="11"/>
      <c r="J46" s="12"/>
    </row>
    <row r="47" spans="2:10" x14ac:dyDescent="0.2">
      <c r="D47" s="7"/>
      <c r="G47" s="7"/>
      <c r="H47" s="7"/>
    </row>
    <row r="48" spans="2:10" x14ac:dyDescent="0.2">
      <c r="D48" s="7"/>
      <c r="G48" s="7"/>
      <c r="H48" s="7"/>
    </row>
    <row r="49" spans="1:10" x14ac:dyDescent="0.2">
      <c r="H49" s="7"/>
    </row>
    <row r="50" spans="1:10" x14ac:dyDescent="0.2">
      <c r="H50" s="7"/>
    </row>
    <row r="53" spans="1:10" ht="13.5" thickBot="1" x14ac:dyDescent="0.25">
      <c r="B53" s="12" t="s">
        <v>21</v>
      </c>
    </row>
    <row r="54" spans="1:10" ht="12.75" customHeight="1" x14ac:dyDescent="0.2">
      <c r="A54" s="34"/>
      <c r="B54" s="44" t="s">
        <v>49</v>
      </c>
      <c r="C54" s="44"/>
      <c r="D54" s="44"/>
      <c r="E54" s="44"/>
      <c r="F54" s="44"/>
      <c r="G54" s="44"/>
      <c r="H54" s="44"/>
      <c r="I54" s="44"/>
      <c r="J54" s="45"/>
    </row>
    <row r="55" spans="1:10" x14ac:dyDescent="0.2">
      <c r="A55" s="35"/>
      <c r="B55" s="46"/>
      <c r="C55" s="46"/>
      <c r="D55" s="46"/>
      <c r="E55" s="46"/>
      <c r="F55" s="46"/>
      <c r="G55" s="46"/>
      <c r="H55" s="46"/>
      <c r="I55" s="46"/>
      <c r="J55" s="47"/>
    </row>
    <row r="56" spans="1:10" x14ac:dyDescent="0.2">
      <c r="A56" s="35"/>
      <c r="B56" s="46"/>
      <c r="C56" s="46"/>
      <c r="D56" s="46"/>
      <c r="E56" s="46"/>
      <c r="F56" s="46"/>
      <c r="G56" s="46"/>
      <c r="H56" s="46"/>
      <c r="I56" s="46"/>
      <c r="J56" s="47"/>
    </row>
    <row r="57" spans="1:10" x14ac:dyDescent="0.2">
      <c r="A57" s="35"/>
      <c r="B57" s="46"/>
      <c r="C57" s="46"/>
      <c r="D57" s="46"/>
      <c r="E57" s="46"/>
      <c r="F57" s="46"/>
      <c r="G57" s="46"/>
      <c r="H57" s="46"/>
      <c r="I57" s="46"/>
      <c r="J57" s="47"/>
    </row>
    <row r="58" spans="1:10" x14ac:dyDescent="0.2">
      <c r="A58" s="35"/>
      <c r="B58" s="46"/>
      <c r="C58" s="46"/>
      <c r="D58" s="46"/>
      <c r="E58" s="46"/>
      <c r="F58" s="46"/>
      <c r="G58" s="46"/>
      <c r="H58" s="46"/>
      <c r="I58" s="46"/>
      <c r="J58" s="47"/>
    </row>
    <row r="59" spans="1:10" x14ac:dyDescent="0.2">
      <c r="A59" s="35"/>
      <c r="B59" s="46"/>
      <c r="C59" s="46"/>
      <c r="D59" s="46"/>
      <c r="E59" s="46"/>
      <c r="F59" s="46"/>
      <c r="G59" s="46"/>
      <c r="H59" s="46"/>
      <c r="I59" s="46"/>
      <c r="J59" s="47"/>
    </row>
    <row r="60" spans="1:10" x14ac:dyDescent="0.2">
      <c r="A60" s="35"/>
      <c r="B60" s="46"/>
      <c r="C60" s="46"/>
      <c r="D60" s="46"/>
      <c r="E60" s="46"/>
      <c r="F60" s="46"/>
      <c r="G60" s="46"/>
      <c r="H60" s="46"/>
      <c r="I60" s="46"/>
      <c r="J60" s="47"/>
    </row>
    <row r="61" spans="1:10" ht="13.5" thickBot="1" x14ac:dyDescent="0.25">
      <c r="A61" s="36"/>
      <c r="B61" s="48"/>
      <c r="C61" s="48"/>
      <c r="D61" s="48"/>
      <c r="E61" s="48"/>
      <c r="F61" s="48"/>
      <c r="G61" s="48"/>
      <c r="H61" s="48"/>
      <c r="I61" s="48"/>
      <c r="J61" s="49"/>
    </row>
  </sheetData>
  <mergeCells count="1">
    <mergeCell ref="B54:J61"/>
  </mergeCells>
  <conditionalFormatting sqref="J2">
    <cfRule type="cellIs" dxfId="0" priority="1" stopIfTrue="1" operator="equal">
      <formula>"x.x"</formula>
    </cfRule>
  </conditionalFormatting>
  <pageMargins left="0.7" right="0.7" top="0.75" bottom="0.75" header="0.3" footer="0.3"/>
  <pageSetup scale="86" orientation="portrait" r:id="rId1"/>
  <customProperties>
    <customPr name="_pios_id" r:id="rId2"/>
  </customProperties>
  <ignoredErrors>
    <ignoredError sqref="I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A8BA-506E-4B70-A9A9-C983CBCAA3A0}">
  <sheetPr>
    <pageSetUpPr fitToPage="1"/>
  </sheetPr>
  <dimension ref="B1:I19"/>
  <sheetViews>
    <sheetView view="pageBreakPreview" zoomScaleNormal="100" zoomScaleSheetLayoutView="100" workbookViewId="0"/>
  </sheetViews>
  <sheetFormatPr defaultRowHeight="12.75" x14ac:dyDescent="0.2"/>
  <cols>
    <col min="1" max="1" width="2.140625" style="6" customWidth="1"/>
    <col min="2" max="2" width="3.7109375" style="6" customWidth="1"/>
    <col min="3" max="3" width="38.140625" style="6" customWidth="1"/>
    <col min="4" max="4" width="16.42578125" style="6" customWidth="1"/>
    <col min="5" max="5" width="11.28515625" style="6" customWidth="1"/>
    <col min="6" max="6" width="15.5703125" style="6" bestFit="1" customWidth="1"/>
    <col min="7" max="7" width="15" style="6" bestFit="1" customWidth="1"/>
    <col min="8" max="8" width="11.85546875" style="6" bestFit="1" customWidth="1"/>
    <col min="9" max="9" width="7.5703125" style="6" customWidth="1"/>
    <col min="10" max="16384" width="9.140625" style="6"/>
  </cols>
  <sheetData>
    <row r="1" spans="2:9" x14ac:dyDescent="0.2">
      <c r="B1" s="12" t="str">
        <f>'4.13'!B2</f>
        <v>PacifiCorp</v>
      </c>
      <c r="H1" s="16" t="s">
        <v>1</v>
      </c>
      <c r="I1" s="7" t="s">
        <v>14</v>
      </c>
    </row>
    <row r="2" spans="2:9" x14ac:dyDescent="0.2">
      <c r="B2" s="12" t="str">
        <f>'4.13'!B3</f>
        <v>Washington 2023 General Rate Case</v>
      </c>
    </row>
    <row r="3" spans="2:9" x14ac:dyDescent="0.2">
      <c r="B3" s="12" t="s">
        <v>22</v>
      </c>
    </row>
    <row r="5" spans="2:9" x14ac:dyDescent="0.2">
      <c r="F5" s="50"/>
      <c r="G5" s="50"/>
    </row>
    <row r="6" spans="2:9" x14ac:dyDescent="0.2">
      <c r="B6" s="12"/>
      <c r="C6" s="12"/>
      <c r="D6" s="12"/>
      <c r="E6" s="12"/>
      <c r="F6" s="17" t="s">
        <v>23</v>
      </c>
      <c r="G6" s="17" t="s">
        <v>24</v>
      </c>
      <c r="H6" s="17" t="s">
        <v>25</v>
      </c>
    </row>
    <row r="7" spans="2:9" x14ac:dyDescent="0.2">
      <c r="B7" s="12"/>
      <c r="C7" s="18" t="s">
        <v>26</v>
      </c>
      <c r="D7" s="18" t="s">
        <v>27</v>
      </c>
      <c r="E7" s="17" t="s">
        <v>28</v>
      </c>
      <c r="F7" s="19" t="s">
        <v>29</v>
      </c>
      <c r="G7" s="19" t="s">
        <v>30</v>
      </c>
      <c r="H7" s="17" t="s">
        <v>31</v>
      </c>
      <c r="I7" s="43" t="s">
        <v>32</v>
      </c>
    </row>
    <row r="8" spans="2:9" x14ac:dyDescent="0.2">
      <c r="C8" s="51" t="s">
        <v>33</v>
      </c>
      <c r="D8" s="20" t="s">
        <v>34</v>
      </c>
      <c r="E8" s="21" t="s">
        <v>35</v>
      </c>
      <c r="F8" s="23">
        <v>1569444.0499999998</v>
      </c>
      <c r="G8" s="23">
        <v>2130749.2699999996</v>
      </c>
      <c r="H8" s="22">
        <f>G8-F8</f>
        <v>561305.21999999974</v>
      </c>
      <c r="I8" s="7">
        <v>4.13</v>
      </c>
    </row>
    <row r="9" spans="2:9" x14ac:dyDescent="0.2">
      <c r="C9" s="52"/>
      <c r="D9" s="20" t="s">
        <v>34</v>
      </c>
      <c r="E9" s="21" t="s">
        <v>36</v>
      </c>
      <c r="F9" s="23">
        <v>2278239.3400000003</v>
      </c>
      <c r="G9" s="23">
        <v>4959818</v>
      </c>
      <c r="H9" s="22">
        <f t="shared" ref="H9:H13" si="0">G9-F9</f>
        <v>2681578.6599999997</v>
      </c>
      <c r="I9" s="7">
        <v>4.13</v>
      </c>
    </row>
    <row r="10" spans="2:9" x14ac:dyDescent="0.2">
      <c r="C10" s="53" t="s">
        <v>37</v>
      </c>
      <c r="D10" s="20" t="s">
        <v>15</v>
      </c>
      <c r="E10" s="21" t="s">
        <v>38</v>
      </c>
      <c r="F10" s="23">
        <v>3457551.84</v>
      </c>
      <c r="G10" s="23">
        <v>5232184.9183066217</v>
      </c>
      <c r="H10" s="22">
        <f t="shared" si="0"/>
        <v>1774633.0783066219</v>
      </c>
      <c r="I10" s="7">
        <v>4.13</v>
      </c>
    </row>
    <row r="11" spans="2:9" x14ac:dyDescent="0.2">
      <c r="C11" s="54"/>
      <c r="D11" s="20" t="s">
        <v>18</v>
      </c>
      <c r="E11" s="21" t="s">
        <v>39</v>
      </c>
      <c r="F11" s="23">
        <v>5751706</v>
      </c>
      <c r="G11" s="23">
        <v>10559572.004357817</v>
      </c>
      <c r="H11" s="22">
        <f t="shared" si="0"/>
        <v>4807866.0043578167</v>
      </c>
      <c r="I11" s="7">
        <v>4.13</v>
      </c>
    </row>
    <row r="12" spans="2:9" x14ac:dyDescent="0.2">
      <c r="C12" s="53" t="s">
        <v>40</v>
      </c>
      <c r="D12" s="20" t="s">
        <v>15</v>
      </c>
      <c r="E12" s="21" t="s">
        <v>38</v>
      </c>
      <c r="F12" s="37">
        <v>8384002.7699999968</v>
      </c>
      <c r="G12" s="37">
        <v>10035030.859934995</v>
      </c>
      <c r="H12" s="22">
        <f t="shared" si="0"/>
        <v>1651028.0899349982</v>
      </c>
      <c r="I12" s="7">
        <v>4.13</v>
      </c>
    </row>
    <row r="13" spans="2:9" x14ac:dyDescent="0.2">
      <c r="C13" s="54"/>
      <c r="D13" s="20" t="s">
        <v>18</v>
      </c>
      <c r="E13" s="21" t="s">
        <v>39</v>
      </c>
      <c r="F13" s="37">
        <v>1384515.1700000046</v>
      </c>
      <c r="G13" s="37">
        <v>1534569.15491</v>
      </c>
      <c r="H13" s="22">
        <f t="shared" si="0"/>
        <v>150053.98490999546</v>
      </c>
      <c r="I13" s="7">
        <v>4.13</v>
      </c>
    </row>
    <row r="14" spans="2:9" ht="13.5" thickBot="1" x14ac:dyDescent="0.25">
      <c r="B14" s="41"/>
      <c r="C14" s="41" t="s">
        <v>41</v>
      </c>
      <c r="D14" s="41"/>
      <c r="E14" s="42"/>
      <c r="F14" s="24">
        <f>SUM(F8:F13)</f>
        <v>22825459.170000002</v>
      </c>
      <c r="G14" s="24">
        <f>SUM(G8:G13)</f>
        <v>34451924.207509428</v>
      </c>
      <c r="H14" s="24">
        <f>SUM(H8:H13)</f>
        <v>11626465.037509434</v>
      </c>
    </row>
    <row r="15" spans="2:9" x14ac:dyDescent="0.2">
      <c r="E15" s="7"/>
    </row>
    <row r="16" spans="2:9" x14ac:dyDescent="0.2">
      <c r="D16" s="25"/>
      <c r="E16" s="7"/>
    </row>
    <row r="17" spans="3:7" x14ac:dyDescent="0.2">
      <c r="E17" s="7"/>
      <c r="F17" s="26" t="s">
        <v>42</v>
      </c>
      <c r="G17" s="38"/>
    </row>
    <row r="18" spans="3:7" x14ac:dyDescent="0.2">
      <c r="C18" s="18" t="s">
        <v>26</v>
      </c>
      <c r="D18" s="18" t="s">
        <v>27</v>
      </c>
      <c r="E18" s="27" t="s">
        <v>28</v>
      </c>
      <c r="F18" s="17" t="s">
        <v>43</v>
      </c>
      <c r="G18" s="28" t="s">
        <v>32</v>
      </c>
    </row>
    <row r="19" spans="3:7" ht="13.5" thickBot="1" x14ac:dyDescent="0.25">
      <c r="C19" s="20" t="s">
        <v>20</v>
      </c>
      <c r="D19" s="20" t="s">
        <v>44</v>
      </c>
      <c r="E19" s="21" t="s">
        <v>45</v>
      </c>
      <c r="F19" s="39">
        <v>1326125</v>
      </c>
      <c r="G19" s="40">
        <v>4.13</v>
      </c>
    </row>
  </sheetData>
  <mergeCells count="4">
    <mergeCell ref="F5:G5"/>
    <mergeCell ref="C8:C9"/>
    <mergeCell ref="C10:C11"/>
    <mergeCell ref="C12:C13"/>
  </mergeCells>
  <pageMargins left="0.7" right="0.7" top="0.75" bottom="0.75" header="0.3" footer="0.3"/>
  <pageSetup scale="74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88B76A-E3B5-4859-A27A-3FD1456181C2}"/>
</file>

<file path=customXml/itemProps2.xml><?xml version="1.0" encoding="utf-8"?>
<ds:datastoreItem xmlns:ds="http://schemas.openxmlformats.org/officeDocument/2006/customXml" ds:itemID="{C048A0E4-04B8-45A7-BE02-88362969ADC4}"/>
</file>

<file path=customXml/itemProps3.xml><?xml version="1.0" encoding="utf-8"?>
<ds:datastoreItem xmlns:ds="http://schemas.openxmlformats.org/officeDocument/2006/customXml" ds:itemID="{BDD11348-CF19-4254-8DE7-794B019DC171}"/>
</file>

<file path=customXml/itemProps4.xml><?xml version="1.0" encoding="utf-8"?>
<ds:datastoreItem xmlns:ds="http://schemas.openxmlformats.org/officeDocument/2006/customXml" ds:itemID="{3D93DD35-7670-41A5-99AC-48F407A9D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4.13</vt:lpstr>
      <vt:lpstr>4.13.1</vt:lpstr>
      <vt:lpstr>'4.13'!Print_Area</vt:lpstr>
      <vt:lpstr>'4.13.1'!Print_Area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2023-02-13T18:31:40Z</dcterms:created>
  <dcterms:modified xsi:type="dcterms:W3CDTF">2023-03-12T00:45:30Z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