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7D012C3-1BA6-47BB-8C7C-F9F0470D9C24}" xr6:coauthVersionLast="47" xr6:coauthVersionMax="47" xr10:uidLastSave="{00000000-0000-0000-0000-000000000000}"/>
  <bookViews>
    <workbookView xWindow="1170" yWindow="1110" windowWidth="21030" windowHeight="15090" xr2:uid="{F185B4CB-1287-44F8-B074-F558454AF692}"/>
  </bookViews>
  <sheets>
    <sheet name="4.8" sheetId="1" r:id="rId1"/>
    <sheet name="4.8.1" sheetId="2" r:id="rId2"/>
    <sheet name="4.8.2"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djs2avg">[3]Inputs!$L$255:'[3]Inputs'!$T$505</definedName>
    <definedName name="asa" hidden="1">{"Factors Pages 1-2",#N/A,FALSE,"Factors";"Factors Page 3",#N/A,FALSE,"Factors";"Factors Page 4",#N/A,FALSE,"Factors";"Factors Page 5",#N/A,FALSE,"Factors";"Factors Pages 8-27",#N/A,FALSE,"Factors"}</definedName>
    <definedName name="CCG_Hier">OFFSET('[4]cost center'!$A$1,0,0,COUNTA('[4]cost center'!$A:$A),COUNTA('[4]cost center'!$1:$1))</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ispatchSum">"GRID Thermal Generation!R2C1:R4C2"</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FTE">OFFSET([5]FTE!$A$1,0,0,COUNTA([5]FTE!$A:$A),12)</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tem_Number">"GP Detail"</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cro2" localSheetId="0">[6]!Macro2</definedName>
    <definedName name="Macro2">[6]!Macro2</definedName>
    <definedName name="Master" hidden="1">{#N/A,#N/A,FALSE,"Actual";#N/A,#N/A,FALSE,"Normalized";#N/A,#N/A,FALSE,"Electric Actual";#N/A,#N/A,FALSE,"Electric Normalized"}</definedName>
    <definedName name="MD_High1">'[7]Master Data'!$A$2</definedName>
    <definedName name="MD_Low1">'[7]Master Data'!$D$28</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[8]Inputs!#REF!</definedName>
    <definedName name="PricingInfo" hidden="1">[8]Inputs!#REF!</definedName>
    <definedName name="_xlnm.Print_Area" localSheetId="0">'4.8'!$A$1:$J$61</definedName>
    <definedName name="_xlnm.Print_Area" localSheetId="1">'4.8.1'!$A$1:$D$37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enueSum">"GRID Thermal Revenue!R2C1:R4C2"</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PWS_WBID">"12F19027-1C25-43D5-BF1F-44D7E5A374C0"</definedName>
    <definedName name="standard1" hidden="1">{"YTD-Total",#N/A,FALSE,"Provision"}</definedName>
    <definedName name="TRANSM_2">[9]Transm2!$A$1:$M$461:'[9]10 Yr FC'!$M$47</definedName>
    <definedName name="w" localSheetId="0" hidden="1">[10]Inputs!#REF!</definedName>
    <definedName name="w" hidden="1">[10]Inputs!#REF!</definedName>
    <definedName name="WinterPeak">'[11]Load Data'!$D$9:$H$12,'[11]Load Data'!$D$20:$H$22</definedName>
    <definedName name="Workforce_Data">OFFSET([12]Workforce!$A$1,0,0,COUNTA([12]Workforce!$A:$A),COUNTA([12]Workforce!$1:$1))</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'[1]DSM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D20" i="3"/>
  <c r="A3" i="3"/>
  <c r="A2" i="3"/>
  <c r="F1" i="3"/>
  <c r="A1" i="3"/>
  <c r="C28" i="2"/>
  <c r="C30" i="2" s="1"/>
  <c r="C31" i="2" s="1"/>
  <c r="F12" i="1" s="1"/>
  <c r="I12" i="1" s="1"/>
  <c r="D25" i="2"/>
  <c r="C24" i="2"/>
  <c r="C21" i="2"/>
  <c r="C15" i="2"/>
  <c r="C16" i="2" s="1"/>
  <c r="C23" i="2" s="1"/>
  <c r="C25" i="2" s="1"/>
  <c r="F10" i="1" s="1"/>
  <c r="I10" i="1" s="1"/>
  <c r="C14" i="2"/>
  <c r="A3" i="2"/>
  <c r="A2" i="2"/>
  <c r="D1" i="2"/>
  <c r="A1" i="2"/>
  <c r="J10" i="1"/>
</calcChain>
</file>

<file path=xl/sharedStrings.xml><?xml version="1.0" encoding="utf-8"?>
<sst xmlns="http://schemas.openxmlformats.org/spreadsheetml/2006/main" count="54" uniqueCount="49">
  <si>
    <t>PacifiCorp</t>
  </si>
  <si>
    <t>PAGE</t>
  </si>
  <si>
    <t>TOTAL</t>
  </si>
  <si>
    <t>WASHINGTON</t>
  </si>
  <si>
    <t>ACCOUNT</t>
  </si>
  <si>
    <t>Type</t>
  </si>
  <si>
    <t>COMPANY</t>
  </si>
  <si>
    <t>FACTOR</t>
  </si>
  <si>
    <t>FACTOR %</t>
  </si>
  <si>
    <t>ALLOCATED</t>
  </si>
  <si>
    <t>REF#</t>
  </si>
  <si>
    <t>Adjustment to Expense:</t>
  </si>
  <si>
    <t>Uncollectible Expense</t>
  </si>
  <si>
    <t>RES</t>
  </si>
  <si>
    <t>WA</t>
  </si>
  <si>
    <t>Regulatory Fees</t>
  </si>
  <si>
    <t>Description of Adjustment:</t>
  </si>
  <si>
    <t>12 Months Ended</t>
  </si>
  <si>
    <t>WA FERC 
Account 904</t>
  </si>
  <si>
    <t>General Business Revenues</t>
  </si>
  <si>
    <t>Line</t>
  </si>
  <si>
    <t>Description</t>
  </si>
  <si>
    <t>4 year Average</t>
  </si>
  <si>
    <t>Unadjusted Revenue</t>
  </si>
  <si>
    <t>Per Books Uncollectible Expense</t>
  </si>
  <si>
    <t>Uncollectible % ( Line 2 / Line 1)</t>
  </si>
  <si>
    <t>Normalized &amp; Annualized Revenue</t>
  </si>
  <si>
    <t>Ref 3.1.1, Col. J</t>
  </si>
  <si>
    <t>Normalizing Adjustments</t>
  </si>
  <si>
    <t>Ref 3.1.1, Col. D</t>
  </si>
  <si>
    <t>General Business Revenues before Normalization Adj.</t>
  </si>
  <si>
    <t>Normalized Uncollectible Expense (Line 3 * Line 6)</t>
  </si>
  <si>
    <t>Above</t>
  </si>
  <si>
    <t>Restating Adjustment to Uncollectible Expense</t>
  </si>
  <si>
    <t>Accrued Regulatory Fees - 12 Months Ended Jun-22</t>
  </si>
  <si>
    <t>Line 6</t>
  </si>
  <si>
    <t>Approved WUTC Regulatory Fee Rate</t>
  </si>
  <si>
    <t>Normalized WUTC Regulatory Fees</t>
  </si>
  <si>
    <t>Restating Adjustment to WA WUTC Fees</t>
  </si>
  <si>
    <t>GL Account 582500 - Regulatory Commission Fees</t>
  </si>
  <si>
    <t>Amount</t>
  </si>
  <si>
    <t>12 months ended June 2022</t>
  </si>
  <si>
    <t>Washington 2023 General Rate Case</t>
  </si>
  <si>
    <t>Revenue-Sensitive/ Uncollectible Expense</t>
  </si>
  <si>
    <t>4.8</t>
  </si>
  <si>
    <t>Ref 4.8.2</t>
  </si>
  <si>
    <t>Situs</t>
  </si>
  <si>
    <t>Ref 4.8</t>
  </si>
  <si>
    <t>This adjustment adjusts the Company's actual June 2022 uncollectible accounts to a four-year average by applying the four-year average unadjusted uncollectible rate (unadjusted uncollectible accounts expense/unadjusted general business revenues) to the normalized level of general business revenues.  The use of the four-year average uncollectible rate was agreed to by the Company in rebuttal of the 2013 Rate Case Docket UE-130043 and this methodology has been used in all subsequent general rate case filings.
This adjustment also reflects an adjustment to restate regulatory fees to be consistent with normalized revenues reflected in this general rate case, calculated at the currently approved regulatory fee rate of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</si>
</sst>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3" formatCode="_(* #,##0.00_);_(* \(#,##0.00\);_(* &quot;-&quot;??_);_(@_)"/>
    <numFmt numFmtId="164" formatCode="_(* #,##0_);_(* \(#,##0\);_(* &quot;-&quot;??_);_(@_)"/>
    <numFmt numFmtId="165" formatCode="0.0000%"/>
    <numFmt numFmtId="166" formatCode="0.000%"/>
    <numFmt numFmtId="167" formatCode="[$-409]mmmm\ d\,\ yyyy;@"/>
    <numFmt numFmtId="168" formatCode="[$-409]mmm\-yy;@"/>
  </numFmts>
  <fonts count="11" x14ac:knownFonts="1">
    <font>
      <sz val="10"/>
      <name val="Arial"/>
      <family val="2"/>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sz val="10"/>
      <color theme="1"/>
      <name val="Arial"/>
      <family val="2"/>
    </font>
    <font>
      <sz val="10"/>
      <color theme="1"/>
      <name val="Arial"/>
      <family val="2"/>
    </font>
    <font>
      <sz val="12"/>
      <color indexed="24"/>
      <name val="Arial"/>
      <family val="2"/>
    </font>
    <font>
      <sz val="10"/>
      <color indexed="8"/>
      <name val="Arial"/>
      <family val="2"/>
    </font>
    <font>
      <b/>
      <u/>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9" fontId="1" fillId="0" borderId="0" applyFont="0" applyFill="0" applyBorder="0" applyAlignment="0" applyProtection="0"/>
    <xf numFmtId="167" fontId="8" fillId="0" borderId="0"/>
  </cellStyleXfs>
  <cellXfs count="75">
    <xf numFmtId="0" fontId="0" fillId="0" borderId="0" xfId="0"/>
    <xf numFmtId="0" fontId="3" fillId="0" borderId="0" xfId="0" applyFont="1"/>
    <xf numFmtId="49" fontId="0" fillId="0" borderId="0" xfId="1" quotePrefix="1" applyNumberFormat="1" applyFont="1" applyAlignment="1">
      <alignment horizontal="center"/>
    </xf>
    <xf numFmtId="0" fontId="5" fillId="0" borderId="0" xfId="0" applyFont="1" applyAlignment="1">
      <alignment horizontal="center"/>
    </xf>
    <xf numFmtId="0" fontId="3" fillId="0" borderId="0" xfId="0" applyFont="1" applyAlignment="1">
      <alignment horizontal="left"/>
    </xf>
    <xf numFmtId="164" fontId="0" fillId="0" borderId="0" xfId="1" applyNumberFormat="1" applyFont="1" applyBorder="1" applyAlignment="1">
      <alignment horizontal="center"/>
    </xf>
    <xf numFmtId="164" fontId="0" fillId="0" borderId="0" xfId="1" applyNumberFormat="1" applyFont="1" applyFill="1" applyBorder="1" applyAlignment="1">
      <alignment horizontal="center"/>
    </xf>
    <xf numFmtId="9" fontId="0" fillId="0" borderId="0" xfId="2" applyFont="1" applyFill="1" applyBorder="1" applyAlignment="1">
      <alignment horizontal="center"/>
    </xf>
    <xf numFmtId="43" fontId="0" fillId="0" borderId="0" xfId="1" applyFont="1" applyFill="1" applyAlignment="1">
      <alignment horizontal="center"/>
    </xf>
    <xf numFmtId="164" fontId="0" fillId="0" borderId="0" xfId="1" applyNumberFormat="1" applyFont="1" applyFill="1" applyBorder="1"/>
    <xf numFmtId="165" fontId="0" fillId="0" borderId="0" xfId="2" applyNumberFormat="1" applyFont="1" applyFill="1" applyBorder="1" applyAlignment="1">
      <alignment horizontal="center"/>
    </xf>
    <xf numFmtId="41" fontId="0" fillId="0" borderId="0" xfId="1" applyNumberFormat="1" applyFont="1" applyFill="1" applyBorder="1" applyAlignment="1">
      <alignment horizontal="center"/>
    </xf>
    <xf numFmtId="166" fontId="0" fillId="0" borderId="0" xfId="2" applyNumberFormat="1" applyFont="1" applyFill="1" applyAlignment="1">
      <alignment horizontal="center"/>
    </xf>
    <xf numFmtId="9" fontId="0" fillId="0" borderId="0" xfId="2" applyFont="1" applyFill="1" applyBorder="1" applyAlignment="1">
      <alignment horizontal="right"/>
    </xf>
    <xf numFmtId="164" fontId="0" fillId="0" borderId="0" xfId="1" applyNumberFormat="1" applyFont="1" applyFill="1" applyBorder="1" applyAlignment="1">
      <alignment horizontal="right"/>
    </xf>
    <xf numFmtId="165" fontId="0" fillId="0" borderId="0" xfId="2" applyNumberFormat="1" applyFont="1" applyFill="1" applyBorder="1" applyAlignment="1">
      <alignment horizontal="right"/>
    </xf>
    <xf numFmtId="0" fontId="0" fillId="0" borderId="0" xfId="3" applyFont="1"/>
    <xf numFmtId="0" fontId="0" fillId="0" borderId="0" xfId="3" applyFont="1" applyAlignment="1">
      <alignment horizontal="center"/>
    </xf>
    <xf numFmtId="42" fontId="0" fillId="0" borderId="0" xfId="1" applyNumberFormat="1" applyFont="1" applyFill="1" applyBorder="1"/>
    <xf numFmtId="165" fontId="0" fillId="0" borderId="0" xfId="2" applyNumberFormat="1" applyFont="1" applyAlignment="1">
      <alignment horizontal="center"/>
    </xf>
    <xf numFmtId="41" fontId="0" fillId="0" borderId="0" xfId="1" applyNumberFormat="1" applyFont="1" applyAlignment="1">
      <alignment horizontal="center"/>
    </xf>
    <xf numFmtId="41" fontId="0" fillId="0" borderId="0" xfId="1" applyNumberFormat="1" applyFont="1" applyBorder="1" applyAlignment="1">
      <alignment horizontal="center"/>
    </xf>
    <xf numFmtId="164" fontId="0" fillId="0" borderId="0" xfId="1" applyNumberFormat="1" applyFont="1" applyBorder="1" applyAlignment="1"/>
    <xf numFmtId="166" fontId="0" fillId="0" borderId="0" xfId="2" applyNumberFormat="1" applyFont="1" applyAlignment="1">
      <alignment horizontal="center"/>
    </xf>
    <xf numFmtId="165" fontId="0" fillId="0" borderId="0" xfId="2" applyNumberFormat="1" applyFont="1" applyBorder="1" applyAlignment="1">
      <alignment horizontal="right"/>
    </xf>
    <xf numFmtId="164" fontId="0" fillId="0" borderId="0" xfId="1" applyNumberFormat="1" applyFont="1" applyBorder="1" applyAlignment="1">
      <alignment horizontal="right"/>
    </xf>
    <xf numFmtId="0" fontId="6" fillId="0" borderId="0" xfId="4" applyFont="1" applyAlignment="1">
      <alignment horizontal="center"/>
    </xf>
    <xf numFmtId="0" fontId="6" fillId="0" borderId="0" xfId="4" applyFont="1" applyAlignment="1">
      <alignment horizontal="right"/>
    </xf>
    <xf numFmtId="17" fontId="7" fillId="0" borderId="1" xfId="4" applyNumberFormat="1" applyFont="1" applyBorder="1" applyAlignment="1">
      <alignment horizontal="center"/>
    </xf>
    <xf numFmtId="37" fontId="7" fillId="0" borderId="2" xfId="1" applyNumberFormat="1" applyFont="1" applyBorder="1" applyAlignment="1">
      <alignment horizontal="center" vertical="center"/>
    </xf>
    <xf numFmtId="37" fontId="7" fillId="0" borderId="3" xfId="1" applyNumberFormat="1" applyFont="1" applyFill="1" applyBorder="1" applyAlignment="1">
      <alignment horizontal="center"/>
    </xf>
    <xf numFmtId="166" fontId="7" fillId="0" borderId="0" xfId="5" applyNumberFormat="1" applyFont="1" applyBorder="1"/>
    <xf numFmtId="17" fontId="7" fillId="0" borderId="4" xfId="4" applyNumberFormat="1" applyFont="1" applyBorder="1" applyAlignment="1">
      <alignment horizontal="center"/>
    </xf>
    <xf numFmtId="37" fontId="7" fillId="0" borderId="0" xfId="1" applyNumberFormat="1" applyFont="1" applyBorder="1" applyAlignment="1">
      <alignment horizontal="center" vertical="center"/>
    </xf>
    <xf numFmtId="37" fontId="7" fillId="0" borderId="5" xfId="1" applyNumberFormat="1" applyFont="1" applyFill="1" applyBorder="1" applyAlignment="1">
      <alignment horizontal="center"/>
    </xf>
    <xf numFmtId="37" fontId="0" fillId="0" borderId="5" xfId="1" applyNumberFormat="1" applyFont="1" applyBorder="1" applyAlignment="1">
      <alignment horizontal="center"/>
    </xf>
    <xf numFmtId="17" fontId="7" fillId="0" borderId="6" xfId="4" applyNumberFormat="1" applyFont="1" applyBorder="1" applyAlignment="1">
      <alignment horizontal="center"/>
    </xf>
    <xf numFmtId="37" fontId="7" fillId="0" borderId="7" xfId="1" applyNumberFormat="1" applyFont="1" applyBorder="1" applyAlignment="1">
      <alignment horizontal="center" vertical="center"/>
    </xf>
    <xf numFmtId="37" fontId="7" fillId="0" borderId="8" xfId="1" applyNumberFormat="1" applyFont="1" applyBorder="1" applyAlignment="1">
      <alignment horizontal="center"/>
    </xf>
    <xf numFmtId="0" fontId="3" fillId="0" borderId="0" xfId="0" applyFont="1" applyAlignment="1">
      <alignment horizontal="center"/>
    </xf>
    <xf numFmtId="165" fontId="6" fillId="0" borderId="0" xfId="4" applyNumberFormat="1" applyFont="1"/>
    <xf numFmtId="0" fontId="6" fillId="0" borderId="9" xfId="4" applyFont="1" applyBorder="1" applyAlignment="1">
      <alignment horizontal="center" wrapText="1"/>
    </xf>
    <xf numFmtId="167" fontId="0" fillId="0" borderId="0" xfId="6" applyFont="1"/>
    <xf numFmtId="167" fontId="0" fillId="0" borderId="10" xfId="6" applyFont="1" applyBorder="1"/>
    <xf numFmtId="166" fontId="3" fillId="0" borderId="0" xfId="2" applyNumberFormat="1" applyFont="1" applyFill="1"/>
    <xf numFmtId="164" fontId="0" fillId="0" borderId="0" xfId="1" applyNumberFormat="1" applyFont="1" applyFill="1" applyBorder="1" applyProtection="1"/>
    <xf numFmtId="164" fontId="0" fillId="0" borderId="10" xfId="1" applyNumberFormat="1" applyFont="1" applyFill="1" applyBorder="1" applyProtection="1"/>
    <xf numFmtId="164" fontId="3" fillId="0" borderId="0" xfId="0" applyNumberFormat="1" applyFont="1"/>
    <xf numFmtId="164" fontId="9" fillId="0" borderId="0" xfId="1" applyNumberFormat="1" applyFont="1" applyFill="1" applyBorder="1" applyProtection="1"/>
    <xf numFmtId="167" fontId="3" fillId="0" borderId="0" xfId="6" applyFont="1"/>
    <xf numFmtId="0" fontId="7" fillId="0" borderId="0" xfId="4" applyFont="1"/>
    <xf numFmtId="0" fontId="10" fillId="0" borderId="0" xfId="0" applyFont="1" applyAlignment="1">
      <alignment horizontal="center"/>
    </xf>
    <xf numFmtId="164" fontId="0" fillId="0" borderId="0" xfId="1" applyNumberFormat="1" applyFont="1"/>
    <xf numFmtId="0" fontId="3" fillId="0" borderId="0" xfId="0" applyFont="1" applyAlignment="1">
      <alignment horizontal="right"/>
    </xf>
    <xf numFmtId="0" fontId="0" fillId="0" borderId="0" xfId="0" applyFont="1"/>
    <xf numFmtId="0" fontId="0" fillId="0" borderId="0" xfId="0" applyFont="1" applyAlignment="1">
      <alignment horizontal="center"/>
    </xf>
    <xf numFmtId="0" fontId="0" fillId="0" borderId="0" xfId="0" applyFont="1" applyAlignment="1">
      <alignment horizontal="right"/>
    </xf>
    <xf numFmtId="41" fontId="0" fillId="0" borderId="0" xfId="0" applyNumberFormat="1" applyFont="1"/>
    <xf numFmtId="0" fontId="0" fillId="0" borderId="0" xfId="0" applyFont="1" applyAlignment="1">
      <alignment horizontal="left"/>
    </xf>
    <xf numFmtId="0" fontId="0" fillId="0" borderId="0" xfId="0" quotePrefix="1" applyFont="1" applyAlignment="1">
      <alignment horizontal="center"/>
    </xf>
    <xf numFmtId="0" fontId="0" fillId="0" borderId="4" xfId="0" applyFont="1" applyBorder="1" applyAlignment="1">
      <alignment horizontal="left" vertical="top" wrapText="1" indent="1"/>
    </xf>
    <xf numFmtId="0" fontId="0" fillId="0" borderId="6" xfId="0" applyFont="1" applyBorder="1" applyAlignment="1">
      <alignment horizontal="left" vertical="top" wrapText="1" indent="1"/>
    </xf>
    <xf numFmtId="0" fontId="0" fillId="0" borderId="1" xfId="0" applyFont="1" applyBorder="1"/>
    <xf numFmtId="164" fontId="0" fillId="0" borderId="0" xfId="0" applyNumberFormat="1" applyFont="1"/>
    <xf numFmtId="0" fontId="0" fillId="0" borderId="10" xfId="0" applyFont="1" applyBorder="1" applyAlignment="1">
      <alignment horizontal="center"/>
    </xf>
    <xf numFmtId="164" fontId="0" fillId="0" borderId="10" xfId="0" applyNumberFormat="1" applyFont="1" applyBorder="1"/>
    <xf numFmtId="165" fontId="0" fillId="0" borderId="0" xfId="2" applyNumberFormat="1" applyFont="1"/>
    <xf numFmtId="168" fontId="0" fillId="0" borderId="0" xfId="0" applyNumberFormat="1" applyFont="1"/>
    <xf numFmtId="164" fontId="3" fillId="0" borderId="11" xfId="0" applyNumberFormat="1" applyFont="1" applyBorder="1"/>
    <xf numFmtId="0" fontId="0" fillId="0" borderId="2" xfId="0" applyFont="1" applyBorder="1" applyAlignment="1">
      <alignment horizontal="left" vertical="top" wrapText="1" indent="1"/>
    </xf>
    <xf numFmtId="0" fontId="0" fillId="0" borderId="3"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5"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8" xfId="0" applyFont="1" applyBorder="1" applyAlignment="1">
      <alignment horizontal="left" vertical="top" wrapText="1" indent="1"/>
    </xf>
  </cellXfs>
  <cellStyles count="7">
    <cellStyle name="Comma" xfId="1" builtinId="3"/>
    <cellStyle name="Normal" xfId="0" builtinId="0"/>
    <cellStyle name="Normal 19" xfId="4" xr:uid="{165033D5-F775-4899-A9A4-82176D7FCDA8}"/>
    <cellStyle name="Normal 2 2 2 5 2" xfId="6" xr:uid="{E484A50F-AE56-4613-B52B-F536B6B2A538}"/>
    <cellStyle name="Normal_Copy of File50007" xfId="3" xr:uid="{518E5ADE-772B-43CE-961C-7BD2B1E9BC8A}"/>
    <cellStyle name="Percent" xfId="2" builtinId="5"/>
    <cellStyle name="Percent 11" xfId="5" xr:uid="{85881E55-470E-4F92-92E9-3AB4207118E1}"/>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4.xml"/><Relationship Id="rId10" Type="http://schemas.openxmlformats.org/officeDocument/2006/relationships/externalLink" Target="externalLinks/externalLink7.xml"/><Relationship Id="rId19"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lcshrn102\SHR02\Documents%20and%20Settings\p04092.000\Local%20Settings\Temporary%20Internet%20Files\OLK1AC\RECOV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p21027/LOCALS~1/Temp/xSAPtemp70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ULATN/PA&amp;D/CASES/Wy0902/EAST%20Blocking%209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row>
      </sheetData>
      <sheetData sheetId="8"/>
      <sheetData sheetId="9"/>
      <sheetData sheetId="10"/>
      <sheetData sheetId="11">
        <row r="2">
          <cell r="AB2">
            <v>3</v>
          </cell>
        </row>
      </sheetData>
      <sheetData sheetId="12">
        <row r="3">
          <cell r="A3" t="str">
            <v>1011390OR</v>
          </cell>
        </row>
      </sheetData>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A2" t="str">
            <v>ADVN</v>
          </cell>
        </row>
        <row r="28">
          <cell r="D28" t="str">
            <v>Taxes Other Than Income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BB4A3-1988-4CBD-B12F-6B33F749C996}">
  <sheetPr>
    <pageSetUpPr fitToPage="1"/>
  </sheetPr>
  <dimension ref="A2:J397"/>
  <sheetViews>
    <sheetView tabSelected="1" view="pageBreakPreview" topLeftCell="A22" zoomScale="85" zoomScaleNormal="100" zoomScaleSheetLayoutView="85" workbookViewId="0">
      <selection activeCell="L41" sqref="L41"/>
    </sheetView>
  </sheetViews>
  <sheetFormatPr defaultColWidth="8.85546875" defaultRowHeight="12.75" x14ac:dyDescent="0.2"/>
  <cols>
    <col min="1" max="1" width="2.28515625" style="54" customWidth="1"/>
    <col min="2" max="2" width="3.5703125" style="54" customWidth="1"/>
    <col min="3" max="3" width="33.140625" style="54" customWidth="1"/>
    <col min="4" max="4" width="9.85546875" style="54" bestFit="1" customWidth="1"/>
    <col min="5" max="5" width="5.140625" style="54" bestFit="1" customWidth="1"/>
    <col min="6" max="6" width="10.42578125" style="54" bestFit="1" customWidth="1"/>
    <col min="7" max="7" width="8.42578125" style="54" bestFit="1" customWidth="1"/>
    <col min="8" max="8" width="10.7109375" style="54" bestFit="1" customWidth="1"/>
    <col min="9" max="9" width="13.7109375" style="54" bestFit="1" customWidth="1"/>
    <col min="10" max="10" width="6.5703125" style="54" bestFit="1" customWidth="1"/>
    <col min="11" max="16384" width="8.85546875" style="54"/>
  </cols>
  <sheetData>
    <row r="2" spans="2:10" ht="12" customHeight="1" x14ac:dyDescent="0.2">
      <c r="B2" s="1" t="s">
        <v>0</v>
      </c>
      <c r="D2" s="55"/>
      <c r="E2" s="55"/>
      <c r="F2" s="55"/>
      <c r="G2" s="55"/>
      <c r="H2" s="55"/>
      <c r="I2" s="56" t="s">
        <v>1</v>
      </c>
      <c r="J2" s="2" t="s">
        <v>44</v>
      </c>
    </row>
    <row r="3" spans="2:10" ht="12" customHeight="1" x14ac:dyDescent="0.2">
      <c r="B3" s="1" t="s">
        <v>42</v>
      </c>
      <c r="D3" s="55"/>
      <c r="E3" s="55"/>
      <c r="F3" s="55"/>
      <c r="G3" s="55"/>
      <c r="H3" s="55"/>
      <c r="I3" s="55"/>
      <c r="J3" s="55"/>
    </row>
    <row r="4" spans="2:10" ht="12" customHeight="1" x14ac:dyDescent="0.2">
      <c r="B4" s="1" t="s">
        <v>43</v>
      </c>
      <c r="D4" s="55"/>
      <c r="E4" s="55"/>
      <c r="F4" s="55"/>
      <c r="G4" s="55"/>
      <c r="H4" s="55"/>
      <c r="I4" s="55"/>
      <c r="J4" s="55"/>
    </row>
    <row r="5" spans="2:10" ht="12" customHeight="1" x14ac:dyDescent="0.2">
      <c r="B5" s="1"/>
      <c r="D5" s="55"/>
      <c r="E5" s="55"/>
      <c r="F5" s="55"/>
      <c r="G5" s="55"/>
      <c r="H5" s="55"/>
      <c r="I5" s="55"/>
      <c r="J5" s="55"/>
    </row>
    <row r="6" spans="2:10" ht="12" customHeight="1" x14ac:dyDescent="0.2">
      <c r="D6" s="55"/>
      <c r="E6" s="55"/>
      <c r="F6" s="55"/>
      <c r="G6" s="55"/>
      <c r="H6" s="55"/>
      <c r="I6" s="55"/>
      <c r="J6" s="55"/>
    </row>
    <row r="7" spans="2:10" ht="12" customHeight="1" x14ac:dyDescent="0.2">
      <c r="D7" s="55"/>
      <c r="E7" s="55"/>
      <c r="F7" s="55" t="s">
        <v>2</v>
      </c>
      <c r="G7" s="55"/>
      <c r="H7" s="55"/>
      <c r="I7" s="55" t="s">
        <v>3</v>
      </c>
      <c r="J7" s="55"/>
    </row>
    <row r="8" spans="2:10" ht="12" customHeight="1" x14ac:dyDescent="0.2">
      <c r="D8" s="3" t="s">
        <v>4</v>
      </c>
      <c r="E8" s="3" t="s">
        <v>5</v>
      </c>
      <c r="F8" s="3" t="s">
        <v>6</v>
      </c>
      <c r="G8" s="3" t="s">
        <v>7</v>
      </c>
      <c r="H8" s="3" t="s">
        <v>8</v>
      </c>
      <c r="I8" s="3" t="s">
        <v>9</v>
      </c>
      <c r="J8" s="3" t="s">
        <v>10</v>
      </c>
    </row>
    <row r="9" spans="2:10" ht="12" customHeight="1" x14ac:dyDescent="0.2">
      <c r="B9" s="4" t="s">
        <v>11</v>
      </c>
      <c r="D9" s="55"/>
      <c r="E9" s="55"/>
      <c r="G9" s="55"/>
      <c r="H9" s="55"/>
      <c r="I9" s="5"/>
      <c r="J9" s="55"/>
    </row>
    <row r="10" spans="2:10" ht="12" customHeight="1" x14ac:dyDescent="0.2">
      <c r="B10" s="54" t="s">
        <v>12</v>
      </c>
      <c r="D10" s="55">
        <v>904</v>
      </c>
      <c r="E10" s="55" t="s">
        <v>13</v>
      </c>
      <c r="F10" s="6">
        <f>'4.8.1'!C25</f>
        <v>-229407.07424827572</v>
      </c>
      <c r="G10" s="55" t="s">
        <v>14</v>
      </c>
      <c r="H10" s="7" t="s">
        <v>46</v>
      </c>
      <c r="I10" s="6">
        <f>F10</f>
        <v>-229407.07424827572</v>
      </c>
      <c r="J10" s="8" t="str">
        <f>$J$2&amp;".1"</f>
        <v>4.8.1</v>
      </c>
    </row>
    <row r="11" spans="2:10" ht="12" customHeight="1" x14ac:dyDescent="0.2">
      <c r="D11" s="55"/>
      <c r="E11" s="55"/>
      <c r="F11" s="9"/>
      <c r="G11" s="55"/>
      <c r="H11" s="10"/>
      <c r="I11" s="6"/>
      <c r="J11" s="55"/>
    </row>
    <row r="12" spans="2:10" ht="12" customHeight="1" x14ac:dyDescent="0.2">
      <c r="B12" s="54" t="s">
        <v>15</v>
      </c>
      <c r="D12" s="55">
        <v>928</v>
      </c>
      <c r="E12" s="55" t="s">
        <v>13</v>
      </c>
      <c r="F12" s="57">
        <f>'4.8.1'!C31</f>
        <v>774942.94549049344</v>
      </c>
      <c r="G12" s="55" t="s">
        <v>14</v>
      </c>
      <c r="H12" s="7" t="s">
        <v>46</v>
      </c>
      <c r="I12" s="6">
        <f>F12</f>
        <v>774942.94549049344</v>
      </c>
      <c r="J12" s="55" t="str">
        <f>$J$2&amp;".1"</f>
        <v>4.8.1</v>
      </c>
    </row>
    <row r="13" spans="2:10" ht="12" customHeight="1" x14ac:dyDescent="0.2">
      <c r="G13" s="58"/>
      <c r="H13" s="10"/>
      <c r="I13" s="11"/>
      <c r="J13" s="55"/>
    </row>
    <row r="14" spans="2:10" ht="12" customHeight="1" x14ac:dyDescent="0.2">
      <c r="G14" s="55"/>
      <c r="H14" s="12"/>
      <c r="I14" s="6"/>
      <c r="J14" s="55"/>
    </row>
    <row r="15" spans="2:10" ht="12" customHeight="1" x14ac:dyDescent="0.2">
      <c r="G15" s="6"/>
      <c r="H15" s="13"/>
      <c r="I15" s="14"/>
      <c r="J15" s="55"/>
    </row>
    <row r="16" spans="2:10" ht="12" customHeight="1" x14ac:dyDescent="0.2">
      <c r="G16" s="6"/>
      <c r="H16" s="15"/>
      <c r="I16" s="14"/>
      <c r="J16" s="55"/>
    </row>
    <row r="17" spans="2:10" ht="12" customHeight="1" x14ac:dyDescent="0.2">
      <c r="G17" s="6"/>
      <c r="H17" s="15"/>
      <c r="I17" s="14"/>
      <c r="J17" s="55"/>
    </row>
    <row r="18" spans="2:10" ht="12" customHeight="1" x14ac:dyDescent="0.2">
      <c r="B18" s="1"/>
      <c r="D18" s="55"/>
      <c r="E18" s="55"/>
      <c r="F18" s="14"/>
      <c r="G18" s="6"/>
      <c r="H18" s="15"/>
      <c r="I18" s="14"/>
      <c r="J18" s="55"/>
    </row>
    <row r="19" spans="2:10" ht="12" customHeight="1" x14ac:dyDescent="0.2">
      <c r="D19" s="55"/>
      <c r="E19" s="55"/>
      <c r="F19" s="14"/>
      <c r="G19" s="6"/>
      <c r="H19" s="13"/>
      <c r="I19" s="14"/>
      <c r="J19" s="55"/>
    </row>
    <row r="20" spans="2:10" ht="12" customHeight="1" x14ac:dyDescent="0.2">
      <c r="D20" s="55"/>
      <c r="E20" s="55"/>
      <c r="F20" s="14"/>
      <c r="G20" s="6"/>
      <c r="H20" s="15"/>
      <c r="I20" s="14"/>
      <c r="J20" s="55"/>
    </row>
    <row r="21" spans="2:10" ht="12" customHeight="1" x14ac:dyDescent="0.2">
      <c r="B21" s="16"/>
      <c r="D21" s="55"/>
      <c r="E21" s="55"/>
      <c r="F21" s="14"/>
      <c r="G21" s="6"/>
      <c r="H21" s="15"/>
      <c r="I21" s="14"/>
      <c r="J21" s="55"/>
    </row>
    <row r="22" spans="2:10" ht="12" customHeight="1" x14ac:dyDescent="0.2">
      <c r="B22" s="1"/>
      <c r="D22" s="17"/>
      <c r="E22" s="55"/>
      <c r="F22" s="14"/>
      <c r="G22" s="6"/>
      <c r="J22" s="55"/>
    </row>
    <row r="23" spans="2:10" ht="12" customHeight="1" x14ac:dyDescent="0.2">
      <c r="D23" s="55"/>
      <c r="E23" s="55"/>
      <c r="F23" s="9"/>
      <c r="G23" s="55"/>
      <c r="H23" s="13"/>
      <c r="J23" s="55"/>
    </row>
    <row r="24" spans="2:10" ht="12" customHeight="1" x14ac:dyDescent="0.2">
      <c r="D24" s="55"/>
      <c r="E24" s="55"/>
      <c r="F24" s="9"/>
      <c r="G24" s="6"/>
      <c r="H24" s="13"/>
      <c r="J24" s="55"/>
    </row>
    <row r="25" spans="2:10" ht="12" customHeight="1" x14ac:dyDescent="0.2">
      <c r="B25" s="1"/>
      <c r="E25" s="55"/>
      <c r="F25" s="18"/>
      <c r="G25" s="59"/>
      <c r="H25" s="59"/>
      <c r="I25" s="59"/>
      <c r="J25" s="59"/>
    </row>
    <row r="26" spans="2:10" ht="12" customHeight="1" x14ac:dyDescent="0.2">
      <c r="B26" s="58"/>
      <c r="D26" s="55"/>
      <c r="E26" s="55"/>
      <c r="F26" s="11"/>
      <c r="G26" s="55"/>
      <c r="H26" s="19"/>
      <c r="I26" s="20"/>
      <c r="J26" s="55"/>
    </row>
    <row r="27" spans="2:10" ht="12" customHeight="1" x14ac:dyDescent="0.2">
      <c r="B27" s="1"/>
      <c r="D27" s="55"/>
      <c r="E27" s="55"/>
      <c r="F27" s="21"/>
      <c r="G27" s="55"/>
      <c r="H27" s="19"/>
      <c r="I27" s="20"/>
      <c r="J27" s="55"/>
    </row>
    <row r="28" spans="2:10" ht="12" customHeight="1" x14ac:dyDescent="0.2">
      <c r="B28" s="1"/>
      <c r="E28" s="55"/>
      <c r="F28" s="22"/>
      <c r="G28" s="55"/>
      <c r="H28" s="23"/>
      <c r="I28" s="5"/>
      <c r="J28" s="55"/>
    </row>
    <row r="29" spans="2:10" ht="12" customHeight="1" x14ac:dyDescent="0.2">
      <c r="D29" s="55"/>
      <c r="E29" s="55"/>
      <c r="F29" s="14"/>
      <c r="G29" s="5"/>
      <c r="H29" s="24"/>
      <c r="I29" s="25"/>
      <c r="J29" s="55"/>
    </row>
    <row r="30" spans="2:10" ht="12" customHeight="1" x14ac:dyDescent="0.2">
      <c r="D30" s="55"/>
      <c r="E30" s="55"/>
      <c r="F30" s="14"/>
      <c r="G30" s="5"/>
      <c r="H30" s="24"/>
      <c r="I30" s="25"/>
      <c r="J30" s="55"/>
    </row>
    <row r="31" spans="2:10" ht="12" customHeight="1" x14ac:dyDescent="0.2">
      <c r="D31" s="55"/>
      <c r="E31" s="55"/>
      <c r="F31" s="14"/>
      <c r="G31" s="5"/>
      <c r="H31" s="24"/>
      <c r="I31" s="25"/>
      <c r="J31" s="55"/>
    </row>
    <row r="32" spans="2:10" ht="12" customHeight="1" x14ac:dyDescent="0.2">
      <c r="D32" s="55"/>
      <c r="E32" s="55"/>
      <c r="F32" s="14"/>
      <c r="G32" s="5"/>
      <c r="H32" s="24"/>
      <c r="I32" s="25"/>
      <c r="J32" s="55"/>
    </row>
    <row r="33" spans="2:10" ht="12" customHeight="1" x14ac:dyDescent="0.2">
      <c r="D33" s="55"/>
      <c r="E33" s="55"/>
      <c r="F33" s="14"/>
      <c r="G33" s="5"/>
      <c r="H33" s="24"/>
      <c r="I33" s="25"/>
      <c r="J33" s="55"/>
    </row>
    <row r="34" spans="2:10" ht="12" customHeight="1" x14ac:dyDescent="0.2">
      <c r="D34" s="55"/>
      <c r="E34" s="55"/>
      <c r="F34" s="14"/>
      <c r="G34" s="5"/>
      <c r="H34" s="24"/>
      <c r="I34" s="25"/>
      <c r="J34" s="55"/>
    </row>
    <row r="35" spans="2:10" ht="12" customHeight="1" x14ac:dyDescent="0.2">
      <c r="D35" s="55"/>
      <c r="E35" s="55"/>
      <c r="F35" s="14"/>
      <c r="G35" s="5"/>
      <c r="H35" s="24"/>
      <c r="I35" s="25"/>
      <c r="J35" s="55"/>
    </row>
    <row r="36" spans="2:10" ht="12" customHeight="1" x14ac:dyDescent="0.2">
      <c r="D36" s="55"/>
      <c r="E36" s="55"/>
      <c r="F36" s="14"/>
      <c r="G36" s="5"/>
      <c r="H36" s="24"/>
      <c r="I36" s="25"/>
      <c r="J36" s="55"/>
    </row>
    <row r="37" spans="2:10" ht="12" customHeight="1" x14ac:dyDescent="0.2">
      <c r="D37" s="55"/>
      <c r="E37" s="55"/>
      <c r="F37" s="14"/>
      <c r="G37" s="5"/>
      <c r="H37" s="24"/>
      <c r="I37" s="25"/>
      <c r="J37" s="55"/>
    </row>
    <row r="38" spans="2:10" ht="12" customHeight="1" x14ac:dyDescent="0.2">
      <c r="D38" s="55"/>
      <c r="E38" s="55"/>
      <c r="F38" s="14"/>
      <c r="G38" s="5"/>
      <c r="H38" s="24"/>
      <c r="I38" s="25"/>
      <c r="J38" s="55"/>
    </row>
    <row r="39" spans="2:10" ht="12" customHeight="1" x14ac:dyDescent="0.2">
      <c r="D39" s="55"/>
      <c r="E39" s="55"/>
      <c r="F39" s="14"/>
      <c r="G39" s="5"/>
      <c r="H39" s="24"/>
      <c r="I39" s="25"/>
      <c r="J39" s="55"/>
    </row>
    <row r="40" spans="2:10" ht="12" customHeight="1" x14ac:dyDescent="0.2">
      <c r="D40" s="55"/>
      <c r="E40" s="55"/>
      <c r="F40" s="14"/>
      <c r="G40" s="5"/>
      <c r="H40" s="24"/>
      <c r="I40" s="25"/>
      <c r="J40" s="55"/>
    </row>
    <row r="41" spans="2:10" ht="12" customHeight="1" x14ac:dyDescent="0.2">
      <c r="B41" s="58"/>
      <c r="D41" s="55"/>
      <c r="E41" s="55"/>
      <c r="F41" s="21"/>
      <c r="G41" s="55"/>
      <c r="H41" s="19"/>
      <c r="I41" s="20"/>
      <c r="J41" s="55"/>
    </row>
    <row r="42" spans="2:10" ht="12" customHeight="1" x14ac:dyDescent="0.2">
      <c r="D42" s="55"/>
      <c r="E42" s="55"/>
      <c r="F42" s="14"/>
      <c r="G42" s="5"/>
      <c r="H42" s="24"/>
      <c r="I42" s="25"/>
      <c r="J42" s="55"/>
    </row>
    <row r="43" spans="2:10" ht="12" customHeight="1" x14ac:dyDescent="0.2">
      <c r="B43" s="58"/>
      <c r="D43" s="55"/>
      <c r="E43" s="55"/>
      <c r="F43" s="21"/>
      <c r="G43" s="55"/>
      <c r="H43" s="19"/>
      <c r="I43" s="20"/>
      <c r="J43" s="55"/>
    </row>
    <row r="44" spans="2:10" ht="12" customHeight="1" x14ac:dyDescent="0.2">
      <c r="B44" s="58"/>
      <c r="D44" s="55"/>
      <c r="E44" s="55"/>
      <c r="F44" s="21"/>
      <c r="G44" s="55"/>
      <c r="H44" s="19"/>
      <c r="I44" s="20"/>
      <c r="J44" s="55"/>
    </row>
    <row r="45" spans="2:10" ht="12" customHeight="1" x14ac:dyDescent="0.2">
      <c r="B45" s="58"/>
      <c r="D45" s="55"/>
      <c r="E45" s="55"/>
      <c r="F45" s="21"/>
      <c r="G45" s="55"/>
      <c r="H45" s="19"/>
      <c r="I45" s="20"/>
      <c r="J45" s="55"/>
    </row>
    <row r="46" spans="2:10" ht="12" customHeight="1" x14ac:dyDescent="0.2">
      <c r="B46" s="58"/>
      <c r="D46" s="55"/>
      <c r="E46" s="55"/>
      <c r="F46" s="21"/>
      <c r="G46" s="55"/>
      <c r="H46" s="19"/>
      <c r="I46" s="20"/>
      <c r="J46" s="55"/>
    </row>
    <row r="47" spans="2:10" ht="12" customHeight="1" x14ac:dyDescent="0.2">
      <c r="B47" s="58"/>
      <c r="D47" s="55"/>
      <c r="E47" s="55"/>
      <c r="F47" s="21"/>
      <c r="G47" s="55"/>
      <c r="H47" s="19"/>
      <c r="I47" s="20"/>
      <c r="J47" s="55"/>
    </row>
    <row r="48" spans="2:10" ht="12" customHeight="1" x14ac:dyDescent="0.2">
      <c r="B48" s="58"/>
      <c r="D48" s="55"/>
      <c r="E48" s="55"/>
      <c r="F48" s="21"/>
      <c r="G48" s="55"/>
      <c r="H48" s="19"/>
      <c r="I48" s="20"/>
      <c r="J48" s="55"/>
    </row>
    <row r="49" spans="1:10" ht="12" customHeight="1" x14ac:dyDescent="0.2">
      <c r="B49" s="58"/>
      <c r="D49" s="55"/>
      <c r="E49" s="55"/>
      <c r="F49" s="21"/>
      <c r="G49" s="55"/>
      <c r="H49" s="19"/>
      <c r="I49" s="20"/>
      <c r="J49" s="55"/>
    </row>
    <row r="50" spans="1:10" ht="12" customHeight="1" x14ac:dyDescent="0.2">
      <c r="B50" s="58"/>
      <c r="D50" s="55"/>
      <c r="E50" s="55"/>
      <c r="F50" s="21"/>
      <c r="G50" s="55"/>
      <c r="H50" s="19"/>
      <c r="I50" s="20"/>
      <c r="J50" s="55"/>
    </row>
    <row r="51" spans="1:10" ht="12" customHeight="1" x14ac:dyDescent="0.2">
      <c r="B51" s="58"/>
      <c r="D51" s="55"/>
      <c r="E51" s="55"/>
      <c r="F51" s="21"/>
      <c r="G51" s="55"/>
      <c r="H51" s="19"/>
      <c r="I51" s="20"/>
      <c r="J51" s="55"/>
    </row>
    <row r="52" spans="1:10" ht="12" customHeight="1" x14ac:dyDescent="0.2">
      <c r="B52" s="58"/>
      <c r="D52" s="55"/>
      <c r="E52" s="55"/>
      <c r="F52" s="21"/>
      <c r="G52" s="55"/>
      <c r="H52" s="19"/>
      <c r="I52" s="20"/>
      <c r="J52" s="55"/>
    </row>
    <row r="53" spans="1:10" ht="12" customHeight="1" thickBot="1" x14ac:dyDescent="0.25">
      <c r="B53" s="1" t="s">
        <v>16</v>
      </c>
      <c r="D53" s="55"/>
      <c r="E53" s="55"/>
      <c r="F53" s="21"/>
      <c r="G53" s="55"/>
      <c r="H53" s="19"/>
      <c r="I53" s="20"/>
      <c r="J53" s="55"/>
    </row>
    <row r="54" spans="1:10" ht="12" customHeight="1" x14ac:dyDescent="0.2">
      <c r="A54" s="62"/>
      <c r="B54" s="69" t="s">
        <v>48</v>
      </c>
      <c r="C54" s="69"/>
      <c r="D54" s="69"/>
      <c r="E54" s="69"/>
      <c r="F54" s="69"/>
      <c r="G54" s="69"/>
      <c r="H54" s="69"/>
      <c r="I54" s="69"/>
      <c r="J54" s="70"/>
    </row>
    <row r="55" spans="1:10" ht="12" customHeight="1" x14ac:dyDescent="0.2">
      <c r="A55" s="60"/>
      <c r="B55" s="71"/>
      <c r="C55" s="71"/>
      <c r="D55" s="71"/>
      <c r="E55" s="71"/>
      <c r="F55" s="71"/>
      <c r="G55" s="71"/>
      <c r="H55" s="71"/>
      <c r="I55" s="71"/>
      <c r="J55" s="72"/>
    </row>
    <row r="56" spans="1:10" ht="12" customHeight="1" x14ac:dyDescent="0.2">
      <c r="A56" s="60"/>
      <c r="B56" s="71"/>
      <c r="C56" s="71"/>
      <c r="D56" s="71"/>
      <c r="E56" s="71"/>
      <c r="F56" s="71"/>
      <c r="G56" s="71"/>
      <c r="H56" s="71"/>
      <c r="I56" s="71"/>
      <c r="J56" s="72"/>
    </row>
    <row r="57" spans="1:10" ht="12" customHeight="1" x14ac:dyDescent="0.2">
      <c r="A57" s="60"/>
      <c r="B57" s="71"/>
      <c r="C57" s="71"/>
      <c r="D57" s="71"/>
      <c r="E57" s="71"/>
      <c r="F57" s="71"/>
      <c r="G57" s="71"/>
      <c r="H57" s="71"/>
      <c r="I57" s="71"/>
      <c r="J57" s="72"/>
    </row>
    <row r="58" spans="1:10" ht="12" customHeight="1" x14ac:dyDescent="0.2">
      <c r="A58" s="60"/>
      <c r="B58" s="71"/>
      <c r="C58" s="71"/>
      <c r="D58" s="71"/>
      <c r="E58" s="71"/>
      <c r="F58" s="71"/>
      <c r="G58" s="71"/>
      <c r="H58" s="71"/>
      <c r="I58" s="71"/>
      <c r="J58" s="72"/>
    </row>
    <row r="59" spans="1:10" ht="12" customHeight="1" x14ac:dyDescent="0.2">
      <c r="A59" s="60"/>
      <c r="B59" s="71"/>
      <c r="C59" s="71"/>
      <c r="D59" s="71"/>
      <c r="E59" s="71"/>
      <c r="F59" s="71"/>
      <c r="G59" s="71"/>
      <c r="H59" s="71"/>
      <c r="I59" s="71"/>
      <c r="J59" s="72"/>
    </row>
    <row r="60" spans="1:10" ht="12" customHeight="1" x14ac:dyDescent="0.2">
      <c r="A60" s="60"/>
      <c r="B60" s="71"/>
      <c r="C60" s="71"/>
      <c r="D60" s="71"/>
      <c r="E60" s="71"/>
      <c r="F60" s="71"/>
      <c r="G60" s="71"/>
      <c r="H60" s="71"/>
      <c r="I60" s="71"/>
      <c r="J60" s="72"/>
    </row>
    <row r="61" spans="1:10" ht="19.5" customHeight="1" thickBot="1" x14ac:dyDescent="0.25">
      <c r="A61" s="61"/>
      <c r="B61" s="73"/>
      <c r="C61" s="73"/>
      <c r="D61" s="73"/>
      <c r="E61" s="73"/>
      <c r="F61" s="73"/>
      <c r="G61" s="73"/>
      <c r="H61" s="73"/>
      <c r="I61" s="73"/>
      <c r="J61" s="74"/>
    </row>
    <row r="62" spans="1:10" x14ac:dyDescent="0.2">
      <c r="D62" s="3"/>
      <c r="G62" s="3"/>
      <c r="I62" s="3"/>
    </row>
    <row r="63" spans="1:10" x14ac:dyDescent="0.2">
      <c r="D63" s="56"/>
    </row>
    <row r="64" spans="1:10" x14ac:dyDescent="0.2">
      <c r="D64" s="56"/>
    </row>
    <row r="65" spans="4:4" x14ac:dyDescent="0.2">
      <c r="D65" s="56"/>
    </row>
    <row r="66" spans="4:4" x14ac:dyDescent="0.2">
      <c r="D66" s="56"/>
    </row>
    <row r="67" spans="4:4" x14ac:dyDescent="0.2">
      <c r="D67" s="56"/>
    </row>
    <row r="68" spans="4:4" x14ac:dyDescent="0.2">
      <c r="D68" s="56"/>
    </row>
    <row r="69" spans="4:4" x14ac:dyDescent="0.2">
      <c r="D69" s="56"/>
    </row>
    <row r="70" spans="4:4" x14ac:dyDescent="0.2">
      <c r="D70" s="56"/>
    </row>
    <row r="71" spans="4:4" x14ac:dyDescent="0.2">
      <c r="D71" s="56"/>
    </row>
    <row r="72" spans="4:4" x14ac:dyDescent="0.2">
      <c r="D72" s="56"/>
    </row>
    <row r="73" spans="4:4" x14ac:dyDescent="0.2">
      <c r="D73" s="56"/>
    </row>
    <row r="74" spans="4:4" x14ac:dyDescent="0.2">
      <c r="D74" s="56"/>
    </row>
    <row r="75" spans="4:4" x14ac:dyDescent="0.2">
      <c r="D75" s="56"/>
    </row>
    <row r="76" spans="4:4" x14ac:dyDescent="0.2">
      <c r="D76" s="56"/>
    </row>
    <row r="77" spans="4:4" x14ac:dyDescent="0.2">
      <c r="D77" s="56"/>
    </row>
    <row r="78" spans="4:4" x14ac:dyDescent="0.2">
      <c r="D78" s="56"/>
    </row>
    <row r="79" spans="4:4" x14ac:dyDescent="0.2">
      <c r="D79" s="56"/>
    </row>
    <row r="80" spans="4:4" x14ac:dyDescent="0.2">
      <c r="D80" s="56"/>
    </row>
    <row r="81" spans="4:4" x14ac:dyDescent="0.2">
      <c r="D81" s="56"/>
    </row>
    <row r="82" spans="4:4" x14ac:dyDescent="0.2">
      <c r="D82" s="56"/>
    </row>
    <row r="83" spans="4:4" x14ac:dyDescent="0.2">
      <c r="D83" s="56"/>
    </row>
    <row r="84" spans="4:4" x14ac:dyDescent="0.2">
      <c r="D84" s="56"/>
    </row>
    <row r="85" spans="4:4" x14ac:dyDescent="0.2">
      <c r="D85" s="56"/>
    </row>
    <row r="86" spans="4:4" x14ac:dyDescent="0.2">
      <c r="D86" s="56"/>
    </row>
    <row r="87" spans="4:4" x14ac:dyDescent="0.2">
      <c r="D87" s="56"/>
    </row>
    <row r="88" spans="4:4" x14ac:dyDescent="0.2">
      <c r="D88" s="56"/>
    </row>
    <row r="89" spans="4:4" x14ac:dyDescent="0.2">
      <c r="D89" s="56"/>
    </row>
    <row r="90" spans="4:4" x14ac:dyDescent="0.2">
      <c r="D90" s="56"/>
    </row>
    <row r="91" spans="4:4" x14ac:dyDescent="0.2">
      <c r="D91" s="56"/>
    </row>
    <row r="92" spans="4:4" x14ac:dyDescent="0.2">
      <c r="D92" s="56"/>
    </row>
    <row r="93" spans="4:4" x14ac:dyDescent="0.2">
      <c r="D93" s="56"/>
    </row>
    <row r="94" spans="4:4" x14ac:dyDescent="0.2">
      <c r="D94" s="56"/>
    </row>
    <row r="95" spans="4:4" x14ac:dyDescent="0.2">
      <c r="D95" s="56"/>
    </row>
    <row r="96" spans="4:4" x14ac:dyDescent="0.2">
      <c r="D96" s="56"/>
    </row>
    <row r="97" spans="4:4" x14ac:dyDescent="0.2">
      <c r="D97" s="56"/>
    </row>
    <row r="98" spans="4:4" x14ac:dyDescent="0.2">
      <c r="D98" s="56"/>
    </row>
    <row r="99" spans="4:4" x14ac:dyDescent="0.2">
      <c r="D99" s="56"/>
    </row>
    <row r="100" spans="4:4" x14ac:dyDescent="0.2">
      <c r="D100" s="56"/>
    </row>
    <row r="101" spans="4:4" x14ac:dyDescent="0.2">
      <c r="D101" s="56"/>
    </row>
    <row r="102" spans="4:4" x14ac:dyDescent="0.2">
      <c r="D102" s="56"/>
    </row>
    <row r="103" spans="4:4" x14ac:dyDescent="0.2">
      <c r="D103" s="56"/>
    </row>
    <row r="104" spans="4:4" x14ac:dyDescent="0.2">
      <c r="D104" s="56"/>
    </row>
    <row r="105" spans="4:4" x14ac:dyDescent="0.2">
      <c r="D105" s="56"/>
    </row>
    <row r="106" spans="4:4" x14ac:dyDescent="0.2">
      <c r="D106" s="56"/>
    </row>
    <row r="107" spans="4:4" x14ac:dyDescent="0.2">
      <c r="D107" s="56"/>
    </row>
    <row r="108" spans="4:4" x14ac:dyDescent="0.2">
      <c r="D108" s="56"/>
    </row>
    <row r="109" spans="4:4" x14ac:dyDescent="0.2">
      <c r="D109" s="56"/>
    </row>
    <row r="110" spans="4:4" x14ac:dyDescent="0.2">
      <c r="D110" s="56"/>
    </row>
    <row r="111" spans="4:4" x14ac:dyDescent="0.2">
      <c r="D111" s="56"/>
    </row>
    <row r="112" spans="4:4" x14ac:dyDescent="0.2">
      <c r="D112" s="56"/>
    </row>
    <row r="113" spans="4:4" x14ac:dyDescent="0.2">
      <c r="D113" s="56"/>
    </row>
    <row r="114" spans="4:4" x14ac:dyDescent="0.2">
      <c r="D114" s="56"/>
    </row>
    <row r="115" spans="4:4" x14ac:dyDescent="0.2">
      <c r="D115" s="56"/>
    </row>
    <row r="116" spans="4:4" x14ac:dyDescent="0.2">
      <c r="D116" s="56"/>
    </row>
    <row r="117" spans="4:4" x14ac:dyDescent="0.2">
      <c r="D117" s="56"/>
    </row>
    <row r="118" spans="4:4" x14ac:dyDescent="0.2">
      <c r="D118" s="56"/>
    </row>
    <row r="119" spans="4:4" x14ac:dyDescent="0.2">
      <c r="D119" s="56"/>
    </row>
    <row r="120" spans="4:4" x14ac:dyDescent="0.2">
      <c r="D120" s="56"/>
    </row>
    <row r="121" spans="4:4" x14ac:dyDescent="0.2">
      <c r="D121" s="56"/>
    </row>
    <row r="122" spans="4:4" x14ac:dyDescent="0.2">
      <c r="D122" s="56"/>
    </row>
    <row r="123" spans="4:4" x14ac:dyDescent="0.2">
      <c r="D123" s="56"/>
    </row>
    <row r="124" spans="4:4" x14ac:dyDescent="0.2">
      <c r="D124" s="56"/>
    </row>
    <row r="125" spans="4:4" x14ac:dyDescent="0.2">
      <c r="D125" s="56"/>
    </row>
    <row r="126" spans="4:4" x14ac:dyDescent="0.2">
      <c r="D126" s="56"/>
    </row>
    <row r="127" spans="4:4" x14ac:dyDescent="0.2">
      <c r="D127" s="56"/>
    </row>
    <row r="128" spans="4:4" x14ac:dyDescent="0.2">
      <c r="D128" s="56"/>
    </row>
    <row r="129" spans="4:4" x14ac:dyDescent="0.2">
      <c r="D129" s="56"/>
    </row>
    <row r="130" spans="4:4" x14ac:dyDescent="0.2">
      <c r="D130" s="56"/>
    </row>
    <row r="131" spans="4:4" x14ac:dyDescent="0.2">
      <c r="D131" s="56"/>
    </row>
    <row r="132" spans="4:4" x14ac:dyDescent="0.2">
      <c r="D132" s="56"/>
    </row>
    <row r="133" spans="4:4" x14ac:dyDescent="0.2">
      <c r="D133" s="56"/>
    </row>
    <row r="134" spans="4:4" x14ac:dyDescent="0.2">
      <c r="D134" s="56"/>
    </row>
    <row r="135" spans="4:4" x14ac:dyDescent="0.2">
      <c r="D135" s="56"/>
    </row>
    <row r="136" spans="4:4" x14ac:dyDescent="0.2">
      <c r="D136" s="56"/>
    </row>
    <row r="137" spans="4:4" x14ac:dyDescent="0.2">
      <c r="D137" s="56"/>
    </row>
    <row r="138" spans="4:4" x14ac:dyDescent="0.2">
      <c r="D138" s="56"/>
    </row>
    <row r="139" spans="4:4" x14ac:dyDescent="0.2">
      <c r="D139" s="56"/>
    </row>
    <row r="140" spans="4:4" x14ac:dyDescent="0.2">
      <c r="D140" s="56"/>
    </row>
    <row r="141" spans="4:4" x14ac:dyDescent="0.2">
      <c r="D141" s="56"/>
    </row>
    <row r="142" spans="4:4" x14ac:dyDescent="0.2">
      <c r="D142" s="56"/>
    </row>
    <row r="143" spans="4:4" x14ac:dyDescent="0.2">
      <c r="D143" s="56"/>
    </row>
    <row r="144" spans="4:4" x14ac:dyDescent="0.2">
      <c r="D144" s="56"/>
    </row>
    <row r="145" spans="4:4" x14ac:dyDescent="0.2">
      <c r="D145" s="56"/>
    </row>
    <row r="146" spans="4:4" x14ac:dyDescent="0.2">
      <c r="D146" s="56"/>
    </row>
    <row r="147" spans="4:4" x14ac:dyDescent="0.2">
      <c r="D147" s="56"/>
    </row>
    <row r="148" spans="4:4" x14ac:dyDescent="0.2">
      <c r="D148" s="56"/>
    </row>
    <row r="149" spans="4:4" x14ac:dyDescent="0.2">
      <c r="D149" s="56"/>
    </row>
    <row r="150" spans="4:4" x14ac:dyDescent="0.2">
      <c r="D150" s="56"/>
    </row>
    <row r="151" spans="4:4" x14ac:dyDescent="0.2">
      <c r="D151" s="56"/>
    </row>
    <row r="152" spans="4:4" x14ac:dyDescent="0.2">
      <c r="D152" s="56"/>
    </row>
    <row r="153" spans="4:4" x14ac:dyDescent="0.2">
      <c r="D153" s="56"/>
    </row>
    <row r="154" spans="4:4" x14ac:dyDescent="0.2">
      <c r="D154" s="56"/>
    </row>
    <row r="155" spans="4:4" x14ac:dyDescent="0.2">
      <c r="D155" s="56"/>
    </row>
    <row r="156" spans="4:4" x14ac:dyDescent="0.2">
      <c r="D156" s="56"/>
    </row>
    <row r="157" spans="4:4" x14ac:dyDescent="0.2">
      <c r="D157" s="56"/>
    </row>
    <row r="158" spans="4:4" x14ac:dyDescent="0.2">
      <c r="D158" s="56"/>
    </row>
    <row r="159" spans="4:4" x14ac:dyDescent="0.2">
      <c r="D159" s="56"/>
    </row>
    <row r="160" spans="4:4" x14ac:dyDescent="0.2">
      <c r="D160" s="56"/>
    </row>
    <row r="161" spans="4:4" x14ac:dyDescent="0.2">
      <c r="D161" s="56"/>
    </row>
    <row r="162" spans="4:4" x14ac:dyDescent="0.2">
      <c r="D162" s="56"/>
    </row>
    <row r="163" spans="4:4" x14ac:dyDescent="0.2">
      <c r="D163" s="56"/>
    </row>
    <row r="164" spans="4:4" x14ac:dyDescent="0.2">
      <c r="D164" s="56"/>
    </row>
    <row r="165" spans="4:4" x14ac:dyDescent="0.2">
      <c r="D165" s="56"/>
    </row>
    <row r="166" spans="4:4" x14ac:dyDescent="0.2">
      <c r="D166" s="56"/>
    </row>
    <row r="167" spans="4:4" x14ac:dyDescent="0.2">
      <c r="D167" s="56"/>
    </row>
    <row r="168" spans="4:4" x14ac:dyDescent="0.2">
      <c r="D168" s="56"/>
    </row>
    <row r="169" spans="4:4" x14ac:dyDescent="0.2">
      <c r="D169" s="56"/>
    </row>
    <row r="170" spans="4:4" x14ac:dyDescent="0.2">
      <c r="D170" s="56"/>
    </row>
    <row r="171" spans="4:4" x14ac:dyDescent="0.2">
      <c r="D171" s="56"/>
    </row>
    <row r="172" spans="4:4" x14ac:dyDescent="0.2">
      <c r="D172" s="56"/>
    </row>
    <row r="173" spans="4:4" x14ac:dyDescent="0.2">
      <c r="D173" s="56"/>
    </row>
    <row r="174" spans="4:4" x14ac:dyDescent="0.2">
      <c r="D174" s="56"/>
    </row>
    <row r="175" spans="4:4" x14ac:dyDescent="0.2">
      <c r="D175" s="56"/>
    </row>
    <row r="176" spans="4:4" x14ac:dyDescent="0.2">
      <c r="D176" s="56"/>
    </row>
    <row r="177" spans="4:4" x14ac:dyDescent="0.2">
      <c r="D177" s="56"/>
    </row>
    <row r="178" spans="4:4" x14ac:dyDescent="0.2">
      <c r="D178" s="56"/>
    </row>
    <row r="179" spans="4:4" x14ac:dyDescent="0.2">
      <c r="D179" s="56"/>
    </row>
    <row r="180" spans="4:4" x14ac:dyDescent="0.2">
      <c r="D180" s="56"/>
    </row>
    <row r="181" spans="4:4" x14ac:dyDescent="0.2">
      <c r="D181" s="56"/>
    </row>
    <row r="182" spans="4:4" x14ac:dyDescent="0.2">
      <c r="D182" s="56"/>
    </row>
    <row r="183" spans="4:4" x14ac:dyDescent="0.2">
      <c r="D183" s="56"/>
    </row>
    <row r="184" spans="4:4" x14ac:dyDescent="0.2">
      <c r="D184" s="56"/>
    </row>
    <row r="185" spans="4:4" x14ac:dyDescent="0.2">
      <c r="D185" s="56"/>
    </row>
    <row r="186" spans="4:4" x14ac:dyDescent="0.2">
      <c r="D186" s="56"/>
    </row>
    <row r="187" spans="4:4" x14ac:dyDescent="0.2">
      <c r="D187" s="56"/>
    </row>
    <row r="188" spans="4:4" x14ac:dyDescent="0.2">
      <c r="D188" s="56"/>
    </row>
    <row r="189" spans="4:4" x14ac:dyDescent="0.2">
      <c r="D189" s="56"/>
    </row>
    <row r="190" spans="4:4" x14ac:dyDescent="0.2">
      <c r="D190" s="56"/>
    </row>
    <row r="191" spans="4:4" x14ac:dyDescent="0.2">
      <c r="D191" s="56"/>
    </row>
    <row r="192" spans="4:4" x14ac:dyDescent="0.2">
      <c r="D192" s="56"/>
    </row>
    <row r="193" spans="4:4" x14ac:dyDescent="0.2">
      <c r="D193" s="56"/>
    </row>
    <row r="194" spans="4:4" x14ac:dyDescent="0.2">
      <c r="D194" s="56"/>
    </row>
    <row r="195" spans="4:4" x14ac:dyDescent="0.2">
      <c r="D195" s="56"/>
    </row>
    <row r="196" spans="4:4" x14ac:dyDescent="0.2">
      <c r="D196" s="56"/>
    </row>
    <row r="197" spans="4:4" x14ac:dyDescent="0.2">
      <c r="D197" s="56"/>
    </row>
    <row r="198" spans="4:4" x14ac:dyDescent="0.2">
      <c r="D198" s="56"/>
    </row>
    <row r="199" spans="4:4" x14ac:dyDescent="0.2">
      <c r="D199" s="56"/>
    </row>
    <row r="200" spans="4:4" x14ac:dyDescent="0.2">
      <c r="D200" s="56"/>
    </row>
    <row r="201" spans="4:4" x14ac:dyDescent="0.2">
      <c r="D201" s="56"/>
    </row>
    <row r="202" spans="4:4" x14ac:dyDescent="0.2">
      <c r="D202" s="56"/>
    </row>
    <row r="203" spans="4:4" x14ac:dyDescent="0.2">
      <c r="D203" s="56"/>
    </row>
    <row r="204" spans="4:4" x14ac:dyDescent="0.2">
      <c r="D204" s="56"/>
    </row>
    <row r="205" spans="4:4" x14ac:dyDescent="0.2">
      <c r="D205" s="56"/>
    </row>
    <row r="206" spans="4:4" x14ac:dyDescent="0.2">
      <c r="D206" s="56"/>
    </row>
    <row r="207" spans="4:4" x14ac:dyDescent="0.2">
      <c r="D207" s="56"/>
    </row>
    <row r="208" spans="4:4" x14ac:dyDescent="0.2">
      <c r="D208" s="56"/>
    </row>
    <row r="209" spans="4:4" x14ac:dyDescent="0.2">
      <c r="D209" s="56"/>
    </row>
    <row r="210" spans="4:4" x14ac:dyDescent="0.2">
      <c r="D210" s="56"/>
    </row>
    <row r="211" spans="4:4" x14ac:dyDescent="0.2">
      <c r="D211" s="56"/>
    </row>
    <row r="212" spans="4:4" x14ac:dyDescent="0.2">
      <c r="D212" s="56"/>
    </row>
    <row r="213" spans="4:4" x14ac:dyDescent="0.2">
      <c r="D213" s="56"/>
    </row>
    <row r="214" spans="4:4" x14ac:dyDescent="0.2">
      <c r="D214" s="56"/>
    </row>
    <row r="215" spans="4:4" x14ac:dyDescent="0.2">
      <c r="D215" s="56"/>
    </row>
    <row r="216" spans="4:4" x14ac:dyDescent="0.2">
      <c r="D216" s="56"/>
    </row>
    <row r="217" spans="4:4" x14ac:dyDescent="0.2">
      <c r="D217" s="56"/>
    </row>
    <row r="218" spans="4:4" x14ac:dyDescent="0.2">
      <c r="D218" s="56"/>
    </row>
    <row r="219" spans="4:4" x14ac:dyDescent="0.2">
      <c r="D219" s="56"/>
    </row>
    <row r="220" spans="4:4" x14ac:dyDescent="0.2">
      <c r="D220" s="56"/>
    </row>
    <row r="221" spans="4:4" x14ac:dyDescent="0.2">
      <c r="D221" s="56"/>
    </row>
    <row r="222" spans="4:4" x14ac:dyDescent="0.2">
      <c r="D222" s="56"/>
    </row>
    <row r="223" spans="4:4" x14ac:dyDescent="0.2">
      <c r="D223" s="56"/>
    </row>
    <row r="224" spans="4:4" x14ac:dyDescent="0.2">
      <c r="D224" s="56"/>
    </row>
    <row r="225" spans="4:4" x14ac:dyDescent="0.2">
      <c r="D225" s="56"/>
    </row>
    <row r="226" spans="4:4" x14ac:dyDescent="0.2">
      <c r="D226" s="56"/>
    </row>
    <row r="227" spans="4:4" x14ac:dyDescent="0.2">
      <c r="D227" s="56"/>
    </row>
    <row r="228" spans="4:4" x14ac:dyDescent="0.2">
      <c r="D228" s="56"/>
    </row>
    <row r="229" spans="4:4" x14ac:dyDescent="0.2">
      <c r="D229" s="56"/>
    </row>
    <row r="230" spans="4:4" x14ac:dyDescent="0.2">
      <c r="D230" s="56"/>
    </row>
    <row r="231" spans="4:4" x14ac:dyDescent="0.2">
      <c r="D231" s="56"/>
    </row>
    <row r="232" spans="4:4" x14ac:dyDescent="0.2">
      <c r="D232" s="56"/>
    </row>
    <row r="233" spans="4:4" x14ac:dyDescent="0.2">
      <c r="D233" s="56"/>
    </row>
    <row r="234" spans="4:4" x14ac:dyDescent="0.2">
      <c r="D234" s="56"/>
    </row>
    <row r="235" spans="4:4" x14ac:dyDescent="0.2">
      <c r="D235" s="56"/>
    </row>
    <row r="236" spans="4:4" x14ac:dyDescent="0.2">
      <c r="D236" s="56"/>
    </row>
    <row r="237" spans="4:4" x14ac:dyDescent="0.2">
      <c r="D237" s="56"/>
    </row>
    <row r="238" spans="4:4" x14ac:dyDescent="0.2">
      <c r="D238" s="56"/>
    </row>
    <row r="239" spans="4:4" x14ac:dyDescent="0.2">
      <c r="D239" s="56"/>
    </row>
    <row r="240" spans="4:4" x14ac:dyDescent="0.2">
      <c r="D240" s="56"/>
    </row>
    <row r="241" spans="4:4" x14ac:dyDescent="0.2">
      <c r="D241" s="56"/>
    </row>
    <row r="242" spans="4:4" x14ac:dyDescent="0.2">
      <c r="D242" s="56"/>
    </row>
    <row r="243" spans="4:4" x14ac:dyDescent="0.2">
      <c r="D243" s="56"/>
    </row>
    <row r="244" spans="4:4" x14ac:dyDescent="0.2">
      <c r="D244" s="56"/>
    </row>
    <row r="245" spans="4:4" x14ac:dyDescent="0.2">
      <c r="D245" s="56"/>
    </row>
    <row r="246" spans="4:4" x14ac:dyDescent="0.2">
      <c r="D246" s="56"/>
    </row>
    <row r="247" spans="4:4" x14ac:dyDescent="0.2">
      <c r="D247" s="56"/>
    </row>
    <row r="248" spans="4:4" x14ac:dyDescent="0.2">
      <c r="D248" s="56"/>
    </row>
    <row r="249" spans="4:4" x14ac:dyDescent="0.2">
      <c r="D249" s="56"/>
    </row>
    <row r="250" spans="4:4" x14ac:dyDescent="0.2">
      <c r="D250" s="56"/>
    </row>
    <row r="251" spans="4:4" x14ac:dyDescent="0.2">
      <c r="D251" s="56"/>
    </row>
    <row r="252" spans="4:4" x14ac:dyDescent="0.2">
      <c r="D252" s="56"/>
    </row>
    <row r="253" spans="4:4" x14ac:dyDescent="0.2">
      <c r="D253" s="56"/>
    </row>
    <row r="254" spans="4:4" x14ac:dyDescent="0.2">
      <c r="D254" s="56"/>
    </row>
    <row r="255" spans="4:4" x14ac:dyDescent="0.2">
      <c r="D255" s="56"/>
    </row>
    <row r="256" spans="4:4" x14ac:dyDescent="0.2">
      <c r="D256" s="56"/>
    </row>
    <row r="257" spans="4:4" x14ac:dyDescent="0.2">
      <c r="D257" s="56"/>
    </row>
    <row r="258" spans="4:4" x14ac:dyDescent="0.2">
      <c r="D258" s="56"/>
    </row>
    <row r="259" spans="4:4" x14ac:dyDescent="0.2">
      <c r="D259" s="56"/>
    </row>
    <row r="260" spans="4:4" x14ac:dyDescent="0.2">
      <c r="D260" s="56"/>
    </row>
    <row r="261" spans="4:4" x14ac:dyDescent="0.2">
      <c r="D261" s="56"/>
    </row>
    <row r="262" spans="4:4" x14ac:dyDescent="0.2">
      <c r="D262" s="56"/>
    </row>
    <row r="263" spans="4:4" x14ac:dyDescent="0.2">
      <c r="D263" s="56"/>
    </row>
    <row r="264" spans="4:4" x14ac:dyDescent="0.2">
      <c r="D264" s="56"/>
    </row>
    <row r="265" spans="4:4" x14ac:dyDescent="0.2">
      <c r="D265" s="56"/>
    </row>
    <row r="266" spans="4:4" x14ac:dyDescent="0.2">
      <c r="D266" s="56"/>
    </row>
    <row r="267" spans="4:4" x14ac:dyDescent="0.2">
      <c r="D267" s="56"/>
    </row>
    <row r="268" spans="4:4" x14ac:dyDescent="0.2">
      <c r="D268" s="56"/>
    </row>
    <row r="269" spans="4:4" x14ac:dyDescent="0.2">
      <c r="D269" s="56"/>
    </row>
    <row r="270" spans="4:4" x14ac:dyDescent="0.2">
      <c r="D270" s="56"/>
    </row>
    <row r="271" spans="4:4" x14ac:dyDescent="0.2">
      <c r="D271" s="56"/>
    </row>
    <row r="272" spans="4:4" x14ac:dyDescent="0.2">
      <c r="D272" s="56"/>
    </row>
    <row r="273" spans="4:4" x14ac:dyDescent="0.2">
      <c r="D273" s="56"/>
    </row>
    <row r="274" spans="4:4" x14ac:dyDescent="0.2">
      <c r="D274" s="56"/>
    </row>
    <row r="275" spans="4:4" x14ac:dyDescent="0.2">
      <c r="D275" s="56"/>
    </row>
    <row r="276" spans="4:4" x14ac:dyDescent="0.2">
      <c r="D276" s="56"/>
    </row>
    <row r="277" spans="4:4" x14ac:dyDescent="0.2">
      <c r="D277" s="56"/>
    </row>
    <row r="278" spans="4:4" x14ac:dyDescent="0.2">
      <c r="D278" s="56"/>
    </row>
    <row r="279" spans="4:4" x14ac:dyDescent="0.2">
      <c r="D279" s="56"/>
    </row>
    <row r="280" spans="4:4" x14ac:dyDescent="0.2">
      <c r="D280" s="56"/>
    </row>
    <row r="281" spans="4:4" x14ac:dyDescent="0.2">
      <c r="D281" s="56"/>
    </row>
    <row r="282" spans="4:4" x14ac:dyDescent="0.2">
      <c r="D282" s="56"/>
    </row>
    <row r="283" spans="4:4" x14ac:dyDescent="0.2">
      <c r="D283" s="56"/>
    </row>
    <row r="284" spans="4:4" x14ac:dyDescent="0.2">
      <c r="D284" s="56"/>
    </row>
    <row r="285" spans="4:4" x14ac:dyDescent="0.2">
      <c r="D285" s="56"/>
    </row>
    <row r="286" spans="4:4" x14ac:dyDescent="0.2">
      <c r="D286" s="56"/>
    </row>
    <row r="287" spans="4:4" x14ac:dyDescent="0.2">
      <c r="D287" s="56"/>
    </row>
    <row r="288" spans="4:4" x14ac:dyDescent="0.2">
      <c r="D288" s="56"/>
    </row>
    <row r="289" spans="4:4" x14ac:dyDescent="0.2">
      <c r="D289" s="56"/>
    </row>
    <row r="290" spans="4:4" x14ac:dyDescent="0.2">
      <c r="D290" s="56"/>
    </row>
    <row r="291" spans="4:4" x14ac:dyDescent="0.2">
      <c r="D291" s="56"/>
    </row>
    <row r="292" spans="4:4" x14ac:dyDescent="0.2">
      <c r="D292" s="56"/>
    </row>
    <row r="293" spans="4:4" x14ac:dyDescent="0.2">
      <c r="D293" s="56"/>
    </row>
    <row r="294" spans="4:4" x14ac:dyDescent="0.2">
      <c r="D294" s="56"/>
    </row>
    <row r="295" spans="4:4" x14ac:dyDescent="0.2">
      <c r="D295" s="56"/>
    </row>
    <row r="296" spans="4:4" x14ac:dyDescent="0.2">
      <c r="D296" s="56"/>
    </row>
    <row r="297" spans="4:4" x14ac:dyDescent="0.2">
      <c r="D297" s="56"/>
    </row>
    <row r="298" spans="4:4" x14ac:dyDescent="0.2">
      <c r="D298" s="56"/>
    </row>
    <row r="299" spans="4:4" x14ac:dyDescent="0.2">
      <c r="D299" s="56"/>
    </row>
    <row r="300" spans="4:4" x14ac:dyDescent="0.2">
      <c r="D300" s="56"/>
    </row>
    <row r="301" spans="4:4" x14ac:dyDescent="0.2">
      <c r="D301" s="56"/>
    </row>
    <row r="302" spans="4:4" x14ac:dyDescent="0.2">
      <c r="D302" s="56"/>
    </row>
    <row r="303" spans="4:4" x14ac:dyDescent="0.2">
      <c r="D303" s="56"/>
    </row>
    <row r="304" spans="4:4" x14ac:dyDescent="0.2">
      <c r="D304" s="56"/>
    </row>
    <row r="305" spans="4:4" x14ac:dyDescent="0.2">
      <c r="D305" s="56"/>
    </row>
    <row r="306" spans="4:4" x14ac:dyDescent="0.2">
      <c r="D306" s="56"/>
    </row>
    <row r="307" spans="4:4" x14ac:dyDescent="0.2">
      <c r="D307" s="56"/>
    </row>
    <row r="308" spans="4:4" x14ac:dyDescent="0.2">
      <c r="D308" s="56"/>
    </row>
    <row r="309" spans="4:4" x14ac:dyDescent="0.2">
      <c r="D309" s="56"/>
    </row>
    <row r="310" spans="4:4" x14ac:dyDescent="0.2">
      <c r="D310" s="56"/>
    </row>
    <row r="311" spans="4:4" x14ac:dyDescent="0.2">
      <c r="D311" s="56"/>
    </row>
    <row r="312" spans="4:4" x14ac:dyDescent="0.2">
      <c r="D312" s="56"/>
    </row>
    <row r="313" spans="4:4" x14ac:dyDescent="0.2">
      <c r="D313" s="56"/>
    </row>
    <row r="314" spans="4:4" x14ac:dyDescent="0.2">
      <c r="D314" s="56"/>
    </row>
    <row r="315" spans="4:4" x14ac:dyDescent="0.2">
      <c r="D315" s="56"/>
    </row>
    <row r="316" spans="4:4" x14ac:dyDescent="0.2">
      <c r="D316" s="56"/>
    </row>
    <row r="317" spans="4:4" x14ac:dyDescent="0.2">
      <c r="D317" s="56"/>
    </row>
    <row r="318" spans="4:4" x14ac:dyDescent="0.2">
      <c r="D318" s="56"/>
    </row>
    <row r="319" spans="4:4" x14ac:dyDescent="0.2">
      <c r="D319" s="56"/>
    </row>
    <row r="320" spans="4:4" x14ac:dyDescent="0.2">
      <c r="D320" s="56"/>
    </row>
    <row r="321" spans="4:4" x14ac:dyDescent="0.2">
      <c r="D321" s="56"/>
    </row>
    <row r="322" spans="4:4" x14ac:dyDescent="0.2">
      <c r="D322" s="56"/>
    </row>
    <row r="323" spans="4:4" x14ac:dyDescent="0.2">
      <c r="D323" s="56"/>
    </row>
    <row r="324" spans="4:4" x14ac:dyDescent="0.2">
      <c r="D324" s="56"/>
    </row>
    <row r="325" spans="4:4" x14ac:dyDescent="0.2">
      <c r="D325" s="56"/>
    </row>
    <row r="326" spans="4:4" x14ac:dyDescent="0.2">
      <c r="D326" s="56"/>
    </row>
    <row r="327" spans="4:4" x14ac:dyDescent="0.2">
      <c r="D327" s="56"/>
    </row>
    <row r="328" spans="4:4" x14ac:dyDescent="0.2">
      <c r="D328" s="56"/>
    </row>
    <row r="329" spans="4:4" x14ac:dyDescent="0.2">
      <c r="D329" s="56"/>
    </row>
    <row r="330" spans="4:4" x14ac:dyDescent="0.2">
      <c r="D330" s="56"/>
    </row>
    <row r="331" spans="4:4" x14ac:dyDescent="0.2">
      <c r="D331" s="56"/>
    </row>
    <row r="332" spans="4:4" x14ac:dyDescent="0.2">
      <c r="D332" s="56"/>
    </row>
    <row r="333" spans="4:4" x14ac:dyDescent="0.2">
      <c r="D333" s="56"/>
    </row>
    <row r="334" spans="4:4" x14ac:dyDescent="0.2">
      <c r="D334" s="56"/>
    </row>
    <row r="335" spans="4:4" x14ac:dyDescent="0.2">
      <c r="D335" s="56"/>
    </row>
    <row r="336" spans="4:4" x14ac:dyDescent="0.2">
      <c r="D336" s="56"/>
    </row>
    <row r="337" spans="4:4" x14ac:dyDescent="0.2">
      <c r="D337" s="56"/>
    </row>
    <row r="338" spans="4:4" x14ac:dyDescent="0.2">
      <c r="D338" s="56"/>
    </row>
    <row r="339" spans="4:4" x14ac:dyDescent="0.2">
      <c r="D339" s="56"/>
    </row>
    <row r="340" spans="4:4" x14ac:dyDescent="0.2">
      <c r="D340" s="56"/>
    </row>
    <row r="341" spans="4:4" x14ac:dyDescent="0.2">
      <c r="D341" s="56"/>
    </row>
    <row r="342" spans="4:4" x14ac:dyDescent="0.2">
      <c r="D342" s="56"/>
    </row>
    <row r="343" spans="4:4" x14ac:dyDescent="0.2">
      <c r="D343" s="56"/>
    </row>
    <row r="344" spans="4:4" x14ac:dyDescent="0.2">
      <c r="D344" s="56"/>
    </row>
    <row r="345" spans="4:4" x14ac:dyDescent="0.2">
      <c r="D345" s="56"/>
    </row>
    <row r="346" spans="4:4" x14ac:dyDescent="0.2">
      <c r="D346" s="56"/>
    </row>
    <row r="347" spans="4:4" x14ac:dyDescent="0.2">
      <c r="D347" s="56"/>
    </row>
    <row r="348" spans="4:4" x14ac:dyDescent="0.2">
      <c r="D348" s="56"/>
    </row>
    <row r="349" spans="4:4" x14ac:dyDescent="0.2">
      <c r="D349" s="56"/>
    </row>
    <row r="350" spans="4:4" x14ac:dyDescent="0.2">
      <c r="D350" s="56"/>
    </row>
    <row r="351" spans="4:4" x14ac:dyDescent="0.2">
      <c r="D351" s="56"/>
    </row>
    <row r="352" spans="4:4" x14ac:dyDescent="0.2">
      <c r="D352" s="56"/>
    </row>
    <row r="353" spans="4:4" x14ac:dyDescent="0.2">
      <c r="D353" s="56"/>
    </row>
    <row r="354" spans="4:4" x14ac:dyDescent="0.2">
      <c r="D354" s="56"/>
    </row>
    <row r="355" spans="4:4" x14ac:dyDescent="0.2">
      <c r="D355" s="56"/>
    </row>
    <row r="356" spans="4:4" x14ac:dyDescent="0.2">
      <c r="D356" s="56"/>
    </row>
    <row r="357" spans="4:4" x14ac:dyDescent="0.2">
      <c r="D357" s="56"/>
    </row>
    <row r="358" spans="4:4" x14ac:dyDescent="0.2">
      <c r="D358" s="56"/>
    </row>
    <row r="359" spans="4:4" x14ac:dyDescent="0.2">
      <c r="D359" s="56"/>
    </row>
    <row r="360" spans="4:4" x14ac:dyDescent="0.2">
      <c r="D360" s="56"/>
    </row>
    <row r="361" spans="4:4" x14ac:dyDescent="0.2">
      <c r="D361" s="56"/>
    </row>
    <row r="362" spans="4:4" x14ac:dyDescent="0.2">
      <c r="D362" s="56"/>
    </row>
    <row r="363" spans="4:4" x14ac:dyDescent="0.2">
      <c r="D363" s="56"/>
    </row>
    <row r="364" spans="4:4" x14ac:dyDescent="0.2">
      <c r="D364" s="56"/>
    </row>
    <row r="365" spans="4:4" x14ac:dyDescent="0.2">
      <c r="D365" s="56"/>
    </row>
    <row r="366" spans="4:4" x14ac:dyDescent="0.2">
      <c r="D366" s="56"/>
    </row>
    <row r="367" spans="4:4" x14ac:dyDescent="0.2">
      <c r="D367" s="56"/>
    </row>
    <row r="368" spans="4:4" x14ac:dyDescent="0.2">
      <c r="D368" s="56"/>
    </row>
    <row r="369" spans="4:4" x14ac:dyDescent="0.2">
      <c r="D369" s="56"/>
    </row>
    <row r="370" spans="4:4" x14ac:dyDescent="0.2">
      <c r="D370" s="56"/>
    </row>
    <row r="371" spans="4:4" x14ac:dyDescent="0.2">
      <c r="D371" s="56"/>
    </row>
    <row r="372" spans="4:4" x14ac:dyDescent="0.2">
      <c r="D372" s="56"/>
    </row>
    <row r="373" spans="4:4" x14ac:dyDescent="0.2">
      <c r="D373" s="56"/>
    </row>
    <row r="374" spans="4:4" x14ac:dyDescent="0.2">
      <c r="D374" s="56"/>
    </row>
    <row r="375" spans="4:4" x14ac:dyDescent="0.2">
      <c r="D375" s="56"/>
    </row>
    <row r="376" spans="4:4" x14ac:dyDescent="0.2">
      <c r="D376" s="56"/>
    </row>
    <row r="377" spans="4:4" x14ac:dyDescent="0.2">
      <c r="D377" s="56"/>
    </row>
    <row r="378" spans="4:4" x14ac:dyDescent="0.2">
      <c r="D378" s="56"/>
    </row>
    <row r="379" spans="4:4" x14ac:dyDescent="0.2">
      <c r="D379" s="56"/>
    </row>
    <row r="380" spans="4:4" x14ac:dyDescent="0.2">
      <c r="D380" s="56"/>
    </row>
    <row r="381" spans="4:4" x14ac:dyDescent="0.2">
      <c r="D381" s="56"/>
    </row>
    <row r="382" spans="4:4" x14ac:dyDescent="0.2">
      <c r="D382" s="56"/>
    </row>
    <row r="383" spans="4:4" x14ac:dyDescent="0.2">
      <c r="D383" s="56"/>
    </row>
    <row r="384" spans="4:4" x14ac:dyDescent="0.2">
      <c r="D384" s="56"/>
    </row>
    <row r="385" spans="4:4" x14ac:dyDescent="0.2">
      <c r="D385" s="56"/>
    </row>
    <row r="386" spans="4:4" x14ac:dyDescent="0.2">
      <c r="D386" s="56"/>
    </row>
    <row r="387" spans="4:4" x14ac:dyDescent="0.2">
      <c r="D387" s="56"/>
    </row>
    <row r="388" spans="4:4" x14ac:dyDescent="0.2">
      <c r="D388" s="56"/>
    </row>
    <row r="389" spans="4:4" x14ac:dyDescent="0.2">
      <c r="D389" s="56"/>
    </row>
    <row r="390" spans="4:4" x14ac:dyDescent="0.2">
      <c r="D390" s="56"/>
    </row>
    <row r="391" spans="4:4" x14ac:dyDescent="0.2">
      <c r="D391" s="56"/>
    </row>
    <row r="392" spans="4:4" x14ac:dyDescent="0.2">
      <c r="D392" s="56"/>
    </row>
    <row r="393" spans="4:4" x14ac:dyDescent="0.2">
      <c r="D393" s="56"/>
    </row>
    <row r="394" spans="4:4" x14ac:dyDescent="0.2">
      <c r="D394" s="56"/>
    </row>
    <row r="395" spans="4:4" x14ac:dyDescent="0.2">
      <c r="D395" s="56"/>
    </row>
    <row r="396" spans="4:4" x14ac:dyDescent="0.2">
      <c r="D396" s="56"/>
    </row>
    <row r="397" spans="4:4" x14ac:dyDescent="0.2">
      <c r="D397" s="56"/>
    </row>
  </sheetData>
  <mergeCells count="1">
    <mergeCell ref="B54:J61"/>
  </mergeCells>
  <conditionalFormatting sqref="B21">
    <cfRule type="cellIs" dxfId="4" priority="4" stopIfTrue="1" operator="equal">
      <formula>"Title"</formula>
    </cfRule>
  </conditionalFormatting>
  <conditionalFormatting sqref="B9">
    <cfRule type="cellIs" dxfId="3" priority="3" stopIfTrue="1" operator="equal">
      <formula>"Adjustment to Income/Expense/Rate Base:"</formula>
    </cfRule>
  </conditionalFormatting>
  <conditionalFormatting sqref="J2">
    <cfRule type="cellIs" dxfId="2" priority="2" stopIfTrue="1" operator="equal">
      <formula>"x.x"</formula>
    </cfRule>
  </conditionalFormatting>
  <conditionalFormatting sqref="I7">
    <cfRule type="cellIs" dxfId="1"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1 E65577 E131113 E196649 E262185 E327721 E393257 E458793 E524329 E589865 E655401 E720937 E786473 E852009 E917545 E983081 E43:E53 E65579:E65589 E131115:E131125 E196651:E196661 E262187:E262197 E327723:E327733 E393259:E393269 E458795:E458805 E524331:E524341 E589867:E589877 E655403:E655413 E720939:E720949 E786475:E786485 E852011:E852021 E917547:E917557 E983083:E983093 E26:E27 E65572:E65573 E131108:E131109 E196644:E196645 E262180:E262181 E327716:E327717 E393252:E393253 E458788:E458789 E524324:E524325 E589860:E589861 E655396:E655397 E720932:E720933 E786468:E786469 E852004:E852005 E917540:E917541 E983076:E983077" xr:uid="{F01CCD01-74CC-4F4A-9F99-FBA5AEBDFB69}">
      <formula1>"1, 2, 3"</formula1>
    </dataValidation>
    <dataValidation type="list" errorStyle="warning" allowBlank="1" showInputMessage="1" showErrorMessage="1" errorTitle="Factor" error="This factor is not included in the drop-down list. Is this the factor you want to use?" sqref="G41 G65577 G131113 G196649 G262185 G327721 G393257 G458793 G524329 G589865 G655401 G720937 G786473 G852009 G917545 G983081 G12:G13 G65558:G65559 G131094:G131095 G196630:G196631 G262166:G262167 G327702:G327703 G393238:G393239 G458774:G458775 G524310:G524311 G589846:G589847 G655382:G655383 G720918:G720919 G786454:G786455 G851990:G851991 G917526:G917527 G983062:G983063 G26:G27 G65572:G65573 G131108:G131109 G196644:G196645 G262180:G262181 G327716:G327717 G393252:G393253 G458788:G458789 G524324:G524325 G589860:G589861 G655396:G655397 G720932:G720933 G786468:G786469 G852004:G852005 G917540:G917541 G983076:G983077 G43:G53 G65579:G65589 G131115:G131125 G196651:G196661 G262187:G262197 G327723:G327733 G393259:G393269 G458795:G458805 G524331:G524341 G589867:G589877 G655403:G655413 G720939:G720949 G786475:G786485 G852011:G852021 G917547:G917557 G983083:G983093" xr:uid="{60E4CFA3-8149-44FE-A70E-C01043181F9C}">
      <formula1>$G$63:$G$154</formula1>
    </dataValidation>
    <dataValidation type="list" allowBlank="1" showInputMessage="1" showErrorMessage="1" errorTitle="Adjsutment Type Input Error" error="An invalid adjustment type was entered._x000a__x000a_Valid values are 1, 2, or 3." sqref="E42 E65578 E131114 E196650 E262186 E327722 E393258 E458794 E524330 E589866 E655402 E720938 E786474 E852010 E917546 E983082 E23:E25 E65569:E65571 E131105:E131107 E196641:E196643 E262177:E262179 E327713:E327715 E393249:E393251 E458785:E458787 E524321:E524323 E589857:E589859 E655393:E655395 E720929:E720931 E786465:E786467 E852001:E852003 E917537:E917539 E983073:E983075 E18:E21 E65564:E65567 E131100:E131103 E196636:E196639 E262172:E262175 E327708:E327711 E393244:E393247 E458780:E458783 E524316:E524319 E589852:E589855 E655388:E655391 E720924:E720927 E786460:E786463 E851996:E851999 E917532:E917535 E983068:E983071 E28:E40 E65574:E65576 E131110:E131112 E196646:E196648 E262182:E262184 E327718:E327720 E393254:E393256 E458790:E458792 E524326:E524328 E589862:E589864 E655398:E655400 E720934:E720936 E786470:E786472 E852006:E852008 E917542:E917544 E983078:E983080" xr:uid="{725D38BF-0C6A-4E99-8EEF-9DABFA347582}">
      <formula1>"1,2,3"</formula1>
    </dataValidation>
    <dataValidation type="list" allowBlank="1" showInputMessage="1" showErrorMessage="1" errorTitle="Oops!" error="You must enter a state, or, if the adjustment is system, enter all states." sqref="I7 I65553 I131089 I196625 I262161 I327697 I393233 I458769 I524305 I589841 I655377 I720913 I786449 I851985 I917521 I983057" xr:uid="{32A609F2-9592-4579-B49A-DB02181C777C}">
      <formula1>$I$63:$I$70</formula1>
    </dataValidation>
  </dataValidations>
  <printOptions horizontalCentered="1"/>
  <pageMargins left="0.7" right="0.7" top="0.75" bottom="0.75" header="0.3" footer="0.3"/>
  <pageSetup scale="86" orientation="portrait" r:id="rId1"/>
  <headerFooter alignWithMargins="0"/>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6B83-22F5-49CA-A8AD-A9674D29FC5A}">
  <sheetPr>
    <pageSetUpPr fitToPage="1"/>
  </sheetPr>
  <dimension ref="A1:D31"/>
  <sheetViews>
    <sheetView view="pageBreakPreview" zoomScale="85" zoomScaleNormal="100" zoomScaleSheetLayoutView="85" workbookViewId="0"/>
  </sheetViews>
  <sheetFormatPr defaultColWidth="9.140625" defaultRowHeight="12.75" x14ac:dyDescent="0.2"/>
  <cols>
    <col min="1" max="1" width="18.7109375" style="54" customWidth="1"/>
    <col min="2" max="2" width="46.5703125" style="54" bestFit="1" customWidth="1"/>
    <col min="3" max="3" width="28" style="54" bestFit="1" customWidth="1"/>
    <col min="4" max="4" width="15.5703125" style="54" customWidth="1"/>
    <col min="5" max="16384" width="9.140625" style="54"/>
  </cols>
  <sheetData>
    <row r="1" spans="1:4" x14ac:dyDescent="0.2">
      <c r="A1" s="1" t="str">
        <f>'4.8'!B2</f>
        <v>PacifiCorp</v>
      </c>
      <c r="D1" s="56" t="str">
        <f>"Page "&amp;'4.8'!J2&amp;".1"</f>
        <v>Page 4.8.1</v>
      </c>
    </row>
    <row r="2" spans="1:4" x14ac:dyDescent="0.2">
      <c r="A2" s="1" t="str">
        <f>'4.8'!B3</f>
        <v>Washington 2023 General Rate Case</v>
      </c>
    </row>
    <row r="3" spans="1:4" x14ac:dyDescent="0.2">
      <c r="A3" s="1" t="str">
        <f>'4.8'!B4</f>
        <v>Revenue-Sensitive/ Uncollectible Expense</v>
      </c>
    </row>
    <row r="4" spans="1:4" x14ac:dyDescent="0.2">
      <c r="A4" s="1"/>
    </row>
    <row r="6" spans="1:4" ht="13.5" thickBot="1" x14ac:dyDescent="0.25">
      <c r="A6" s="26" t="s">
        <v>17</v>
      </c>
      <c r="B6" s="26" t="s">
        <v>18</v>
      </c>
      <c r="C6" s="27" t="s">
        <v>19</v>
      </c>
      <c r="D6" s="26"/>
    </row>
    <row r="7" spans="1:4" x14ac:dyDescent="0.2">
      <c r="A7" s="28">
        <v>43617</v>
      </c>
      <c r="B7" s="29">
        <v>1670264.5999999999</v>
      </c>
      <c r="C7" s="30">
        <v>326549201.79000008</v>
      </c>
      <c r="D7" s="31"/>
    </row>
    <row r="8" spans="1:4" x14ac:dyDescent="0.2">
      <c r="A8" s="32">
        <v>43983</v>
      </c>
      <c r="B8" s="33">
        <v>1867000.5099999998</v>
      </c>
      <c r="C8" s="34">
        <v>301562774.48000008</v>
      </c>
      <c r="D8" s="31"/>
    </row>
    <row r="9" spans="1:4" x14ac:dyDescent="0.2">
      <c r="A9" s="32">
        <v>44348</v>
      </c>
      <c r="B9" s="33">
        <v>1723319.3900000001</v>
      </c>
      <c r="C9" s="35">
        <v>350738131.45000005</v>
      </c>
      <c r="D9" s="31"/>
    </row>
    <row r="10" spans="1:4" ht="13.5" thickBot="1" x14ac:dyDescent="0.25">
      <c r="A10" s="36">
        <v>44713</v>
      </c>
      <c r="B10" s="37">
        <v>2307191.33</v>
      </c>
      <c r="C10" s="38">
        <v>373551615.57000005</v>
      </c>
      <c r="D10" s="39"/>
    </row>
    <row r="11" spans="1:4" x14ac:dyDescent="0.2">
      <c r="C11" s="27"/>
      <c r="D11" s="40"/>
    </row>
    <row r="13" spans="1:4" x14ac:dyDescent="0.2">
      <c r="A13" s="41" t="s">
        <v>20</v>
      </c>
      <c r="B13" s="41" t="s">
        <v>21</v>
      </c>
      <c r="C13" s="41" t="s">
        <v>22</v>
      </c>
    </row>
    <row r="14" spans="1:4" x14ac:dyDescent="0.2">
      <c r="A14" s="55">
        <v>1</v>
      </c>
      <c r="B14" s="42" t="s">
        <v>23</v>
      </c>
      <c r="C14" s="63">
        <f>AVERAGE(C7:C10)</f>
        <v>338100430.82250011</v>
      </c>
    </row>
    <row r="15" spans="1:4" x14ac:dyDescent="0.2">
      <c r="A15" s="64">
        <v>2</v>
      </c>
      <c r="B15" s="43" t="s">
        <v>24</v>
      </c>
      <c r="C15" s="65">
        <f>AVERAGE(B7:B10)</f>
        <v>1891943.9575</v>
      </c>
    </row>
    <row r="16" spans="1:4" x14ac:dyDescent="0.2">
      <c r="A16" s="55">
        <v>3</v>
      </c>
      <c r="B16" s="54" t="s">
        <v>25</v>
      </c>
      <c r="C16" s="44">
        <f>C15/C14</f>
        <v>5.5958046338404543E-3</v>
      </c>
    </row>
    <row r="17" spans="1:4" x14ac:dyDescent="0.2">
      <c r="A17" s="55"/>
    </row>
    <row r="18" spans="1:4" x14ac:dyDescent="0.2">
      <c r="A18" s="55"/>
    </row>
    <row r="19" spans="1:4" x14ac:dyDescent="0.2">
      <c r="A19" s="55">
        <v>4</v>
      </c>
      <c r="B19" s="42" t="s">
        <v>26</v>
      </c>
      <c r="C19" s="45">
        <v>405024315.90073657</v>
      </c>
      <c r="D19" s="1" t="s">
        <v>27</v>
      </c>
    </row>
    <row r="20" spans="1:4" x14ac:dyDescent="0.2">
      <c r="A20" s="55">
        <v>5</v>
      </c>
      <c r="B20" s="42" t="s">
        <v>28</v>
      </c>
      <c r="C20" s="46">
        <v>33713237.028113209</v>
      </c>
      <c r="D20" s="1" t="s">
        <v>29</v>
      </c>
    </row>
    <row r="21" spans="1:4" x14ac:dyDescent="0.2">
      <c r="A21" s="55">
        <v>6</v>
      </c>
      <c r="B21" s="42" t="s">
        <v>30</v>
      </c>
      <c r="C21" s="45">
        <f>C19-C20</f>
        <v>371311078.87262338</v>
      </c>
      <c r="D21" s="47"/>
    </row>
    <row r="22" spans="1:4" x14ac:dyDescent="0.2">
      <c r="A22" s="55"/>
      <c r="B22" s="42"/>
      <c r="C22" s="48"/>
      <c r="D22" s="1"/>
    </row>
    <row r="23" spans="1:4" x14ac:dyDescent="0.2">
      <c r="A23" s="55">
        <v>7</v>
      </c>
      <c r="B23" s="42" t="s">
        <v>31</v>
      </c>
      <c r="C23" s="48">
        <f>C21*C16</f>
        <v>2077784.2557517244</v>
      </c>
      <c r="D23" s="1"/>
    </row>
    <row r="24" spans="1:4" x14ac:dyDescent="0.2">
      <c r="A24" s="55">
        <v>8</v>
      </c>
      <c r="B24" s="42" t="s">
        <v>24</v>
      </c>
      <c r="C24" s="65">
        <f>B10</f>
        <v>2307191.33</v>
      </c>
      <c r="D24" s="39" t="s">
        <v>32</v>
      </c>
    </row>
    <row r="25" spans="1:4" x14ac:dyDescent="0.2">
      <c r="A25" s="55">
        <v>9</v>
      </c>
      <c r="B25" s="49" t="s">
        <v>33</v>
      </c>
      <c r="C25" s="47">
        <f>C23-C24</f>
        <v>-229407.07424827572</v>
      </c>
      <c r="D25" s="39" t="str">
        <f>"Ref. "&amp;'4.8'!$J$2</f>
        <v>Ref. 4.8</v>
      </c>
    </row>
    <row r="27" spans="1:4" x14ac:dyDescent="0.2">
      <c r="A27" s="55">
        <v>10</v>
      </c>
      <c r="B27" s="50" t="s">
        <v>34</v>
      </c>
      <c r="C27" s="63">
        <v>710301.37000000011</v>
      </c>
      <c r="D27" s="39" t="s">
        <v>45</v>
      </c>
    </row>
    <row r="28" spans="1:4" x14ac:dyDescent="0.2">
      <c r="A28" s="55">
        <v>11</v>
      </c>
      <c r="B28" s="42" t="s">
        <v>30</v>
      </c>
      <c r="C28" s="63">
        <f>C21</f>
        <v>371311078.87262338</v>
      </c>
      <c r="D28" s="39" t="s">
        <v>35</v>
      </c>
    </row>
    <row r="29" spans="1:4" x14ac:dyDescent="0.2">
      <c r="A29" s="55">
        <v>12</v>
      </c>
      <c r="B29" s="54" t="s">
        <v>36</v>
      </c>
      <c r="C29" s="66">
        <v>4.0000000000000001E-3</v>
      </c>
    </row>
    <row r="30" spans="1:4" x14ac:dyDescent="0.2">
      <c r="A30" s="55">
        <v>13</v>
      </c>
      <c r="B30" s="54" t="s">
        <v>37</v>
      </c>
      <c r="C30" s="65">
        <f>C28*C29</f>
        <v>1485244.3154904936</v>
      </c>
      <c r="D30" s="39"/>
    </row>
    <row r="31" spans="1:4" x14ac:dyDescent="0.2">
      <c r="A31" s="55">
        <v>14</v>
      </c>
      <c r="B31" s="1" t="s">
        <v>38</v>
      </c>
      <c r="C31" s="47">
        <f>C30-C27</f>
        <v>774942.94549049344</v>
      </c>
      <c r="D31" s="39" t="s">
        <v>47</v>
      </c>
    </row>
  </sheetData>
  <conditionalFormatting sqref="B14">
    <cfRule type="cellIs" dxfId="0" priority="1" stopIfTrue="1" operator="equal">
      <formula>"Title"</formula>
    </cfRule>
  </conditionalFormatting>
  <pageMargins left="0.7" right="0.7" top="0.75" bottom="0.75" header="0.3" footer="0.3"/>
  <pageSetup scale="85"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3954-3295-448B-90D9-515B03BCED56}">
  <sheetPr>
    <pageSetUpPr fitToPage="1"/>
  </sheetPr>
  <dimension ref="A1:F21"/>
  <sheetViews>
    <sheetView view="pageBreakPreview" zoomScaleNormal="100" zoomScaleSheetLayoutView="100" workbookViewId="0"/>
  </sheetViews>
  <sheetFormatPr defaultRowHeight="12.75" x14ac:dyDescent="0.2"/>
  <cols>
    <col min="1" max="1" width="9.140625" style="54"/>
    <col min="2" max="2" width="14.42578125" style="54" customWidth="1"/>
    <col min="3" max="4" width="22.7109375" style="54" customWidth="1"/>
    <col min="5" max="257" width="9.140625" style="54"/>
    <col min="258" max="258" width="14.42578125" style="54" customWidth="1"/>
    <col min="259" max="259" width="15" style="54" customWidth="1"/>
    <col min="260" max="260" width="14.28515625" style="54" customWidth="1"/>
    <col min="261" max="513" width="9.140625" style="54"/>
    <col min="514" max="514" width="14.42578125" style="54" customWidth="1"/>
    <col min="515" max="515" width="15" style="54" customWidth="1"/>
    <col min="516" max="516" width="14.28515625" style="54" customWidth="1"/>
    <col min="517" max="769" width="9.140625" style="54"/>
    <col min="770" max="770" width="14.42578125" style="54" customWidth="1"/>
    <col min="771" max="771" width="15" style="54" customWidth="1"/>
    <col min="772" max="772" width="14.28515625" style="54" customWidth="1"/>
    <col min="773" max="1025" width="9.140625" style="54"/>
    <col min="1026" max="1026" width="14.42578125" style="54" customWidth="1"/>
    <col min="1027" max="1027" width="15" style="54" customWidth="1"/>
    <col min="1028" max="1028" width="14.28515625" style="54" customWidth="1"/>
    <col min="1029" max="1281" width="9.140625" style="54"/>
    <col min="1282" max="1282" width="14.42578125" style="54" customWidth="1"/>
    <col min="1283" max="1283" width="15" style="54" customWidth="1"/>
    <col min="1284" max="1284" width="14.28515625" style="54" customWidth="1"/>
    <col min="1285" max="1537" width="9.140625" style="54"/>
    <col min="1538" max="1538" width="14.42578125" style="54" customWidth="1"/>
    <col min="1539" max="1539" width="15" style="54" customWidth="1"/>
    <col min="1540" max="1540" width="14.28515625" style="54" customWidth="1"/>
    <col min="1541" max="1793" width="9.140625" style="54"/>
    <col min="1794" max="1794" width="14.42578125" style="54" customWidth="1"/>
    <col min="1795" max="1795" width="15" style="54" customWidth="1"/>
    <col min="1796" max="1796" width="14.28515625" style="54" customWidth="1"/>
    <col min="1797" max="2049" width="9.140625" style="54"/>
    <col min="2050" max="2050" width="14.42578125" style="54" customWidth="1"/>
    <col min="2051" max="2051" width="15" style="54" customWidth="1"/>
    <col min="2052" max="2052" width="14.28515625" style="54" customWidth="1"/>
    <col min="2053" max="2305" width="9.140625" style="54"/>
    <col min="2306" max="2306" width="14.42578125" style="54" customWidth="1"/>
    <col min="2307" max="2307" width="15" style="54" customWidth="1"/>
    <col min="2308" max="2308" width="14.28515625" style="54" customWidth="1"/>
    <col min="2309" max="2561" width="9.140625" style="54"/>
    <col min="2562" max="2562" width="14.42578125" style="54" customWidth="1"/>
    <col min="2563" max="2563" width="15" style="54" customWidth="1"/>
    <col min="2564" max="2564" width="14.28515625" style="54" customWidth="1"/>
    <col min="2565" max="2817" width="9.140625" style="54"/>
    <col min="2818" max="2818" width="14.42578125" style="54" customWidth="1"/>
    <col min="2819" max="2819" width="15" style="54" customWidth="1"/>
    <col min="2820" max="2820" width="14.28515625" style="54" customWidth="1"/>
    <col min="2821" max="3073" width="9.140625" style="54"/>
    <col min="3074" max="3074" width="14.42578125" style="54" customWidth="1"/>
    <col min="3075" max="3075" width="15" style="54" customWidth="1"/>
    <col min="3076" max="3076" width="14.28515625" style="54" customWidth="1"/>
    <col min="3077" max="3329" width="9.140625" style="54"/>
    <col min="3330" max="3330" width="14.42578125" style="54" customWidth="1"/>
    <col min="3331" max="3331" width="15" style="54" customWidth="1"/>
    <col min="3332" max="3332" width="14.28515625" style="54" customWidth="1"/>
    <col min="3333" max="3585" width="9.140625" style="54"/>
    <col min="3586" max="3586" width="14.42578125" style="54" customWidth="1"/>
    <col min="3587" max="3587" width="15" style="54" customWidth="1"/>
    <col min="3588" max="3588" width="14.28515625" style="54" customWidth="1"/>
    <col min="3589" max="3841" width="9.140625" style="54"/>
    <col min="3842" max="3842" width="14.42578125" style="54" customWidth="1"/>
    <col min="3843" max="3843" width="15" style="54" customWidth="1"/>
    <col min="3844" max="3844" width="14.28515625" style="54" customWidth="1"/>
    <col min="3845" max="4097" width="9.140625" style="54"/>
    <col min="4098" max="4098" width="14.42578125" style="54" customWidth="1"/>
    <col min="4099" max="4099" width="15" style="54" customWidth="1"/>
    <col min="4100" max="4100" width="14.28515625" style="54" customWidth="1"/>
    <col min="4101" max="4353" width="9.140625" style="54"/>
    <col min="4354" max="4354" width="14.42578125" style="54" customWidth="1"/>
    <col min="4355" max="4355" width="15" style="54" customWidth="1"/>
    <col min="4356" max="4356" width="14.28515625" style="54" customWidth="1"/>
    <col min="4357" max="4609" width="9.140625" style="54"/>
    <col min="4610" max="4610" width="14.42578125" style="54" customWidth="1"/>
    <col min="4611" max="4611" width="15" style="54" customWidth="1"/>
    <col min="4612" max="4612" width="14.28515625" style="54" customWidth="1"/>
    <col min="4613" max="4865" width="9.140625" style="54"/>
    <col min="4866" max="4866" width="14.42578125" style="54" customWidth="1"/>
    <col min="4867" max="4867" width="15" style="54" customWidth="1"/>
    <col min="4868" max="4868" width="14.28515625" style="54" customWidth="1"/>
    <col min="4869" max="5121" width="9.140625" style="54"/>
    <col min="5122" max="5122" width="14.42578125" style="54" customWidth="1"/>
    <col min="5123" max="5123" width="15" style="54" customWidth="1"/>
    <col min="5124" max="5124" width="14.28515625" style="54" customWidth="1"/>
    <col min="5125" max="5377" width="9.140625" style="54"/>
    <col min="5378" max="5378" width="14.42578125" style="54" customWidth="1"/>
    <col min="5379" max="5379" width="15" style="54" customWidth="1"/>
    <col min="5380" max="5380" width="14.28515625" style="54" customWidth="1"/>
    <col min="5381" max="5633" width="9.140625" style="54"/>
    <col min="5634" max="5634" width="14.42578125" style="54" customWidth="1"/>
    <col min="5635" max="5635" width="15" style="54" customWidth="1"/>
    <col min="5636" max="5636" width="14.28515625" style="54" customWidth="1"/>
    <col min="5637" max="5889" width="9.140625" style="54"/>
    <col min="5890" max="5890" width="14.42578125" style="54" customWidth="1"/>
    <col min="5891" max="5891" width="15" style="54" customWidth="1"/>
    <col min="5892" max="5892" width="14.28515625" style="54" customWidth="1"/>
    <col min="5893" max="6145" width="9.140625" style="54"/>
    <col min="6146" max="6146" width="14.42578125" style="54" customWidth="1"/>
    <col min="6147" max="6147" width="15" style="54" customWidth="1"/>
    <col min="6148" max="6148" width="14.28515625" style="54" customWidth="1"/>
    <col min="6149" max="6401" width="9.140625" style="54"/>
    <col min="6402" max="6402" width="14.42578125" style="54" customWidth="1"/>
    <col min="6403" max="6403" width="15" style="54" customWidth="1"/>
    <col min="6404" max="6404" width="14.28515625" style="54" customWidth="1"/>
    <col min="6405" max="6657" width="9.140625" style="54"/>
    <col min="6658" max="6658" width="14.42578125" style="54" customWidth="1"/>
    <col min="6659" max="6659" width="15" style="54" customWidth="1"/>
    <col min="6660" max="6660" width="14.28515625" style="54" customWidth="1"/>
    <col min="6661" max="6913" width="9.140625" style="54"/>
    <col min="6914" max="6914" width="14.42578125" style="54" customWidth="1"/>
    <col min="6915" max="6915" width="15" style="54" customWidth="1"/>
    <col min="6916" max="6916" width="14.28515625" style="54" customWidth="1"/>
    <col min="6917" max="7169" width="9.140625" style="54"/>
    <col min="7170" max="7170" width="14.42578125" style="54" customWidth="1"/>
    <col min="7171" max="7171" width="15" style="54" customWidth="1"/>
    <col min="7172" max="7172" width="14.28515625" style="54" customWidth="1"/>
    <col min="7173" max="7425" width="9.140625" style="54"/>
    <col min="7426" max="7426" width="14.42578125" style="54" customWidth="1"/>
    <col min="7427" max="7427" width="15" style="54" customWidth="1"/>
    <col min="7428" max="7428" width="14.28515625" style="54" customWidth="1"/>
    <col min="7429" max="7681" width="9.140625" style="54"/>
    <col min="7682" max="7682" width="14.42578125" style="54" customWidth="1"/>
    <col min="7683" max="7683" width="15" style="54" customWidth="1"/>
    <col min="7684" max="7684" width="14.28515625" style="54" customWidth="1"/>
    <col min="7685" max="7937" width="9.140625" style="54"/>
    <col min="7938" max="7938" width="14.42578125" style="54" customWidth="1"/>
    <col min="7939" max="7939" width="15" style="54" customWidth="1"/>
    <col min="7940" max="7940" width="14.28515625" style="54" customWidth="1"/>
    <col min="7941" max="8193" width="9.140625" style="54"/>
    <col min="8194" max="8194" width="14.42578125" style="54" customWidth="1"/>
    <col min="8195" max="8195" width="15" style="54" customWidth="1"/>
    <col min="8196" max="8196" width="14.28515625" style="54" customWidth="1"/>
    <col min="8197" max="8449" width="9.140625" style="54"/>
    <col min="8450" max="8450" width="14.42578125" style="54" customWidth="1"/>
    <col min="8451" max="8451" width="15" style="54" customWidth="1"/>
    <col min="8452" max="8452" width="14.28515625" style="54" customWidth="1"/>
    <col min="8453" max="8705" width="9.140625" style="54"/>
    <col min="8706" max="8706" width="14.42578125" style="54" customWidth="1"/>
    <col min="8707" max="8707" width="15" style="54" customWidth="1"/>
    <col min="8708" max="8708" width="14.28515625" style="54" customWidth="1"/>
    <col min="8709" max="8961" width="9.140625" style="54"/>
    <col min="8962" max="8962" width="14.42578125" style="54" customWidth="1"/>
    <col min="8963" max="8963" width="15" style="54" customWidth="1"/>
    <col min="8964" max="8964" width="14.28515625" style="54" customWidth="1"/>
    <col min="8965" max="9217" width="9.140625" style="54"/>
    <col min="9218" max="9218" width="14.42578125" style="54" customWidth="1"/>
    <col min="9219" max="9219" width="15" style="54" customWidth="1"/>
    <col min="9220" max="9220" width="14.28515625" style="54" customWidth="1"/>
    <col min="9221" max="9473" width="9.140625" style="54"/>
    <col min="9474" max="9474" width="14.42578125" style="54" customWidth="1"/>
    <col min="9475" max="9475" width="15" style="54" customWidth="1"/>
    <col min="9476" max="9476" width="14.28515625" style="54" customWidth="1"/>
    <col min="9477" max="9729" width="9.140625" style="54"/>
    <col min="9730" max="9730" width="14.42578125" style="54" customWidth="1"/>
    <col min="9731" max="9731" width="15" style="54" customWidth="1"/>
    <col min="9732" max="9732" width="14.28515625" style="54" customWidth="1"/>
    <col min="9733" max="9985" width="9.140625" style="54"/>
    <col min="9986" max="9986" width="14.42578125" style="54" customWidth="1"/>
    <col min="9987" max="9987" width="15" style="54" customWidth="1"/>
    <col min="9988" max="9988" width="14.28515625" style="54" customWidth="1"/>
    <col min="9989" max="10241" width="9.140625" style="54"/>
    <col min="10242" max="10242" width="14.42578125" style="54" customWidth="1"/>
    <col min="10243" max="10243" width="15" style="54" customWidth="1"/>
    <col min="10244" max="10244" width="14.28515625" style="54" customWidth="1"/>
    <col min="10245" max="10497" width="9.140625" style="54"/>
    <col min="10498" max="10498" width="14.42578125" style="54" customWidth="1"/>
    <col min="10499" max="10499" width="15" style="54" customWidth="1"/>
    <col min="10500" max="10500" width="14.28515625" style="54" customWidth="1"/>
    <col min="10501" max="10753" width="9.140625" style="54"/>
    <col min="10754" max="10754" width="14.42578125" style="54" customWidth="1"/>
    <col min="10755" max="10755" width="15" style="54" customWidth="1"/>
    <col min="10756" max="10756" width="14.28515625" style="54" customWidth="1"/>
    <col min="10757" max="11009" width="9.140625" style="54"/>
    <col min="11010" max="11010" width="14.42578125" style="54" customWidth="1"/>
    <col min="11011" max="11011" width="15" style="54" customWidth="1"/>
    <col min="11012" max="11012" width="14.28515625" style="54" customWidth="1"/>
    <col min="11013" max="11265" width="9.140625" style="54"/>
    <col min="11266" max="11266" width="14.42578125" style="54" customWidth="1"/>
    <col min="11267" max="11267" width="15" style="54" customWidth="1"/>
    <col min="11268" max="11268" width="14.28515625" style="54" customWidth="1"/>
    <col min="11269" max="11521" width="9.140625" style="54"/>
    <col min="11522" max="11522" width="14.42578125" style="54" customWidth="1"/>
    <col min="11523" max="11523" width="15" style="54" customWidth="1"/>
    <col min="11524" max="11524" width="14.28515625" style="54" customWidth="1"/>
    <col min="11525" max="11777" width="9.140625" style="54"/>
    <col min="11778" max="11778" width="14.42578125" style="54" customWidth="1"/>
    <col min="11779" max="11779" width="15" style="54" customWidth="1"/>
    <col min="11780" max="11780" width="14.28515625" style="54" customWidth="1"/>
    <col min="11781" max="12033" width="9.140625" style="54"/>
    <col min="12034" max="12034" width="14.42578125" style="54" customWidth="1"/>
    <col min="12035" max="12035" width="15" style="54" customWidth="1"/>
    <col min="12036" max="12036" width="14.28515625" style="54" customWidth="1"/>
    <col min="12037" max="12289" width="9.140625" style="54"/>
    <col min="12290" max="12290" width="14.42578125" style="54" customWidth="1"/>
    <col min="12291" max="12291" width="15" style="54" customWidth="1"/>
    <col min="12292" max="12292" width="14.28515625" style="54" customWidth="1"/>
    <col min="12293" max="12545" width="9.140625" style="54"/>
    <col min="12546" max="12546" width="14.42578125" style="54" customWidth="1"/>
    <col min="12547" max="12547" width="15" style="54" customWidth="1"/>
    <col min="12548" max="12548" width="14.28515625" style="54" customWidth="1"/>
    <col min="12549" max="12801" width="9.140625" style="54"/>
    <col min="12802" max="12802" width="14.42578125" style="54" customWidth="1"/>
    <col min="12803" max="12803" width="15" style="54" customWidth="1"/>
    <col min="12804" max="12804" width="14.28515625" style="54" customWidth="1"/>
    <col min="12805" max="13057" width="9.140625" style="54"/>
    <col min="13058" max="13058" width="14.42578125" style="54" customWidth="1"/>
    <col min="13059" max="13059" width="15" style="54" customWidth="1"/>
    <col min="13060" max="13060" width="14.28515625" style="54" customWidth="1"/>
    <col min="13061" max="13313" width="9.140625" style="54"/>
    <col min="13314" max="13314" width="14.42578125" style="54" customWidth="1"/>
    <col min="13315" max="13315" width="15" style="54" customWidth="1"/>
    <col min="13316" max="13316" width="14.28515625" style="54" customWidth="1"/>
    <col min="13317" max="13569" width="9.140625" style="54"/>
    <col min="13570" max="13570" width="14.42578125" style="54" customWidth="1"/>
    <col min="13571" max="13571" width="15" style="54" customWidth="1"/>
    <col min="13572" max="13572" width="14.28515625" style="54" customWidth="1"/>
    <col min="13573" max="13825" width="9.140625" style="54"/>
    <col min="13826" max="13826" width="14.42578125" style="54" customWidth="1"/>
    <col min="13827" max="13827" width="15" style="54" customWidth="1"/>
    <col min="13828" max="13828" width="14.28515625" style="54" customWidth="1"/>
    <col min="13829" max="14081" width="9.140625" style="54"/>
    <col min="14082" max="14082" width="14.42578125" style="54" customWidth="1"/>
    <col min="14083" max="14083" width="15" style="54" customWidth="1"/>
    <col min="14084" max="14084" width="14.28515625" style="54" customWidth="1"/>
    <col min="14085" max="14337" width="9.140625" style="54"/>
    <col min="14338" max="14338" width="14.42578125" style="54" customWidth="1"/>
    <col min="14339" max="14339" width="15" style="54" customWidth="1"/>
    <col min="14340" max="14340" width="14.28515625" style="54" customWidth="1"/>
    <col min="14341" max="14593" width="9.140625" style="54"/>
    <col min="14594" max="14594" width="14.42578125" style="54" customWidth="1"/>
    <col min="14595" max="14595" width="15" style="54" customWidth="1"/>
    <col min="14596" max="14596" width="14.28515625" style="54" customWidth="1"/>
    <col min="14597" max="14849" width="9.140625" style="54"/>
    <col min="14850" max="14850" width="14.42578125" style="54" customWidth="1"/>
    <col min="14851" max="14851" width="15" style="54" customWidth="1"/>
    <col min="14852" max="14852" width="14.28515625" style="54" customWidth="1"/>
    <col min="14853" max="15105" width="9.140625" style="54"/>
    <col min="15106" max="15106" width="14.42578125" style="54" customWidth="1"/>
    <col min="15107" max="15107" width="15" style="54" customWidth="1"/>
    <col min="15108" max="15108" width="14.28515625" style="54" customWidth="1"/>
    <col min="15109" max="15361" width="9.140625" style="54"/>
    <col min="15362" max="15362" width="14.42578125" style="54" customWidth="1"/>
    <col min="15363" max="15363" width="15" style="54" customWidth="1"/>
    <col min="15364" max="15364" width="14.28515625" style="54" customWidth="1"/>
    <col min="15365" max="15617" width="9.140625" style="54"/>
    <col min="15618" max="15618" width="14.42578125" style="54" customWidth="1"/>
    <col min="15619" max="15619" width="15" style="54" customWidth="1"/>
    <col min="15620" max="15620" width="14.28515625" style="54" customWidth="1"/>
    <col min="15621" max="15873" width="9.140625" style="54"/>
    <col min="15874" max="15874" width="14.42578125" style="54" customWidth="1"/>
    <col min="15875" max="15875" width="15" style="54" customWidth="1"/>
    <col min="15876" max="15876" width="14.28515625" style="54" customWidth="1"/>
    <col min="15877" max="16129" width="9.140625" style="54"/>
    <col min="16130" max="16130" width="14.42578125" style="54" customWidth="1"/>
    <col min="16131" max="16131" width="15" style="54" customWidth="1"/>
    <col min="16132" max="16132" width="14.28515625" style="54" customWidth="1"/>
    <col min="16133" max="16384" width="9.140625" style="54"/>
  </cols>
  <sheetData>
    <row r="1" spans="1:6" x14ac:dyDescent="0.2">
      <c r="A1" s="1" t="str">
        <f>'4.8'!B2</f>
        <v>PacifiCorp</v>
      </c>
      <c r="F1" s="56" t="str">
        <f>"Page "&amp;'4.8'!J2&amp;".2"</f>
        <v>Page 4.8.2</v>
      </c>
    </row>
    <row r="2" spans="1:6" x14ac:dyDescent="0.2">
      <c r="A2" s="1" t="str">
        <f>'4.8'!B3</f>
        <v>Washington 2023 General Rate Case</v>
      </c>
    </row>
    <row r="3" spans="1:6" x14ac:dyDescent="0.2">
      <c r="A3" s="1" t="str">
        <f>'4.8'!B4</f>
        <v>Revenue-Sensitive/ Uncollectible Expense</v>
      </c>
    </row>
    <row r="4" spans="1:6" x14ac:dyDescent="0.2">
      <c r="A4" s="1" t="s">
        <v>39</v>
      </c>
    </row>
    <row r="7" spans="1:6" x14ac:dyDescent="0.2">
      <c r="D7" s="51" t="s">
        <v>40</v>
      </c>
    </row>
    <row r="8" spans="1:6" x14ac:dyDescent="0.2">
      <c r="C8" s="67">
        <v>44408</v>
      </c>
      <c r="D8" s="52">
        <v>60000</v>
      </c>
    </row>
    <row r="9" spans="1:6" x14ac:dyDescent="0.2">
      <c r="C9" s="67">
        <v>44439</v>
      </c>
      <c r="D9" s="52">
        <v>64000</v>
      </c>
    </row>
    <row r="10" spans="1:6" x14ac:dyDescent="0.2">
      <c r="C10" s="67">
        <v>44469</v>
      </c>
      <c r="D10" s="52">
        <v>62000</v>
      </c>
    </row>
    <row r="11" spans="1:6" x14ac:dyDescent="0.2">
      <c r="C11" s="67">
        <v>44500</v>
      </c>
      <c r="D11" s="52">
        <v>62000</v>
      </c>
    </row>
    <row r="12" spans="1:6" x14ac:dyDescent="0.2">
      <c r="C12" s="67">
        <v>44530</v>
      </c>
      <c r="D12" s="52">
        <v>62000</v>
      </c>
    </row>
    <row r="13" spans="1:6" x14ac:dyDescent="0.2">
      <c r="C13" s="67">
        <v>44561</v>
      </c>
      <c r="D13" s="52">
        <v>62000</v>
      </c>
    </row>
    <row r="14" spans="1:6" x14ac:dyDescent="0.2">
      <c r="C14" s="67">
        <v>44592</v>
      </c>
      <c r="D14" s="52">
        <v>62000</v>
      </c>
    </row>
    <row r="15" spans="1:6" x14ac:dyDescent="0.2">
      <c r="C15" s="67">
        <v>44620</v>
      </c>
      <c r="D15" s="52">
        <v>62000</v>
      </c>
    </row>
    <row r="16" spans="1:6" x14ac:dyDescent="0.2">
      <c r="C16" s="67">
        <v>44651</v>
      </c>
      <c r="D16" s="52">
        <v>62000</v>
      </c>
    </row>
    <row r="17" spans="3:4" x14ac:dyDescent="0.2">
      <c r="C17" s="67">
        <v>44681</v>
      </c>
      <c r="D17" s="52">
        <v>33917.81</v>
      </c>
    </row>
    <row r="18" spans="3:4" x14ac:dyDescent="0.2">
      <c r="C18" s="67">
        <v>44712</v>
      </c>
      <c r="D18" s="52">
        <v>59191.78</v>
      </c>
    </row>
    <row r="19" spans="3:4" x14ac:dyDescent="0.2">
      <c r="C19" s="67">
        <v>44742</v>
      </c>
      <c r="D19" s="52">
        <v>59191.78</v>
      </c>
    </row>
    <row r="20" spans="3:4" ht="13.5" thickBot="1" x14ac:dyDescent="0.25">
      <c r="C20" s="53" t="s">
        <v>41</v>
      </c>
      <c r="D20" s="68">
        <f>SUM(D8:D19)</f>
        <v>710301.37000000011</v>
      </c>
    </row>
    <row r="21" spans="3:4" ht="13.5" thickTop="1" x14ac:dyDescent="0.2"/>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4462CD5-EEC5-4596-A13D-B5D576C9A8E0}"/>
</file>

<file path=customXml/itemProps2.xml><?xml version="1.0" encoding="utf-8"?>
<ds:datastoreItem xmlns:ds="http://schemas.openxmlformats.org/officeDocument/2006/customXml" ds:itemID="{2FBF2915-17DE-4EE9-A77D-912A4A6BF3D5}"/>
</file>

<file path=customXml/itemProps3.xml><?xml version="1.0" encoding="utf-8"?>
<ds:datastoreItem xmlns:ds="http://schemas.openxmlformats.org/officeDocument/2006/customXml" ds:itemID="{6D0E6466-D2AB-44B8-AC43-30FF2820573A}"/>
</file>

<file path=customXml/itemProps4.xml><?xml version="1.0" encoding="utf-8"?>
<ds:datastoreItem xmlns:ds="http://schemas.openxmlformats.org/officeDocument/2006/customXml" ds:itemID="{991B7855-A6BB-45E3-A255-256A20377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4.8</vt:lpstr>
      <vt:lpstr>4.8.1</vt:lpstr>
      <vt:lpstr>4.8.2</vt:lpstr>
      <vt:lpstr>'4.8'!Print_Area</vt:lpstr>
      <vt:lpstr>'4.8.1'!Print_Area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2023-02-27T22:05:04Z</dcterms:created>
  <dcterms:modified xsi:type="dcterms:W3CDTF">2023-03-13T23:52:38Z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