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taiecon.sharepoint.com/Cases/24 Cases/2404 Avista - ROR/"/>
    </mc:Choice>
  </mc:AlternateContent>
  <xr:revisionPtr revIDLastSave="324" documentId="8_{F881AB3C-483F-4B9E-8563-05A64DD4064B}" xr6:coauthVersionLast="47" xr6:coauthVersionMax="47" xr10:uidLastSave="{18195F34-4B88-419C-A349-43381A428153}"/>
  <bookViews>
    <workbookView xWindow="-96" yWindow="624" windowWidth="23232" windowHeight="11832" xr2:uid="{44B9DA0D-5D59-420F-A984-55D76323F5A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6" i="1" l="1"/>
  <c r="V19" i="1"/>
  <c r="V17" i="1"/>
  <c r="V15" i="1"/>
  <c r="V13" i="1"/>
  <c r="T26" i="1"/>
  <c r="T19" i="1"/>
  <c r="T17" i="1"/>
  <c r="T15" i="1"/>
  <c r="T13" i="1"/>
  <c r="P26" i="1"/>
  <c r="P23" i="1"/>
  <c r="P19" i="1"/>
  <c r="P17" i="1"/>
  <c r="P15" i="1"/>
  <c r="P13" i="1"/>
  <c r="L19" i="1"/>
  <c r="L17" i="1"/>
  <c r="L15" i="1"/>
  <c r="L13" i="1"/>
  <c r="H23" i="1"/>
  <c r="H19" i="1"/>
  <c r="H17" i="1"/>
  <c r="H15" i="1"/>
  <c r="H13" i="1"/>
  <c r="L26" i="1"/>
  <c r="H26" i="1"/>
  <c r="L23" i="1"/>
</calcChain>
</file>

<file path=xl/sharedStrings.xml><?xml version="1.0" encoding="utf-8"?>
<sst xmlns="http://schemas.openxmlformats.org/spreadsheetml/2006/main" count="94" uniqueCount="38">
  <si>
    <t>COMPARISON OF CAPITAL MARKET CONDITIONS, COST OF CAPITAL RECOMMENDATIONS, AND AUTHORIZED COST OF CAPITAL FOR AVISTA</t>
  </si>
  <si>
    <t>LAST FIVE RATE PROCEEDINGS</t>
  </si>
  <si>
    <t>Change</t>
  </si>
  <si>
    <t>Since</t>
  </si>
  <si>
    <t>Docket No.</t>
  </si>
  <si>
    <t>Last Case</t>
  </si>
  <si>
    <t>2018 Case</t>
  </si>
  <si>
    <t>Date</t>
  </si>
  <si>
    <t>Apr. 2018</t>
  </si>
  <si>
    <t>Mar. 2020</t>
  </si>
  <si>
    <t>(bpc)</t>
  </si>
  <si>
    <t>Sep. 2021</t>
  </si>
  <si>
    <t>Jun. 2022</t>
  </si>
  <si>
    <t>Aug. 2024</t>
  </si>
  <si>
    <t>10-Year Treasury Bonds</t>
  </si>
  <si>
    <t>3/</t>
  </si>
  <si>
    <t>1/</t>
  </si>
  <si>
    <t>30-Year Treasury Bonds</t>
  </si>
  <si>
    <t>Baa Utility Bonds</t>
  </si>
  <si>
    <t>4/</t>
  </si>
  <si>
    <t>Avista cost of  Debt</t>
  </si>
  <si>
    <t>5/</t>
  </si>
  <si>
    <t>2/</t>
  </si>
  <si>
    <t>Avista cost of LT Debt</t>
  </si>
  <si>
    <t>na</t>
  </si>
  <si>
    <t>Avista cost of ST Debt</t>
  </si>
  <si>
    <t>ROE Awarded</t>
  </si>
  <si>
    <t>Pending</t>
  </si>
  <si>
    <t>Litigated</t>
  </si>
  <si>
    <t>Stipulated</t>
  </si>
  <si>
    <t>ROE Requested</t>
  </si>
  <si>
    <t>Gradualism Cited?</t>
  </si>
  <si>
    <t>Yes</t>
  </si>
  <si>
    <t>3/  Economic Indicators, Council of Economic Advisors.</t>
  </si>
  <si>
    <t>4/  Mergent Bond Record</t>
  </si>
  <si>
    <t>5/ Commission Decisions.</t>
  </si>
  <si>
    <t>1/ As shown in McKenzie Rebuttal Testimony, Exh. AMM-15T, page 9, Table AMM-R1.</t>
  </si>
  <si>
    <t>2/  As shown in Christie Direct Testimony, Exh. KJC-2, 2025 figures.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</si>
</sst>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0" applyNumberFormat="1"/>
    <xf numFmtId="17" fontId="0" fillId="0" borderId="0" xfId="0" quotePrefix="1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" fillId="0" borderId="0" xfId="0" applyFont="1"/>
    <xf numFmtId="17" fontId="0" fillId="0" borderId="0" xfId="0" quotePrefix="1" applyNumberFormat="1" applyAlignment="1">
      <alignment horizontal="left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Border="1"/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F82E6-FC9B-470F-9F7A-860913130993}">
  <sheetPr>
    <pageSetUpPr fitToPage="1"/>
  </sheetPr>
  <dimension ref="A2:V37"/>
  <sheetViews>
    <sheetView tabSelected="1" workbookViewId="0">
      <selection activeCell="A34" sqref="A34"/>
    </sheetView>
  </sheetViews>
  <sheetFormatPr defaultRowHeight="14.4" x14ac:dyDescent="0.55000000000000004"/>
  <cols>
    <col min="1" max="1" width="20" customWidth="1"/>
    <col min="2" max="2" width="3" customWidth="1"/>
    <col min="4" max="5" width="2.41796875" customWidth="1"/>
    <col min="7" max="7" width="3.68359375" customWidth="1"/>
    <col min="9" max="9" width="3" customWidth="1"/>
    <col min="11" max="11" width="2.578125" customWidth="1"/>
    <col min="13" max="13" width="2.83984375" customWidth="1"/>
    <col min="15" max="15" width="2.578125" customWidth="1"/>
    <col min="17" max="17" width="2.83984375" customWidth="1"/>
    <col min="19" max="19" width="2.83984375" customWidth="1"/>
    <col min="21" max="21" width="2" customWidth="1"/>
  </cols>
  <sheetData>
    <row r="2" spans="1:22" ht="18.3" x14ac:dyDescent="0.7">
      <c r="A2" s="11" t="s">
        <v>0</v>
      </c>
    </row>
    <row r="3" spans="1:22" ht="18.3" x14ac:dyDescent="0.7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5" spans="1:22" ht="14.7" thickBot="1" x14ac:dyDescent="0.6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14.7" thickTop="1" x14ac:dyDescent="0.5500000000000000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2" x14ac:dyDescent="0.55000000000000004">
      <c r="A7" s="1"/>
      <c r="B7" s="1"/>
      <c r="C7" s="1"/>
      <c r="D7" s="1"/>
      <c r="E7" s="1"/>
      <c r="F7" s="1"/>
      <c r="G7" s="1"/>
      <c r="H7" s="16" t="s">
        <v>2</v>
      </c>
      <c r="I7" s="1"/>
      <c r="J7" s="1"/>
      <c r="K7" s="1"/>
      <c r="L7" s="16" t="s">
        <v>2</v>
      </c>
      <c r="M7" s="1"/>
      <c r="N7" s="1"/>
      <c r="O7" s="1"/>
      <c r="P7" s="1" t="s">
        <v>2</v>
      </c>
      <c r="Q7" s="1"/>
      <c r="T7" s="16" t="s">
        <v>2</v>
      </c>
      <c r="V7" s="16" t="s">
        <v>2</v>
      </c>
    </row>
    <row r="8" spans="1:22" x14ac:dyDescent="0.55000000000000004">
      <c r="A8" s="1"/>
      <c r="B8" s="1"/>
      <c r="C8" s="1"/>
      <c r="D8" s="1"/>
      <c r="E8" s="1"/>
      <c r="F8" s="1"/>
      <c r="G8" s="1"/>
      <c r="H8" s="16" t="s">
        <v>3</v>
      </c>
      <c r="I8" s="1"/>
      <c r="J8" s="1"/>
      <c r="K8" s="1"/>
      <c r="L8" s="16" t="s">
        <v>3</v>
      </c>
      <c r="M8" s="1"/>
      <c r="N8" s="1"/>
      <c r="O8" s="1"/>
      <c r="P8" s="1" t="s">
        <v>3</v>
      </c>
      <c r="Q8" s="1"/>
      <c r="T8" s="16" t="s">
        <v>3</v>
      </c>
      <c r="V8" s="16" t="s">
        <v>3</v>
      </c>
    </row>
    <row r="9" spans="1:22" x14ac:dyDescent="0.55000000000000004">
      <c r="A9" s="1" t="s">
        <v>4</v>
      </c>
      <c r="B9" s="1"/>
      <c r="C9" s="16">
        <v>170485</v>
      </c>
      <c r="D9" s="1"/>
      <c r="E9" s="1"/>
      <c r="F9" s="16">
        <v>190334</v>
      </c>
      <c r="G9" s="16"/>
      <c r="H9" s="16" t="s">
        <v>5</v>
      </c>
      <c r="I9" s="1"/>
      <c r="J9" s="16">
        <v>200900</v>
      </c>
      <c r="K9" s="1"/>
      <c r="L9" s="16" t="s">
        <v>5</v>
      </c>
      <c r="M9" s="1"/>
      <c r="N9" s="1">
        <v>220053</v>
      </c>
      <c r="O9" s="1"/>
      <c r="P9" s="1" t="s">
        <v>5</v>
      </c>
      <c r="Q9" s="1"/>
      <c r="R9" s="1">
        <v>240006</v>
      </c>
      <c r="T9" s="16" t="s">
        <v>5</v>
      </c>
      <c r="V9" s="16" t="s">
        <v>6</v>
      </c>
    </row>
    <row r="10" spans="1:22" x14ac:dyDescent="0.55000000000000004">
      <c r="A10" s="1" t="s">
        <v>7</v>
      </c>
      <c r="B10" s="1"/>
      <c r="C10" s="6" t="s">
        <v>8</v>
      </c>
      <c r="D10" s="1"/>
      <c r="E10" s="1"/>
      <c r="F10" s="6" t="s">
        <v>9</v>
      </c>
      <c r="G10" s="6"/>
      <c r="H10" s="18" t="s">
        <v>10</v>
      </c>
      <c r="I10" s="1"/>
      <c r="J10" s="6" t="s">
        <v>11</v>
      </c>
      <c r="K10" s="7"/>
      <c r="L10" s="18" t="s">
        <v>10</v>
      </c>
      <c r="M10" s="1"/>
      <c r="N10" s="8" t="s">
        <v>12</v>
      </c>
      <c r="O10" s="7"/>
      <c r="P10" s="6" t="s">
        <v>10</v>
      </c>
      <c r="Q10" s="1"/>
      <c r="R10" s="18" t="s">
        <v>13</v>
      </c>
      <c r="S10" s="6"/>
      <c r="T10" s="18" t="s">
        <v>10</v>
      </c>
      <c r="V10" s="18" t="s">
        <v>10</v>
      </c>
    </row>
    <row r="11" spans="1:22" x14ac:dyDescent="0.55000000000000004">
      <c r="A11" s="6"/>
      <c r="B11" s="6"/>
      <c r="C11" s="6"/>
      <c r="D11" s="6"/>
      <c r="E11" s="6"/>
      <c r="F11" s="6"/>
      <c r="G11" s="6"/>
      <c r="H11" s="6"/>
      <c r="I11" s="6"/>
      <c r="J11" s="6"/>
      <c r="K11" s="7"/>
      <c r="L11" s="6"/>
      <c r="M11" s="6"/>
      <c r="N11" s="8"/>
      <c r="O11" s="7"/>
      <c r="P11" s="6"/>
      <c r="Q11" s="6"/>
      <c r="R11" s="6"/>
      <c r="S11" s="6"/>
      <c r="T11" s="6"/>
      <c r="U11" s="9"/>
      <c r="V11" s="6"/>
    </row>
    <row r="12" spans="1:22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22" x14ac:dyDescent="0.55000000000000004">
      <c r="A13" s="2" t="s">
        <v>14</v>
      </c>
      <c r="B13" s="2"/>
      <c r="C13" s="3">
        <v>2.87E-2</v>
      </c>
      <c r="D13" s="3" t="s">
        <v>15</v>
      </c>
      <c r="E13" s="3"/>
      <c r="F13" s="3">
        <v>8.6999999999999994E-3</v>
      </c>
      <c r="G13" s="3" t="s">
        <v>15</v>
      </c>
      <c r="H13" s="17">
        <f>+F13-C13</f>
        <v>-0.02</v>
      </c>
      <c r="I13" s="3"/>
      <c r="J13" s="3">
        <v>1.37E-2</v>
      </c>
      <c r="K13" s="2" t="s">
        <v>16</v>
      </c>
      <c r="L13" s="3">
        <f>+J13-F13</f>
        <v>5.000000000000001E-3</v>
      </c>
      <c r="M13" s="3"/>
      <c r="N13" s="3">
        <v>3.1399999999999997E-2</v>
      </c>
      <c r="O13" s="2" t="s">
        <v>16</v>
      </c>
      <c r="P13" s="3">
        <f>+N13-J13</f>
        <v>1.7699999999999997E-2</v>
      </c>
      <c r="Q13" s="3"/>
      <c r="R13" s="3">
        <v>3.8699999999999998E-2</v>
      </c>
      <c r="S13" s="3" t="s">
        <v>15</v>
      </c>
      <c r="T13" s="3">
        <f>+R13-N13</f>
        <v>7.3000000000000009E-3</v>
      </c>
      <c r="V13" s="3">
        <f>+R13-C13</f>
        <v>9.9999999999999985E-3</v>
      </c>
    </row>
    <row r="14" spans="1:22" x14ac:dyDescent="0.55000000000000004">
      <c r="A14" s="2"/>
      <c r="B14" s="2"/>
      <c r="C14" s="3"/>
      <c r="D14" s="3"/>
      <c r="E14" s="3"/>
      <c r="F14" s="3"/>
      <c r="G14" s="3"/>
      <c r="H14" s="1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2" x14ac:dyDescent="0.55000000000000004">
      <c r="A15" s="2" t="s">
        <v>17</v>
      </c>
      <c r="B15" s="2"/>
      <c r="C15" s="3">
        <v>3.0700000000000002E-2</v>
      </c>
      <c r="D15" s="3" t="s">
        <v>15</v>
      </c>
      <c r="E15" s="3"/>
      <c r="F15" s="3">
        <v>1.46E-2</v>
      </c>
      <c r="G15" s="3" t="s">
        <v>15</v>
      </c>
      <c r="H15" s="17">
        <f>+F15-C15</f>
        <v>-1.6100000000000003E-2</v>
      </c>
      <c r="I15" s="3"/>
      <c r="J15" s="3">
        <v>1.9400000000000001E-2</v>
      </c>
      <c r="K15" s="2" t="s">
        <v>16</v>
      </c>
      <c r="L15" s="3">
        <f>+J15-F15</f>
        <v>4.8000000000000004E-3</v>
      </c>
      <c r="M15" s="3"/>
      <c r="N15" s="3">
        <v>3.2500000000000001E-2</v>
      </c>
      <c r="O15" s="2" t="s">
        <v>16</v>
      </c>
      <c r="P15" s="3">
        <f>+N15-J15</f>
        <v>1.3100000000000001E-2</v>
      </c>
      <c r="Q15" s="3"/>
      <c r="R15" s="3">
        <v>4.1500000000000002E-2</v>
      </c>
      <c r="S15" s="3" t="s">
        <v>15</v>
      </c>
      <c r="T15" s="3">
        <f>+R15-N15</f>
        <v>9.0000000000000011E-3</v>
      </c>
      <c r="V15" s="3">
        <f>+R15-C15</f>
        <v>1.0800000000000001E-2</v>
      </c>
    </row>
    <row r="16" spans="1:22" x14ac:dyDescent="0.55000000000000004">
      <c r="A16" s="2"/>
      <c r="B16" s="2"/>
      <c r="C16" s="3"/>
      <c r="D16" s="3"/>
      <c r="E16" s="3"/>
      <c r="F16" s="3"/>
      <c r="G16" s="3"/>
      <c r="H16" s="1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2" x14ac:dyDescent="0.55000000000000004">
      <c r="A17" s="2" t="s">
        <v>18</v>
      </c>
      <c r="B17" s="2"/>
      <c r="C17" s="3">
        <v>4.58E-2</v>
      </c>
      <c r="D17" s="3" t="s">
        <v>19</v>
      </c>
      <c r="E17" s="3"/>
      <c r="F17" s="3">
        <v>3.9600000000000003E-2</v>
      </c>
      <c r="G17" s="3" t="s">
        <v>19</v>
      </c>
      <c r="H17" s="17">
        <f>+F17-C17</f>
        <v>-6.1999999999999972E-3</v>
      </c>
      <c r="I17" s="3"/>
      <c r="J17" s="3">
        <v>3.1899999999999998E-2</v>
      </c>
      <c r="K17" s="2" t="s">
        <v>16</v>
      </c>
      <c r="L17" s="17">
        <f>+J17-F17</f>
        <v>-7.7000000000000055E-3</v>
      </c>
      <c r="M17" s="3"/>
      <c r="N17" s="3">
        <v>5.2200000000000003E-2</v>
      </c>
      <c r="O17" s="2" t="s">
        <v>16</v>
      </c>
      <c r="P17" s="3">
        <f>+N17-J17</f>
        <v>2.0300000000000006E-2</v>
      </c>
      <c r="Q17" s="3"/>
      <c r="R17" s="3">
        <v>5.6099999999999997E-2</v>
      </c>
      <c r="S17" s="3" t="s">
        <v>19</v>
      </c>
      <c r="T17" s="17">
        <f>+R17-N17</f>
        <v>3.8999999999999937E-3</v>
      </c>
      <c r="V17" s="3">
        <f>+R17-C17</f>
        <v>1.0299999999999997E-2</v>
      </c>
    </row>
    <row r="18" spans="1:22" x14ac:dyDescent="0.55000000000000004">
      <c r="A18" s="2"/>
      <c r="B18" s="2"/>
      <c r="C18" s="3"/>
      <c r="D18" s="3"/>
      <c r="E18" s="3"/>
      <c r="F18" s="3"/>
      <c r="G18" s="3"/>
      <c r="H18" s="17"/>
      <c r="I18" s="3"/>
      <c r="J18" s="3"/>
      <c r="K18" s="3"/>
      <c r="L18" s="17"/>
      <c r="M18" s="3"/>
      <c r="N18" s="3"/>
      <c r="O18" s="3"/>
      <c r="P18" s="3"/>
      <c r="Q18" s="3"/>
      <c r="R18" s="3"/>
      <c r="S18" s="3"/>
      <c r="T18" s="3"/>
    </row>
    <row r="19" spans="1:22" x14ac:dyDescent="0.55000000000000004">
      <c r="A19" s="2" t="s">
        <v>20</v>
      </c>
      <c r="B19" s="2"/>
      <c r="C19" s="3">
        <v>5.62E-2</v>
      </c>
      <c r="D19" s="3" t="s">
        <v>21</v>
      </c>
      <c r="E19" s="3"/>
      <c r="F19" s="3">
        <v>5.1499999999999997E-2</v>
      </c>
      <c r="G19" s="3" t="s">
        <v>21</v>
      </c>
      <c r="H19" s="17">
        <f>+F19-C19</f>
        <v>-4.7000000000000028E-3</v>
      </c>
      <c r="I19" s="3"/>
      <c r="J19" s="3">
        <v>4.9700000000000001E-2</v>
      </c>
      <c r="K19" s="3" t="s">
        <v>21</v>
      </c>
      <c r="L19" s="17">
        <f>+J19-F19</f>
        <v>-1.799999999999996E-3</v>
      </c>
      <c r="M19" s="3"/>
      <c r="N19" s="3">
        <v>4.8000000000000001E-2</v>
      </c>
      <c r="O19" s="3" t="s">
        <v>21</v>
      </c>
      <c r="P19" s="3">
        <f>+N19-J19</f>
        <v>-1.7000000000000001E-3</v>
      </c>
      <c r="Q19" s="3"/>
      <c r="R19" s="3">
        <v>4.9799999999999997E-2</v>
      </c>
      <c r="S19" s="3" t="s">
        <v>22</v>
      </c>
      <c r="T19" s="3">
        <f>+R19-N19</f>
        <v>1.799999999999996E-3</v>
      </c>
      <c r="V19" s="3">
        <f>+R19-C19</f>
        <v>-6.4000000000000029E-3</v>
      </c>
    </row>
    <row r="20" spans="1:22" x14ac:dyDescent="0.55000000000000004">
      <c r="A20" s="2" t="s">
        <v>23</v>
      </c>
      <c r="B20" s="2"/>
      <c r="C20" s="3">
        <v>5.7599999999999998E-2</v>
      </c>
      <c r="D20" s="3" t="s">
        <v>21</v>
      </c>
      <c r="E20" s="3"/>
      <c r="F20" s="3" t="s">
        <v>24</v>
      </c>
      <c r="G20" s="3" t="s">
        <v>21</v>
      </c>
      <c r="H20" s="17"/>
      <c r="I20" s="3"/>
      <c r="J20" s="3">
        <v>5.0500000000000003E-2</v>
      </c>
      <c r="K20" s="3" t="s">
        <v>21</v>
      </c>
      <c r="L20" s="17"/>
      <c r="M20" s="3"/>
      <c r="N20" s="3" t="s">
        <v>24</v>
      </c>
      <c r="O20" s="3"/>
      <c r="P20" s="3"/>
      <c r="Q20" s="3"/>
      <c r="R20" s="3">
        <v>4.9599999999999998E-2</v>
      </c>
      <c r="S20" s="3" t="s">
        <v>22</v>
      </c>
      <c r="T20" s="3"/>
    </row>
    <row r="21" spans="1:22" x14ac:dyDescent="0.55000000000000004">
      <c r="A21" s="2" t="s">
        <v>25</v>
      </c>
      <c r="B21" s="2"/>
      <c r="C21" s="3">
        <v>3.2599999999999997E-2</v>
      </c>
      <c r="D21" s="3" t="s">
        <v>21</v>
      </c>
      <c r="E21" s="3"/>
      <c r="F21" s="3" t="s">
        <v>24</v>
      </c>
      <c r="G21" s="3" t="s">
        <v>21</v>
      </c>
      <c r="H21" s="17"/>
      <c r="I21" s="3"/>
      <c r="J21" s="3">
        <v>3.2599999999999997E-2</v>
      </c>
      <c r="K21" s="3" t="s">
        <v>21</v>
      </c>
      <c r="L21" s="17"/>
      <c r="M21" s="3"/>
      <c r="N21" s="3" t="s">
        <v>24</v>
      </c>
      <c r="O21" s="3"/>
      <c r="P21" s="3"/>
      <c r="Q21" s="3"/>
      <c r="R21" s="3">
        <v>5.5800000000000002E-2</v>
      </c>
      <c r="S21" s="3" t="s">
        <v>22</v>
      </c>
      <c r="T21" s="3"/>
    </row>
    <row r="22" spans="1:22" x14ac:dyDescent="0.55000000000000004">
      <c r="A22" s="1"/>
      <c r="B22" s="1"/>
      <c r="C22" s="3"/>
      <c r="D22" s="3"/>
      <c r="E22" s="3"/>
      <c r="F22" s="3"/>
      <c r="G22" s="3"/>
      <c r="H22" s="17"/>
      <c r="I22" s="3"/>
      <c r="J22" s="3"/>
      <c r="K22" s="3"/>
      <c r="L22" s="17"/>
      <c r="M22" s="3"/>
      <c r="N22" s="3"/>
      <c r="O22" s="3"/>
      <c r="P22" s="3"/>
      <c r="Q22" s="3"/>
      <c r="R22" s="4"/>
      <c r="S22" s="4"/>
      <c r="T22" s="3"/>
    </row>
    <row r="23" spans="1:22" x14ac:dyDescent="0.55000000000000004">
      <c r="A23" s="2" t="s">
        <v>26</v>
      </c>
      <c r="B23" s="1"/>
      <c r="C23" s="3">
        <v>9.5000000000000001E-2</v>
      </c>
      <c r="D23" s="3" t="s">
        <v>21</v>
      </c>
      <c r="E23" s="3"/>
      <c r="F23" s="3">
        <v>9.4E-2</v>
      </c>
      <c r="G23" s="3" t="s">
        <v>21</v>
      </c>
      <c r="H23" s="17">
        <f>+F23-C23</f>
        <v>-1.0000000000000009E-3</v>
      </c>
      <c r="I23" s="3"/>
      <c r="J23" s="3">
        <v>9.4E-2</v>
      </c>
      <c r="K23" s="3" t="s">
        <v>21</v>
      </c>
      <c r="L23" s="17">
        <f>+J23-F23</f>
        <v>0</v>
      </c>
      <c r="M23" s="3"/>
      <c r="N23" s="3">
        <v>9.4E-2</v>
      </c>
      <c r="O23" s="3" t="s">
        <v>21</v>
      </c>
      <c r="P23" s="3">
        <f>+N23-J23</f>
        <v>0</v>
      </c>
      <c r="Q23" s="3"/>
      <c r="R23" s="3" t="s">
        <v>27</v>
      </c>
      <c r="S23" s="3"/>
      <c r="T23" s="3"/>
    </row>
    <row r="24" spans="1:22" x14ac:dyDescent="0.55000000000000004">
      <c r="A24" s="1"/>
      <c r="B24" s="1"/>
      <c r="C24" s="3" t="s">
        <v>28</v>
      </c>
      <c r="D24" s="3"/>
      <c r="E24" s="3"/>
      <c r="F24" s="3" t="s">
        <v>29</v>
      </c>
      <c r="G24" s="3"/>
      <c r="H24" s="3"/>
      <c r="I24" s="3"/>
      <c r="J24" s="3" t="s">
        <v>28</v>
      </c>
      <c r="K24" s="3"/>
      <c r="L24" s="17"/>
      <c r="M24" s="3"/>
      <c r="N24" s="3" t="s">
        <v>29</v>
      </c>
      <c r="O24" s="3"/>
      <c r="P24" s="3"/>
      <c r="Q24" s="3"/>
      <c r="R24" s="4"/>
      <c r="S24" s="4"/>
    </row>
    <row r="25" spans="1:22" x14ac:dyDescent="0.55000000000000004">
      <c r="A25" s="1"/>
      <c r="B25" s="1"/>
      <c r="C25" s="3"/>
      <c r="D25" s="3"/>
      <c r="E25" s="3"/>
      <c r="F25" s="3"/>
      <c r="G25" s="3"/>
      <c r="H25" s="3"/>
      <c r="I25" s="3"/>
      <c r="J25" s="3"/>
      <c r="K25" s="3"/>
      <c r="L25" s="17"/>
      <c r="M25" s="3"/>
      <c r="N25" s="3"/>
      <c r="O25" s="3"/>
      <c r="P25" s="3"/>
      <c r="Q25" s="3"/>
      <c r="R25" s="4"/>
      <c r="S25" s="4"/>
    </row>
    <row r="26" spans="1:22" x14ac:dyDescent="0.55000000000000004">
      <c r="A26" s="2" t="s">
        <v>30</v>
      </c>
      <c r="B26" s="1"/>
      <c r="C26" s="3">
        <v>9.9000000000000005E-2</v>
      </c>
      <c r="D26" s="3" t="s">
        <v>21</v>
      </c>
      <c r="E26" s="3"/>
      <c r="F26" s="3">
        <v>9.9000000000000005E-2</v>
      </c>
      <c r="G26" s="3" t="s">
        <v>21</v>
      </c>
      <c r="H26" s="3">
        <f>+F26-C26</f>
        <v>0</v>
      </c>
      <c r="I26" s="3"/>
      <c r="J26" s="3">
        <v>9.9000000000000005E-2</v>
      </c>
      <c r="K26" s="3" t="s">
        <v>21</v>
      </c>
      <c r="L26" s="3">
        <f>+J26-F26</f>
        <v>0</v>
      </c>
      <c r="M26" s="3"/>
      <c r="N26" s="3">
        <v>0.10249999999999999</v>
      </c>
      <c r="O26" s="3" t="s">
        <v>21</v>
      </c>
      <c r="P26" s="3">
        <f>+N26-J26</f>
        <v>3.4999999999999892E-3</v>
      </c>
      <c r="Q26" s="4"/>
      <c r="R26" s="3">
        <v>0.104</v>
      </c>
      <c r="S26" s="4"/>
      <c r="T26" s="3">
        <f>+R26-N26</f>
        <v>1.5000000000000013E-3</v>
      </c>
      <c r="U26" s="4"/>
      <c r="V26" s="3">
        <f>+R26+-C26</f>
        <v>4.9999999999999906E-3</v>
      </c>
    </row>
    <row r="27" spans="1:22" x14ac:dyDescent="0.55000000000000004">
      <c r="A27" s="1"/>
      <c r="B27" s="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  <c r="S27" s="4"/>
    </row>
    <row r="28" spans="1:22" x14ac:dyDescent="0.55000000000000004">
      <c r="A28" s="2" t="s">
        <v>31</v>
      </c>
      <c r="B28" s="1"/>
      <c r="C28" s="3" t="s">
        <v>32</v>
      </c>
      <c r="D28" s="3" t="s">
        <v>21</v>
      </c>
      <c r="E28" s="3"/>
      <c r="F28" s="3"/>
      <c r="G28" s="3"/>
      <c r="H28" s="3"/>
      <c r="I28" s="3"/>
      <c r="J28" s="3" t="s">
        <v>32</v>
      </c>
      <c r="K28" s="3" t="s">
        <v>21</v>
      </c>
      <c r="L28" s="3"/>
      <c r="M28" s="3"/>
      <c r="N28" s="3" t="s">
        <v>32</v>
      </c>
      <c r="O28" s="3" t="s">
        <v>21</v>
      </c>
      <c r="P28" s="3"/>
      <c r="Q28" s="3"/>
      <c r="R28" s="4"/>
      <c r="S28" s="4"/>
    </row>
    <row r="29" spans="1:22" x14ac:dyDescent="0.55000000000000004">
      <c r="A29" s="1"/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4"/>
      <c r="Q29" s="4"/>
      <c r="R29" s="4"/>
      <c r="S29" s="4"/>
    </row>
    <row r="30" spans="1:22" ht="14.7" thickBot="1" x14ac:dyDescent="0.6">
      <c r="A30" s="13"/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5"/>
      <c r="Q30" s="15"/>
      <c r="R30" s="15"/>
      <c r="S30" s="15"/>
      <c r="T30" s="10"/>
      <c r="U30" s="10"/>
      <c r="V30" s="10"/>
    </row>
    <row r="31" spans="1:22" ht="14.7" thickTop="1" x14ac:dyDescent="0.55000000000000004">
      <c r="A31" s="1"/>
      <c r="B31" s="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4"/>
      <c r="Q31" s="4"/>
      <c r="R31" s="4"/>
      <c r="S31" s="4"/>
    </row>
    <row r="32" spans="1:22" x14ac:dyDescent="0.55000000000000004">
      <c r="A32" s="1"/>
      <c r="B32" s="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4"/>
      <c r="Q32" s="4"/>
      <c r="R32" s="4"/>
      <c r="S32" s="4"/>
    </row>
    <row r="33" spans="1:19" x14ac:dyDescent="0.55000000000000004">
      <c r="A33" s="2" t="s">
        <v>36</v>
      </c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4"/>
      <c r="Q33" s="4"/>
      <c r="R33" s="4"/>
      <c r="S33" s="4"/>
    </row>
    <row r="34" spans="1:19" x14ac:dyDescent="0.55000000000000004">
      <c r="A34" s="12" t="s">
        <v>37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9" x14ac:dyDescent="0.55000000000000004">
      <c r="A35" s="5" t="s">
        <v>33</v>
      </c>
    </row>
    <row r="36" spans="1:19" x14ac:dyDescent="0.55000000000000004">
      <c r="A36" t="s">
        <v>34</v>
      </c>
    </row>
    <row r="37" spans="1:19" x14ac:dyDescent="0.55000000000000004">
      <c r="A37" t="s">
        <v>35</v>
      </c>
    </row>
  </sheetData>
  <mergeCells count="1">
    <mergeCell ref="A3:V3"/>
  </mergeCells>
  <pageMargins left="0.7" right="0.7" top="0.75" bottom="0.75" header="0.3" footer="0.3"/>
  <pageSetup scale="82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88BDEC0653D6204DB4E9E8901B172BDA" ma:contentTypeVersion="16" ma:contentTypeDescription="" ma:contentTypeScope="" ma:versionID="483a396059fc5e661540c3c9e30e6083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Exhibit - List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Formal</CaseStatus>
    <OpenedDate xmlns="dc463f71-b30c-4ab2-9473-d307f9d35888">2024-01-03T08:00:00+00:00</OpenedDate>
    <SignificantOrder xmlns="dc463f71-b30c-4ab2-9473-d307f9d35888">false</SignificantOrder>
    <Date1 xmlns="dc463f71-b30c-4ab2-9473-d307f9d35888">2024-09-16T20:02:12+00:00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240006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868BE38A-DBED-47B7-98AF-81D7C8A22EC3}"/>
</file>

<file path=customXml/itemProps2.xml><?xml version="1.0" encoding="utf-8"?>
<ds:datastoreItem xmlns:ds="http://schemas.openxmlformats.org/officeDocument/2006/customXml" ds:itemID="{76BD4AC1-C9E0-44A7-80DE-64711834E741}">
  <ds:schemaRefs>
    <ds:schemaRef ds:uri="89a46536-e78d-4d6c-8a03-83d02364c101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205a9df3-79aa-4020-ad5d-febd6588ded0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58A6BF-4B41-4FB4-A89A-3185752326C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506351D-9558-4C9A-8F78-74347B6F3B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Parcell</dc:creator>
  <cp:keywords/>
  <dc:description/>
  <cp:lastModifiedBy>David Parcell</cp:lastModifiedBy>
  <cp:revision/>
  <cp:lastPrinted>2024-09-12T13:16:12Z</cp:lastPrinted>
  <dcterms:created xsi:type="dcterms:W3CDTF">2024-08-26T17:34:43Z</dcterms:created>
  <dcterms:modified xsi:type="dcterms:W3CDTF">2024-09-12T13:17:23Z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0x0101006E56B4D1795A2E4DB2F0B01679ED314A0088BDEC0653D6204DB4E9E8901B172BDA</vt:lpwstr>
  </property>
  <property fmtid="{D5CDD505-2E9C-101B-9397-08002B2CF9AE}" pid="3" name="_docset_NoMedatataSyncRequired">
    <vt:lpwstr>False</vt:lpwstr>
  </property>
</Properties>
</file>