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:\2023 IRP\6 - Data Requests\CREA\"/>
    </mc:Choice>
  </mc:AlternateContent>
  <xr:revisionPtr revIDLastSave="0" documentId="13_ncr:1_{20F8EB26-4A51-49DB-94B2-DF9C56652892}" xr6:coauthVersionLast="47" xr6:coauthVersionMax="47" xr10:uidLastSave="{00000000-0000-0000-0000-000000000000}"/>
  <bookViews>
    <workbookView xWindow="-120" yWindow="-120" windowWidth="29040" windowHeight="15840" xr2:uid="{B59B74ED-4B50-483E-B300-B12692CDD5D9}"/>
  </bookViews>
  <sheets>
    <sheet name="Back Solve Capex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I6" i="1" s="1"/>
  <c r="K6" i="1" l="1"/>
  <c r="O6" i="1" s="1"/>
</calcChain>
</file>

<file path=xl/sharedStrings.xml><?xml version="1.0" encoding="utf-8"?>
<sst xmlns="http://schemas.openxmlformats.org/spreadsheetml/2006/main" count="16" uniqueCount="16">
  <si>
    <t>Real</t>
  </si>
  <si>
    <t>2020 AS RFP</t>
  </si>
  <si>
    <t>Recovery</t>
  </si>
  <si>
    <t>Dollars</t>
  </si>
  <si>
    <t>$/KW</t>
  </si>
  <si>
    <t>F0M</t>
  </si>
  <si>
    <t>Capex Annual Recovery</t>
  </si>
  <si>
    <t>Factor</t>
  </si>
  <si>
    <t>Capex $/kW</t>
  </si>
  <si>
    <t>$/MWh</t>
  </si>
  <si>
    <t>CF</t>
  </si>
  <si>
    <t>with ITC (nominal)</t>
  </si>
  <si>
    <t>% Increase</t>
  </si>
  <si>
    <t>SST</t>
  </si>
  <si>
    <t>Solar Estimate</t>
  </si>
  <si>
    <t>2023 IRP Table 7.1, pg. 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</si>
</sst>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0.0%"/>
    <numFmt numFmtId="165" formatCode="&quot;$&quot;#,##0.00"/>
    <numFmt numFmtId="166" formatCode="0.000%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1" fillId="0" borderId="0" xfId="0" applyFont="1"/>
    <xf numFmtId="6" fontId="0" fillId="0" borderId="0" xfId="0" applyNumberFormat="1"/>
    <xf numFmtId="10" fontId="0" fillId="0" borderId="0" xfId="0" applyNumberFormat="1"/>
    <xf numFmtId="8" fontId="0" fillId="0" borderId="0" xfId="0" applyNumberFormat="1"/>
    <xf numFmtId="164" fontId="0" fillId="0" borderId="0" xfId="0" applyNumberFormat="1"/>
    <xf numFmtId="8" fontId="0" fillId="2" borderId="0" xfId="0" applyNumberFormat="1" applyFill="1"/>
    <xf numFmtId="7" fontId="0" fillId="0" borderId="0" xfId="0" applyNumberFormat="1"/>
    <xf numFmtId="5" fontId="0" fillId="0" borderId="0" xfId="0" applyNumberFormat="1"/>
    <xf numFmtId="2" fontId="0" fillId="0" borderId="0" xfId="0" applyNumberFormat="1"/>
    <xf numFmtId="165" fontId="0" fillId="0" borderId="0" xfId="0" applyNumberFormat="1"/>
    <xf numFmtId="3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D554-8F9E-4274-9A5F-428685433735}">
  <dimension ref="B2:O29"/>
  <sheetViews>
    <sheetView tabSelected="1" workbookViewId="0">
      <selection activeCell="K13" sqref="K13"/>
    </sheetView>
  </sheetViews>
  <sheetFormatPr defaultRowHeight="15" x14ac:dyDescent="0.25"/>
  <cols>
    <col min="4" max="4" width="10.85546875" bestFit="1" customWidth="1"/>
    <col min="6" max="6" width="11.85546875" bestFit="1" customWidth="1"/>
    <col min="7" max="7" width="20" customWidth="1"/>
    <col min="9" max="9" width="27.140625" customWidth="1"/>
    <col min="10" max="10" width="12.7109375" customWidth="1"/>
    <col min="11" max="11" width="12.85546875" customWidth="1"/>
  </cols>
  <sheetData>
    <row r="2" spans="4:15" x14ac:dyDescent="0.25">
      <c r="D2" t="s">
        <v>1</v>
      </c>
      <c r="J2" s="1" t="s">
        <v>0</v>
      </c>
    </row>
    <row r="3" spans="4:15" x14ac:dyDescent="0.25">
      <c r="D3" t="s">
        <v>14</v>
      </c>
      <c r="J3" s="2" t="s">
        <v>2</v>
      </c>
    </row>
    <row r="4" spans="4:15" x14ac:dyDescent="0.25">
      <c r="D4" t="s">
        <v>9</v>
      </c>
      <c r="E4" t="s">
        <v>10</v>
      </c>
      <c r="F4" s="3" t="s">
        <v>3</v>
      </c>
      <c r="G4" s="4" t="s">
        <v>4</v>
      </c>
      <c r="H4" s="4" t="s">
        <v>5</v>
      </c>
      <c r="I4" s="4" t="s">
        <v>6</v>
      </c>
      <c r="J4" s="5" t="s">
        <v>7</v>
      </c>
      <c r="K4" s="6" t="s">
        <v>8</v>
      </c>
      <c r="M4" s="7"/>
    </row>
    <row r="5" spans="4:15" x14ac:dyDescent="0.25">
      <c r="J5" t="s">
        <v>11</v>
      </c>
      <c r="O5" t="s">
        <v>12</v>
      </c>
    </row>
    <row r="6" spans="4:15" x14ac:dyDescent="0.25">
      <c r="D6" s="8">
        <v>44</v>
      </c>
      <c r="E6" s="9">
        <v>0.30199999999999999</v>
      </c>
      <c r="F6" s="8">
        <f>D6*8760*E6</f>
        <v>116402.87999999999</v>
      </c>
      <c r="G6" s="10">
        <f>F6/1000</f>
        <v>116.40288</v>
      </c>
      <c r="H6">
        <v>20.87</v>
      </c>
      <c r="I6" s="10">
        <f>G6-H6</f>
        <v>95.532879999999992</v>
      </c>
      <c r="J6" s="18">
        <v>6.2300000000000001E-2</v>
      </c>
      <c r="K6" s="12">
        <f>I6/J6</f>
        <v>1533.4330658105937</v>
      </c>
      <c r="L6" s="11"/>
      <c r="O6" s="9">
        <f>K6/K9-1</f>
        <v>0.34465564578722407</v>
      </c>
    </row>
    <row r="7" spans="4:15" x14ac:dyDescent="0.25">
      <c r="O7" s="9"/>
    </row>
    <row r="8" spans="4:15" x14ac:dyDescent="0.25">
      <c r="K8" t="s">
        <v>13</v>
      </c>
    </row>
    <row r="9" spans="4:15" x14ac:dyDescent="0.25">
      <c r="D9" s="13"/>
      <c r="E9" s="9"/>
      <c r="F9" s="14"/>
      <c r="G9" s="15"/>
      <c r="I9" s="16"/>
      <c r="J9" s="9"/>
      <c r="K9" s="17">
        <v>1140.3909027674149</v>
      </c>
      <c r="L9" t="s">
        <v>15</v>
      </c>
    </row>
    <row r="10" spans="4:15" x14ac:dyDescent="0.25">
      <c r="D10" s="13"/>
      <c r="E10" s="9"/>
      <c r="F10" s="14"/>
      <c r="G10" s="15"/>
      <c r="I10" s="16"/>
      <c r="J10" s="9"/>
      <c r="K10" s="17"/>
    </row>
    <row r="13" spans="4:15" x14ac:dyDescent="0.25">
      <c r="D13" s="13"/>
      <c r="E13" s="9"/>
      <c r="F13" s="14"/>
      <c r="G13" s="15"/>
      <c r="I13" s="16"/>
      <c r="J13" s="9"/>
      <c r="K13" s="17"/>
    </row>
    <row r="16" spans="4:15" x14ac:dyDescent="0.25">
      <c r="M16" s="7"/>
    </row>
    <row r="18" spans="2:15" x14ac:dyDescent="0.25">
      <c r="K18" s="7"/>
      <c r="L18" s="7"/>
      <c r="M18" s="7"/>
    </row>
    <row r="19" spans="2:15" x14ac:dyDescent="0.25">
      <c r="B19" s="8"/>
      <c r="C19" s="13"/>
      <c r="D19" s="8"/>
      <c r="E19" s="9"/>
      <c r="F19" s="8"/>
      <c r="G19" s="10"/>
      <c r="I19" s="10"/>
      <c r="J19" s="9"/>
      <c r="K19" s="7"/>
      <c r="L19" s="7"/>
      <c r="M19" s="7"/>
    </row>
    <row r="20" spans="2:15" x14ac:dyDescent="0.25">
      <c r="B20" s="8"/>
      <c r="C20" s="13"/>
      <c r="D20" s="8"/>
      <c r="E20" s="9"/>
      <c r="F20" s="8"/>
      <c r="G20" s="10"/>
      <c r="I20" s="10"/>
      <c r="J20" s="9"/>
      <c r="K20" s="7"/>
      <c r="L20" s="7"/>
      <c r="M20" s="7"/>
      <c r="O20" s="18"/>
    </row>
    <row r="21" spans="2:15" x14ac:dyDescent="0.25">
      <c r="B21" s="8"/>
      <c r="D21" s="8"/>
      <c r="E21" s="9"/>
      <c r="F21" s="8"/>
      <c r="G21" s="10"/>
      <c r="I21" s="10"/>
      <c r="J21" s="9"/>
      <c r="K21" s="7"/>
      <c r="L21" s="7"/>
      <c r="M21" s="7"/>
    </row>
    <row r="22" spans="2:15" x14ac:dyDescent="0.25">
      <c r="K22" s="7"/>
      <c r="L22" s="7"/>
      <c r="M22" s="7"/>
    </row>
    <row r="23" spans="2:15" x14ac:dyDescent="0.25">
      <c r="B23" s="8"/>
      <c r="C23" s="13"/>
      <c r="D23" s="8"/>
      <c r="E23" s="9"/>
      <c r="F23" s="8"/>
      <c r="G23" s="10"/>
      <c r="I23" s="10"/>
      <c r="J23" s="9"/>
      <c r="K23" s="7"/>
      <c r="L23" s="7"/>
      <c r="M23" s="7"/>
    </row>
    <row r="24" spans="2:15" x14ac:dyDescent="0.25">
      <c r="B24" s="8"/>
      <c r="C24" s="13"/>
      <c r="D24" s="8"/>
      <c r="E24" s="9"/>
      <c r="F24" s="8"/>
      <c r="G24" s="10"/>
      <c r="I24" s="10"/>
      <c r="J24" s="9"/>
      <c r="K24" s="7"/>
      <c r="L24" s="7"/>
      <c r="M24" s="7"/>
    </row>
    <row r="25" spans="2:15" x14ac:dyDescent="0.25">
      <c r="D25" s="8"/>
      <c r="E25" s="9"/>
      <c r="F25" s="8"/>
      <c r="G25" s="10"/>
      <c r="I25" s="10"/>
      <c r="J25" s="9"/>
      <c r="K25" s="7"/>
      <c r="L25" s="7"/>
      <c r="M25" s="7"/>
    </row>
    <row r="26" spans="2:15" x14ac:dyDescent="0.25">
      <c r="K26" s="7"/>
      <c r="L26" s="7"/>
      <c r="M26" s="7"/>
    </row>
    <row r="27" spans="2:15" x14ac:dyDescent="0.25">
      <c r="B27" s="13"/>
      <c r="C27" s="13"/>
      <c r="D27" s="13"/>
      <c r="E27" s="9"/>
      <c r="F27" s="14"/>
      <c r="G27" s="15"/>
      <c r="I27" s="16"/>
      <c r="J27" s="9"/>
      <c r="K27" s="7"/>
      <c r="L27" s="7"/>
      <c r="M27" s="7"/>
    </row>
    <row r="28" spans="2:15" x14ac:dyDescent="0.25">
      <c r="B28" s="13"/>
      <c r="C28" s="13"/>
      <c r="D28" s="13"/>
      <c r="E28" s="9"/>
      <c r="F28" s="14"/>
      <c r="G28" s="15"/>
      <c r="I28" s="16"/>
      <c r="J28" s="9"/>
      <c r="K28" s="7"/>
      <c r="L28" s="7"/>
      <c r="M28" s="7"/>
    </row>
    <row r="29" spans="2:15" x14ac:dyDescent="0.25">
      <c r="K29" s="7"/>
      <c r="L29" s="7"/>
      <c r="M29" s="7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EC72E5D22E394D4DB7434C6DBCF5FAC0" ma:contentTypeVersion="44" ma:contentTypeDescription="" ma:contentTypeScope="" ma:versionID="f7bccf6ad2485618662af5cc389d7f26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5371b12cbd0ca12feeca5b6edfa8e73e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Response - Bench Request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Plan</CaseType>
    <IndustryCode xmlns="dc463f71-b30c-4ab2-9473-d307f9d35888">140</IndustryCode>
    <CaseStatus xmlns="dc463f71-b30c-4ab2-9473-d307f9d35888">Formal</CaseStatus>
    <OpenedDate xmlns="dc463f71-b30c-4ab2-9473-d307f9d35888">2021-11-01T07:00:00+00:00</OpenedDate>
    <SignificantOrder xmlns="dc463f71-b30c-4ab2-9473-d307f9d35888">false</SignificantOrder>
    <Date1 xmlns="dc463f71-b30c-4ab2-9473-d307f9d35888">2024-10-22T23:25:36+00:00</Date1>
    <IsDocumentOrder xmlns="dc463f71-b30c-4ab2-9473-d307f9d35888">false</IsDocumentOrder>
    <IsHighlyConfidential xmlns="dc463f71-b30c-4ab2-9473-d307f9d35888">false</IsHighlyConfidential>
    <CaseCompanyNames xmlns="dc463f71-b30c-4ab2-9473-d307f9d35888">PacifiCorp</CaseCompanyNames>
    <Nickname xmlns="http://schemas.microsoft.com/sharepoint/v3" xsi:nil="true"/>
    <DocketNumber xmlns="dc463f71-b30c-4ab2-9473-d307f9d35888">210829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1F2F491D-24D7-4684-9DCC-56A837D39D26}"/>
</file>

<file path=customXml/itemProps2.xml><?xml version="1.0" encoding="utf-8"?>
<ds:datastoreItem xmlns:ds="http://schemas.openxmlformats.org/officeDocument/2006/customXml" ds:itemID="{3A6A6F72-236B-4D29-8427-E939C330C105}"/>
</file>

<file path=customXml/itemProps3.xml><?xml version="1.0" encoding="utf-8"?>
<ds:datastoreItem xmlns:ds="http://schemas.openxmlformats.org/officeDocument/2006/customXml" ds:itemID="{69C52485-FAB9-47C6-BFB6-EB0D0C59F1CC}"/>
</file>

<file path=customXml/itemProps4.xml><?xml version="1.0" encoding="utf-8"?>
<ds:datastoreItem xmlns:ds="http://schemas.openxmlformats.org/officeDocument/2006/customXml" ds:itemID="{5F68C54E-C0CB-494D-A914-49503F23C9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Back Solve Capex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MacNeil, Daniel (PacifiCorp)</dc:creator>
  <cp:lastModifiedBy>MacNeil, Daniel (PacifiCorp)</cp:lastModifiedBy>
  <dcterms:created xsi:type="dcterms:W3CDTF">2024-06-10T19:20:37Z</dcterms:created>
  <dcterms:modified xsi:type="dcterms:W3CDTF">2024-06-11T17:52:38Z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0x0101006E56B4D1795A2E4DB2F0B01679ED314A00EC72E5D22E394D4DB7434C6DBCF5FAC0</vt:lpwstr>
  </property>
  <property fmtid="{D5CDD505-2E9C-101B-9397-08002B2CF9AE}" pid="3" name="_docset_NoMedatataSyncRequired">
    <vt:lpwstr>False</vt:lpwstr>
  </property>
</Properties>
</file>