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20" activeTab="0"/>
  </bookViews>
  <sheets>
    <sheet name="Customer Usage" sheetId="1" r:id="rId1"/>
    <sheet name="Sheet3" sheetId="2" r:id="rId2"/>
  </sheets>
  <definedNames>
    <definedName name="_xlnm.Print_Area" localSheetId="0">'Customer Usage'!$A$1:$E$41</definedName>
  </definedNames>
  <calcPr fullCalcOnLoad="1"/>
</workbook>
</file>

<file path=xl/sharedStrings.xml><?xml version="1.0" encoding="utf-8"?>
<sst xmlns="http://schemas.openxmlformats.org/spreadsheetml/2006/main" count="26" uniqueCount="23">
  <si>
    <t>Customer Usage</t>
  </si>
  <si>
    <t>Schedule</t>
  </si>
  <si>
    <t>% of Total Therms</t>
  </si>
  <si>
    <t>General Service 101</t>
  </si>
  <si>
    <t>Transportation Service 146</t>
  </si>
  <si>
    <t>Gas</t>
  </si>
  <si>
    <t>Electric</t>
  </si>
  <si>
    <t>% of Total  kwh</t>
  </si>
  <si>
    <t>Residential Sch. 1</t>
  </si>
  <si>
    <t>General Sch. 11&amp;12</t>
  </si>
  <si>
    <t>Lge. General Sch. 21&amp;22</t>
  </si>
  <si>
    <t>Ex. Lge. General Sch. 25</t>
  </si>
  <si>
    <t>Pumping Sch. 31&amp;32</t>
  </si>
  <si>
    <t>Washington Electric &amp; Gas</t>
  </si>
  <si>
    <t>Interruptible Service 131/132</t>
  </si>
  <si>
    <t>Lg. General Service 111/112</t>
  </si>
  <si>
    <t>Ex. Lg. Gen. Service 121/122</t>
  </si>
  <si>
    <t>Street &amp; Area Lights</t>
  </si>
  <si>
    <t>Banded-Rate Transport. 148</t>
  </si>
  <si>
    <t>Therms</t>
  </si>
  <si>
    <t>No. of Customers</t>
  </si>
  <si>
    <t>kwh</t>
  </si>
  <si>
    <t>(000s)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</si>
</sst>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mmmm\ d\,\ yyyy"/>
    <numFmt numFmtId="170" formatCode="mmm\-yyyy"/>
    <numFmt numFmtId="171" formatCode="0.0%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8" fontId="1" fillId="0" borderId="0" xfId="42" applyNumberFormat="1" applyFont="1" applyAlignment="1">
      <alignment/>
    </xf>
    <xf numFmtId="9" fontId="1" fillId="0" borderId="0" xfId="57" applyFont="1" applyAlignment="1">
      <alignment/>
    </xf>
    <xf numFmtId="168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3" fillId="0" borderId="0" xfId="0" applyNumberFormat="1" applyFont="1" applyAlignment="1">
      <alignment horizontal="center"/>
    </xf>
    <xf numFmtId="3" fontId="1" fillId="0" borderId="0" xfId="42" applyNumberFormat="1" applyFont="1" applyAlignment="1">
      <alignment/>
    </xf>
    <xf numFmtId="171" fontId="1" fillId="0" borderId="0" xfId="57" applyNumberFormat="1" applyFont="1" applyAlignment="1">
      <alignment/>
    </xf>
    <xf numFmtId="9" fontId="1" fillId="0" borderId="0" xfId="57" applyNumberFormat="1" applyFont="1" applyAlignment="1">
      <alignment/>
    </xf>
    <xf numFmtId="9" fontId="1" fillId="0" borderId="11" xfId="57" applyNumberFormat="1" applyFont="1" applyBorder="1" applyAlignment="1">
      <alignment/>
    </xf>
    <xf numFmtId="10" fontId="1" fillId="0" borderId="11" xfId="5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70" zoomScaleNormal="70" zoomScalePageLayoutView="0" workbookViewId="0" topLeftCell="A7">
      <selection activeCell="B34" sqref="B34"/>
    </sheetView>
  </sheetViews>
  <sheetFormatPr defaultColWidth="9.140625" defaultRowHeight="12.75"/>
  <cols>
    <col min="1" max="1" width="29.140625" style="1" customWidth="1"/>
    <col min="2" max="2" width="20.140625" style="1" bestFit="1" customWidth="1"/>
    <col min="3" max="3" width="17.28125" style="1" customWidth="1"/>
    <col min="4" max="4" width="20.28125" style="1" customWidth="1"/>
    <col min="5" max="5" width="1.8515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8.75">
      <c r="A2" s="21" t="s">
        <v>13</v>
      </c>
      <c r="B2" s="21"/>
      <c r="C2" s="21"/>
      <c r="D2" s="21"/>
      <c r="E2" s="21"/>
    </row>
    <row r="3" spans="1:5" ht="18.75">
      <c r="A3" s="22">
        <v>39447</v>
      </c>
      <c r="B3" s="22"/>
      <c r="C3" s="22"/>
      <c r="D3" s="22"/>
      <c r="E3" s="7"/>
    </row>
    <row r="4" spans="1:5" ht="18.75">
      <c r="A4" s="7"/>
      <c r="B4" s="12"/>
      <c r="C4" s="7"/>
      <c r="D4" s="7"/>
      <c r="E4" s="7"/>
    </row>
    <row r="5" spans="1:5" ht="18.75">
      <c r="A5" s="7"/>
      <c r="B5" s="12"/>
      <c r="C5" s="7"/>
      <c r="D5" s="7"/>
      <c r="E5" s="7"/>
    </row>
    <row r="6" spans="1:3" ht="15.75">
      <c r="A6" s="2" t="s">
        <v>6</v>
      </c>
      <c r="C6" s="18" t="s">
        <v>21</v>
      </c>
    </row>
    <row r="7" spans="1:4" ht="15.75">
      <c r="A7" s="3" t="s">
        <v>1</v>
      </c>
      <c r="B7" s="3" t="s">
        <v>20</v>
      </c>
      <c r="C7" s="3" t="s">
        <v>22</v>
      </c>
      <c r="D7" s="3" t="s">
        <v>7</v>
      </c>
    </row>
    <row r="9" spans="1:4" ht="15.75">
      <c r="A9" s="1" t="s">
        <v>8</v>
      </c>
      <c r="B9" s="4">
        <v>198624</v>
      </c>
      <c r="C9" s="4">
        <v>2380357</v>
      </c>
      <c r="D9" s="14">
        <f>C9/$C21</f>
        <v>0.4341734058330657</v>
      </c>
    </row>
    <row r="10" spans="2:4" ht="15.75">
      <c r="B10" s="4"/>
      <c r="C10" s="4"/>
      <c r="D10" s="14"/>
    </row>
    <row r="11" spans="1:4" ht="15.75">
      <c r="A11" s="1" t="s">
        <v>9</v>
      </c>
      <c r="B11" s="4">
        <f>19172+7598</f>
        <v>26770</v>
      </c>
      <c r="C11" s="4">
        <v>419242</v>
      </c>
      <c r="D11" s="14">
        <f>C11/C21</f>
        <v>0.07646908720341786</v>
      </c>
    </row>
    <row r="12" spans="2:4" ht="15.75">
      <c r="B12" s="4"/>
      <c r="C12" s="4"/>
      <c r="D12" s="14"/>
    </row>
    <row r="13" spans="1:4" ht="15.75">
      <c r="A13" s="1" t="s">
        <v>10</v>
      </c>
      <c r="B13" s="4">
        <f>3226+70</f>
        <v>3296</v>
      </c>
      <c r="C13" s="4">
        <v>1580537</v>
      </c>
      <c r="D13" s="14">
        <f>C13/C21</f>
        <v>0.28828748474921034</v>
      </c>
    </row>
    <row r="14" spans="2:4" ht="15.75">
      <c r="B14" s="4"/>
      <c r="C14" s="4"/>
      <c r="D14" s="14"/>
    </row>
    <row r="15" spans="1:4" ht="15.75">
      <c r="A15" s="1" t="s">
        <v>11</v>
      </c>
      <c r="B15" s="4">
        <v>22</v>
      </c>
      <c r="C15" s="4">
        <v>941790</v>
      </c>
      <c r="D15" s="14">
        <f>C15/C21</f>
        <v>0.1717810277531996</v>
      </c>
    </row>
    <row r="16" spans="2:4" ht="15.75">
      <c r="B16" s="4"/>
      <c r="C16" s="4"/>
      <c r="D16" s="14"/>
    </row>
    <row r="17" spans="1:4" ht="15.75">
      <c r="A17" s="1" t="s">
        <v>12</v>
      </c>
      <c r="B17" s="4">
        <f>1082+1166+38</f>
        <v>2286</v>
      </c>
      <c r="C17" s="4">
        <v>134010</v>
      </c>
      <c r="D17" s="14">
        <f>C17/C21</f>
        <v>0.02444321507895208</v>
      </c>
    </row>
    <row r="18" spans="2:4" ht="15.75">
      <c r="B18" s="4"/>
      <c r="C18" s="4"/>
      <c r="D18" s="14"/>
    </row>
    <row r="19" spans="1:4" ht="15.75">
      <c r="A19" s="1" t="s">
        <v>17</v>
      </c>
      <c r="B19" s="13">
        <f>11+256+13+4+18</f>
        <v>302</v>
      </c>
      <c r="C19" s="4">
        <v>26567</v>
      </c>
      <c r="D19" s="14">
        <f>C19/C21</f>
        <v>0.004845779382154465</v>
      </c>
    </row>
    <row r="20" spans="3:4" ht="15.75">
      <c r="C20" s="4"/>
      <c r="D20" s="15"/>
    </row>
    <row r="21" spans="2:4" ht="16.5" thickBot="1">
      <c r="B21" s="6">
        <f>SUM(B9:B19)</f>
        <v>231300</v>
      </c>
      <c r="C21" s="6">
        <f>SUM(C9:C19)</f>
        <v>5482503</v>
      </c>
      <c r="D21" s="16">
        <f>SUM(D9:D20)</f>
        <v>1</v>
      </c>
    </row>
    <row r="22" spans="1:5" ht="19.5" thickTop="1">
      <c r="A22" s="7"/>
      <c r="B22" s="7"/>
      <c r="C22" s="7"/>
      <c r="D22" s="7"/>
      <c r="E22" s="7"/>
    </row>
    <row r="23" spans="1:5" ht="18.75">
      <c r="A23" s="7"/>
      <c r="B23" s="7"/>
      <c r="C23" s="7"/>
      <c r="D23" s="7"/>
      <c r="E23" s="7"/>
    </row>
    <row r="24" spans="1:3" ht="15.75">
      <c r="A24" s="2" t="s">
        <v>5</v>
      </c>
      <c r="C24" s="19" t="s">
        <v>19</v>
      </c>
    </row>
    <row r="25" spans="1:4" ht="15.75">
      <c r="A25" s="3" t="s">
        <v>1</v>
      </c>
      <c r="B25" s="3" t="s">
        <v>20</v>
      </c>
      <c r="C25" s="3" t="s">
        <v>22</v>
      </c>
      <c r="D25" s="3" t="s">
        <v>2</v>
      </c>
    </row>
    <row r="26" spans="1:4" ht="15.75">
      <c r="A26" s="1" t="s">
        <v>3</v>
      </c>
      <c r="B26" s="4">
        <v>141242</v>
      </c>
      <c r="C26" s="4">
        <v>115584</v>
      </c>
      <c r="D26" s="5">
        <f>C26/$C38</f>
        <v>0.48139139706127343</v>
      </c>
    </row>
    <row r="27" spans="2:4" ht="15.75">
      <c r="B27" s="4"/>
      <c r="C27" s="4"/>
      <c r="D27" s="5"/>
    </row>
    <row r="28" spans="1:4" ht="15.75">
      <c r="A28" s="1" t="s">
        <v>15</v>
      </c>
      <c r="B28" s="4">
        <f>2250+2</f>
        <v>2252</v>
      </c>
      <c r="C28" s="4">
        <v>48334</v>
      </c>
      <c r="D28" s="5">
        <f>C28/C38</f>
        <v>0.20130443474494386</v>
      </c>
    </row>
    <row r="29" spans="2:4" ht="15.75">
      <c r="B29" s="4"/>
      <c r="C29" s="4"/>
      <c r="D29" s="5"/>
    </row>
    <row r="30" spans="1:4" ht="15.75">
      <c r="A30" s="1" t="s">
        <v>16</v>
      </c>
      <c r="B30" s="4">
        <f>25+4+1</f>
        <v>30</v>
      </c>
      <c r="C30" s="4">
        <v>6933</v>
      </c>
      <c r="D30" s="5">
        <f>C30/C38</f>
        <v>0.02887498750541432</v>
      </c>
    </row>
    <row r="31" spans="2:4" ht="15.75">
      <c r="B31" s="4"/>
      <c r="C31" s="4"/>
      <c r="D31" s="5"/>
    </row>
    <row r="32" spans="1:4" ht="15.75">
      <c r="A32" s="1" t="s">
        <v>14</v>
      </c>
      <c r="B32" s="4">
        <v>1</v>
      </c>
      <c r="C32" s="4">
        <v>643</v>
      </c>
      <c r="D32" s="5">
        <f>C32/C38</f>
        <v>0.002678006197314497</v>
      </c>
    </row>
    <row r="33" spans="2:4" ht="15.75">
      <c r="B33" s="4"/>
      <c r="C33" s="4"/>
      <c r="D33" s="5"/>
    </row>
    <row r="34" spans="1:4" ht="15.75">
      <c r="A34" s="1" t="s">
        <v>4</v>
      </c>
      <c r="B34" s="4">
        <v>31</v>
      </c>
      <c r="C34" s="4">
        <v>26838</v>
      </c>
      <c r="D34" s="5">
        <f>C34/C38</f>
        <v>0.1117765634891547</v>
      </c>
    </row>
    <row r="35" spans="2:4" ht="15.75">
      <c r="B35" s="4"/>
      <c r="C35" s="4"/>
      <c r="D35" s="5"/>
    </row>
    <row r="36" spans="1:4" ht="15.75">
      <c r="A36" s="1" t="s">
        <v>18</v>
      </c>
      <c r="B36" s="4">
        <v>5</v>
      </c>
      <c r="C36" s="4">
        <v>41772</v>
      </c>
      <c r="D36" s="5">
        <f>C36/C38</f>
        <v>0.17397461100189918</v>
      </c>
    </row>
    <row r="37" ht="15.75">
      <c r="D37" s="5"/>
    </row>
    <row r="38" spans="2:4" ht="16.5" thickBot="1">
      <c r="B38" s="6">
        <f>SUM(B26:B37)</f>
        <v>143561</v>
      </c>
      <c r="C38" s="6">
        <f>SUM(C26:C37)</f>
        <v>240104</v>
      </c>
      <c r="D38" s="17">
        <f>SUM(D26:D37)</f>
        <v>0.9999999999999999</v>
      </c>
    </row>
    <row r="39" ht="16.5" thickTop="1"/>
    <row r="40" s="10" customFormat="1" ht="15.75">
      <c r="A40" s="9"/>
    </row>
    <row r="41" s="10" customFormat="1" ht="15.75">
      <c r="A41" s="11"/>
    </row>
    <row r="42" s="10" customFormat="1" ht="15.75">
      <c r="D42" s="8"/>
    </row>
    <row r="43" s="10" customFormat="1" ht="15.75"/>
  </sheetData>
  <sheetProtection/>
  <mergeCells count="3">
    <mergeCell ref="A1:E1"/>
    <mergeCell ref="A2:E2"/>
    <mergeCell ref="A3:D3"/>
  </mergeCells>
  <printOptions/>
  <pageMargins left="1" right="1.51" top="0.97" bottom="1.46" header="0.5" footer="0.88"/>
  <pageSetup fitToHeight="1" fitToWidth="1" horizontalDpi="600" verticalDpi="600" orientation="portrait" scale="86" r:id="rId1"/>
  <headerFooter alignWithMargins="0">
    <oddHeader>&amp;R&amp;"Times New Roman,Regular"&amp;12Exhibit No. ___(SLM-2)</oddHeader>
    <oddFooter>&amp;R&amp;"Times New Roman,Regular"&amp;12Page 4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DZKF1Z</dc:creator>
  <cp:keywords/>
  <dc:description/>
  <cp:lastModifiedBy>jocarlson</cp:lastModifiedBy>
  <cp:lastPrinted>2008-01-21T21:54:39Z</cp:lastPrinted>
  <dcterms:created xsi:type="dcterms:W3CDTF">2000-06-23T16:41:44Z</dcterms:created>
  <dcterms:modified xsi:type="dcterms:W3CDTF">2008-03-04T22:35:24Z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2008-03-04T00:00:00Z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