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9290" windowHeight="11760" activeTab="1"/>
  </bookViews>
  <sheets>
    <sheet name="Exhibit No.__(NCS-6) pg 1" sheetId="1" r:id="rId1"/>
    <sheet name="Exhibit No.__(NCS-6) pg 2" sheetId="2" r:id="rId2"/>
  </sheets>
  <externalReferences>
    <externalReference r:id="rId3"/>
    <externalReference r:id="rId4"/>
    <externalReference r:id="rId5"/>
  </externalReferences>
  <definedNames>
    <definedName name="Common">[1]Variables!$AQ$27</definedName>
    <definedName name="Debt">[1]Variables!$AQ$25</definedName>
    <definedName name="DebtCost">[1]Variables!$AT$25</definedName>
    <definedName name="FactorMethod">[2]Variables!$AB$2</definedName>
    <definedName name="FranchiseTax">[2]Variables!$B$33</definedName>
    <definedName name="gross_up_factor">[3]Variables!$D$34</definedName>
    <definedName name="JurisNumber">[1]Variables!$AL$15</definedName>
    <definedName name="NetToGross">[1]Variables!$H$2</definedName>
    <definedName name="OpRevReturn">[1]Variables!$AY$14</definedName>
    <definedName name="Overall_ROR">[3]Variables!$E$11</definedName>
    <definedName name="Percent_common">[3]Variables!$C$10</definedName>
    <definedName name="Pref">[1]Variables!$AQ$26</definedName>
    <definedName name="PrefCost">[1]Variables!$AT$26</definedName>
    <definedName name="_xlnm.Print_Area" localSheetId="0">'Exhibit No.__(NCS-6) pg 1'!$A$1:$G$34</definedName>
    <definedName name="_xlnm.Print_Area" localSheetId="1">'Exhibit No.__(NCS-6) pg 2'!$A$1:$I$83</definedName>
    <definedName name="_xlnm.Print_Titles" localSheetId="0">'Exhibit No.__(NCS-6) pg 1'!$A:$B,'Exhibit No.__(NCS-6) pg 1'!$1:$4</definedName>
    <definedName name="RateBase">[1]Variables!$AZ$14</definedName>
    <definedName name="RateBaseType">[1]Variables!$AP$14</definedName>
    <definedName name="ResourceSupplier">[2]Variables!$B$35</definedName>
    <definedName name="Restated_Op_revenue">[3]Summary!$F$37</definedName>
    <definedName name="Restated_rate_base">[3]Summary!$F$64</definedName>
    <definedName name="Restated_ROE">[3]Summary!$F$67</definedName>
    <definedName name="ROE">[1]Variables!$BA$14</definedName>
    <definedName name="Unadj_Op_revenue">[3]Summary!$B$37</definedName>
    <definedName name="Unadj_rate_base">[3]Summary!$B$64</definedName>
    <definedName name="Unadj_ROE">[3]Summary!$B$67</definedName>
    <definedName name="UnadjBegEnd">[1]UnadjData!$A$5:$J$79</definedName>
    <definedName name="UnadjYE">[1]UnadjData!$L$5:$U$253</definedName>
    <definedName name="uncollectible_perc">[3]Variables!$D$20</definedName>
    <definedName name="UncollectibleAccounts">[2]Variables!$B$32</definedName>
    <definedName name="UtGrossReceipts">[2]Variables!$B$36</definedName>
    <definedName name="WA_rev_tax_perc">[3]Variables!$D$22</definedName>
    <definedName name="WaRevenueTax">[2]Variables!$B$34</definedName>
    <definedName name="Weighted_cost_debt">[3]Variables!$E$8</definedName>
    <definedName name="Weighted_cost_pref">[3]Variables!$E$9</definedName>
    <definedName name="WUTC_reg_fee_perc">[3]Variables!$D$21</definedName>
  </definedNames>
  <calcPr calcId="145621" iterate="1"/>
</workbook>
</file>

<file path=xl/calcChain.xml><?xml version="1.0" encoding="utf-8"?>
<calcChain xmlns="http://schemas.openxmlformats.org/spreadsheetml/2006/main">
  <c r="C33" i="1" l="1"/>
  <c r="D33" i="1" l="1"/>
  <c r="C15" i="1"/>
  <c r="E14" i="1"/>
  <c r="E13" i="1"/>
  <c r="E12" i="1"/>
  <c r="E11" i="1"/>
  <c r="C26" i="1"/>
  <c r="E25" i="1"/>
  <c r="E24" i="1"/>
  <c r="E23" i="1"/>
  <c r="E22" i="1"/>
  <c r="E26" i="1" l="1"/>
  <c r="E15" i="1"/>
</calcChain>
</file>

<file path=xl/sharedStrings.xml><?xml version="1.0" encoding="utf-8"?>
<sst xmlns="http://schemas.openxmlformats.org/spreadsheetml/2006/main" count="112" uniqueCount="98">
  <si>
    <t>PacifiCorp</t>
  </si>
  <si>
    <t>Total</t>
  </si>
  <si>
    <t>Results</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</si>
  <si>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</si>
  <si>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</si>
  <si>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</si>
  <si>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</si>
  <si>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</si>
  <si>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</si>
  <si>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</si>
  <si>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</si>
  <si>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</si>
  <si>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</si>
  <si>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</si>
  <si>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</si>
  <si>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</si>
  <si>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</si>
  <si>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</si>
  <si>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</si>
  <si>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</si>
  <si>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</si>
  <si>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</si>
  <si>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</si>
  <si>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</si>
  <si>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</si>
  <si>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</si>
  <si>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</si>
  <si>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</si>
  <si>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</si>
  <si>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</si>
  <si>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</si>
  <si>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</si>
  <si>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</si>
  <si>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</si>
  <si>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</si>
  <si>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</si>
  <si>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</si>
  <si>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</si>
  <si>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</si>
  <si>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</si>
  <si>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</si>
  <si>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</si>
  <si>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</si>
  <si>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</si>
  <si>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</si>
  <si>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</si>
  <si>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</si>
  <si>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</si>
  <si>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</si>
  <si>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</si>
  <si>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</si>
  <si>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</si>
  <si>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</si>
  <si>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Return on Equity</t>
  </si>
  <si>
    <t>Price Change</t>
  </si>
  <si>
    <t>TAX CALCULATION:</t>
  </si>
  <si>
    <t>Operating Revenue</t>
  </si>
  <si>
    <t>Other Deductions</t>
  </si>
  <si>
    <t>Interest (AFUDC)</t>
  </si>
  <si>
    <t>Interest</t>
  </si>
  <si>
    <t>Schedule "M" Additions</t>
  </si>
  <si>
    <t>Schedule "M" Deductions</t>
  </si>
  <si>
    <t>Income Before Tax</t>
  </si>
  <si>
    <t>State Income Taxes</t>
  </si>
  <si>
    <t>Taxable Income</t>
  </si>
  <si>
    <t>Federal Income Taxes + Other</t>
  </si>
  <si>
    <t>Summary of Revenue Requirement Impacts</t>
  </si>
  <si>
    <t>Washington General Rate Case - December 2013</t>
  </si>
  <si>
    <t>Hypothetical Capital Structure Analysis</t>
  </si>
  <si>
    <t>Capital</t>
  </si>
  <si>
    <t>Embedded</t>
  </si>
  <si>
    <t>Weighted</t>
  </si>
  <si>
    <t>Structure</t>
  </si>
  <si>
    <t>Cost</t>
  </si>
  <si>
    <t>Short-Term Debt</t>
  </si>
  <si>
    <t>Long-Term Debt</t>
  </si>
  <si>
    <t>Preferred Stock</t>
  </si>
  <si>
    <t>Common Equity</t>
  </si>
  <si>
    <t>Capital Structure and Cost - As Filed (Ref Exhibit NCS-3, Page 2.1)</t>
  </si>
  <si>
    <t>Revenue Requirement</t>
  </si>
  <si>
    <t>Revenue Requirement Summary</t>
  </si>
  <si>
    <t>As Filed</t>
  </si>
  <si>
    <t>Hypothetical Capital Structure</t>
  </si>
  <si>
    <t>Change from Filed</t>
  </si>
  <si>
    <t>PACIFICORP</t>
  </si>
  <si>
    <t>(1)</t>
  </si>
  <si>
    <t>(2)</t>
  </si>
  <si>
    <t>(3)</t>
  </si>
  <si>
    <t>Total Adjusted</t>
  </si>
  <si>
    <t xml:space="preserve">Results with </t>
  </si>
  <si>
    <t>Weatherization Loans</t>
  </si>
  <si>
    <t>Return on Rate Base</t>
  </si>
  <si>
    <t>WASHINGTON</t>
  </si>
  <si>
    <t>Normalized Results of Operations - West Control Area</t>
  </si>
  <si>
    <t>12 Months Ended DECEMBER 2013</t>
  </si>
  <si>
    <t>Ref NCS-3, Page 1.1</t>
  </si>
  <si>
    <t>Ref NCS-6 Page 2</t>
  </si>
  <si>
    <t>Capital Structure and Cost - Alternative (Ref BNW-1T, Page 13)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</si>
</sst>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0.000%"/>
    <numFmt numFmtId="166" formatCode="0.0000%"/>
    <numFmt numFmtId="167" formatCode="[$-409]mmm\-yy;@"/>
    <numFmt numFmtId="168" formatCode="0.0000000%"/>
    <numFmt numFmtId="169" formatCode="0.00000000%"/>
    <numFmt numFmtId="170" formatCode="_(* #,##0.0_);_(* \(#,##0.0\);_(* &quot;-&quot;??_);_(@_)"/>
  </numFmts>
  <fonts count="21" x14ac:knownFonts="1">
    <font>
      <sz val="11"/>
      <color theme="1"/>
      <name val="Calibri"/>
      <family val="2"/>
      <scheme val="minor"/>
    </font>
    <font>
      <sz val="10"/>
      <color theme="1"/>
      <name val="Tahoma"/>
      <family val="2"/>
    </font>
    <font>
      <sz val="11"/>
      <color theme="1"/>
      <name val="Calibri"/>
      <family val="2"/>
      <scheme val="minor"/>
    </font>
    <font>
      <sz val="10"/>
      <name val="Arial"/>
      <family val="2"/>
    </font>
    <font>
      <b/>
      <sz val="10"/>
      <color theme="1"/>
      <name val="Tahoma"/>
      <family val="2"/>
    </font>
    <font>
      <b/>
      <sz val="9"/>
      <name val="Tahoma"/>
      <family val="2"/>
    </font>
    <font>
      <sz val="9"/>
      <name val="Tahoma"/>
      <family val="2"/>
    </font>
    <font>
      <sz val="8"/>
      <name val="Tahoma"/>
      <family val="2"/>
    </font>
    <font>
      <b/>
      <sz val="8"/>
      <name val="Tahoma"/>
      <family val="2"/>
    </font>
    <font>
      <sz val="8"/>
      <color theme="3" tint="0.39997558519241921"/>
      <name val="Tahoma"/>
      <family val="2"/>
    </font>
    <font>
      <b/>
      <sz val="8"/>
      <color theme="1"/>
      <name val="Tahoma"/>
      <family val="2"/>
    </font>
    <font>
      <i/>
      <sz val="9"/>
      <name val="Tahoma"/>
      <family val="2"/>
    </font>
    <font>
      <sz val="10"/>
      <name val="Tahoma"/>
      <family val="2"/>
    </font>
    <font>
      <b/>
      <sz val="8"/>
      <color rgb="FFFF0000"/>
      <name val="Tahoma"/>
      <family val="2"/>
    </font>
    <font>
      <b/>
      <sz val="8"/>
      <color theme="3" tint="0.39997558519241921"/>
      <name val="Tahoma"/>
      <family val="2"/>
    </font>
    <font>
      <i/>
      <sz val="10"/>
      <name val="Tahoma"/>
      <family val="2"/>
    </font>
    <font>
      <sz val="10"/>
      <color theme="3" tint="0.39997558519241921"/>
      <name val="Tahoma"/>
      <family val="2"/>
    </font>
    <font>
      <sz val="9"/>
      <color theme="1"/>
      <name val="Tahoma"/>
      <family val="2"/>
    </font>
    <font>
      <b/>
      <sz val="9"/>
      <color theme="1"/>
      <name val="Tahoma"/>
      <family val="2"/>
    </font>
    <font>
      <b/>
      <i/>
      <sz val="9"/>
      <name val="Tahoma"/>
      <family val="2"/>
    </font>
    <font>
      <b/>
      <i/>
      <sz val="10"/>
      <name val="Tahoma"/>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9" fontId="2" fillId="0" borderId="0" applyFont="0" applyFill="0" applyBorder="0" applyAlignment="0" applyProtection="0"/>
  </cellStyleXfs>
  <cellXfs count="107">
    <xf numFmtId="0" fontId="0" fillId="0" borderId="0" xfId="0"/>
    <xf numFmtId="0" fontId="5" fillId="0" borderId="0" xfId="3" applyFont="1"/>
    <xf numFmtId="0" fontId="6" fillId="0" borderId="0" xfId="3" applyFont="1"/>
    <xf numFmtId="0" fontId="7" fillId="0" borderId="0" xfId="3" applyFont="1"/>
    <xf numFmtId="0" fontId="7" fillId="0" borderId="0" xfId="3" applyFont="1" applyAlignment="1">
      <alignment horizontal="left"/>
    </xf>
    <xf numFmtId="0" fontId="8" fillId="0" borderId="0" xfId="0" applyFont="1" applyAlignment="1">
      <alignment horizontal="right"/>
    </xf>
    <xf numFmtId="0" fontId="9" fillId="0" borderId="0" xfId="3" applyFont="1"/>
    <xf numFmtId="0" fontId="5" fillId="0" borderId="0" xfId="3" applyFont="1" applyAlignment="1"/>
    <xf numFmtId="0" fontId="10" fillId="0" borderId="0" xfId="0" applyFont="1" applyAlignment="1">
      <alignment horizontal="right"/>
    </xf>
    <xf numFmtId="0" fontId="11" fillId="0" borderId="0" xfId="3" applyFont="1" applyBorder="1" applyAlignment="1"/>
    <xf numFmtId="0" fontId="7" fillId="0" borderId="0" xfId="3" applyFont="1" applyBorder="1"/>
    <xf numFmtId="0" fontId="7" fillId="0" borderId="0" xfId="3" applyFont="1" applyBorder="1" applyAlignment="1">
      <alignment horizontal="left"/>
    </xf>
    <xf numFmtId="0" fontId="9" fillId="0" borderId="0" xfId="3" applyFont="1" applyBorder="1"/>
    <xf numFmtId="0" fontId="1" fillId="0" borderId="0" xfId="0" applyFont="1"/>
    <xf numFmtId="0" fontId="1" fillId="0" borderId="0" xfId="0" applyFont="1" applyAlignment="1">
      <alignment horizontal="center"/>
    </xf>
    <xf numFmtId="10" fontId="12" fillId="0" borderId="0" xfId="6" applyNumberFormat="1" applyFont="1"/>
    <xf numFmtId="10" fontId="12" fillId="0" borderId="0" xfId="6" applyNumberFormat="1" applyFont="1" applyBorder="1"/>
    <xf numFmtId="10" fontId="12" fillId="0" borderId="1" xfId="6" applyNumberFormat="1" applyFont="1" applyBorder="1"/>
    <xf numFmtId="10" fontId="12" fillId="0" borderId="1" xfId="6" applyNumberFormat="1" applyFont="1" applyFill="1" applyBorder="1"/>
    <xf numFmtId="0" fontId="4" fillId="0" borderId="0" xfId="0" applyFont="1"/>
    <xf numFmtId="0" fontId="8" fillId="0" borderId="0" xfId="3" applyFont="1" applyBorder="1"/>
    <xf numFmtId="0" fontId="7" fillId="0" borderId="0" xfId="3" applyFont="1" applyBorder="1" applyAlignment="1">
      <alignment horizontal="centerContinuous"/>
    </xf>
    <xf numFmtId="0" fontId="8" fillId="0" borderId="0" xfId="3" applyFont="1" applyBorder="1" applyAlignment="1">
      <alignment horizontal="center"/>
    </xf>
    <xf numFmtId="0" fontId="9" fillId="0" borderId="0" xfId="3" applyFont="1" applyBorder="1" applyAlignment="1">
      <alignment horizontal="center"/>
    </xf>
    <xf numFmtId="169" fontId="8" fillId="0" borderId="0" xfId="3" applyNumberFormat="1" applyFont="1" applyBorder="1" applyAlignment="1">
      <alignment horizontal="center"/>
    </xf>
    <xf numFmtId="0" fontId="7" fillId="0" borderId="0" xfId="3" applyFont="1" applyBorder="1" applyAlignment="1">
      <alignment horizontal="center"/>
    </xf>
    <xf numFmtId="17" fontId="8" fillId="0" borderId="0" xfId="3" applyNumberFormat="1" applyFont="1" applyBorder="1" applyAlignment="1">
      <alignment horizontal="center" wrapText="1"/>
    </xf>
    <xf numFmtId="17" fontId="7" fillId="0" borderId="0" xfId="3" applyNumberFormat="1" applyFont="1" applyBorder="1" applyAlignment="1">
      <alignment horizontal="center" wrapText="1"/>
    </xf>
    <xf numFmtId="17" fontId="14" fillId="0" borderId="0" xfId="3" applyNumberFormat="1" applyFont="1" applyBorder="1" applyAlignment="1">
      <alignment horizontal="center" wrapText="1"/>
    </xf>
    <xf numFmtId="0" fontId="7" fillId="0" borderId="0" xfId="3" applyFont="1" applyBorder="1" applyAlignment="1">
      <alignment vertical="center"/>
    </xf>
    <xf numFmtId="164" fontId="7" fillId="0" borderId="0" xfId="1" applyNumberFormat="1" applyFont="1" applyBorder="1"/>
    <xf numFmtId="164" fontId="7" fillId="0" borderId="0" xfId="3" applyNumberFormat="1" applyFont="1" applyBorder="1"/>
    <xf numFmtId="164" fontId="9" fillId="0" borderId="0" xfId="3" applyNumberFormat="1" applyFont="1" applyBorder="1"/>
    <xf numFmtId="164" fontId="7" fillId="0" borderId="0" xfId="1" applyNumberFormat="1" applyFont="1" applyBorder="1" applyAlignment="1">
      <alignment vertical="center"/>
    </xf>
    <xf numFmtId="0" fontId="12" fillId="0" borderId="0" xfId="3" applyFont="1" applyBorder="1"/>
    <xf numFmtId="170" fontId="7" fillId="0" borderId="0" xfId="1" applyNumberFormat="1" applyFont="1" applyAlignment="1">
      <alignment vertical="center"/>
    </xf>
    <xf numFmtId="0" fontId="15" fillId="0" borderId="0" xfId="3" applyFont="1" applyBorder="1" applyAlignment="1"/>
    <xf numFmtId="0" fontId="12" fillId="0" borderId="0" xfId="3" applyFont="1" applyBorder="1" applyAlignment="1">
      <alignment vertical="center"/>
    </xf>
    <xf numFmtId="164" fontId="12" fillId="0" borderId="0" xfId="1" applyNumberFormat="1" applyFont="1" applyBorder="1" applyAlignment="1">
      <alignment vertical="center"/>
    </xf>
    <xf numFmtId="0" fontId="16" fillId="0" borderId="0" xfId="3" applyFont="1" applyBorder="1"/>
    <xf numFmtId="164" fontId="16" fillId="0" borderId="0" xfId="3" applyNumberFormat="1" applyFont="1" applyBorder="1"/>
    <xf numFmtId="164" fontId="12" fillId="0" borderId="5" xfId="1" applyNumberFormat="1" applyFont="1" applyBorder="1" applyAlignment="1">
      <alignment horizontal="center" wrapText="1"/>
    </xf>
    <xf numFmtId="164" fontId="12" fillId="0" borderId="5" xfId="1" applyNumberFormat="1" applyFont="1" applyBorder="1" applyAlignment="1">
      <alignment horizontal="center"/>
    </xf>
    <xf numFmtId="164" fontId="12" fillId="0" borderId="0" xfId="1" applyNumberFormat="1" applyFont="1" applyBorder="1"/>
    <xf numFmtId="164" fontId="12" fillId="0" borderId="0" xfId="3" applyNumberFormat="1" applyFont="1" applyBorder="1"/>
    <xf numFmtId="0" fontId="12" fillId="0" borderId="5" xfId="3" applyFont="1" applyBorder="1" applyAlignment="1">
      <alignment vertical="center"/>
    </xf>
    <xf numFmtId="164" fontId="12" fillId="2" borderId="5" xfId="1" applyNumberFormat="1" applyFont="1" applyFill="1" applyBorder="1" applyAlignment="1">
      <alignment horizontal="center"/>
    </xf>
    <xf numFmtId="164" fontId="5" fillId="0" borderId="0" xfId="1" applyNumberFormat="1" applyFont="1" applyBorder="1"/>
    <xf numFmtId="0" fontId="12" fillId="0" borderId="0" xfId="3" applyFont="1" applyBorder="1" applyAlignment="1">
      <alignment horizontal="right" vertical="center"/>
    </xf>
    <xf numFmtId="164" fontId="9" fillId="0" borderId="0" xfId="1" applyNumberFormat="1" applyFont="1" applyBorder="1" applyAlignment="1">
      <alignment vertical="center"/>
    </xf>
    <xf numFmtId="0" fontId="7" fillId="0" borderId="0" xfId="3" applyFont="1" applyBorder="1" applyAlignment="1"/>
    <xf numFmtId="164" fontId="7" fillId="0" borderId="0" xfId="1" applyNumberFormat="1" applyFont="1" applyBorder="1" applyAlignment="1"/>
    <xf numFmtId="164" fontId="9" fillId="0" borderId="0" xfId="1" applyNumberFormat="1" applyFont="1" applyBorder="1" applyAlignment="1"/>
    <xf numFmtId="0" fontId="7" fillId="0" borderId="0" xfId="3" applyFont="1" applyFill="1" applyBorder="1" applyAlignment="1">
      <alignment vertical="center"/>
    </xf>
    <xf numFmtId="10" fontId="7" fillId="0" borderId="0" xfId="2" applyNumberFormat="1" applyFont="1" applyFill="1" applyBorder="1"/>
    <xf numFmtId="10" fontId="7" fillId="0" borderId="0" xfId="2" applyNumberFormat="1" applyFont="1" applyFill="1" applyBorder="1" applyAlignment="1">
      <alignment vertical="center"/>
    </xf>
    <xf numFmtId="10" fontId="7" fillId="0" borderId="0" xfId="3" applyNumberFormat="1" applyFont="1" applyFill="1" applyBorder="1"/>
    <xf numFmtId="165" fontId="9" fillId="0" borderId="0" xfId="2" applyNumberFormat="1" applyFont="1" applyFill="1" applyBorder="1"/>
    <xf numFmtId="166" fontId="9" fillId="0" borderId="0" xfId="2" applyNumberFormat="1" applyFont="1" applyFill="1" applyBorder="1"/>
    <xf numFmtId="0" fontId="7" fillId="0" borderId="0" xfId="3" applyFont="1" applyFill="1" applyBorder="1"/>
    <xf numFmtId="165" fontId="7" fillId="0" borderId="0" xfId="2" applyNumberFormat="1" applyFont="1" applyBorder="1" applyAlignment="1">
      <alignment vertical="center"/>
    </xf>
    <xf numFmtId="165" fontId="9" fillId="0" borderId="0" xfId="2" applyNumberFormat="1" applyFont="1" applyBorder="1"/>
    <xf numFmtId="166" fontId="9" fillId="0" borderId="0" xfId="2" applyNumberFormat="1" applyFont="1" applyBorder="1"/>
    <xf numFmtId="164" fontId="7" fillId="0" borderId="0" xfId="1" quotePrefix="1" applyNumberFormat="1" applyFont="1" applyBorder="1"/>
    <xf numFmtId="0" fontId="7" fillId="0" borderId="0" xfId="3" quotePrefix="1" applyFont="1" applyBorder="1" applyAlignment="1">
      <alignment horizontal="left" vertical="center"/>
    </xf>
    <xf numFmtId="164" fontId="7" fillId="0" borderId="0" xfId="3" applyNumberFormat="1" applyFont="1"/>
    <xf numFmtId="0" fontId="5" fillId="0" borderId="0" xfId="0" applyFont="1" applyAlignment="1">
      <alignment horizontal="centerContinuous"/>
    </xf>
    <xf numFmtId="0" fontId="17" fillId="0" borderId="0" xfId="0" applyFont="1"/>
    <xf numFmtId="0" fontId="5" fillId="0" borderId="0" xfId="0" applyFont="1" applyAlignment="1">
      <alignment horizontal="right"/>
    </xf>
    <xf numFmtId="0" fontId="18" fillId="0" borderId="0" xfId="0" applyFont="1" applyAlignment="1">
      <alignment horizontal="right"/>
    </xf>
    <xf numFmtId="167" fontId="5" fillId="0" borderId="0" xfId="0" applyNumberFormat="1" applyFont="1" applyAlignment="1">
      <alignment horizontal="centerContinuous"/>
    </xf>
    <xf numFmtId="0" fontId="17" fillId="0" borderId="0" xfId="0" applyFont="1" applyAlignment="1">
      <alignment horizontal="center"/>
    </xf>
    <xf numFmtId="0" fontId="6" fillId="0" borderId="0" xfId="0" quotePrefix="1" applyFont="1" applyAlignment="1">
      <alignment horizontal="center"/>
    </xf>
    <xf numFmtId="0" fontId="17" fillId="0" borderId="0" xfId="0" applyFont="1" applyProtection="1">
      <protection locked="0"/>
    </xf>
    <xf numFmtId="0" fontId="6" fillId="0" borderId="0" xfId="0" applyFont="1" applyAlignment="1">
      <alignment horizontal="center"/>
    </xf>
    <xf numFmtId="0" fontId="6" fillId="0" borderId="0" xfId="0" applyFont="1"/>
    <xf numFmtId="0" fontId="17" fillId="0" borderId="0" xfId="0" applyFont="1" applyBorder="1" applyAlignment="1">
      <alignment horizontal="center"/>
    </xf>
    <xf numFmtId="0" fontId="5" fillId="0" borderId="0" xfId="0" applyFont="1" applyBorder="1" applyAlignment="1">
      <alignment horizontal="center"/>
    </xf>
    <xf numFmtId="0" fontId="6" fillId="0" borderId="0" xfId="0" applyFont="1" applyAlignment="1">
      <alignment vertical="center"/>
    </xf>
    <xf numFmtId="0" fontId="17" fillId="0" borderId="0" xfId="0" applyFont="1" applyBorder="1"/>
    <xf numFmtId="164" fontId="6" fillId="0" borderId="0" xfId="1" applyNumberFormat="1" applyFont="1" applyAlignment="1">
      <alignment vertical="center"/>
    </xf>
    <xf numFmtId="168" fontId="6" fillId="0" borderId="0" xfId="2" applyNumberFormat="1" applyFont="1" applyBorder="1" applyProtection="1">
      <protection locked="0"/>
    </xf>
    <xf numFmtId="164" fontId="6" fillId="0" borderId="0" xfId="1" applyNumberFormat="1" applyFont="1" applyBorder="1" applyAlignment="1">
      <alignment vertical="center"/>
    </xf>
    <xf numFmtId="164" fontId="6" fillId="0" borderId="0" xfId="0" applyNumberFormat="1" applyFont="1" applyBorder="1"/>
    <xf numFmtId="164" fontId="6" fillId="0" borderId="0" xfId="1" applyNumberFormat="1" applyFont="1" applyBorder="1" applyProtection="1">
      <protection locked="0"/>
    </xf>
    <xf numFmtId="164" fontId="6" fillId="0" borderId="0" xfId="2" applyNumberFormat="1" applyFont="1" applyBorder="1"/>
    <xf numFmtId="164" fontId="6" fillId="0" borderId="2" xfId="1" applyNumberFormat="1" applyFont="1" applyBorder="1" applyAlignment="1">
      <alignment vertical="center"/>
    </xf>
    <xf numFmtId="164" fontId="6" fillId="0" borderId="0" xfId="0" applyNumberFormat="1" applyFont="1" applyFill="1" applyBorder="1"/>
    <xf numFmtId="164" fontId="6" fillId="0" borderId="0" xfId="2" applyNumberFormat="1" applyFont="1" applyBorder="1" applyProtection="1">
      <protection locked="0"/>
    </xf>
    <xf numFmtId="164" fontId="6" fillId="0" borderId="0" xfId="0" applyNumberFormat="1" applyFont="1" applyBorder="1" applyProtection="1">
      <protection locked="0"/>
    </xf>
    <xf numFmtId="164" fontId="17" fillId="0" borderId="0" xfId="0" applyNumberFormat="1" applyFont="1" applyProtection="1">
      <protection locked="0"/>
    </xf>
    <xf numFmtId="164" fontId="6" fillId="0" borderId="1" xfId="1" applyNumberFormat="1" applyFont="1" applyBorder="1" applyAlignment="1">
      <alignment vertical="center"/>
    </xf>
    <xf numFmtId="164" fontId="6" fillId="0" borderId="3" xfId="1" applyNumberFormat="1" applyFont="1" applyBorder="1" applyAlignment="1">
      <alignment vertical="center"/>
    </xf>
    <xf numFmtId="10" fontId="6" fillId="0" borderId="0" xfId="0" applyNumberFormat="1" applyFont="1" applyAlignment="1">
      <alignment vertical="center"/>
    </xf>
    <xf numFmtId="165" fontId="6" fillId="0" borderId="0" xfId="0" applyNumberFormat="1" applyFont="1" applyAlignment="1">
      <alignment vertical="center"/>
    </xf>
    <xf numFmtId="10" fontId="6" fillId="0" borderId="0" xfId="0" quotePrefix="1" applyNumberFormat="1" applyFont="1" applyAlignment="1">
      <alignment vertical="center"/>
    </xf>
    <xf numFmtId="164" fontId="6" fillId="0" borderId="4" xfId="1" applyNumberFormat="1" applyFont="1" applyBorder="1" applyAlignment="1">
      <alignment vertical="center"/>
    </xf>
    <xf numFmtId="0" fontId="6" fillId="0" borderId="0" xfId="0" quotePrefix="1" applyFont="1" applyAlignment="1">
      <alignment horizontal="left" vertical="center"/>
    </xf>
    <xf numFmtId="0" fontId="7" fillId="0" borderId="0" xfId="3" applyFont="1" applyFill="1"/>
    <xf numFmtId="0" fontId="7" fillId="0" borderId="0" xfId="3" applyFont="1" applyFill="1" applyAlignment="1">
      <alignment horizontal="left"/>
    </xf>
    <xf numFmtId="0" fontId="13" fillId="0" borderId="0" xfId="3" applyFont="1" applyFill="1" applyAlignment="1">
      <alignment horizontal="left"/>
    </xf>
    <xf numFmtId="0" fontId="9" fillId="0" borderId="0" xfId="3" applyFont="1" applyFill="1"/>
    <xf numFmtId="0" fontId="19" fillId="0" borderId="0" xfId="3" applyFont="1" applyBorder="1" applyAlignment="1"/>
    <xf numFmtId="0" fontId="19" fillId="0" borderId="0" xfId="3" applyFont="1" applyFill="1" applyBorder="1" applyAlignment="1"/>
    <xf numFmtId="0" fontId="20" fillId="0" borderId="0" xfId="3" applyFont="1" applyBorder="1" applyAlignment="1"/>
    <xf numFmtId="0" fontId="1" fillId="0" borderId="1" xfId="0" applyFont="1" applyBorder="1" applyAlignment="1">
      <alignment horizontal="center"/>
    </xf>
    <xf numFmtId="0" fontId="5" fillId="0" borderId="0" xfId="3" applyFont="1" applyAlignment="1">
      <alignment wrapText="1"/>
    </xf>
  </cellXfs>
  <cellStyles count="7">
    <cellStyle name="Comma" xfId="1" builtinId="3"/>
    <cellStyle name="Comma 2" xfId="4"/>
    <cellStyle name="Normal" xfId="0" builtinId="0"/>
    <cellStyle name="Normal 2" xfId="5"/>
    <cellStyle name="Normal 3" xfId="3"/>
    <cellStyle name="Percent" xfId="2"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65690</xdr:colOff>
      <xdr:row>6</xdr:row>
      <xdr:rowOff>0</xdr:rowOff>
    </xdr:from>
    <xdr:to>
      <xdr:col>8</xdr:col>
      <xdr:colOff>564493</xdr:colOff>
      <xdr:row>36</xdr:row>
      <xdr:rowOff>21897</xdr:rowOff>
    </xdr:to>
    <xdr:sp macro="" textlink="">
      <xdr:nvSpPr>
        <xdr:cNvPr id="2" name="TextBox 1"/>
        <xdr:cNvSpPr txBox="1"/>
      </xdr:nvSpPr>
      <xdr:spPr>
        <a:xfrm>
          <a:off x="4992414" y="897759"/>
          <a:ext cx="1462251" cy="37005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page provides a summary in the same format as Exhibit</a:t>
          </a:r>
          <a:r>
            <a:rPr lang="en-US" sz="1100" baseline="0"/>
            <a:t> No.___(NCS-3) page 1.1 </a:t>
          </a:r>
          <a:r>
            <a:rPr lang="en-US" sz="1100"/>
            <a:t>of the impact of the capital structure scenario referenced</a:t>
          </a:r>
          <a:r>
            <a:rPr lang="en-US" sz="1100" baseline="0"/>
            <a:t> and was developed by running the revenue requirement models (RAM and JAM) with the capital structure scenario. For brevity and ease of comparison,  only the page 1.1 summary is provided, but the full models are available for each scenario run.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B1_GROUPS.PSB.OR.PPW/REGULATN/ER/06_08%20Washington%20GRC/Models/WA%20RAM%20JUNE%202008%20GR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WA%20GRC%20Dec%202013%20Base/Pre-Filing%20Analysis/Capital%20Structure/WA%20JAM%20December%202013%20GRC%20-%20Capital%20Structu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R/WA%20GRC%20Dec%202013%20Base/Models/Revenue%20Requirement%20Summary%20Model%20-%202014%20WA%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NPC"/>
      <sheetName val="Results"/>
      <sheetName val="Report"/>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row r="10">
          <cell r="D10">
            <v>29009259.839632533</v>
          </cell>
        </row>
      </sheetData>
      <sheetData sheetId="5"/>
      <sheetData sheetId="6"/>
      <sheetData sheetId="7"/>
      <sheetData sheetId="8"/>
      <sheetData sheetId="9"/>
      <sheetData sheetId="10"/>
      <sheetData sheetId="11"/>
      <sheetData sheetId="12">
        <row r="2">
          <cell r="AB2">
            <v>2</v>
          </cell>
        </row>
        <row r="32">
          <cell r="B32">
            <v>6.3400000000000001E-3</v>
          </cell>
        </row>
        <row r="33">
          <cell r="B33">
            <v>2E-3</v>
          </cell>
        </row>
        <row r="34">
          <cell r="B34">
            <v>3.8730000000000001E-2</v>
          </cell>
        </row>
        <row r="35">
          <cell r="B35">
            <v>0</v>
          </cell>
        </row>
        <row r="36">
          <cell r="B36">
            <v>0</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9">
          <cell r="B9">
            <v>317700179.76000005</v>
          </cell>
        </row>
        <row r="37">
          <cell r="B37">
            <v>40389777.94615829</v>
          </cell>
          <cell r="F37">
            <v>54841106.839641094</v>
          </cell>
        </row>
        <row r="64">
          <cell r="B64">
            <v>788256371.82205129</v>
          </cell>
          <cell r="F64">
            <v>812975758.31408727</v>
          </cell>
        </row>
        <row r="67">
          <cell r="B67">
            <v>5.0710212460143671E-2</v>
          </cell>
          <cell r="F67">
            <v>8.2061177994275147E-2</v>
          </cell>
        </row>
      </sheetData>
      <sheetData sheetId="1" refreshError="1"/>
      <sheetData sheetId="2" refreshError="1"/>
      <sheetData sheetId="3" refreshError="1"/>
      <sheetData sheetId="4" refreshError="1"/>
      <sheetData sheetId="5">
        <row r="8">
          <cell r="E8">
            <v>2.4993500000000002E-2</v>
          </cell>
        </row>
        <row r="9">
          <cell r="E9">
            <v>1.3500000000000001E-5</v>
          </cell>
        </row>
        <row r="10">
          <cell r="C10">
            <v>0.51729999999999998</v>
          </cell>
        </row>
        <row r="11">
          <cell r="E11">
            <v>7.6700000000000004E-2</v>
          </cell>
        </row>
        <row r="20">
          <cell r="D20">
            <v>6.3400000000000001E-3</v>
          </cell>
        </row>
        <row r="21">
          <cell r="D21">
            <v>2E-3</v>
          </cell>
        </row>
        <row r="22">
          <cell r="D22">
            <v>3.8730000000000001E-2</v>
          </cell>
        </row>
        <row r="34">
          <cell r="D34">
            <v>0.61939999999999995</v>
          </cell>
        </row>
      </sheetData>
      <sheetData sheetId="6" refreshError="1"/>
      <sheetData sheetId="7" refreshError="1"/>
      <sheetData sheetId="8"/>
      <sheetData sheetId="9">
        <row r="6">
          <cell r="D6">
            <v>3905479.1195230857</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zoomScaleNormal="100" zoomScaleSheetLayoutView="100" workbookViewId="0">
      <selection activeCell="G20" sqref="G20"/>
    </sheetView>
  </sheetViews>
  <sheetFormatPr defaultRowHeight="10.5" x14ac:dyDescent="0.15"/>
  <cols>
    <col min="1" max="1" width="3.42578125" style="3" customWidth="1"/>
    <col min="2" max="2" width="26.42578125" style="3" customWidth="1"/>
    <col min="3" max="5" width="14.7109375" style="3" customWidth="1"/>
    <col min="6" max="6" width="11.85546875" style="3" customWidth="1"/>
    <col min="7" max="7" width="17.5703125" style="3" customWidth="1"/>
    <col min="8" max="8" width="2.28515625" style="3" customWidth="1"/>
    <col min="9" max="11" width="11.85546875" style="3" customWidth="1"/>
    <col min="12" max="12" width="3" style="3" customWidth="1"/>
    <col min="13" max="13" width="11.85546875" style="3" customWidth="1"/>
    <col min="14" max="14" width="3.140625" style="3" customWidth="1"/>
    <col min="15" max="15" width="11.85546875" style="3" customWidth="1"/>
    <col min="16" max="16" width="11.85546875" style="6" hidden="1" customWidth="1"/>
    <col min="17" max="17" width="0" style="6" hidden="1" customWidth="1"/>
    <col min="18" max="16384" width="9.140625" style="3"/>
  </cols>
  <sheetData>
    <row r="1" spans="1:17" ht="11.25" x14ac:dyDescent="0.15">
      <c r="A1" s="1" t="s">
        <v>0</v>
      </c>
      <c r="B1" s="2"/>
      <c r="E1" s="4"/>
      <c r="F1" s="4"/>
      <c r="G1" s="5"/>
      <c r="H1" s="4"/>
      <c r="I1" s="4"/>
      <c r="J1" s="4"/>
      <c r="K1" s="4"/>
      <c r="L1" s="4"/>
      <c r="M1" s="4"/>
      <c r="N1" s="4"/>
      <c r="O1" s="4"/>
    </row>
    <row r="2" spans="1:17" ht="11.25" x14ac:dyDescent="0.15">
      <c r="A2" s="7" t="s">
        <v>67</v>
      </c>
      <c r="B2" s="7"/>
      <c r="C2" s="7"/>
      <c r="E2" s="4"/>
      <c r="F2" s="4"/>
      <c r="G2" s="8"/>
      <c r="H2" s="4"/>
      <c r="I2" s="4"/>
      <c r="J2" s="4"/>
      <c r="K2" s="4"/>
      <c r="L2" s="4"/>
      <c r="M2" s="4"/>
      <c r="N2" s="4"/>
      <c r="O2" s="4"/>
    </row>
    <row r="3" spans="1:17" ht="12" customHeight="1" x14ac:dyDescent="0.15">
      <c r="A3" s="106" t="s">
        <v>68</v>
      </c>
      <c r="B3" s="106"/>
      <c r="C3" s="106"/>
      <c r="E3" s="4"/>
      <c r="F3" s="4"/>
      <c r="G3" s="4"/>
      <c r="H3" s="4"/>
      <c r="I3" s="4"/>
      <c r="J3" s="4"/>
      <c r="K3" s="4"/>
      <c r="L3" s="4"/>
      <c r="M3" s="4"/>
      <c r="N3" s="4"/>
      <c r="O3" s="4"/>
    </row>
    <row r="4" spans="1:17" ht="11.25" x14ac:dyDescent="0.15">
      <c r="A4" s="7" t="s">
        <v>66</v>
      </c>
      <c r="B4" s="2"/>
      <c r="E4" s="4"/>
      <c r="F4" s="4"/>
      <c r="G4" s="4"/>
      <c r="H4" s="4"/>
      <c r="I4" s="4"/>
      <c r="J4" s="4"/>
      <c r="K4" s="4"/>
      <c r="L4" s="4"/>
      <c r="M4" s="4"/>
      <c r="N4" s="4"/>
      <c r="O4" s="4"/>
    </row>
    <row r="5" spans="1:17" ht="11.25" x14ac:dyDescent="0.15">
      <c r="A5" s="7"/>
      <c r="E5" s="4"/>
      <c r="F5" s="4"/>
      <c r="G5" s="4"/>
      <c r="H5" s="4"/>
      <c r="I5" s="4"/>
      <c r="J5" s="4"/>
      <c r="K5" s="4"/>
      <c r="L5" s="4"/>
      <c r="M5" s="4"/>
      <c r="N5" s="4"/>
      <c r="O5" s="4"/>
    </row>
    <row r="6" spans="1:17" ht="11.25" x14ac:dyDescent="0.15">
      <c r="A6" s="7"/>
      <c r="E6" s="4"/>
      <c r="F6" s="4"/>
      <c r="G6" s="4"/>
      <c r="H6" s="4"/>
      <c r="I6" s="4"/>
      <c r="J6" s="4"/>
      <c r="K6" s="4"/>
      <c r="L6" s="4"/>
      <c r="M6" s="4"/>
      <c r="N6" s="4"/>
      <c r="O6" s="4"/>
    </row>
    <row r="7" spans="1:17" s="10" customFormat="1" ht="11.25" x14ac:dyDescent="0.15">
      <c r="A7" s="102" t="s">
        <v>78</v>
      </c>
      <c r="E7" s="11"/>
      <c r="F7" s="11"/>
      <c r="G7" s="11"/>
      <c r="H7" s="11"/>
      <c r="I7" s="11"/>
      <c r="J7" s="11"/>
      <c r="K7" s="11"/>
      <c r="L7" s="11"/>
      <c r="M7" s="11"/>
      <c r="N7" s="11"/>
      <c r="O7" s="11"/>
      <c r="P7" s="12"/>
      <c r="Q7" s="12"/>
    </row>
    <row r="8" spans="1:17" s="10" customFormat="1" ht="11.25" x14ac:dyDescent="0.15">
      <c r="A8" s="9"/>
      <c r="E8" s="11"/>
      <c r="F8" s="11"/>
      <c r="G8" s="11"/>
      <c r="H8" s="11"/>
      <c r="I8" s="11"/>
      <c r="J8" s="11"/>
      <c r="K8" s="11"/>
      <c r="L8" s="11"/>
      <c r="M8" s="11"/>
      <c r="N8" s="11"/>
      <c r="O8" s="11"/>
      <c r="P8" s="12"/>
      <c r="Q8" s="12"/>
    </row>
    <row r="9" spans="1:17" ht="12.75" x14ac:dyDescent="0.2">
      <c r="A9" s="7"/>
      <c r="B9" s="13"/>
      <c r="C9" s="14" t="s">
        <v>69</v>
      </c>
      <c r="D9" s="14" t="s">
        <v>70</v>
      </c>
      <c r="E9" s="14" t="s">
        <v>71</v>
      </c>
      <c r="F9" s="4"/>
      <c r="G9" s="4"/>
      <c r="H9" s="4"/>
      <c r="I9" s="4"/>
      <c r="J9" s="4"/>
      <c r="K9" s="4"/>
      <c r="L9" s="4"/>
      <c r="M9" s="4"/>
      <c r="N9" s="4"/>
      <c r="O9" s="4"/>
    </row>
    <row r="10" spans="1:17" ht="12.75" x14ac:dyDescent="0.2">
      <c r="A10" s="7"/>
      <c r="B10" s="13"/>
      <c r="C10" s="105" t="s">
        <v>72</v>
      </c>
      <c r="D10" s="105" t="s">
        <v>73</v>
      </c>
      <c r="E10" s="105" t="s">
        <v>73</v>
      </c>
      <c r="F10" s="4"/>
      <c r="G10" s="4"/>
      <c r="H10" s="4"/>
      <c r="I10" s="4"/>
      <c r="J10" s="4"/>
      <c r="K10" s="4"/>
      <c r="L10" s="4"/>
      <c r="M10" s="4"/>
      <c r="N10" s="4"/>
      <c r="O10" s="4"/>
    </row>
    <row r="11" spans="1:17" ht="12.75" x14ac:dyDescent="0.2">
      <c r="A11" s="7"/>
      <c r="B11" s="13" t="s">
        <v>74</v>
      </c>
      <c r="C11" s="15">
        <v>1.9E-3</v>
      </c>
      <c r="D11" s="15">
        <v>1.7309999999999999E-2</v>
      </c>
      <c r="E11" s="16">
        <f>ROUND(C11*D11,4)</f>
        <v>0</v>
      </c>
      <c r="F11" s="4"/>
      <c r="G11" s="4"/>
      <c r="H11" s="4"/>
      <c r="I11" s="4"/>
      <c r="J11" s="4"/>
      <c r="K11" s="4"/>
      <c r="L11" s="4"/>
      <c r="M11" s="4"/>
      <c r="N11" s="4"/>
      <c r="O11" s="4"/>
    </row>
    <row r="12" spans="1:17" ht="12.75" x14ac:dyDescent="0.2">
      <c r="A12" s="7"/>
      <c r="B12" s="13" t="s">
        <v>75</v>
      </c>
      <c r="C12" s="15">
        <v>0.48060000000000003</v>
      </c>
      <c r="D12" s="15">
        <v>5.194E-2</v>
      </c>
      <c r="E12" s="16">
        <f t="shared" ref="E12:E14" si="0">ROUND(C12*D12,4)</f>
        <v>2.5000000000000001E-2</v>
      </c>
      <c r="F12" s="4"/>
      <c r="G12" s="4"/>
      <c r="H12" s="4"/>
      <c r="I12" s="4"/>
      <c r="J12" s="4"/>
      <c r="K12" s="4"/>
      <c r="L12" s="4"/>
      <c r="M12" s="4"/>
      <c r="N12" s="4"/>
      <c r="O12" s="4"/>
    </row>
    <row r="13" spans="1:17" ht="12.75" x14ac:dyDescent="0.2">
      <c r="A13" s="7"/>
      <c r="B13" s="13" t="s">
        <v>76</v>
      </c>
      <c r="C13" s="15">
        <v>2.0000000000000001E-4</v>
      </c>
      <c r="D13" s="15">
        <v>6.7530000000000007E-2</v>
      </c>
      <c r="E13" s="16">
        <f t="shared" si="0"/>
        <v>0</v>
      </c>
      <c r="F13" s="4"/>
      <c r="G13" s="4"/>
      <c r="H13" s="4"/>
      <c r="I13" s="4"/>
      <c r="J13" s="4"/>
      <c r="K13" s="4"/>
      <c r="L13" s="4"/>
      <c r="M13" s="4"/>
      <c r="N13" s="4"/>
      <c r="O13" s="4"/>
    </row>
    <row r="14" spans="1:17" ht="12.75" x14ac:dyDescent="0.2">
      <c r="A14" s="7"/>
      <c r="B14" s="13" t="s">
        <v>77</v>
      </c>
      <c r="C14" s="17">
        <v>0.51729999999999998</v>
      </c>
      <c r="D14" s="18">
        <v>0.1</v>
      </c>
      <c r="E14" s="17">
        <f t="shared" si="0"/>
        <v>5.1700000000000003E-2</v>
      </c>
      <c r="F14" s="4"/>
      <c r="G14" s="4"/>
      <c r="H14" s="4"/>
      <c r="I14" s="4"/>
      <c r="J14" s="4"/>
      <c r="K14" s="4"/>
      <c r="L14" s="4"/>
      <c r="M14" s="4"/>
      <c r="N14" s="4"/>
      <c r="O14" s="4"/>
    </row>
    <row r="15" spans="1:17" ht="12.75" x14ac:dyDescent="0.2">
      <c r="A15" s="7"/>
      <c r="B15" s="19" t="s">
        <v>1</v>
      </c>
      <c r="C15" s="15">
        <f>SUM(C11:C14)</f>
        <v>1</v>
      </c>
      <c r="D15" s="15"/>
      <c r="E15" s="16">
        <f>(SUM(E11:E14))</f>
        <v>7.6700000000000004E-2</v>
      </c>
      <c r="F15" s="4"/>
      <c r="G15" s="4"/>
      <c r="H15" s="4"/>
      <c r="I15" s="4"/>
      <c r="K15" s="4"/>
      <c r="L15" s="4"/>
      <c r="M15" s="4"/>
      <c r="N15" s="4"/>
      <c r="O15" s="4"/>
    </row>
    <row r="16" spans="1:17" ht="11.25" x14ac:dyDescent="0.15">
      <c r="A16" s="7"/>
      <c r="E16" s="4"/>
      <c r="F16" s="4"/>
      <c r="G16" s="4"/>
      <c r="H16" s="4"/>
      <c r="I16" s="4"/>
      <c r="J16" s="4"/>
      <c r="K16" s="4"/>
      <c r="L16" s="4"/>
      <c r="M16" s="4"/>
      <c r="N16" s="4"/>
      <c r="O16" s="4"/>
    </row>
    <row r="17" spans="1:17" ht="11.25" x14ac:dyDescent="0.15">
      <c r="A17" s="7"/>
      <c r="E17" s="4"/>
      <c r="F17" s="4"/>
      <c r="G17" s="4"/>
      <c r="H17" s="4"/>
      <c r="I17" s="4"/>
      <c r="J17" s="4"/>
      <c r="K17" s="4"/>
      <c r="L17" s="4"/>
      <c r="M17" s="4"/>
      <c r="N17" s="4"/>
      <c r="O17" s="4"/>
    </row>
    <row r="18" spans="1:17" s="98" customFormat="1" ht="11.25" x14ac:dyDescent="0.15">
      <c r="A18" s="103" t="s">
        <v>97</v>
      </c>
      <c r="E18" s="99"/>
      <c r="F18" s="99"/>
      <c r="G18" s="99"/>
      <c r="H18" s="99"/>
      <c r="I18" s="100"/>
      <c r="J18" s="99"/>
      <c r="K18" s="99"/>
      <c r="L18" s="99"/>
      <c r="M18" s="99"/>
      <c r="N18" s="99"/>
      <c r="O18" s="99"/>
      <c r="P18" s="101"/>
      <c r="Q18" s="101"/>
    </row>
    <row r="19" spans="1:17" ht="11.25" x14ac:dyDescent="0.15">
      <c r="A19" s="9"/>
      <c r="E19" s="4"/>
      <c r="F19" s="4"/>
      <c r="G19" s="4"/>
      <c r="H19" s="4"/>
      <c r="I19" s="4"/>
      <c r="J19" s="4"/>
      <c r="K19" s="4"/>
      <c r="L19" s="4"/>
      <c r="M19" s="4"/>
      <c r="N19" s="4"/>
      <c r="O19" s="4"/>
    </row>
    <row r="20" spans="1:17" s="10" customFormat="1" ht="12.75" x14ac:dyDescent="0.2">
      <c r="A20" s="20"/>
      <c r="B20" s="13"/>
      <c r="C20" s="14" t="s">
        <v>69</v>
      </c>
      <c r="D20" s="14" t="s">
        <v>70</v>
      </c>
      <c r="E20" s="14" t="s">
        <v>71</v>
      </c>
      <c r="F20" s="21"/>
      <c r="G20" s="21"/>
      <c r="H20" s="21"/>
      <c r="I20" s="21"/>
      <c r="J20" s="21"/>
      <c r="K20" s="21"/>
      <c r="L20" s="21"/>
      <c r="M20" s="21"/>
    </row>
    <row r="21" spans="1:17" s="10" customFormat="1" ht="12.75" x14ac:dyDescent="0.2">
      <c r="B21" s="13"/>
      <c r="C21" s="105" t="s">
        <v>72</v>
      </c>
      <c r="D21" s="105" t="s">
        <v>73</v>
      </c>
      <c r="E21" s="105" t="s">
        <v>73</v>
      </c>
      <c r="F21" s="21"/>
      <c r="G21" s="21"/>
      <c r="H21" s="21"/>
      <c r="I21" s="21"/>
      <c r="J21" s="21"/>
      <c r="K21" s="21"/>
      <c r="M21" s="22"/>
      <c r="P21" s="23"/>
      <c r="Q21" s="12"/>
    </row>
    <row r="22" spans="1:17" s="10" customFormat="1" ht="12.75" x14ac:dyDescent="0.2">
      <c r="B22" s="13" t="s">
        <v>74</v>
      </c>
      <c r="C22" s="15">
        <v>1.9E-3</v>
      </c>
      <c r="D22" s="15">
        <v>2.1100000000000001E-2</v>
      </c>
      <c r="E22" s="16">
        <f>ROUND(C22*D22,4)</f>
        <v>0</v>
      </c>
      <c r="F22" s="24"/>
      <c r="G22" s="22"/>
      <c r="H22" s="22"/>
      <c r="I22" s="22"/>
      <c r="J22" s="22"/>
      <c r="K22" s="22"/>
      <c r="L22" s="25"/>
      <c r="M22" s="22"/>
      <c r="P22" s="12"/>
      <c r="Q22" s="12"/>
    </row>
    <row r="23" spans="1:17" s="10" customFormat="1" ht="12.75" x14ac:dyDescent="0.2">
      <c r="B23" s="13" t="s">
        <v>75</v>
      </c>
      <c r="C23" s="15">
        <v>0.50690000000000002</v>
      </c>
      <c r="D23" s="15">
        <v>5.8000000000000003E-2</v>
      </c>
      <c r="E23" s="16">
        <f t="shared" ref="E23:E25" si="1">ROUND(C23*D23,4)</f>
        <v>2.9399999999999999E-2</v>
      </c>
      <c r="F23" s="24"/>
      <c r="G23" s="26"/>
      <c r="H23" s="26"/>
      <c r="I23" s="26"/>
      <c r="J23" s="26"/>
      <c r="K23" s="26"/>
      <c r="L23" s="27"/>
      <c r="M23" s="26"/>
      <c r="O23" s="26"/>
      <c r="P23" s="28"/>
      <c r="Q23" s="12"/>
    </row>
    <row r="24" spans="1:17" s="10" customFormat="1" ht="12.75" x14ac:dyDescent="0.2">
      <c r="A24" s="29"/>
      <c r="B24" s="13" t="s">
        <v>76</v>
      </c>
      <c r="C24" s="15">
        <v>2.0000000000000001E-4</v>
      </c>
      <c r="D24" s="15">
        <v>6.7500000000000004E-2</v>
      </c>
      <c r="E24" s="16">
        <f t="shared" si="1"/>
        <v>0</v>
      </c>
      <c r="F24" s="24"/>
      <c r="P24" s="12"/>
      <c r="Q24" s="12"/>
    </row>
    <row r="25" spans="1:17" s="10" customFormat="1" ht="12.75" x14ac:dyDescent="0.2">
      <c r="A25" s="29"/>
      <c r="B25" s="13" t="s">
        <v>77</v>
      </c>
      <c r="C25" s="17">
        <v>0.49099999999999999</v>
      </c>
      <c r="D25" s="18">
        <v>0.1028</v>
      </c>
      <c r="E25" s="17">
        <f t="shared" si="1"/>
        <v>5.0500000000000003E-2</v>
      </c>
      <c r="F25" s="24"/>
      <c r="G25" s="30"/>
      <c r="H25" s="30"/>
      <c r="I25" s="30"/>
      <c r="J25" s="30"/>
      <c r="K25" s="30"/>
      <c r="M25" s="30"/>
      <c r="O25" s="31"/>
      <c r="P25" s="32"/>
      <c r="Q25" s="32"/>
    </row>
    <row r="26" spans="1:17" s="10" customFormat="1" ht="12.75" x14ac:dyDescent="0.2">
      <c r="A26" s="29"/>
      <c r="B26" s="19" t="s">
        <v>1</v>
      </c>
      <c r="C26" s="15">
        <f>SUM(C22:C25)</f>
        <v>1</v>
      </c>
      <c r="D26" s="15"/>
      <c r="E26" s="16">
        <f>(SUM(E22:E25))</f>
        <v>7.9899999999999999E-2</v>
      </c>
      <c r="F26" s="30"/>
      <c r="G26" s="30"/>
      <c r="H26" s="30"/>
      <c r="I26" s="30"/>
      <c r="K26" s="30"/>
      <c r="M26" s="30"/>
      <c r="O26" s="31"/>
      <c r="P26" s="32"/>
      <c r="Q26" s="32"/>
    </row>
    <row r="27" spans="1:17" s="10" customFormat="1" x14ac:dyDescent="0.15">
      <c r="A27" s="29"/>
      <c r="B27" s="29"/>
      <c r="C27" s="30"/>
      <c r="D27" s="33"/>
      <c r="E27" s="30"/>
      <c r="F27" s="30"/>
      <c r="G27" s="30"/>
      <c r="H27" s="30"/>
      <c r="I27" s="30"/>
      <c r="K27" s="30"/>
      <c r="M27" s="30"/>
      <c r="O27" s="31"/>
      <c r="P27" s="32"/>
      <c r="Q27" s="32"/>
    </row>
    <row r="28" spans="1:17" s="10" customFormat="1" ht="12.75" x14ac:dyDescent="0.2">
      <c r="A28" s="29"/>
      <c r="B28" s="29"/>
      <c r="C28" s="34"/>
      <c r="D28" s="33"/>
      <c r="E28" s="34"/>
      <c r="F28" s="34"/>
      <c r="G28" s="34"/>
      <c r="H28" s="34"/>
      <c r="I28" s="34"/>
      <c r="J28" s="34"/>
      <c r="K28" s="35"/>
      <c r="M28" s="34"/>
      <c r="P28" s="12"/>
      <c r="Q28" s="32"/>
    </row>
    <row r="29" spans="1:17" s="34" customFormat="1" ht="12.75" x14ac:dyDescent="0.2">
      <c r="A29" s="104" t="s">
        <v>80</v>
      </c>
      <c r="B29" s="37"/>
      <c r="D29" s="38"/>
      <c r="P29" s="39"/>
      <c r="Q29" s="40"/>
    </row>
    <row r="30" spans="1:17" s="34" customFormat="1" ht="12.75" x14ac:dyDescent="0.2">
      <c r="A30" s="36"/>
      <c r="B30" s="37"/>
      <c r="D30" s="38"/>
      <c r="P30" s="39"/>
      <c r="Q30" s="40"/>
    </row>
    <row r="31" spans="1:17" s="34" customFormat="1" ht="25.5" x14ac:dyDescent="0.2">
      <c r="A31" s="37"/>
      <c r="B31" s="37"/>
      <c r="C31" s="41" t="s">
        <v>79</v>
      </c>
      <c r="D31" s="41" t="s">
        <v>83</v>
      </c>
      <c r="G31" s="43"/>
      <c r="H31" s="43"/>
      <c r="I31" s="43"/>
      <c r="J31" s="43"/>
      <c r="K31" s="43"/>
      <c r="M31" s="43"/>
      <c r="O31" s="44"/>
      <c r="P31" s="40"/>
      <c r="Q31" s="40"/>
    </row>
    <row r="32" spans="1:17" s="34" customFormat="1" ht="12.75" x14ac:dyDescent="0.2">
      <c r="A32" s="37"/>
      <c r="B32" s="45" t="s">
        <v>81</v>
      </c>
      <c r="C32" s="42">
        <v>27201266.239899296</v>
      </c>
      <c r="D32" s="46"/>
      <c r="E32" s="47" t="s">
        <v>95</v>
      </c>
      <c r="G32" s="47"/>
      <c r="H32" s="43"/>
      <c r="I32" s="43"/>
      <c r="J32" s="43"/>
      <c r="K32" s="43"/>
      <c r="M32" s="43"/>
      <c r="O32" s="44"/>
      <c r="P32" s="40"/>
      <c r="Q32" s="40"/>
    </row>
    <row r="33" spans="1:17" s="34" customFormat="1" ht="12.75" x14ac:dyDescent="0.2">
      <c r="A33" s="48"/>
      <c r="B33" s="45" t="s">
        <v>82</v>
      </c>
      <c r="C33" s="42">
        <f>+'Exhibit No.__(NCS-6) pg 2'!D11</f>
        <v>29446577.73459705</v>
      </c>
      <c r="D33" s="42">
        <f>C33-C32</f>
        <v>2245311.4946977533</v>
      </c>
      <c r="E33" s="47" t="s">
        <v>96</v>
      </c>
      <c r="G33" s="47"/>
      <c r="H33" s="43"/>
      <c r="I33" s="43"/>
      <c r="J33" s="43"/>
      <c r="K33" s="43"/>
      <c r="M33" s="43"/>
      <c r="O33" s="44"/>
      <c r="P33" s="40"/>
      <c r="Q33" s="40"/>
    </row>
    <row r="34" spans="1:17" s="34" customFormat="1" ht="12.75" x14ac:dyDescent="0.2">
      <c r="A34" s="37"/>
      <c r="B34" s="37"/>
      <c r="C34" s="43"/>
      <c r="D34" s="38"/>
      <c r="E34" s="43"/>
      <c r="F34" s="43"/>
      <c r="G34" s="43"/>
      <c r="H34" s="43"/>
      <c r="I34" s="43"/>
      <c r="J34" s="43"/>
      <c r="K34" s="43"/>
      <c r="M34" s="43"/>
      <c r="O34" s="44"/>
      <c r="P34" s="40"/>
      <c r="Q34" s="40"/>
    </row>
    <row r="35" spans="1:17" s="34" customFormat="1" ht="12.75" x14ac:dyDescent="0.2">
      <c r="A35" s="37"/>
      <c r="B35" s="37"/>
      <c r="C35" s="43"/>
      <c r="D35" s="38"/>
      <c r="E35" s="43"/>
      <c r="F35" s="43"/>
      <c r="G35" s="43"/>
      <c r="H35" s="43"/>
      <c r="I35" s="43"/>
      <c r="J35" s="43"/>
      <c r="K35" s="43"/>
      <c r="M35" s="43"/>
      <c r="O35" s="44"/>
      <c r="P35" s="40"/>
      <c r="Q35" s="40"/>
    </row>
    <row r="36" spans="1:17" s="10" customFormat="1" x14ac:dyDescent="0.15">
      <c r="A36" s="29"/>
      <c r="B36" s="29"/>
      <c r="C36" s="30"/>
      <c r="D36" s="33"/>
      <c r="E36" s="30"/>
      <c r="F36" s="30"/>
      <c r="G36" s="30"/>
      <c r="H36" s="30"/>
      <c r="I36" s="30"/>
      <c r="J36" s="30"/>
      <c r="K36" s="30"/>
      <c r="M36" s="30"/>
      <c r="O36" s="31"/>
      <c r="P36" s="32"/>
      <c r="Q36" s="32"/>
    </row>
    <row r="37" spans="1:17" s="10" customFormat="1" x14ac:dyDescent="0.15">
      <c r="A37" s="29"/>
      <c r="B37" s="29"/>
      <c r="C37" s="30"/>
      <c r="D37" s="33"/>
      <c r="E37" s="30"/>
      <c r="F37" s="30"/>
      <c r="G37" s="30"/>
      <c r="H37" s="30"/>
      <c r="I37" s="30"/>
      <c r="J37" s="30"/>
      <c r="K37" s="30"/>
      <c r="M37" s="30"/>
      <c r="O37" s="31"/>
      <c r="P37" s="32"/>
      <c r="Q37" s="32"/>
    </row>
    <row r="38" spans="1:17" s="10" customFormat="1" x14ac:dyDescent="0.15">
      <c r="A38" s="29"/>
      <c r="B38" s="29"/>
      <c r="C38" s="30"/>
      <c r="D38" s="33"/>
      <c r="E38" s="30"/>
      <c r="F38" s="30"/>
      <c r="G38" s="30"/>
      <c r="H38" s="30"/>
      <c r="I38" s="30"/>
      <c r="J38" s="30"/>
      <c r="K38" s="30"/>
      <c r="M38" s="30"/>
      <c r="O38" s="31"/>
      <c r="P38" s="32"/>
      <c r="Q38" s="32"/>
    </row>
    <row r="39" spans="1:17" s="10" customFormat="1" x14ac:dyDescent="0.15">
      <c r="A39" s="29"/>
      <c r="B39" s="29"/>
      <c r="C39" s="30"/>
      <c r="D39" s="33"/>
      <c r="E39" s="30"/>
      <c r="F39" s="30"/>
      <c r="G39" s="30"/>
      <c r="H39" s="30"/>
      <c r="I39" s="30"/>
      <c r="J39" s="30"/>
      <c r="K39" s="30"/>
      <c r="M39" s="30"/>
      <c r="O39" s="31"/>
      <c r="P39" s="32"/>
      <c r="Q39" s="32"/>
    </row>
    <row r="40" spans="1:17" s="10" customFormat="1" x14ac:dyDescent="0.15">
      <c r="A40" s="29"/>
      <c r="B40" s="29"/>
      <c r="C40" s="30"/>
      <c r="D40" s="33"/>
      <c r="E40" s="30"/>
      <c r="F40" s="30"/>
      <c r="G40" s="30"/>
      <c r="H40" s="30"/>
      <c r="I40" s="30"/>
      <c r="J40" s="30"/>
      <c r="K40" s="30"/>
      <c r="M40" s="30"/>
      <c r="O40" s="31"/>
      <c r="P40" s="32"/>
      <c r="Q40" s="32"/>
    </row>
    <row r="41" spans="1:17" s="10" customFormat="1" x14ac:dyDescent="0.15">
      <c r="A41" s="29"/>
      <c r="B41" s="29"/>
      <c r="C41" s="31"/>
      <c r="D41" s="33"/>
      <c r="E41" s="31"/>
      <c r="F41" s="31"/>
      <c r="G41" s="31"/>
      <c r="H41" s="31"/>
      <c r="I41" s="31"/>
      <c r="J41" s="31"/>
      <c r="K41" s="31"/>
      <c r="M41" s="31"/>
      <c r="O41" s="31"/>
      <c r="P41" s="49"/>
      <c r="Q41" s="32"/>
    </row>
    <row r="42" spans="1:17" s="10" customFormat="1" x14ac:dyDescent="0.15">
      <c r="A42" s="29"/>
      <c r="B42" s="29"/>
      <c r="C42" s="30"/>
      <c r="D42" s="33"/>
      <c r="E42" s="30"/>
      <c r="F42" s="30"/>
      <c r="G42" s="30"/>
      <c r="H42" s="30"/>
      <c r="I42" s="30"/>
      <c r="J42" s="30"/>
      <c r="K42" s="30"/>
      <c r="M42" s="30"/>
      <c r="O42" s="31"/>
      <c r="P42" s="32"/>
      <c r="Q42" s="32"/>
    </row>
    <row r="43" spans="1:17" s="10" customFormat="1" x14ac:dyDescent="0.15">
      <c r="A43" s="29"/>
      <c r="B43" s="29"/>
      <c r="C43" s="30"/>
      <c r="D43" s="33"/>
      <c r="E43" s="30"/>
      <c r="F43" s="30"/>
      <c r="G43" s="30"/>
      <c r="H43" s="30"/>
      <c r="I43" s="30"/>
      <c r="J43" s="30"/>
      <c r="K43" s="30"/>
      <c r="M43" s="30"/>
      <c r="O43" s="31"/>
      <c r="P43" s="32"/>
      <c r="Q43" s="32"/>
    </row>
    <row r="44" spans="1:17" s="10" customFormat="1" x14ac:dyDescent="0.15">
      <c r="A44" s="29"/>
      <c r="B44" s="29"/>
      <c r="C44" s="30"/>
      <c r="D44" s="33"/>
      <c r="E44" s="30"/>
      <c r="F44" s="30"/>
      <c r="G44" s="30"/>
      <c r="H44" s="30"/>
      <c r="I44" s="30"/>
      <c r="J44" s="30"/>
      <c r="K44" s="30"/>
      <c r="M44" s="30"/>
      <c r="O44" s="31"/>
      <c r="P44" s="32"/>
      <c r="Q44" s="32"/>
    </row>
    <row r="45" spans="1:17" s="10" customFormat="1" x14ac:dyDescent="0.15">
      <c r="A45" s="29"/>
      <c r="B45" s="29"/>
      <c r="C45" s="30"/>
      <c r="D45" s="33"/>
      <c r="E45" s="30"/>
      <c r="F45" s="30"/>
      <c r="G45" s="30"/>
      <c r="H45" s="30"/>
      <c r="I45" s="30"/>
      <c r="J45" s="30"/>
      <c r="K45" s="30"/>
      <c r="M45" s="30"/>
      <c r="O45" s="31"/>
      <c r="P45" s="32"/>
      <c r="Q45" s="32"/>
    </row>
    <row r="46" spans="1:17" s="10" customFormat="1" x14ac:dyDescent="0.15">
      <c r="A46" s="29"/>
      <c r="B46" s="29"/>
      <c r="C46" s="30"/>
      <c r="D46" s="33"/>
      <c r="E46" s="30"/>
      <c r="F46" s="30"/>
      <c r="G46" s="30"/>
      <c r="H46" s="30"/>
      <c r="I46" s="30"/>
      <c r="J46" s="30"/>
      <c r="K46" s="30"/>
      <c r="M46" s="30"/>
      <c r="O46" s="31"/>
      <c r="P46" s="32"/>
      <c r="Q46" s="32"/>
    </row>
    <row r="47" spans="1:17" s="10" customFormat="1" x14ac:dyDescent="0.15">
      <c r="A47" s="29"/>
      <c r="B47" s="29"/>
      <c r="C47" s="30"/>
      <c r="D47" s="33"/>
      <c r="E47" s="30"/>
      <c r="F47" s="30"/>
      <c r="G47" s="30"/>
      <c r="H47" s="30"/>
      <c r="I47" s="30"/>
      <c r="J47" s="30"/>
      <c r="K47" s="30"/>
      <c r="M47" s="30"/>
      <c r="O47" s="31"/>
      <c r="P47" s="32"/>
      <c r="Q47" s="32"/>
    </row>
    <row r="48" spans="1:17" s="10" customFormat="1" x14ac:dyDescent="0.15">
      <c r="A48" s="29"/>
      <c r="B48" s="29"/>
      <c r="C48" s="30"/>
      <c r="D48" s="33"/>
      <c r="E48" s="30"/>
      <c r="F48" s="30"/>
      <c r="G48" s="30"/>
      <c r="H48" s="30"/>
      <c r="I48" s="30"/>
      <c r="J48" s="30"/>
      <c r="K48" s="30"/>
      <c r="M48" s="30"/>
      <c r="O48" s="31"/>
      <c r="P48" s="32"/>
      <c r="Q48" s="32"/>
    </row>
    <row r="49" spans="1:17" s="10" customFormat="1" x14ac:dyDescent="0.15">
      <c r="A49" s="29"/>
      <c r="B49" s="29"/>
      <c r="C49" s="30"/>
      <c r="D49" s="33"/>
      <c r="E49" s="30"/>
      <c r="F49" s="30"/>
      <c r="G49" s="30"/>
      <c r="H49" s="30"/>
      <c r="I49" s="30"/>
      <c r="J49" s="30"/>
      <c r="K49" s="30"/>
      <c r="M49" s="30"/>
      <c r="O49" s="31"/>
      <c r="P49" s="32"/>
      <c r="Q49" s="32"/>
    </row>
    <row r="50" spans="1:17" s="10" customFormat="1" x14ac:dyDescent="0.15">
      <c r="A50" s="29"/>
      <c r="B50" s="29"/>
      <c r="C50" s="31"/>
      <c r="D50" s="33"/>
      <c r="E50" s="31"/>
      <c r="F50" s="31"/>
      <c r="G50" s="31"/>
      <c r="H50" s="31"/>
      <c r="I50" s="31"/>
      <c r="J50" s="31"/>
      <c r="K50" s="31"/>
      <c r="M50" s="31"/>
      <c r="O50" s="31"/>
      <c r="P50" s="49"/>
      <c r="Q50" s="32"/>
    </row>
    <row r="51" spans="1:17" s="10" customFormat="1" ht="12.75" x14ac:dyDescent="0.2">
      <c r="A51" s="29"/>
      <c r="B51" s="29"/>
      <c r="C51" s="34"/>
      <c r="D51" s="33"/>
      <c r="E51" s="34"/>
      <c r="F51" s="34"/>
      <c r="G51" s="34"/>
      <c r="H51" s="34"/>
      <c r="I51" s="34"/>
      <c r="J51" s="34"/>
      <c r="K51" s="34"/>
      <c r="M51" s="34"/>
      <c r="O51" s="33"/>
      <c r="P51" s="49"/>
      <c r="Q51" s="32"/>
    </row>
    <row r="52" spans="1:17" s="10" customFormat="1" x14ac:dyDescent="0.15">
      <c r="A52" s="29"/>
      <c r="B52" s="50"/>
      <c r="C52" s="31"/>
      <c r="D52" s="51"/>
      <c r="E52" s="31"/>
      <c r="F52" s="31"/>
      <c r="G52" s="31"/>
      <c r="H52" s="31"/>
      <c r="I52" s="31"/>
      <c r="J52" s="31"/>
      <c r="K52" s="31"/>
      <c r="M52" s="31"/>
      <c r="O52" s="31"/>
      <c r="P52" s="52"/>
      <c r="Q52" s="32"/>
    </row>
    <row r="53" spans="1:17" s="10" customFormat="1" ht="12.75" x14ac:dyDescent="0.2">
      <c r="A53" s="29"/>
      <c r="B53" s="29"/>
      <c r="C53" s="34"/>
      <c r="D53" s="33"/>
      <c r="E53" s="34"/>
      <c r="F53" s="34"/>
      <c r="G53" s="34"/>
      <c r="H53" s="34"/>
      <c r="I53" s="34"/>
      <c r="J53" s="34"/>
      <c r="K53" s="34"/>
      <c r="M53" s="34"/>
      <c r="P53" s="12"/>
      <c r="Q53" s="32"/>
    </row>
    <row r="54" spans="1:17" s="10" customFormat="1" ht="12.75" x14ac:dyDescent="0.2">
      <c r="A54" s="29"/>
      <c r="B54" s="29"/>
      <c r="C54" s="34"/>
      <c r="D54" s="33"/>
      <c r="E54" s="34"/>
      <c r="F54" s="34"/>
      <c r="G54" s="34"/>
      <c r="H54" s="34"/>
      <c r="I54" s="34"/>
      <c r="J54" s="34"/>
      <c r="K54" s="34"/>
      <c r="M54" s="34"/>
      <c r="P54" s="12"/>
      <c r="Q54" s="32"/>
    </row>
    <row r="55" spans="1:17" s="10" customFormat="1" x14ac:dyDescent="0.15">
      <c r="A55" s="29"/>
      <c r="B55" s="29"/>
      <c r="C55" s="30"/>
      <c r="D55" s="33"/>
      <c r="E55" s="30"/>
      <c r="F55" s="30"/>
      <c r="G55" s="30"/>
      <c r="H55" s="30"/>
      <c r="I55" s="30"/>
      <c r="J55" s="30"/>
      <c r="K55" s="30"/>
      <c r="M55" s="30"/>
      <c r="O55" s="31"/>
      <c r="P55" s="32"/>
      <c r="Q55" s="32"/>
    </row>
    <row r="56" spans="1:17" s="10" customFormat="1" x14ac:dyDescent="0.15">
      <c r="A56" s="29"/>
      <c r="B56" s="29"/>
      <c r="C56" s="30"/>
      <c r="D56" s="33"/>
      <c r="E56" s="30"/>
      <c r="F56" s="30"/>
      <c r="G56" s="30"/>
      <c r="H56" s="30"/>
      <c r="I56" s="30"/>
      <c r="J56" s="30"/>
      <c r="K56" s="30"/>
      <c r="M56" s="30"/>
      <c r="O56" s="31"/>
      <c r="P56" s="32"/>
      <c r="Q56" s="32"/>
    </row>
    <row r="57" spans="1:17" s="10" customFormat="1" x14ac:dyDescent="0.15">
      <c r="A57" s="29"/>
      <c r="B57" s="29"/>
      <c r="C57" s="30"/>
      <c r="D57" s="33"/>
      <c r="E57" s="30"/>
      <c r="F57" s="30"/>
      <c r="G57" s="30"/>
      <c r="H57" s="30"/>
      <c r="I57" s="30"/>
      <c r="J57" s="30"/>
      <c r="K57" s="30"/>
      <c r="M57" s="30"/>
      <c r="O57" s="31"/>
      <c r="P57" s="32"/>
      <c r="Q57" s="32"/>
    </row>
    <row r="58" spans="1:17" s="10" customFormat="1" x14ac:dyDescent="0.15">
      <c r="A58" s="29"/>
      <c r="B58" s="29"/>
      <c r="C58" s="30"/>
      <c r="D58" s="33"/>
      <c r="E58" s="30"/>
      <c r="F58" s="30"/>
      <c r="G58" s="30"/>
      <c r="H58" s="30"/>
      <c r="I58" s="30"/>
      <c r="J58" s="30"/>
      <c r="K58" s="30"/>
      <c r="M58" s="30"/>
      <c r="O58" s="31"/>
      <c r="P58" s="32"/>
      <c r="Q58" s="32"/>
    </row>
    <row r="59" spans="1:17" s="10" customFormat="1" x14ac:dyDescent="0.15">
      <c r="A59" s="29"/>
      <c r="B59" s="29"/>
      <c r="C59" s="30"/>
      <c r="D59" s="33"/>
      <c r="E59" s="30"/>
      <c r="F59" s="30"/>
      <c r="G59" s="30"/>
      <c r="H59" s="30"/>
      <c r="I59" s="30"/>
      <c r="J59" s="30"/>
      <c r="K59" s="30"/>
      <c r="M59" s="30"/>
      <c r="O59" s="31"/>
      <c r="P59" s="32"/>
      <c r="Q59" s="32"/>
    </row>
    <row r="60" spans="1:17" s="10" customFormat="1" x14ac:dyDescent="0.15">
      <c r="A60" s="29"/>
      <c r="B60" s="29"/>
      <c r="C60" s="30"/>
      <c r="D60" s="33"/>
      <c r="E60" s="30"/>
      <c r="F60" s="30"/>
      <c r="G60" s="30"/>
      <c r="H60" s="30"/>
      <c r="I60" s="30"/>
      <c r="J60" s="30"/>
      <c r="K60" s="30"/>
      <c r="M60" s="30"/>
      <c r="O60" s="31"/>
      <c r="P60" s="32"/>
      <c r="Q60" s="32"/>
    </row>
    <row r="61" spans="1:17" s="10" customFormat="1" x14ac:dyDescent="0.15">
      <c r="A61" s="29"/>
      <c r="B61" s="29"/>
      <c r="C61" s="30"/>
      <c r="D61" s="33"/>
      <c r="E61" s="30"/>
      <c r="F61" s="30"/>
      <c r="G61" s="30"/>
      <c r="H61" s="30"/>
      <c r="I61" s="30"/>
      <c r="J61" s="30"/>
      <c r="K61" s="30"/>
      <c r="M61" s="30"/>
      <c r="O61" s="31"/>
      <c r="P61" s="32"/>
      <c r="Q61" s="32"/>
    </row>
    <row r="62" spans="1:17" s="10" customFormat="1" x14ac:dyDescent="0.15">
      <c r="A62" s="29"/>
      <c r="B62" s="29"/>
      <c r="C62" s="30"/>
      <c r="D62" s="33"/>
      <c r="E62" s="30"/>
      <c r="F62" s="30"/>
      <c r="G62" s="30"/>
      <c r="H62" s="30"/>
      <c r="I62" s="30"/>
      <c r="J62" s="30"/>
      <c r="K62" s="30"/>
      <c r="M62" s="30"/>
      <c r="O62" s="31"/>
      <c r="P62" s="32"/>
      <c r="Q62" s="32"/>
    </row>
    <row r="63" spans="1:17" s="10" customFormat="1" x14ac:dyDescent="0.15">
      <c r="A63" s="29"/>
      <c r="B63" s="29"/>
      <c r="C63" s="30"/>
      <c r="D63" s="33"/>
      <c r="E63" s="30"/>
      <c r="F63" s="30"/>
      <c r="G63" s="30"/>
      <c r="H63" s="30"/>
      <c r="I63" s="30"/>
      <c r="J63" s="30"/>
      <c r="K63" s="30"/>
      <c r="M63" s="30"/>
      <c r="O63" s="31"/>
      <c r="P63" s="32"/>
      <c r="Q63" s="32"/>
    </row>
    <row r="64" spans="1:17" s="10" customFormat="1" x14ac:dyDescent="0.15">
      <c r="A64" s="29"/>
      <c r="B64" s="29"/>
      <c r="C64" s="30"/>
      <c r="D64" s="33"/>
      <c r="E64" s="30"/>
      <c r="F64" s="30"/>
      <c r="G64" s="30"/>
      <c r="H64" s="30"/>
      <c r="I64" s="30"/>
      <c r="J64" s="30"/>
      <c r="K64" s="30"/>
      <c r="M64" s="30"/>
      <c r="O64" s="31"/>
      <c r="P64" s="32"/>
      <c r="Q64" s="32"/>
    </row>
    <row r="65" spans="1:17" s="10" customFormat="1" x14ac:dyDescent="0.15">
      <c r="A65" s="29"/>
      <c r="B65" s="29"/>
      <c r="C65" s="30"/>
      <c r="D65" s="33"/>
      <c r="E65" s="30"/>
      <c r="F65" s="30"/>
      <c r="G65" s="30"/>
      <c r="H65" s="30"/>
      <c r="I65" s="30"/>
      <c r="J65" s="30"/>
      <c r="K65" s="30"/>
      <c r="M65" s="30"/>
      <c r="O65" s="31"/>
      <c r="P65" s="32"/>
      <c r="Q65" s="32"/>
    </row>
    <row r="66" spans="1:17" s="10" customFormat="1" x14ac:dyDescent="0.15">
      <c r="A66" s="29"/>
      <c r="B66" s="29"/>
      <c r="C66" s="31"/>
      <c r="D66" s="33"/>
      <c r="E66" s="31"/>
      <c r="F66" s="31"/>
      <c r="G66" s="31"/>
      <c r="H66" s="31"/>
      <c r="I66" s="31"/>
      <c r="J66" s="31"/>
      <c r="K66" s="31"/>
      <c r="M66" s="31"/>
      <c r="O66" s="31"/>
      <c r="P66" s="49"/>
      <c r="Q66" s="32"/>
    </row>
    <row r="67" spans="1:17" s="10" customFormat="1" ht="12.75" x14ac:dyDescent="0.2">
      <c r="A67" s="29"/>
      <c r="B67" s="29"/>
      <c r="C67" s="34"/>
      <c r="D67" s="33"/>
      <c r="E67" s="34"/>
      <c r="F67" s="34"/>
      <c r="G67" s="34"/>
      <c r="H67" s="34"/>
      <c r="I67" s="34"/>
      <c r="J67" s="34"/>
      <c r="K67" s="34"/>
      <c r="M67" s="34"/>
      <c r="P67" s="12"/>
      <c r="Q67" s="32"/>
    </row>
    <row r="68" spans="1:17" s="10" customFormat="1" ht="12.75" x14ac:dyDescent="0.2">
      <c r="A68" s="29"/>
      <c r="B68" s="29"/>
      <c r="C68" s="34"/>
      <c r="D68" s="33"/>
      <c r="E68" s="34"/>
      <c r="F68" s="34"/>
      <c r="G68" s="34"/>
      <c r="H68" s="34"/>
      <c r="I68" s="34"/>
      <c r="J68" s="34"/>
      <c r="K68" s="34"/>
      <c r="M68" s="34"/>
      <c r="P68" s="12"/>
      <c r="Q68" s="32"/>
    </row>
    <row r="69" spans="1:17" s="10" customFormat="1" x14ac:dyDescent="0.15">
      <c r="A69" s="29"/>
      <c r="B69" s="29"/>
      <c r="C69" s="30"/>
      <c r="D69" s="33"/>
      <c r="E69" s="30"/>
      <c r="F69" s="30"/>
      <c r="G69" s="30"/>
      <c r="H69" s="30"/>
      <c r="I69" s="30"/>
      <c r="J69" s="30"/>
      <c r="K69" s="30"/>
      <c r="M69" s="30"/>
      <c r="O69" s="31"/>
      <c r="P69" s="32"/>
      <c r="Q69" s="32"/>
    </row>
    <row r="70" spans="1:17" s="10" customFormat="1" x14ac:dyDescent="0.15">
      <c r="A70" s="29"/>
      <c r="B70" s="29"/>
      <c r="C70" s="30"/>
      <c r="D70" s="33"/>
      <c r="E70" s="30"/>
      <c r="F70" s="30"/>
      <c r="G70" s="30"/>
      <c r="H70" s="30"/>
      <c r="I70" s="30"/>
      <c r="J70" s="30"/>
      <c r="K70" s="30"/>
      <c r="M70" s="30"/>
      <c r="O70" s="31"/>
      <c r="P70" s="32"/>
      <c r="Q70" s="32"/>
    </row>
    <row r="71" spans="1:17" s="10" customFormat="1" x14ac:dyDescent="0.15">
      <c r="A71" s="29"/>
      <c r="B71" s="29"/>
      <c r="C71" s="30"/>
      <c r="D71" s="33"/>
      <c r="E71" s="30"/>
      <c r="F71" s="30"/>
      <c r="G71" s="30"/>
      <c r="H71" s="30"/>
      <c r="I71" s="30"/>
      <c r="J71" s="30"/>
      <c r="K71" s="30"/>
      <c r="M71" s="30"/>
      <c r="O71" s="31"/>
      <c r="P71" s="32"/>
      <c r="Q71" s="32"/>
    </row>
    <row r="72" spans="1:17" s="10" customFormat="1" x14ac:dyDescent="0.15">
      <c r="A72" s="29"/>
      <c r="B72" s="29"/>
      <c r="C72" s="30"/>
      <c r="D72" s="33"/>
      <c r="E72" s="30"/>
      <c r="F72" s="30"/>
      <c r="G72" s="30"/>
      <c r="H72" s="30"/>
      <c r="I72" s="30"/>
      <c r="J72" s="30"/>
      <c r="K72" s="30"/>
      <c r="M72" s="30"/>
      <c r="O72" s="31"/>
      <c r="P72" s="32"/>
      <c r="Q72" s="32"/>
    </row>
    <row r="73" spans="1:17" s="10" customFormat="1" x14ac:dyDescent="0.15">
      <c r="A73" s="29"/>
      <c r="B73" s="29"/>
      <c r="C73" s="30"/>
      <c r="D73" s="33"/>
      <c r="E73" s="30"/>
      <c r="F73" s="30"/>
      <c r="G73" s="30"/>
      <c r="H73" s="30"/>
      <c r="I73" s="30"/>
      <c r="J73" s="30"/>
      <c r="K73" s="30"/>
      <c r="M73" s="30"/>
      <c r="O73" s="31"/>
      <c r="P73" s="32"/>
      <c r="Q73" s="32"/>
    </row>
    <row r="74" spans="1:17" s="10" customFormat="1" x14ac:dyDescent="0.15">
      <c r="A74" s="29"/>
      <c r="B74" s="29"/>
      <c r="C74" s="30"/>
      <c r="D74" s="33"/>
      <c r="E74" s="30"/>
      <c r="F74" s="30"/>
      <c r="G74" s="30"/>
      <c r="H74" s="30"/>
      <c r="I74" s="30"/>
      <c r="J74" s="30"/>
      <c r="K74" s="30"/>
      <c r="M74" s="30"/>
      <c r="O74" s="31"/>
      <c r="P74" s="32"/>
      <c r="Q74" s="32"/>
    </row>
    <row r="75" spans="1:17" s="10" customFormat="1" x14ac:dyDescent="0.15">
      <c r="A75" s="29"/>
      <c r="B75" s="29"/>
      <c r="C75" s="30"/>
      <c r="D75" s="33"/>
      <c r="E75" s="30"/>
      <c r="F75" s="30"/>
      <c r="G75" s="30"/>
      <c r="H75" s="30"/>
      <c r="I75" s="30"/>
      <c r="J75" s="30"/>
      <c r="K75" s="30"/>
      <c r="M75" s="30"/>
      <c r="O75" s="31"/>
      <c r="P75" s="32"/>
      <c r="Q75" s="32"/>
    </row>
    <row r="76" spans="1:17" s="10" customFormat="1" ht="12.75" x14ac:dyDescent="0.2">
      <c r="A76" s="29"/>
      <c r="B76" s="29"/>
      <c r="C76" s="34"/>
      <c r="D76" s="33"/>
      <c r="E76" s="30"/>
      <c r="F76" s="30"/>
      <c r="G76" s="30"/>
      <c r="H76" s="30"/>
      <c r="I76" s="30"/>
      <c r="J76" s="30"/>
      <c r="K76" s="30"/>
      <c r="M76" s="34"/>
      <c r="O76" s="31"/>
      <c r="P76" s="32"/>
      <c r="Q76" s="32"/>
    </row>
    <row r="77" spans="1:17" s="10" customFormat="1" x14ac:dyDescent="0.15">
      <c r="A77" s="29"/>
      <c r="B77" s="29"/>
      <c r="C77" s="31"/>
      <c r="D77" s="33"/>
      <c r="E77" s="31"/>
      <c r="F77" s="31"/>
      <c r="G77" s="31"/>
      <c r="H77" s="31"/>
      <c r="I77" s="31"/>
      <c r="J77" s="31"/>
      <c r="K77" s="31"/>
      <c r="M77" s="31"/>
      <c r="O77" s="31"/>
      <c r="P77" s="49"/>
      <c r="Q77" s="32"/>
    </row>
    <row r="78" spans="1:17" s="10" customFormat="1" ht="12.75" x14ac:dyDescent="0.2">
      <c r="A78" s="29"/>
      <c r="B78" s="29"/>
      <c r="C78" s="34"/>
      <c r="D78" s="33"/>
      <c r="E78" s="34"/>
      <c r="F78" s="34"/>
      <c r="G78" s="34"/>
      <c r="H78" s="34"/>
      <c r="I78" s="34"/>
      <c r="J78" s="34"/>
      <c r="K78" s="34"/>
      <c r="M78" s="34"/>
      <c r="O78" s="33"/>
      <c r="P78" s="49"/>
      <c r="Q78" s="32"/>
    </row>
    <row r="79" spans="1:17" s="10" customFormat="1" x14ac:dyDescent="0.15">
      <c r="A79" s="29"/>
      <c r="B79" s="29"/>
      <c r="C79" s="31"/>
      <c r="D79" s="33"/>
      <c r="E79" s="31"/>
      <c r="F79" s="31"/>
      <c r="G79" s="31"/>
      <c r="H79" s="31"/>
      <c r="I79" s="31"/>
      <c r="J79" s="31"/>
      <c r="K79" s="31"/>
      <c r="M79" s="31"/>
      <c r="O79" s="31"/>
      <c r="P79" s="49"/>
      <c r="Q79" s="32"/>
    </row>
    <row r="80" spans="1:17" s="10" customFormat="1" ht="12.75" x14ac:dyDescent="0.2">
      <c r="A80" s="29"/>
      <c r="B80" s="29"/>
      <c r="C80" s="34"/>
      <c r="D80" s="33"/>
      <c r="E80" s="34"/>
      <c r="F80" s="34"/>
      <c r="G80" s="34"/>
      <c r="H80" s="34"/>
      <c r="I80" s="34"/>
      <c r="J80" s="34"/>
      <c r="K80" s="34"/>
      <c r="M80" s="34"/>
      <c r="P80" s="12"/>
      <c r="Q80" s="32"/>
    </row>
    <row r="81" spans="1:17" s="59" customFormat="1" x14ac:dyDescent="0.15">
      <c r="A81" s="53"/>
      <c r="B81" s="53"/>
      <c r="C81" s="54"/>
      <c r="D81" s="55"/>
      <c r="E81" s="54"/>
      <c r="F81" s="54"/>
      <c r="G81" s="54"/>
      <c r="H81" s="54"/>
      <c r="I81" s="54"/>
      <c r="J81" s="54"/>
      <c r="K81" s="54"/>
      <c r="L81" s="56"/>
      <c r="M81" s="54"/>
      <c r="N81" s="56"/>
      <c r="O81" s="54"/>
      <c r="P81" s="57"/>
      <c r="Q81" s="58"/>
    </row>
    <row r="82" spans="1:17" s="10" customFormat="1" x14ac:dyDescent="0.15">
      <c r="A82" s="29"/>
      <c r="C82" s="30"/>
      <c r="D82" s="60"/>
      <c r="E82" s="30"/>
      <c r="F82" s="30"/>
      <c r="G82" s="30"/>
      <c r="H82" s="30"/>
      <c r="I82" s="30"/>
      <c r="J82" s="30"/>
      <c r="K82" s="30"/>
      <c r="M82" s="30"/>
      <c r="O82" s="30"/>
      <c r="P82" s="61"/>
      <c r="Q82" s="62"/>
    </row>
    <row r="83" spans="1:17" s="10" customFormat="1" x14ac:dyDescent="0.15">
      <c r="A83" s="29"/>
      <c r="B83" s="29"/>
      <c r="C83" s="63"/>
      <c r="D83" s="33"/>
      <c r="E83" s="63"/>
      <c r="F83" s="63"/>
      <c r="G83" s="63"/>
      <c r="H83" s="63"/>
      <c r="I83" s="63"/>
      <c r="J83" s="63"/>
      <c r="K83" s="63"/>
      <c r="M83" s="63"/>
      <c r="P83" s="12"/>
      <c r="Q83" s="32"/>
    </row>
    <row r="84" spans="1:17" s="10" customFormat="1" ht="12.75" x14ac:dyDescent="0.2">
      <c r="A84" s="29"/>
      <c r="B84" s="29"/>
      <c r="C84" s="34"/>
      <c r="D84" s="33"/>
      <c r="E84" s="34"/>
      <c r="F84" s="34"/>
      <c r="G84" s="34"/>
      <c r="H84" s="34"/>
      <c r="I84" s="34"/>
      <c r="J84" s="34"/>
      <c r="K84" s="34"/>
      <c r="M84" s="34"/>
      <c r="P84" s="32"/>
      <c r="Q84" s="32"/>
    </row>
    <row r="85" spans="1:17" s="10" customFormat="1" x14ac:dyDescent="0.15">
      <c r="A85" s="29"/>
      <c r="B85" s="29"/>
      <c r="C85" s="31"/>
      <c r="D85" s="31"/>
      <c r="E85" s="31"/>
      <c r="F85" s="31"/>
      <c r="G85" s="31"/>
      <c r="H85" s="31"/>
      <c r="I85" s="31"/>
      <c r="J85" s="31"/>
      <c r="K85" s="31"/>
      <c r="M85" s="31"/>
      <c r="O85" s="31"/>
      <c r="P85" s="32"/>
      <c r="Q85" s="32"/>
    </row>
    <row r="86" spans="1:17" s="10" customFormat="1" x14ac:dyDescent="0.15">
      <c r="A86" s="29"/>
      <c r="B86" s="29"/>
      <c r="C86" s="31"/>
      <c r="D86" s="33"/>
      <c r="E86" s="31"/>
      <c r="F86" s="31"/>
      <c r="G86" s="31"/>
      <c r="H86" s="31"/>
      <c r="I86" s="31"/>
      <c r="J86" s="31"/>
      <c r="K86" s="31"/>
      <c r="P86" s="12"/>
      <c r="Q86" s="32"/>
    </row>
    <row r="87" spans="1:17" s="10" customFormat="1" x14ac:dyDescent="0.15">
      <c r="A87" s="29"/>
      <c r="B87" s="29"/>
      <c r="C87" s="31"/>
      <c r="D87" s="33"/>
      <c r="E87" s="31"/>
      <c r="F87" s="31"/>
      <c r="G87" s="31"/>
      <c r="H87" s="31"/>
      <c r="I87" s="31"/>
      <c r="J87" s="31"/>
      <c r="K87" s="31"/>
      <c r="M87" s="31"/>
      <c r="O87" s="31"/>
      <c r="P87" s="32"/>
      <c r="Q87" s="32"/>
    </row>
    <row r="88" spans="1:17" s="10" customFormat="1" x14ac:dyDescent="0.15">
      <c r="A88" s="29"/>
      <c r="B88" s="29"/>
      <c r="C88" s="31"/>
      <c r="D88" s="33"/>
      <c r="E88" s="31"/>
      <c r="F88" s="31"/>
      <c r="G88" s="31"/>
      <c r="H88" s="31"/>
      <c r="I88" s="31"/>
      <c r="J88" s="31"/>
      <c r="K88" s="31"/>
      <c r="M88" s="31"/>
      <c r="O88" s="31"/>
      <c r="P88" s="32"/>
      <c r="Q88" s="32"/>
    </row>
    <row r="89" spans="1:17" s="10" customFormat="1" x14ac:dyDescent="0.15">
      <c r="A89" s="29"/>
      <c r="B89" s="64"/>
      <c r="C89" s="31"/>
      <c r="D89" s="33"/>
      <c r="E89" s="31"/>
      <c r="F89" s="31"/>
      <c r="G89" s="31"/>
      <c r="H89" s="31"/>
      <c r="I89" s="31"/>
      <c r="J89" s="31"/>
      <c r="K89" s="31"/>
      <c r="M89" s="31"/>
      <c r="O89" s="31"/>
      <c r="P89" s="32"/>
      <c r="Q89" s="32"/>
    </row>
    <row r="90" spans="1:17" s="10" customFormat="1" x14ac:dyDescent="0.15">
      <c r="A90" s="29"/>
      <c r="B90" s="64"/>
      <c r="C90" s="31"/>
      <c r="D90" s="33"/>
      <c r="E90" s="31"/>
      <c r="F90" s="31"/>
      <c r="G90" s="31"/>
      <c r="H90" s="31"/>
      <c r="I90" s="31"/>
      <c r="J90" s="31"/>
      <c r="K90" s="31"/>
      <c r="M90" s="31"/>
      <c r="O90" s="31"/>
      <c r="P90" s="32"/>
      <c r="Q90" s="32"/>
    </row>
    <row r="91" spans="1:17" s="10" customFormat="1" x14ac:dyDescent="0.15">
      <c r="A91" s="29"/>
      <c r="B91" s="29"/>
      <c r="C91" s="30"/>
      <c r="D91" s="33"/>
      <c r="E91" s="30"/>
      <c r="F91" s="30"/>
      <c r="G91" s="30"/>
      <c r="H91" s="30"/>
      <c r="I91" s="30"/>
      <c r="J91" s="30"/>
      <c r="K91" s="30"/>
      <c r="M91" s="30"/>
      <c r="O91" s="33"/>
      <c r="P91" s="49"/>
      <c r="Q91" s="32"/>
    </row>
    <row r="92" spans="1:17" s="10" customFormat="1" x14ac:dyDescent="0.15">
      <c r="A92" s="29"/>
      <c r="B92" s="29"/>
      <c r="C92" s="31"/>
      <c r="D92" s="33"/>
      <c r="E92" s="31"/>
      <c r="F92" s="31"/>
      <c r="G92" s="31"/>
      <c r="H92" s="31"/>
      <c r="I92" s="31"/>
      <c r="J92" s="31"/>
      <c r="K92" s="31"/>
      <c r="M92" s="31"/>
      <c r="P92" s="12"/>
      <c r="Q92" s="32"/>
    </row>
    <row r="93" spans="1:17" s="10" customFormat="1" x14ac:dyDescent="0.15">
      <c r="A93" s="29"/>
      <c r="B93" s="29"/>
      <c r="C93" s="31"/>
      <c r="D93" s="33"/>
      <c r="E93" s="31"/>
      <c r="F93" s="31"/>
      <c r="G93" s="31"/>
      <c r="H93" s="31"/>
      <c r="I93" s="31"/>
      <c r="J93" s="31"/>
      <c r="K93" s="31"/>
      <c r="M93" s="31"/>
      <c r="O93" s="33"/>
      <c r="P93" s="49"/>
      <c r="Q93" s="32"/>
    </row>
    <row r="94" spans="1:17" s="10" customFormat="1" x14ac:dyDescent="0.15">
      <c r="A94" s="29"/>
      <c r="B94" s="29"/>
      <c r="C94" s="31"/>
      <c r="D94" s="33"/>
      <c r="E94" s="31"/>
      <c r="F94" s="31"/>
      <c r="G94" s="31"/>
      <c r="H94" s="31"/>
      <c r="I94" s="31"/>
      <c r="J94" s="31"/>
      <c r="K94" s="31"/>
      <c r="M94" s="31"/>
      <c r="O94" s="33"/>
      <c r="P94" s="49"/>
      <c r="Q94" s="32"/>
    </row>
    <row r="95" spans="1:17" s="10" customFormat="1" ht="12.75" x14ac:dyDescent="0.2">
      <c r="A95" s="29"/>
      <c r="B95" s="29"/>
      <c r="C95" s="34"/>
      <c r="D95" s="33"/>
      <c r="E95" s="34"/>
      <c r="F95" s="34"/>
      <c r="G95" s="34"/>
      <c r="H95" s="34"/>
      <c r="I95" s="34"/>
      <c r="J95" s="34"/>
      <c r="K95" s="34"/>
      <c r="M95" s="34"/>
      <c r="P95" s="12"/>
      <c r="Q95" s="32"/>
    </row>
    <row r="96" spans="1:17" s="10" customFormat="1" x14ac:dyDescent="0.15">
      <c r="A96" s="29"/>
      <c r="B96" s="64"/>
      <c r="C96" s="31"/>
      <c r="D96" s="33"/>
      <c r="E96" s="31"/>
      <c r="F96" s="31"/>
      <c r="G96" s="31"/>
      <c r="H96" s="31"/>
      <c r="I96" s="31"/>
      <c r="J96" s="31"/>
      <c r="K96" s="31"/>
      <c r="M96" s="31"/>
      <c r="O96" s="31"/>
      <c r="P96" s="32"/>
      <c r="Q96" s="32"/>
    </row>
    <row r="98" spans="15:15" x14ac:dyDescent="0.15">
      <c r="O98" s="65"/>
    </row>
  </sheetData>
  <mergeCells count="1">
    <mergeCell ref="A3:C3"/>
  </mergeCells>
  <pageMargins left="0.7" right="0.7" top="0.75" bottom="0.75" header="0.3" footer="0.3"/>
  <pageSetup scale="67" firstPageNumber="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tabSelected="1" view="pageBreakPreview" zoomScale="87" zoomScaleNormal="100" zoomScaleSheetLayoutView="87" workbookViewId="0">
      <selection activeCell="N21" sqref="N21"/>
    </sheetView>
  </sheetViews>
  <sheetFormatPr defaultRowHeight="11.25" x14ac:dyDescent="0.15"/>
  <cols>
    <col min="1" max="1" width="3.140625" style="67" customWidth="1"/>
    <col min="2" max="2" width="29.42578125" style="67" customWidth="1"/>
    <col min="3" max="5" width="13.7109375" style="67" customWidth="1"/>
    <col min="6" max="7" width="5.7109375" style="67" customWidth="1"/>
    <col min="8" max="8" width="3" style="67" customWidth="1"/>
    <col min="9" max="16384" width="9.140625" style="67"/>
  </cols>
  <sheetData>
    <row r="1" spans="1:9" ht="15" customHeight="1" x14ac:dyDescent="0.15">
      <c r="A1" s="66" t="s">
        <v>84</v>
      </c>
      <c r="B1" s="66"/>
      <c r="C1" s="66"/>
      <c r="D1" s="66"/>
      <c r="E1" s="66"/>
      <c r="H1" s="68"/>
      <c r="I1" s="68"/>
    </row>
    <row r="2" spans="1:9" x14ac:dyDescent="0.15">
      <c r="A2" s="66" t="s">
        <v>92</v>
      </c>
      <c r="B2" s="66"/>
      <c r="C2" s="66"/>
      <c r="D2" s="66"/>
      <c r="E2" s="66"/>
      <c r="I2" s="69"/>
    </row>
    <row r="3" spans="1:9" x14ac:dyDescent="0.15">
      <c r="A3" s="66" t="s">
        <v>68</v>
      </c>
      <c r="B3" s="66"/>
      <c r="C3" s="66"/>
      <c r="D3" s="66"/>
      <c r="E3" s="66"/>
    </row>
    <row r="4" spans="1:9" x14ac:dyDescent="0.15">
      <c r="A4" s="66" t="s">
        <v>93</v>
      </c>
      <c r="B4" s="66"/>
      <c r="C4" s="66"/>
      <c r="D4" s="66"/>
      <c r="E4" s="66"/>
    </row>
    <row r="5" spans="1:9" x14ac:dyDescent="0.15">
      <c r="A5" s="70" t="s">
        <v>94</v>
      </c>
      <c r="B5" s="66"/>
      <c r="C5" s="66"/>
      <c r="D5" s="66"/>
      <c r="E5" s="66"/>
    </row>
    <row r="6" spans="1:9" x14ac:dyDescent="0.15">
      <c r="A6" s="71"/>
      <c r="B6" s="71"/>
      <c r="C6" s="71"/>
      <c r="D6" s="71"/>
      <c r="E6" s="71"/>
    </row>
    <row r="7" spans="1:9" x14ac:dyDescent="0.15">
      <c r="A7" s="71"/>
      <c r="B7" s="71"/>
      <c r="C7" s="72" t="s">
        <v>85</v>
      </c>
      <c r="D7" s="72" t="s">
        <v>86</v>
      </c>
      <c r="E7" s="72" t="s">
        <v>87</v>
      </c>
      <c r="F7" s="73"/>
      <c r="G7" s="73"/>
    </row>
    <row r="8" spans="1:9" x14ac:dyDescent="0.15">
      <c r="A8" s="71"/>
      <c r="B8" s="71"/>
      <c r="C8" s="74" t="s">
        <v>88</v>
      </c>
      <c r="D8" s="75"/>
      <c r="E8" s="72" t="s">
        <v>89</v>
      </c>
      <c r="F8" s="73"/>
      <c r="G8" s="72"/>
    </row>
    <row r="9" spans="1:9" x14ac:dyDescent="0.15">
      <c r="A9" s="76"/>
      <c r="B9" s="77"/>
      <c r="C9" s="74" t="s">
        <v>2</v>
      </c>
      <c r="D9" s="74" t="s">
        <v>54</v>
      </c>
      <c r="E9" s="72" t="s">
        <v>54</v>
      </c>
      <c r="F9" s="73"/>
      <c r="G9" s="72"/>
    </row>
    <row r="10" spans="1:9" ht="9.75" customHeight="1" x14ac:dyDescent="0.15">
      <c r="A10" s="78">
        <v>1</v>
      </c>
      <c r="B10" s="78" t="s">
        <v>3</v>
      </c>
      <c r="C10" s="79"/>
      <c r="D10" s="79"/>
      <c r="E10" s="79"/>
      <c r="F10" s="73"/>
      <c r="G10" s="79"/>
    </row>
    <row r="11" spans="1:9" ht="9.75" customHeight="1" x14ac:dyDescent="0.15">
      <c r="A11" s="78">
        <v>2</v>
      </c>
      <c r="B11" s="78" t="s">
        <v>4</v>
      </c>
      <c r="C11" s="80">
        <v>321605658.8795231</v>
      </c>
      <c r="D11" s="80">
        <v>29446577.73459705</v>
      </c>
      <c r="E11" s="80">
        <v>351052236.61412013</v>
      </c>
      <c r="F11" s="81"/>
      <c r="G11" s="82"/>
      <c r="H11" s="83"/>
    </row>
    <row r="12" spans="1:9" ht="9.75" customHeight="1" x14ac:dyDescent="0.15">
      <c r="A12" s="78">
        <v>3</v>
      </c>
      <c r="B12" s="78" t="s">
        <v>5</v>
      </c>
      <c r="C12" s="80">
        <v>0</v>
      </c>
      <c r="D12" s="80"/>
      <c r="E12" s="80"/>
      <c r="F12" s="84"/>
      <c r="G12" s="82"/>
      <c r="H12" s="85"/>
    </row>
    <row r="13" spans="1:9" ht="9.75" customHeight="1" x14ac:dyDescent="0.15">
      <c r="A13" s="78">
        <v>4</v>
      </c>
      <c r="B13" s="78" t="s">
        <v>6</v>
      </c>
      <c r="C13" s="80">
        <v>21276368.229084611</v>
      </c>
      <c r="D13" s="80"/>
      <c r="E13" s="80"/>
      <c r="F13" s="84"/>
      <c r="G13" s="84"/>
      <c r="H13" s="83"/>
    </row>
    <row r="14" spans="1:9" ht="9.75" customHeight="1" x14ac:dyDescent="0.15">
      <c r="A14" s="78">
        <v>5</v>
      </c>
      <c r="B14" s="78" t="s">
        <v>7</v>
      </c>
      <c r="C14" s="80">
        <v>7085530.6068104226</v>
      </c>
      <c r="D14" s="80"/>
      <c r="E14" s="80"/>
      <c r="F14" s="84"/>
      <c r="G14" s="84"/>
      <c r="H14" s="83"/>
    </row>
    <row r="15" spans="1:9" ht="9.75" customHeight="1" x14ac:dyDescent="0.15">
      <c r="A15" s="78">
        <v>6</v>
      </c>
      <c r="B15" s="78" t="s">
        <v>8</v>
      </c>
      <c r="C15" s="86">
        <v>349967557.71541816</v>
      </c>
      <c r="D15" s="86"/>
      <c r="E15" s="86"/>
      <c r="F15" s="84"/>
      <c r="G15" s="84"/>
      <c r="H15" s="83"/>
    </row>
    <row r="16" spans="1:9" ht="9.75" customHeight="1" x14ac:dyDescent="0.15">
      <c r="A16" s="78">
        <v>7</v>
      </c>
      <c r="B16" s="78"/>
      <c r="C16" s="80"/>
      <c r="D16" s="80"/>
      <c r="E16" s="80"/>
      <c r="F16" s="84"/>
      <c r="G16" s="84"/>
      <c r="H16" s="87"/>
    </row>
    <row r="17" spans="1:8" ht="9.75" customHeight="1" x14ac:dyDescent="0.15">
      <c r="A17" s="78">
        <v>8</v>
      </c>
      <c r="B17" s="78" t="s">
        <v>9</v>
      </c>
      <c r="C17" s="80"/>
      <c r="D17" s="80"/>
      <c r="E17" s="80"/>
      <c r="F17" s="84"/>
      <c r="G17" s="88"/>
      <c r="H17" s="87"/>
    </row>
    <row r="18" spans="1:8" ht="9.75" customHeight="1" x14ac:dyDescent="0.15">
      <c r="A18" s="78">
        <v>9</v>
      </c>
      <c r="B18" s="78" t="s">
        <v>10</v>
      </c>
      <c r="C18" s="80">
        <v>66445151.857789956</v>
      </c>
      <c r="D18" s="80"/>
      <c r="E18" s="80"/>
      <c r="F18" s="84"/>
      <c r="G18" s="89"/>
      <c r="H18" s="83"/>
    </row>
    <row r="19" spans="1:8" ht="9.75" customHeight="1" x14ac:dyDescent="0.15">
      <c r="A19" s="78">
        <v>10</v>
      </c>
      <c r="B19" s="78" t="s">
        <v>11</v>
      </c>
      <c r="C19" s="80">
        <v>0</v>
      </c>
      <c r="D19" s="80"/>
      <c r="E19" s="80"/>
      <c r="F19" s="84"/>
      <c r="G19" s="80"/>
      <c r="H19" s="87"/>
    </row>
    <row r="20" spans="1:8" ht="9.75" customHeight="1" x14ac:dyDescent="0.15">
      <c r="A20" s="78">
        <v>11</v>
      </c>
      <c r="B20" s="78" t="s">
        <v>12</v>
      </c>
      <c r="C20" s="80">
        <v>7625920.5649602953</v>
      </c>
      <c r="D20" s="80"/>
      <c r="E20" s="80"/>
      <c r="F20" s="84"/>
      <c r="G20" s="80"/>
      <c r="H20" s="87"/>
    </row>
    <row r="21" spans="1:8" ht="9.75" customHeight="1" x14ac:dyDescent="0.15">
      <c r="A21" s="78">
        <v>12</v>
      </c>
      <c r="B21" s="78" t="s">
        <v>13</v>
      </c>
      <c r="C21" s="80">
        <v>85764808.625956237</v>
      </c>
      <c r="D21" s="80"/>
      <c r="E21" s="80"/>
      <c r="F21" s="84"/>
      <c r="G21" s="80"/>
      <c r="H21" s="87"/>
    </row>
    <row r="22" spans="1:8" ht="9.75" customHeight="1" x14ac:dyDescent="0.15">
      <c r="A22" s="78">
        <v>13</v>
      </c>
      <c r="B22" s="78" t="s">
        <v>14</v>
      </c>
      <c r="C22" s="80">
        <v>31289088.988083333</v>
      </c>
      <c r="D22" s="80"/>
      <c r="E22" s="80"/>
      <c r="F22" s="84"/>
      <c r="G22" s="73"/>
    </row>
    <row r="23" spans="1:8" ht="9.75" customHeight="1" x14ac:dyDescent="0.15">
      <c r="A23" s="78">
        <v>14</v>
      </c>
      <c r="B23" s="78" t="s">
        <v>15</v>
      </c>
      <c r="C23" s="80">
        <v>12252658.555808458</v>
      </c>
      <c r="D23" s="80"/>
      <c r="E23" s="80"/>
      <c r="F23" s="84"/>
      <c r="G23" s="73"/>
    </row>
    <row r="24" spans="1:8" ht="9.75" customHeight="1" x14ac:dyDescent="0.15">
      <c r="A24" s="78">
        <v>15</v>
      </c>
      <c r="B24" s="78" t="s">
        <v>16</v>
      </c>
      <c r="C24" s="80">
        <v>6967383.2011501538</v>
      </c>
      <c r="D24" s="80">
        <v>186691.30283734531</v>
      </c>
      <c r="E24" s="80">
        <v>7154074.5039874995</v>
      </c>
      <c r="F24" s="84"/>
      <c r="G24" s="90"/>
    </row>
    <row r="25" spans="1:8" ht="9.75" customHeight="1" x14ac:dyDescent="0.15">
      <c r="A25" s="78">
        <v>16</v>
      </c>
      <c r="B25" s="78" t="s">
        <v>17</v>
      </c>
      <c r="C25" s="80">
        <v>790893.68662135524</v>
      </c>
      <c r="D25" s="80"/>
      <c r="E25" s="80"/>
      <c r="F25" s="84"/>
      <c r="G25" s="73"/>
    </row>
    <row r="26" spans="1:8" ht="9.75" customHeight="1" x14ac:dyDescent="0.15">
      <c r="A26" s="78">
        <v>17</v>
      </c>
      <c r="B26" s="78" t="s">
        <v>18</v>
      </c>
      <c r="C26" s="80">
        <v>0</v>
      </c>
      <c r="D26" s="80"/>
      <c r="E26" s="80"/>
      <c r="F26" s="84"/>
      <c r="G26" s="73"/>
    </row>
    <row r="27" spans="1:8" ht="9.75" customHeight="1" x14ac:dyDescent="0.15">
      <c r="A27" s="78">
        <v>18</v>
      </c>
      <c r="B27" s="78" t="s">
        <v>19</v>
      </c>
      <c r="C27" s="91">
        <v>12471079.766404176</v>
      </c>
      <c r="D27" s="91"/>
      <c r="E27" s="91"/>
      <c r="F27" s="84"/>
      <c r="G27" s="73"/>
    </row>
    <row r="28" spans="1:8" ht="9.75" customHeight="1" x14ac:dyDescent="0.15">
      <c r="A28" s="78">
        <v>19</v>
      </c>
      <c r="B28" s="78" t="s">
        <v>20</v>
      </c>
      <c r="C28" s="80">
        <v>223606985.24677396</v>
      </c>
      <c r="D28" s="80"/>
      <c r="E28" s="80"/>
      <c r="F28" s="84"/>
      <c r="G28" s="73"/>
    </row>
    <row r="29" spans="1:8" ht="9.75" customHeight="1" x14ac:dyDescent="0.15">
      <c r="A29" s="78">
        <v>20</v>
      </c>
      <c r="B29" s="78" t="s">
        <v>21</v>
      </c>
      <c r="C29" s="80">
        <v>44425460.676255137</v>
      </c>
      <c r="D29" s="80"/>
      <c r="E29" s="80"/>
      <c r="F29" s="84"/>
      <c r="G29" s="73"/>
    </row>
    <row r="30" spans="1:8" ht="9.75" customHeight="1" x14ac:dyDescent="0.15">
      <c r="A30" s="78">
        <v>21</v>
      </c>
      <c r="B30" s="78" t="s">
        <v>22</v>
      </c>
      <c r="C30" s="80">
        <v>5116518.9589061895</v>
      </c>
      <c r="D30" s="80"/>
      <c r="E30" s="80"/>
      <c r="F30" s="84"/>
      <c r="G30" s="73"/>
    </row>
    <row r="31" spans="1:8" ht="9.75" customHeight="1" x14ac:dyDescent="0.15">
      <c r="A31" s="78">
        <v>22</v>
      </c>
      <c r="B31" s="78" t="s">
        <v>23</v>
      </c>
      <c r="C31" s="80">
        <v>21407838.189118821</v>
      </c>
      <c r="D31" s="80">
        <v>1199359.1111301379</v>
      </c>
      <c r="E31" s="80">
        <v>22607197.300248958</v>
      </c>
      <c r="F31" s="84"/>
      <c r="G31" s="73"/>
    </row>
    <row r="32" spans="1:8" ht="9.75" customHeight="1" x14ac:dyDescent="0.15">
      <c r="A32" s="78">
        <v>23</v>
      </c>
      <c r="B32" s="78" t="s">
        <v>24</v>
      </c>
      <c r="C32" s="80">
        <v>671226.7545161834</v>
      </c>
      <c r="D32" s="80">
        <v>9821184.562220348</v>
      </c>
      <c r="E32" s="80">
        <v>10492411.316736531</v>
      </c>
      <c r="F32" s="84"/>
      <c r="G32" s="73"/>
    </row>
    <row r="33" spans="1:7" ht="9.75" customHeight="1" x14ac:dyDescent="0.15">
      <c r="A33" s="78">
        <v>24</v>
      </c>
      <c r="B33" s="78" t="s">
        <v>25</v>
      </c>
      <c r="C33" s="80">
        <v>0</v>
      </c>
      <c r="D33" s="80">
        <v>0</v>
      </c>
      <c r="E33" s="80">
        <v>0</v>
      </c>
      <c r="F33" s="84"/>
      <c r="G33" s="73"/>
    </row>
    <row r="34" spans="1:7" ht="9.75" customHeight="1" x14ac:dyDescent="0.15">
      <c r="A34" s="78">
        <v>25</v>
      </c>
      <c r="B34" s="78" t="s">
        <v>26</v>
      </c>
      <c r="C34" s="80">
        <v>5855791.9934263136</v>
      </c>
      <c r="D34" s="80"/>
      <c r="E34" s="80"/>
      <c r="F34" s="84"/>
      <c r="G34" s="73"/>
    </row>
    <row r="35" spans="1:7" ht="9.75" customHeight="1" x14ac:dyDescent="0.15">
      <c r="A35" s="78">
        <v>26</v>
      </c>
      <c r="B35" s="78" t="s">
        <v>27</v>
      </c>
      <c r="C35" s="80">
        <v>0</v>
      </c>
      <c r="D35" s="80"/>
      <c r="E35" s="80"/>
      <c r="F35" s="84"/>
      <c r="G35" s="73"/>
    </row>
    <row r="36" spans="1:7" ht="9.75" customHeight="1" x14ac:dyDescent="0.15">
      <c r="A36" s="78">
        <v>27</v>
      </c>
      <c r="B36" s="78" t="s">
        <v>28</v>
      </c>
      <c r="C36" s="80">
        <v>-762126.72836567624</v>
      </c>
      <c r="D36" s="80"/>
      <c r="E36" s="80"/>
      <c r="F36" s="84"/>
      <c r="G36" s="73"/>
    </row>
    <row r="37" spans="1:7" ht="9.75" customHeight="1" x14ac:dyDescent="0.15">
      <c r="A37" s="78">
        <v>28</v>
      </c>
      <c r="B37" s="78" t="s">
        <v>29</v>
      </c>
      <c r="C37" s="86">
        <v>300321695.09063095</v>
      </c>
      <c r="D37" s="86">
        <v>11207234.976187831</v>
      </c>
      <c r="E37" s="86">
        <v>311528930.06681877</v>
      </c>
      <c r="F37" s="84"/>
      <c r="G37" s="73"/>
    </row>
    <row r="38" spans="1:7" ht="9.75" customHeight="1" x14ac:dyDescent="0.15">
      <c r="A38" s="78">
        <v>29</v>
      </c>
      <c r="B38" s="78"/>
      <c r="C38" s="80"/>
      <c r="D38" s="80"/>
      <c r="E38" s="80"/>
      <c r="F38" s="84"/>
      <c r="G38" s="73"/>
    </row>
    <row r="39" spans="1:7" ht="9.75" customHeight="1" thickBot="1" x14ac:dyDescent="0.2">
      <c r="A39" s="78">
        <v>30</v>
      </c>
      <c r="B39" s="78" t="s">
        <v>30</v>
      </c>
      <c r="C39" s="92">
        <v>49645862.624787211</v>
      </c>
      <c r="D39" s="92">
        <v>18239342.758409217</v>
      </c>
      <c r="E39" s="92">
        <v>67885205.383196443</v>
      </c>
      <c r="F39" s="84"/>
      <c r="G39" s="73"/>
    </row>
    <row r="40" spans="1:7" ht="9.75" customHeight="1" thickTop="1" x14ac:dyDescent="0.15">
      <c r="A40" s="78">
        <v>31</v>
      </c>
      <c r="B40" s="78"/>
      <c r="C40" s="80"/>
      <c r="D40" s="80"/>
      <c r="E40" s="80"/>
      <c r="F40" s="84"/>
      <c r="G40" s="73"/>
    </row>
    <row r="41" spans="1:7" ht="9.75" customHeight="1" x14ac:dyDescent="0.15">
      <c r="A41" s="78">
        <v>32</v>
      </c>
      <c r="B41" s="78" t="s">
        <v>31</v>
      </c>
      <c r="C41" s="80"/>
      <c r="D41" s="80"/>
      <c r="E41" s="80"/>
      <c r="F41" s="84"/>
      <c r="G41" s="73"/>
    </row>
    <row r="42" spans="1:7" ht="9.75" customHeight="1" x14ac:dyDescent="0.15">
      <c r="A42" s="78">
        <v>33</v>
      </c>
      <c r="B42" s="78" t="s">
        <v>32</v>
      </c>
      <c r="C42" s="80">
        <v>1751925684.3521798</v>
      </c>
      <c r="D42" s="80"/>
      <c r="E42" s="80"/>
      <c r="F42" s="84"/>
      <c r="G42" s="90"/>
    </row>
    <row r="43" spans="1:7" ht="9.75" customHeight="1" x14ac:dyDescent="0.15">
      <c r="A43" s="78">
        <v>34</v>
      </c>
      <c r="B43" s="78" t="s">
        <v>33</v>
      </c>
      <c r="C43" s="80">
        <v>234061.84233843297</v>
      </c>
      <c r="D43" s="80"/>
      <c r="E43" s="80"/>
      <c r="F43" s="84"/>
      <c r="G43" s="73"/>
    </row>
    <row r="44" spans="1:7" ht="9.75" customHeight="1" x14ac:dyDescent="0.15">
      <c r="A44" s="78">
        <v>35</v>
      </c>
      <c r="B44" s="78" t="s">
        <v>34</v>
      </c>
      <c r="C44" s="80">
        <v>8025149.4338921383</v>
      </c>
      <c r="D44" s="80"/>
      <c r="E44" s="80"/>
      <c r="F44" s="84"/>
      <c r="G44" s="73"/>
    </row>
    <row r="45" spans="1:7" ht="9.75" customHeight="1" x14ac:dyDescent="0.15">
      <c r="A45" s="78">
        <v>36</v>
      </c>
      <c r="B45" s="78" t="s">
        <v>35</v>
      </c>
      <c r="C45" s="80">
        <v>0</v>
      </c>
      <c r="D45" s="80"/>
      <c r="E45" s="80"/>
      <c r="F45" s="84"/>
      <c r="G45" s="73"/>
    </row>
    <row r="46" spans="1:7" ht="9.75" customHeight="1" x14ac:dyDescent="0.15">
      <c r="A46" s="78">
        <v>37</v>
      </c>
      <c r="B46" s="78" t="s">
        <v>36</v>
      </c>
      <c r="C46" s="80">
        <v>0</v>
      </c>
      <c r="D46" s="80"/>
      <c r="E46" s="80"/>
      <c r="F46" s="84"/>
      <c r="G46" s="73"/>
    </row>
    <row r="47" spans="1:7" ht="9.75" customHeight="1" x14ac:dyDescent="0.15">
      <c r="A47" s="78">
        <v>38</v>
      </c>
      <c r="B47" s="78" t="s">
        <v>37</v>
      </c>
      <c r="C47" s="80">
        <v>-2.066371962428093E-9</v>
      </c>
      <c r="D47" s="80"/>
      <c r="E47" s="80"/>
      <c r="F47" s="84"/>
      <c r="G47" s="73"/>
    </row>
    <row r="48" spans="1:7" ht="9.75" customHeight="1" x14ac:dyDescent="0.15">
      <c r="A48" s="78">
        <v>39</v>
      </c>
      <c r="B48" s="78" t="s">
        <v>38</v>
      </c>
      <c r="C48" s="80">
        <v>-9.1968104243278503E-9</v>
      </c>
      <c r="D48" s="80"/>
      <c r="E48" s="80"/>
      <c r="F48" s="84"/>
      <c r="G48" s="73"/>
    </row>
    <row r="49" spans="1:7" ht="9.75" customHeight="1" x14ac:dyDescent="0.15">
      <c r="A49" s="78">
        <v>40</v>
      </c>
      <c r="B49" s="78" t="s">
        <v>39</v>
      </c>
      <c r="C49" s="80">
        <v>1.2277868609089637E-4</v>
      </c>
      <c r="D49" s="80"/>
      <c r="E49" s="80"/>
      <c r="F49" s="84"/>
      <c r="G49" s="73"/>
    </row>
    <row r="50" spans="1:7" ht="9.75" customHeight="1" x14ac:dyDescent="0.15">
      <c r="A50" s="78">
        <v>41</v>
      </c>
      <c r="B50" s="78" t="s">
        <v>40</v>
      </c>
      <c r="C50" s="80">
        <v>31018483.084840599</v>
      </c>
      <c r="D50" s="80"/>
      <c r="E50" s="80"/>
      <c r="F50" s="84"/>
      <c r="G50" s="73"/>
    </row>
    <row r="51" spans="1:7" ht="9.75" customHeight="1" x14ac:dyDescent="0.15">
      <c r="A51" s="78">
        <v>42</v>
      </c>
      <c r="B51" s="78" t="s">
        <v>90</v>
      </c>
      <c r="C51" s="80">
        <v>1932316.2836254868</v>
      </c>
      <c r="D51" s="80"/>
      <c r="E51" s="80"/>
      <c r="F51" s="84"/>
      <c r="G51" s="73"/>
    </row>
    <row r="52" spans="1:7" ht="9.75" customHeight="1" x14ac:dyDescent="0.15">
      <c r="A52" s="78">
        <v>43</v>
      </c>
      <c r="B52" s="78" t="s">
        <v>41</v>
      </c>
      <c r="C52" s="80">
        <v>0</v>
      </c>
      <c r="D52" s="80"/>
      <c r="E52" s="80"/>
      <c r="F52" s="84"/>
      <c r="G52" s="73"/>
    </row>
    <row r="53" spans="1:7" ht="9.75" customHeight="1" x14ac:dyDescent="0.15">
      <c r="A53" s="78">
        <v>44</v>
      </c>
      <c r="B53" s="78" t="s">
        <v>42</v>
      </c>
      <c r="C53" s="86">
        <v>1793135694.9969993</v>
      </c>
      <c r="D53" s="86">
        <v>0</v>
      </c>
      <c r="E53" s="86">
        <v>1793135694.9969993</v>
      </c>
      <c r="F53" s="84"/>
      <c r="G53" s="73"/>
    </row>
    <row r="54" spans="1:7" ht="9.75" customHeight="1" x14ac:dyDescent="0.15">
      <c r="A54" s="78">
        <v>45</v>
      </c>
      <c r="B54" s="78"/>
      <c r="C54" s="80"/>
      <c r="D54" s="80"/>
      <c r="E54" s="80"/>
      <c r="F54" s="84"/>
      <c r="G54" s="73"/>
    </row>
    <row r="55" spans="1:7" ht="9.75" customHeight="1" x14ac:dyDescent="0.15">
      <c r="A55" s="78">
        <v>46</v>
      </c>
      <c r="B55" s="78" t="s">
        <v>43</v>
      </c>
      <c r="C55" s="80"/>
      <c r="D55" s="80"/>
      <c r="E55" s="80"/>
      <c r="F55" s="84"/>
      <c r="G55" s="73"/>
    </row>
    <row r="56" spans="1:7" ht="9.75" customHeight="1" x14ac:dyDescent="0.15">
      <c r="A56" s="78">
        <v>47</v>
      </c>
      <c r="B56" s="78" t="s">
        <v>44</v>
      </c>
      <c r="C56" s="80">
        <v>-639633916.47395492</v>
      </c>
      <c r="D56" s="80"/>
      <c r="E56" s="80"/>
      <c r="F56" s="84"/>
      <c r="G56" s="73"/>
    </row>
    <row r="57" spans="1:7" ht="9.75" customHeight="1" x14ac:dyDescent="0.15">
      <c r="A57" s="78">
        <v>48</v>
      </c>
      <c r="B57" s="78" t="s">
        <v>45</v>
      </c>
      <c r="C57" s="80">
        <v>-46269157.488720722</v>
      </c>
      <c r="D57" s="80"/>
      <c r="E57" s="80"/>
      <c r="F57" s="84"/>
      <c r="G57" s="73"/>
    </row>
    <row r="58" spans="1:7" ht="9.75" customHeight="1" x14ac:dyDescent="0.15">
      <c r="A58" s="78">
        <v>49</v>
      </c>
      <c r="B58" s="78" t="s">
        <v>46</v>
      </c>
      <c r="C58" s="80">
        <v>-246671788.49435276</v>
      </c>
      <c r="D58" s="80"/>
      <c r="E58" s="80"/>
      <c r="F58" s="84"/>
      <c r="G58" s="73"/>
    </row>
    <row r="59" spans="1:7" ht="9.75" customHeight="1" x14ac:dyDescent="0.15">
      <c r="A59" s="78">
        <v>50</v>
      </c>
      <c r="B59" s="78" t="s">
        <v>47</v>
      </c>
      <c r="C59" s="80">
        <v>-246775.10778380538</v>
      </c>
      <c r="D59" s="80"/>
      <c r="E59" s="80"/>
      <c r="F59" s="84"/>
      <c r="G59" s="73"/>
    </row>
    <row r="60" spans="1:7" ht="9.75" customHeight="1" x14ac:dyDescent="0.15">
      <c r="A60" s="78">
        <v>51</v>
      </c>
      <c r="B60" s="78" t="s">
        <v>48</v>
      </c>
      <c r="C60" s="80">
        <v>-488824.40959822887</v>
      </c>
      <c r="D60" s="80"/>
      <c r="E60" s="80"/>
      <c r="F60" s="84"/>
      <c r="G60" s="73"/>
    </row>
    <row r="61" spans="1:7" ht="9.75" customHeight="1" x14ac:dyDescent="0.15">
      <c r="A61" s="78">
        <v>52</v>
      </c>
      <c r="B61" s="78" t="s">
        <v>49</v>
      </c>
      <c r="C61" s="80">
        <v>-3361133.7291666698</v>
      </c>
      <c r="D61" s="80"/>
      <c r="E61" s="80"/>
      <c r="F61" s="84"/>
      <c r="G61" s="73"/>
    </row>
    <row r="62" spans="1:7" ht="9.75" customHeight="1" x14ac:dyDescent="0.15">
      <c r="A62" s="78">
        <v>53</v>
      </c>
      <c r="B62" s="78" t="s">
        <v>50</v>
      </c>
      <c r="C62" s="80">
        <v>-6838656.5700603072</v>
      </c>
      <c r="D62" s="80"/>
      <c r="E62" s="80"/>
      <c r="F62" s="84"/>
      <c r="G62" s="73"/>
    </row>
    <row r="63" spans="1:7" ht="9.75" customHeight="1" x14ac:dyDescent="0.15">
      <c r="A63" s="78">
        <v>54</v>
      </c>
      <c r="B63" s="78"/>
      <c r="C63" s="80"/>
      <c r="D63" s="80"/>
      <c r="E63" s="80"/>
      <c r="F63" s="84"/>
      <c r="G63" s="73"/>
    </row>
    <row r="64" spans="1:7" ht="9.75" customHeight="1" x14ac:dyDescent="0.15">
      <c r="A64" s="78">
        <v>55</v>
      </c>
      <c r="B64" s="78" t="s">
        <v>51</v>
      </c>
      <c r="C64" s="86">
        <v>-943510252.27363729</v>
      </c>
      <c r="D64" s="86">
        <v>0</v>
      </c>
      <c r="E64" s="86">
        <v>-943510252.27363729</v>
      </c>
      <c r="F64" s="84"/>
      <c r="G64" s="73"/>
    </row>
    <row r="65" spans="1:7" ht="9.75" customHeight="1" x14ac:dyDescent="0.15">
      <c r="A65" s="78">
        <v>56</v>
      </c>
      <c r="B65" s="78"/>
      <c r="C65" s="80"/>
      <c r="D65" s="80"/>
      <c r="E65" s="80"/>
      <c r="F65" s="84"/>
      <c r="G65" s="73"/>
    </row>
    <row r="66" spans="1:7" ht="9.75" customHeight="1" thickBot="1" x14ac:dyDescent="0.2">
      <c r="A66" s="78">
        <v>57</v>
      </c>
      <c r="B66" s="78" t="s">
        <v>52</v>
      </c>
      <c r="C66" s="92">
        <v>849625442.72336197</v>
      </c>
      <c r="D66" s="92">
        <v>0</v>
      </c>
      <c r="E66" s="92">
        <v>849625442.72336197</v>
      </c>
      <c r="F66" s="84"/>
      <c r="G66" s="73"/>
    </row>
    <row r="67" spans="1:7" ht="9.75" customHeight="1" thickTop="1" x14ac:dyDescent="0.15">
      <c r="A67" s="78">
        <v>58</v>
      </c>
      <c r="B67" s="78"/>
      <c r="C67" s="78"/>
      <c r="D67" s="78"/>
      <c r="E67" s="78"/>
      <c r="F67" s="84"/>
      <c r="G67" s="73"/>
    </row>
    <row r="68" spans="1:7" ht="9.75" customHeight="1" x14ac:dyDescent="0.15">
      <c r="A68" s="78">
        <v>59</v>
      </c>
      <c r="B68" s="78" t="s">
        <v>91</v>
      </c>
      <c r="C68" s="93">
        <v>5.8432645879405359E-2</v>
      </c>
      <c r="D68" s="94"/>
      <c r="E68" s="94">
        <v>7.9900155962372543E-2</v>
      </c>
      <c r="F68" s="84"/>
      <c r="G68" s="73"/>
    </row>
    <row r="69" spans="1:7" ht="9.75" customHeight="1" x14ac:dyDescent="0.15">
      <c r="A69" s="78">
        <v>60</v>
      </c>
      <c r="B69" s="78" t="s">
        <v>53</v>
      </c>
      <c r="C69" s="93">
        <v>5.898090810469523E-2</v>
      </c>
      <c r="D69" s="94"/>
      <c r="E69" s="95">
        <v>0.1028</v>
      </c>
      <c r="F69" s="84"/>
      <c r="G69" s="73"/>
    </row>
    <row r="70" spans="1:7" ht="9.75" customHeight="1" x14ac:dyDescent="0.15">
      <c r="A70" s="78">
        <v>61</v>
      </c>
      <c r="B70" s="78"/>
      <c r="C70" s="78"/>
      <c r="D70" s="78"/>
      <c r="E70" s="78"/>
      <c r="F70" s="84"/>
      <c r="G70" s="73"/>
    </row>
    <row r="71" spans="1:7" ht="9.75" customHeight="1" x14ac:dyDescent="0.15">
      <c r="A71" s="78">
        <v>62</v>
      </c>
      <c r="B71" s="78" t="s">
        <v>55</v>
      </c>
      <c r="C71" s="78"/>
      <c r="D71" s="78"/>
      <c r="E71" s="78"/>
      <c r="F71" s="84"/>
      <c r="G71" s="73"/>
    </row>
    <row r="72" spans="1:7" ht="9.75" customHeight="1" x14ac:dyDescent="0.15">
      <c r="A72" s="78">
        <v>63</v>
      </c>
      <c r="B72" s="78" t="s">
        <v>56</v>
      </c>
      <c r="C72" s="80">
        <v>56172881.372729734</v>
      </c>
      <c r="D72" s="80">
        <v>28060527.320629567</v>
      </c>
      <c r="E72" s="80">
        <v>84233408.6933593</v>
      </c>
      <c r="F72" s="84"/>
      <c r="G72" s="73"/>
    </row>
    <row r="73" spans="1:7" ht="9.75" customHeight="1" x14ac:dyDescent="0.15">
      <c r="A73" s="78">
        <v>64</v>
      </c>
      <c r="B73" s="78" t="s">
        <v>57</v>
      </c>
      <c r="C73" s="80"/>
      <c r="D73" s="80"/>
      <c r="E73" s="80"/>
      <c r="F73" s="84"/>
      <c r="G73" s="73"/>
    </row>
    <row r="74" spans="1:7" ht="9.75" customHeight="1" x14ac:dyDescent="0.15">
      <c r="A74" s="78">
        <v>65</v>
      </c>
      <c r="B74" s="78" t="s">
        <v>58</v>
      </c>
      <c r="C74" s="80">
        <v>-3560991.667928237</v>
      </c>
      <c r="D74" s="80">
        <v>0</v>
      </c>
      <c r="E74" s="80">
        <v>-3560991.667928237</v>
      </c>
      <c r="F74" s="84"/>
      <c r="G74" s="73"/>
    </row>
    <row r="75" spans="1:7" ht="9.75" customHeight="1" x14ac:dyDescent="0.15">
      <c r="A75" s="78">
        <v>66</v>
      </c>
      <c r="B75" s="78" t="s">
        <v>59</v>
      </c>
      <c r="C75" s="80">
        <v>25029557.722417735</v>
      </c>
      <c r="D75" s="80">
        <v>0</v>
      </c>
      <c r="E75" s="80">
        <v>25029557.722417735</v>
      </c>
      <c r="F75" s="84"/>
      <c r="G75" s="73"/>
    </row>
    <row r="76" spans="1:7" ht="9.75" customHeight="1" x14ac:dyDescent="0.15">
      <c r="A76" s="78">
        <v>67</v>
      </c>
      <c r="B76" s="78" t="s">
        <v>60</v>
      </c>
      <c r="C76" s="80">
        <v>64818776.282761738</v>
      </c>
      <c r="D76" s="82">
        <v>0</v>
      </c>
      <c r="E76" s="82">
        <v>64818776.282761738</v>
      </c>
      <c r="F76" s="84"/>
      <c r="G76" s="73"/>
    </row>
    <row r="77" spans="1:7" ht="9.75" customHeight="1" x14ac:dyDescent="0.15">
      <c r="A77" s="78">
        <v>68</v>
      </c>
      <c r="B77" s="78" t="s">
        <v>61</v>
      </c>
      <c r="C77" s="91">
        <v>79928836.491413832</v>
      </c>
      <c r="D77" s="91">
        <v>0</v>
      </c>
      <c r="E77" s="91">
        <v>79928836.491413832</v>
      </c>
      <c r="F77" s="84"/>
      <c r="G77" s="73"/>
    </row>
    <row r="78" spans="1:7" ht="9.75" customHeight="1" x14ac:dyDescent="0.15">
      <c r="A78" s="78">
        <v>69</v>
      </c>
      <c r="B78" s="78" t="s">
        <v>62</v>
      </c>
      <c r="C78" s="80">
        <v>19594255.109588146</v>
      </c>
      <c r="D78" s="80">
        <v>28060527.320629567</v>
      </c>
      <c r="E78" s="80">
        <v>47654782.430217713</v>
      </c>
      <c r="F78" s="73"/>
      <c r="G78" s="73"/>
    </row>
    <row r="79" spans="1:7" ht="9.75" customHeight="1" x14ac:dyDescent="0.15">
      <c r="A79" s="78">
        <v>70</v>
      </c>
      <c r="B79" s="78"/>
      <c r="C79" s="80"/>
      <c r="D79" s="80"/>
      <c r="E79" s="80"/>
      <c r="F79" s="73"/>
      <c r="G79" s="73"/>
    </row>
    <row r="80" spans="1:7" ht="9.75" customHeight="1" x14ac:dyDescent="0.15">
      <c r="A80" s="78">
        <v>71</v>
      </c>
      <c r="B80" s="78" t="s">
        <v>63</v>
      </c>
      <c r="C80" s="91">
        <v>0</v>
      </c>
      <c r="D80" s="91">
        <v>0</v>
      </c>
      <c r="E80" s="91">
        <v>0</v>
      </c>
      <c r="F80" s="73"/>
      <c r="G80" s="73"/>
    </row>
    <row r="81" spans="1:7" ht="9.75" customHeight="1" thickBot="1" x14ac:dyDescent="0.2">
      <c r="A81" s="78">
        <v>72</v>
      </c>
      <c r="B81" s="78" t="s">
        <v>64</v>
      </c>
      <c r="C81" s="96">
        <v>19594255.109588146</v>
      </c>
      <c r="D81" s="96">
        <v>28060527.320629567</v>
      </c>
      <c r="E81" s="96">
        <v>47654782.430217713</v>
      </c>
      <c r="F81" s="73"/>
      <c r="G81" s="73"/>
    </row>
    <row r="82" spans="1:7" ht="9.75" customHeight="1" thickTop="1" x14ac:dyDescent="0.15">
      <c r="A82" s="78">
        <v>73</v>
      </c>
      <c r="B82" s="78"/>
      <c r="C82" s="80"/>
      <c r="D82" s="80"/>
      <c r="E82" s="80"/>
      <c r="F82" s="73"/>
      <c r="G82" s="73"/>
    </row>
    <row r="83" spans="1:7" ht="9.75" customHeight="1" thickBot="1" x14ac:dyDescent="0.2">
      <c r="A83" s="78">
        <v>74</v>
      </c>
      <c r="B83" s="97" t="s">
        <v>65</v>
      </c>
      <c r="C83" s="92">
        <v>671226.7545161834</v>
      </c>
      <c r="D83" s="92">
        <v>9821184.562220348</v>
      </c>
      <c r="E83" s="92">
        <v>10492411.316736531</v>
      </c>
      <c r="F83" s="73"/>
      <c r="G83" s="73"/>
    </row>
    <row r="84" spans="1:7" ht="9.75" customHeight="1" thickTop="1" x14ac:dyDescent="0.15">
      <c r="F84" s="73"/>
      <c r="G84" s="73"/>
    </row>
    <row r="85" spans="1:7" ht="9.75" customHeight="1" x14ac:dyDescent="0.15">
      <c r="C85" s="74"/>
      <c r="D85" s="74"/>
      <c r="F85" s="73"/>
      <c r="G85" s="73"/>
    </row>
  </sheetData>
  <pageMargins left="0.5" right="0.5" top="0.5" bottom="0.5" header="0.25" footer="0.25"/>
  <pageSetup scale="9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2014-05-01T07:00:00+00:00</OpenedDate>
    <Date1 xmlns="dc463f71-b30c-4ab2-9473-d307f9d35888">2014-05-01T07:00:00+00:00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FE59BEE7-91F6-4B33-A168-15F714C74775}"/>
</file>

<file path=customXml/itemProps2.xml><?xml version="1.0" encoding="utf-8"?>
<ds:datastoreItem xmlns:ds="http://schemas.openxmlformats.org/officeDocument/2006/customXml" ds:itemID="{303735B6-1620-4CCF-82EA-C07D032800E0}"/>
</file>

<file path=customXml/itemProps3.xml><?xml version="1.0" encoding="utf-8"?>
<ds:datastoreItem xmlns:ds="http://schemas.openxmlformats.org/officeDocument/2006/customXml" ds:itemID="{FDF6E79E-AB99-4D0C-AC06-AA1F74A3BC7D}"/>
</file>

<file path=customXml/itemProps4.xml><?xml version="1.0" encoding="utf-8"?>
<ds:datastoreItem xmlns:ds="http://schemas.openxmlformats.org/officeDocument/2006/customXml" ds:itemID="{B38886D2-16A5-461C-A07E-5812D0712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Exhibit No.__(NCS-6) pg 1</vt:lpstr>
      <vt:lpstr>Exhibit No.__(NCS-6) pg 2</vt:lpstr>
      <vt:lpstr>'Exhibit No.__(NCS-6) pg 1'!Print_Area</vt:lpstr>
      <vt:lpstr>'Exhibit No.__(NCS-6) pg 2'!Print_Area</vt:lpstr>
      <vt:lpstr>'Exhibit No.__(NCS-6) pg 1'!Print_Titles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McNay, Kaley</cp:lastModifiedBy>
  <cp:lastPrinted>2014-04-30T22:52:07Z</cp:lastPrinted>
  <dcterms:created xsi:type="dcterms:W3CDTF">2014-04-24T21:57:19Z</dcterms:created>
  <dcterms:modified xsi:type="dcterms:W3CDTF">2014-04-30T22:52:28Z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0x0101006E56B4D1795A2E4DB2F0B01679ED314A00F7932BF0E43BA441AC308742D5F08A91</vt:lpwstr>
  </property>
  <property fmtid="{D5CDD505-2E9C-101B-9397-08002B2CF9AE}" pid="3" name="_docset_NoMedatataSyncRequired">
    <vt:lpwstr>False</vt:lpwstr>
  </property>
</Properties>
</file>