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harts/colors1.xml" ContentType="application/vnd.ms-office.chartcolorstyle+xml"/>
  <Override PartName="/xl/charts/style1.xml" ContentType="application/vnd.ms-office.chartsty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2740" windowHeight="17730" activeTab="1"/>
  </bookViews>
  <sheets>
    <sheet name="BLS Data Series" sheetId="1" r:id="rId1"/>
    <sheet name="Chart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Chart!$A$1:$F$193,Chart!$G$1:$U$24</definedName>
    <definedName name="_xlnm.Print_Titles" localSheetId="1">Chart!$1:$1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6" i="4" l="1"/>
  <c r="B206" i="4"/>
  <c r="D206" i="4" s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" i="4"/>
  <c r="K30" i="4" l="1"/>
  <c r="B205" i="4" l="1"/>
  <c r="B204" i="4"/>
  <c r="B203" i="4"/>
  <c r="B202" i="4"/>
  <c r="B201" i="4"/>
  <c r="B200" i="4"/>
  <c r="B199" i="4"/>
  <c r="E198" i="4"/>
  <c r="C197" i="4"/>
  <c r="B197" i="4"/>
  <c r="C196" i="4"/>
  <c r="B196" i="4"/>
  <c r="C195" i="4"/>
  <c r="B195" i="4"/>
  <c r="E194" i="4"/>
  <c r="C194" i="4"/>
  <c r="B194" i="4"/>
  <c r="C193" i="4"/>
  <c r="B193" i="4"/>
  <c r="C192" i="4"/>
  <c r="B192" i="4"/>
  <c r="C191" i="4"/>
  <c r="E191" i="4" s="1"/>
  <c r="B191" i="4"/>
  <c r="C190" i="4"/>
  <c r="E190" i="4" s="1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E180" i="4" s="1"/>
  <c r="B180" i="4"/>
  <c r="C179" i="4"/>
  <c r="B179" i="4"/>
  <c r="C178" i="4"/>
  <c r="B178" i="4"/>
  <c r="C177" i="4"/>
  <c r="B177" i="4"/>
  <c r="C176" i="4"/>
  <c r="E176" i="4" s="1"/>
  <c r="B176" i="4"/>
  <c r="F175" i="4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C175" i="4"/>
  <c r="B175" i="4"/>
  <c r="C174" i="4"/>
  <c r="B174" i="4"/>
  <c r="E174" i="4" s="1"/>
  <c r="C173" i="4"/>
  <c r="B173" i="4"/>
  <c r="C172" i="4"/>
  <c r="B172" i="4"/>
  <c r="C171" i="4"/>
  <c r="B171" i="4"/>
  <c r="C170" i="4"/>
  <c r="B170" i="4"/>
  <c r="C169" i="4"/>
  <c r="B169" i="4"/>
  <c r="E169" i="4" s="1"/>
  <c r="C168" i="4"/>
  <c r="B168" i="4"/>
  <c r="C167" i="4"/>
  <c r="B167" i="4"/>
  <c r="C166" i="4"/>
  <c r="B166" i="4"/>
  <c r="E165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E159" i="4" s="1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E145" i="4" s="1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E137" i="4" s="1"/>
  <c r="C136" i="4"/>
  <c r="B136" i="4"/>
  <c r="C135" i="4"/>
  <c r="B135" i="4"/>
  <c r="C134" i="4"/>
  <c r="B134" i="4"/>
  <c r="E133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E127" i="4" s="1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E113" i="4" s="1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E105" i="4" s="1"/>
  <c r="C104" i="4"/>
  <c r="B104" i="4"/>
  <c r="C103" i="4"/>
  <c r="B103" i="4"/>
  <c r="C102" i="4"/>
  <c r="B102" i="4"/>
  <c r="E101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E95" i="4" s="1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E73" i="4" s="1"/>
  <c r="B73" i="4"/>
  <c r="C72" i="4"/>
  <c r="E72" i="4" s="1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E65" i="4" s="1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F45" i="4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E45" i="4"/>
  <c r="C45" i="4"/>
  <c r="B45" i="4"/>
  <c r="C44" i="4"/>
  <c r="B44" i="4"/>
  <c r="C43" i="4"/>
  <c r="B43" i="4"/>
  <c r="C42" i="4"/>
  <c r="E42" i="4" s="1"/>
  <c r="B42" i="4"/>
  <c r="C41" i="4"/>
  <c r="B41" i="4"/>
  <c r="C40" i="4"/>
  <c r="B40" i="4"/>
  <c r="E39" i="4"/>
  <c r="C39" i="4"/>
  <c r="B39" i="4"/>
  <c r="C38" i="4"/>
  <c r="E38" i="4" s="1"/>
  <c r="B38" i="4"/>
  <c r="C37" i="4"/>
  <c r="B37" i="4"/>
  <c r="C36" i="4"/>
  <c r="B36" i="4"/>
  <c r="C35" i="4"/>
  <c r="E35" i="4" s="1"/>
  <c r="B35" i="4"/>
  <c r="C34" i="4"/>
  <c r="B34" i="4"/>
  <c r="E33" i="4"/>
  <c r="C33" i="4"/>
  <c r="B33" i="4"/>
  <c r="E32" i="4"/>
  <c r="C32" i="4"/>
  <c r="B32" i="4"/>
  <c r="C31" i="4"/>
  <c r="B31" i="4"/>
  <c r="C30" i="4"/>
  <c r="B30" i="4"/>
  <c r="C29" i="4"/>
  <c r="B29" i="4"/>
  <c r="C28" i="4"/>
  <c r="B28" i="4"/>
  <c r="F27" i="4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C27" i="4"/>
  <c r="E27" i="4" s="1"/>
  <c r="B27" i="4"/>
  <c r="C26" i="4"/>
  <c r="B26" i="4"/>
  <c r="C25" i="4"/>
  <c r="B25" i="4"/>
  <c r="C24" i="4"/>
  <c r="B24" i="4"/>
  <c r="C23" i="4"/>
  <c r="B23" i="4"/>
  <c r="E22" i="4"/>
  <c r="C22" i="4"/>
  <c r="B22" i="4"/>
  <c r="C21" i="4"/>
  <c r="B21" i="4"/>
  <c r="C20" i="4"/>
  <c r="B20" i="4"/>
  <c r="C19" i="4"/>
  <c r="E19" i="4" s="1"/>
  <c r="B19" i="4"/>
  <c r="C18" i="4"/>
  <c r="B18" i="4"/>
  <c r="C17" i="4"/>
  <c r="E17" i="4" s="1"/>
  <c r="B17" i="4"/>
  <c r="C16" i="4"/>
  <c r="B16" i="4"/>
  <c r="F15" i="4"/>
  <c r="F16" i="4" s="1"/>
  <c r="F17" i="4" s="1"/>
  <c r="F18" i="4" s="1"/>
  <c r="F19" i="4" s="1"/>
  <c r="F20" i="4" s="1"/>
  <c r="F21" i="4" s="1"/>
  <c r="F22" i="4" s="1"/>
  <c r="F23" i="4" s="1"/>
  <c r="F24" i="4" s="1"/>
  <c r="C15" i="4"/>
  <c r="B15" i="4"/>
  <c r="C14" i="4"/>
  <c r="E14" i="4" s="1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E49" i="4" l="1"/>
  <c r="E60" i="4"/>
  <c r="E67" i="4"/>
  <c r="E74" i="4"/>
  <c r="E81" i="4"/>
  <c r="E92" i="4"/>
  <c r="E106" i="4"/>
  <c r="E124" i="4"/>
  <c r="E138" i="4"/>
  <c r="E156" i="4"/>
  <c r="E170" i="4"/>
  <c r="E177" i="4"/>
  <c r="E199" i="4"/>
  <c r="E43" i="4"/>
  <c r="E53" i="4"/>
  <c r="E71" i="4"/>
  <c r="E85" i="4"/>
  <c r="E89" i="4"/>
  <c r="E103" i="4"/>
  <c r="E121" i="4"/>
  <c r="E135" i="4"/>
  <c r="E153" i="4"/>
  <c r="E167" i="4"/>
  <c r="E57" i="4"/>
  <c r="E64" i="4"/>
  <c r="E78" i="4"/>
  <c r="E82" i="4"/>
  <c r="E96" i="4"/>
  <c r="E110" i="4"/>
  <c r="E114" i="4"/>
  <c r="E128" i="4"/>
  <c r="E142" i="4"/>
  <c r="E146" i="4"/>
  <c r="E160" i="4"/>
  <c r="E185" i="4"/>
  <c r="E189" i="4"/>
  <c r="E44" i="4"/>
  <c r="E61" i="4"/>
  <c r="E93" i="4"/>
  <c r="E97" i="4"/>
  <c r="E111" i="4"/>
  <c r="E125" i="4"/>
  <c r="E129" i="4"/>
  <c r="E143" i="4"/>
  <c r="E161" i="4"/>
  <c r="E172" i="4"/>
  <c r="E178" i="4"/>
  <c r="E182" i="4"/>
  <c r="E34" i="4"/>
  <c r="E47" i="4"/>
  <c r="E51" i="4"/>
  <c r="E58" i="4"/>
  <c r="E76" i="4"/>
  <c r="E79" i="4"/>
  <c r="E86" i="4"/>
  <c r="E90" i="4"/>
  <c r="E104" i="4"/>
  <c r="E108" i="4"/>
  <c r="E118" i="4"/>
  <c r="E122" i="4"/>
  <c r="E136" i="4"/>
  <c r="E140" i="4"/>
  <c r="E147" i="4"/>
  <c r="E150" i="4"/>
  <c r="E154" i="4"/>
  <c r="E168" i="4"/>
  <c r="E179" i="4"/>
  <c r="E193" i="4"/>
  <c r="E54" i="4"/>
  <c r="E25" i="4"/>
  <c r="E69" i="4"/>
  <c r="E87" i="4"/>
  <c r="E119" i="4"/>
  <c r="E151" i="4"/>
  <c r="E183" i="4"/>
  <c r="E197" i="4"/>
  <c r="E204" i="4"/>
  <c r="E52" i="4"/>
  <c r="E66" i="4"/>
  <c r="E98" i="4"/>
  <c r="E130" i="4"/>
  <c r="E162" i="4"/>
  <c r="E205" i="4"/>
  <c r="E23" i="4"/>
  <c r="E26" i="4"/>
  <c r="E56" i="4"/>
  <c r="E63" i="4"/>
  <c r="E70" i="4"/>
  <c r="E88" i="4"/>
  <c r="E99" i="4"/>
  <c r="E102" i="4"/>
  <c r="E120" i="4"/>
  <c r="E131" i="4"/>
  <c r="E134" i="4"/>
  <c r="E152" i="4"/>
  <c r="E163" i="4"/>
  <c r="E166" i="4"/>
  <c r="E181" i="4"/>
  <c r="E195" i="4"/>
  <c r="E77" i="4"/>
  <c r="E109" i="4"/>
  <c r="E184" i="4"/>
  <c r="E30" i="4"/>
  <c r="E117" i="4"/>
  <c r="E149" i="4"/>
  <c r="E188" i="4"/>
  <c r="E192" i="4"/>
  <c r="E200" i="4"/>
  <c r="E29" i="4"/>
  <c r="E141" i="4"/>
  <c r="E21" i="4"/>
  <c r="E15" i="4"/>
  <c r="E18" i="4"/>
  <c r="E24" i="4"/>
  <c r="E37" i="4"/>
  <c r="E40" i="4"/>
  <c r="E46" i="4"/>
  <c r="E50" i="4"/>
  <c r="E68" i="4"/>
  <c r="E75" i="4"/>
  <c r="E100" i="4"/>
  <c r="E107" i="4"/>
  <c r="E132" i="4"/>
  <c r="E139" i="4"/>
  <c r="E164" i="4"/>
  <c r="E171" i="4"/>
  <c r="E175" i="4"/>
  <c r="E201" i="4"/>
  <c r="E157" i="4"/>
  <c r="E196" i="4"/>
  <c r="E202" i="4"/>
  <c r="E83" i="4"/>
  <c r="E115" i="4"/>
  <c r="E203" i="4"/>
  <c r="E16" i="4"/>
  <c r="E186" i="4"/>
  <c r="E31" i="4"/>
  <c r="E41" i="4"/>
  <c r="E20" i="4"/>
  <c r="E48" i="4"/>
  <c r="E55" i="4"/>
  <c r="E59" i="4"/>
  <c r="E62" i="4"/>
  <c r="E80" i="4"/>
  <c r="E84" i="4"/>
  <c r="E91" i="4"/>
  <c r="E94" i="4"/>
  <c r="E112" i="4"/>
  <c r="E116" i="4"/>
  <c r="E123" i="4"/>
  <c r="E126" i="4"/>
  <c r="E144" i="4"/>
  <c r="E148" i="4"/>
  <c r="E155" i="4"/>
  <c r="E158" i="4"/>
  <c r="E173" i="4"/>
  <c r="E187" i="4"/>
  <c r="E28" i="4" l="1"/>
  <c r="E36" i="4"/>
  <c r="C16" i="1" l="1"/>
  <c r="D16" i="1" l="1"/>
  <c r="E16" i="1" s="1"/>
  <c r="F16" i="1" s="1"/>
  <c r="G16" i="1" s="1"/>
  <c r="H16" i="1" s="1"/>
  <c r="I16" i="1" s="1"/>
  <c r="J16" i="1" s="1"/>
  <c r="K16" i="1" s="1"/>
  <c r="L16" i="1" s="1"/>
  <c r="M16" i="1" s="1"/>
</calcChain>
</file>

<file path=xl/sharedStrings.xml><?xml version="1.0" encoding="utf-8"?>
<sst xmlns="http://schemas.openxmlformats.org/spreadsheetml/2006/main" count="42" uniqueCount="41">
  <si>
    <t>CPI for All Urban Consumers (CPI-U)</t>
  </si>
  <si>
    <t>Original Data Value</t>
  </si>
  <si>
    <t>Series Id:</t>
  </si>
  <si>
    <t>CUSR0000SA0</t>
  </si>
  <si>
    <t>Seasonally Adjusted</t>
  </si>
  <si>
    <t>Series Title:</t>
  </si>
  <si>
    <t>All items in U.S. city average, all urban consumers, seasonally adjusted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</si>
  <si>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</si>
  <si>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</si>
  <si>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</si>
  <si>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</si>
  <si>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</si>
  <si>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</si>
  <si>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</si>
  <si>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</si>
  <si>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</si>
  <si>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</si>
  <si>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</si>
  <si>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</si>
  <si>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</si>
  <si>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</si>
  <si>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</si>
  <si>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</si>
  <si>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</si>
  <si>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</si>
  <si>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</si>
  <si>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</si>
  <si>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</si>
  <si>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</si>
  <si>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Date</t>
  </si>
  <si>
    <t>CPI</t>
  </si>
  <si>
    <t xml:space="preserve">YOY % Change </t>
  </si>
  <si>
    <t>Recession</t>
  </si>
  <si>
    <t>Month</t>
  </si>
  <si>
    <t>2006 to 2022</t>
  </si>
  <si>
    <t>Putting in -1 in column F for all months, then no shading; change to 1 in months want shading</t>
  </si>
  <si>
    <t>SOURCE:  https://www.bls.gov/cpi/data.htm</t>
  </si>
  <si>
    <t>STEPS:  Use "All Urban Consumers (Current Series) and "One Screen"; then use "U.S. City Average" and "All Items" and "Seasonally Adjusted", hit "Add to Selection" and then hit "Get Data".</t>
  </si>
  <si>
    <t>** ONLY PASTE SPECIAL VALUES INTO MATRIX BELOW (NEED TO MAINTAIN NUMBER HEADERS) **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</si>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</sst>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2" borderId="0" applyNumberFormat="0" applyBorder="0" applyProtection="0">
      <alignment vertical="center"/>
    </xf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0" fontId="0" fillId="0" borderId="0" xfId="1" applyNumberFormat="1" applyFont="1"/>
    <xf numFmtId="0" fontId="4" fillId="2" borderId="0" xfId="0" applyFont="1" applyFill="1" applyAlignment="1">
      <alignment horizontal="left" vertical="top" wrapText="1"/>
    </xf>
    <xf numFmtId="165" fontId="0" fillId="0" borderId="0" xfId="2" applyNumberFormat="1" applyFont="1"/>
    <xf numFmtId="0" fontId="0" fillId="0" borderId="0" xfId="2" applyNumberFormat="1" applyFont="1"/>
    <xf numFmtId="0" fontId="6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7" fillId="4" borderId="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10" fontId="0" fillId="0" borderId="0" xfId="0" applyNumberFormat="1"/>
    <xf numFmtId="9" fontId="0" fillId="0" borderId="0" xfId="0" applyNumberFormat="1"/>
    <xf numFmtId="14" fontId="0" fillId="0" borderId="0" xfId="0" applyNumberFormat="1"/>
    <xf numFmtId="43" fontId="8" fillId="3" borderId="5" xfId="2" applyFont="1" applyFill="1" applyBorder="1" applyAlignment="1">
      <alignment horizontal="right" vertical="center"/>
    </xf>
    <xf numFmtId="43" fontId="8" fillId="6" borderId="5" xfId="2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0" fillId="0" borderId="0" xfId="0" applyAlignment="1"/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15763871850564E-2"/>
          <c:y val="4.1982638413243137E-2"/>
          <c:w val="0.86602278016217038"/>
          <c:h val="0.82046199186020397"/>
        </c:manualLayout>
      </c:layout>
      <c:areaChart>
        <c:grouping val="standard"/>
        <c:varyColors val="0"/>
        <c:ser>
          <c:idx val="1"/>
          <c:order val="1"/>
          <c:spPr>
            <a:solidFill>
              <a:schemeClr val="bg1">
                <a:lumMod val="75000"/>
                <a:alpha val="60000"/>
              </a:schemeClr>
            </a:solidFill>
            <a:ln>
              <a:noFill/>
            </a:ln>
            <a:effectLst/>
          </c:spPr>
          <c:cat>
            <c:numRef>
              <c:f>Chart!$A$26:$A$206</c:f>
              <c:numCache>
                <c:formatCode>[$-409]mmm\-yy;@</c:formatCode>
                <c:ptCount val="1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</c:numCache>
            </c:numRef>
          </c:cat>
          <c:val>
            <c:numRef>
              <c:f>Chart!$F$26:$F$206</c:f>
              <c:numCache>
                <c:formatCode>General</c:formatCode>
                <c:ptCount val="1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</c:v>
                </c:pt>
                <c:pt idx="55">
                  <c:v>-1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-1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-1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-1</c:v>
                </c:pt>
                <c:pt idx="80">
                  <c:v>-1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-1</c:v>
                </c:pt>
                <c:pt idx="90">
                  <c:v>-1</c:v>
                </c:pt>
                <c:pt idx="91">
                  <c:v>-1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-1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-1</c:v>
                </c:pt>
                <c:pt idx="128">
                  <c:v>-1</c:v>
                </c:pt>
                <c:pt idx="129">
                  <c:v>-1</c:v>
                </c:pt>
                <c:pt idx="130">
                  <c:v>-1</c:v>
                </c:pt>
                <c:pt idx="131">
                  <c:v>-1</c:v>
                </c:pt>
                <c:pt idx="132">
                  <c:v>-1</c:v>
                </c:pt>
                <c:pt idx="133">
                  <c:v>-1</c:v>
                </c:pt>
                <c:pt idx="134">
                  <c:v>-1</c:v>
                </c:pt>
                <c:pt idx="135">
                  <c:v>-1</c:v>
                </c:pt>
                <c:pt idx="136">
                  <c:v>-1</c:v>
                </c:pt>
                <c:pt idx="137">
                  <c:v>-1</c:v>
                </c:pt>
                <c:pt idx="138">
                  <c:v>-1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-1</c:v>
                </c:pt>
                <c:pt idx="143">
                  <c:v>-1</c:v>
                </c:pt>
                <c:pt idx="144">
                  <c:v>-1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-1</c:v>
                </c:pt>
                <c:pt idx="149">
                  <c:v>-1</c:v>
                </c:pt>
                <c:pt idx="150">
                  <c:v>-1</c:v>
                </c:pt>
                <c:pt idx="151">
                  <c:v>-1</c:v>
                </c:pt>
                <c:pt idx="152">
                  <c:v>-1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-1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-1</c:v>
                </c:pt>
                <c:pt idx="166">
                  <c:v>-1</c:v>
                </c:pt>
                <c:pt idx="167">
                  <c:v>-1</c:v>
                </c:pt>
                <c:pt idx="168">
                  <c:v>-1</c:v>
                </c:pt>
                <c:pt idx="169">
                  <c:v>-1</c:v>
                </c:pt>
                <c:pt idx="170">
                  <c:v>-1</c:v>
                </c:pt>
                <c:pt idx="171">
                  <c:v>-1</c:v>
                </c:pt>
                <c:pt idx="172">
                  <c:v>-1</c:v>
                </c:pt>
                <c:pt idx="173">
                  <c:v>-1</c:v>
                </c:pt>
                <c:pt idx="174">
                  <c:v>-1</c:v>
                </c:pt>
                <c:pt idx="175">
                  <c:v>-1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  <c:pt idx="179">
                  <c:v>-1</c:v>
                </c:pt>
                <c:pt idx="18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6-4A7B-A48E-4632691D8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720096"/>
        <c:axId val="183705120"/>
      </c:areaChar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1E6-4A7B-A48E-4632691D8404}"/>
              </c:ext>
            </c:extLst>
          </c:dPt>
          <c:dPt>
            <c:idx val="7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1E6-4A7B-A48E-4632691D8404}"/>
              </c:ext>
            </c:extLst>
          </c:dPt>
          <c:dPt>
            <c:idx val="7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1E6-4A7B-A48E-4632691D8404}"/>
              </c:ext>
            </c:extLst>
          </c:dPt>
          <c:dPt>
            <c:idx val="7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1E6-4A7B-A48E-4632691D8404}"/>
              </c:ext>
            </c:extLst>
          </c:dPt>
          <c:dPt>
            <c:idx val="7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1E6-4A7B-A48E-4632691D8404}"/>
              </c:ext>
            </c:extLst>
          </c:dPt>
          <c:dPt>
            <c:idx val="79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1E6-4A7B-A48E-4632691D8404}"/>
              </c:ext>
            </c:extLst>
          </c:dPt>
          <c:dPt>
            <c:idx val="8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1E6-4A7B-A48E-4632691D8404}"/>
              </c:ext>
            </c:extLst>
          </c:dPt>
          <c:dPt>
            <c:idx val="8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1E6-4A7B-A48E-4632691D8404}"/>
              </c:ext>
            </c:extLst>
          </c:dPt>
          <c:dPt>
            <c:idx val="8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1E6-4A7B-A48E-4632691D8404}"/>
              </c:ext>
            </c:extLst>
          </c:dPt>
          <c:dPt>
            <c:idx val="8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1E6-4A7B-A48E-4632691D8404}"/>
              </c:ext>
            </c:extLst>
          </c:dPt>
          <c:dPt>
            <c:idx val="15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EDBC-4D57-A8FB-950F561422D8}"/>
              </c:ext>
            </c:extLst>
          </c:dPt>
          <c:dPt>
            <c:idx val="15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1E6-4A7B-A48E-4632691D8404}"/>
              </c:ext>
            </c:extLst>
          </c:dPt>
          <c:dPt>
            <c:idx val="16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1E6-4A7B-A48E-4632691D8404}"/>
              </c:ext>
            </c:extLst>
          </c:dPt>
          <c:dPt>
            <c:idx val="16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1E6-4A7B-A48E-4632691D8404}"/>
              </c:ext>
            </c:extLst>
          </c:dPt>
          <c:dPt>
            <c:idx val="16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81E6-4A7B-A48E-4632691D8404}"/>
              </c:ext>
            </c:extLst>
          </c:dPt>
          <c:dPt>
            <c:idx val="16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1E6-4A7B-A48E-4632691D8404}"/>
              </c:ext>
            </c:extLst>
          </c:dPt>
          <c:dPt>
            <c:idx val="16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1E6-4A7B-A48E-4632691D8404}"/>
              </c:ext>
            </c:extLst>
          </c:dPt>
          <c:dPt>
            <c:idx val="16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E6-4A7B-A48E-4632691D8404}"/>
              </c:ext>
            </c:extLst>
          </c:dPt>
          <c:dPt>
            <c:idx val="16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E6-4A7B-A48E-4632691D8404}"/>
              </c:ext>
            </c:extLst>
          </c:dPt>
          <c:dPt>
            <c:idx val="16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81E6-4A7B-A48E-4632691D8404}"/>
              </c:ext>
            </c:extLst>
          </c:dPt>
          <c:dPt>
            <c:idx val="16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81E6-4A7B-A48E-4632691D8404}"/>
              </c:ext>
            </c:extLst>
          </c:dPt>
          <c:dPt>
            <c:idx val="16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81E6-4A7B-A48E-4632691D8404}"/>
              </c:ext>
            </c:extLst>
          </c:dPt>
          <c:dPt>
            <c:idx val="17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81E6-4A7B-A48E-4632691D8404}"/>
              </c:ext>
            </c:extLst>
          </c:dPt>
          <c:dPt>
            <c:idx val="17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81E6-4A7B-A48E-4632691D8404}"/>
              </c:ext>
            </c:extLst>
          </c:dPt>
          <c:dPt>
            <c:idx val="17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81E6-4A7B-A48E-4632691D8404}"/>
              </c:ext>
            </c:extLst>
          </c:dPt>
          <c:dPt>
            <c:idx val="17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81E6-4A7B-A48E-4632691D8404}"/>
              </c:ext>
            </c:extLst>
          </c:dPt>
          <c:dPt>
            <c:idx val="17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81E6-4A7B-A48E-4632691D8404}"/>
              </c:ext>
            </c:extLst>
          </c:dPt>
          <c:dPt>
            <c:idx val="17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81E6-4A7B-A48E-4632691D8404}"/>
              </c:ext>
            </c:extLst>
          </c:dPt>
          <c:dPt>
            <c:idx val="17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81E6-4A7B-A48E-4632691D8404}"/>
              </c:ext>
            </c:extLst>
          </c:dPt>
          <c:dPt>
            <c:idx val="17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81E6-4A7B-A48E-4632691D8404}"/>
              </c:ext>
            </c:extLst>
          </c:dPt>
          <c:dPt>
            <c:idx val="17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81E6-4A7B-A48E-4632691D8404}"/>
              </c:ext>
            </c:extLst>
          </c:dPt>
          <c:dPt>
            <c:idx val="17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81E6-4A7B-A48E-4632691D8404}"/>
              </c:ext>
            </c:extLst>
          </c:dPt>
          <c:dPt>
            <c:idx val="18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606C-46A7-ACB4-A212C13094E2}"/>
              </c:ext>
            </c:extLst>
          </c:dPt>
          <c:cat>
            <c:numRef>
              <c:f>Chart!$A$26:$A$206</c:f>
              <c:numCache>
                <c:formatCode>[$-409]mmm\-yy;@</c:formatCode>
                <c:ptCount val="1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</c:numCache>
            </c:numRef>
          </c:cat>
          <c:val>
            <c:numRef>
              <c:f>Chart!$E$26:$E$206</c:f>
              <c:numCache>
                <c:formatCode>0.00%</c:formatCode>
                <c:ptCount val="181"/>
                <c:pt idx="0">
                  <c:v>4.294695655165981E-2</c:v>
                </c:pt>
                <c:pt idx="1">
                  <c:v>4.1429592706119678E-2</c:v>
                </c:pt>
                <c:pt idx="2">
                  <c:v>3.9749035501344343E-2</c:v>
                </c:pt>
                <c:pt idx="3">
                  <c:v>3.9037609759888126E-2</c:v>
                </c:pt>
                <c:pt idx="4">
                  <c:v>4.088413823123993E-2</c:v>
                </c:pt>
                <c:pt idx="5">
                  <c:v>4.9359661059478643E-2</c:v>
                </c:pt>
                <c:pt idx="6">
                  <c:v>5.4975120783418374E-2</c:v>
                </c:pt>
                <c:pt idx="7">
                  <c:v>5.3080171620912386E-2</c:v>
                </c:pt>
                <c:pt idx="8">
                  <c:v>4.9533198751360752E-2</c:v>
                </c:pt>
                <c:pt idx="9">
                  <c:v>3.7310578899565128E-2</c:v>
                </c:pt>
                <c:pt idx="10">
                  <c:v>1.0999174706166848E-2</c:v>
                </c:pt>
                <c:pt idx="11">
                  <c:v>-2.2228002553859039E-4</c:v>
                </c:pt>
                <c:pt idx="12">
                  <c:v>-1.1358601902212717E-3</c:v>
                </c:pt>
                <c:pt idx="13">
                  <c:v>8.4631406715107715E-5</c:v>
                </c:pt>
                <c:pt idx="14">
                  <c:v>-4.4647876766238381E-3</c:v>
                </c:pt>
                <c:pt idx="15">
                  <c:v>-5.7632442437670628E-3</c:v>
                </c:pt>
                <c:pt idx="16">
                  <c:v>-1.0157614958551719E-2</c:v>
                </c:pt>
                <c:pt idx="17">
                  <c:v>-1.2291746182109153E-2</c:v>
                </c:pt>
                <c:pt idx="18">
                  <c:v>-1.9587610037622771E-2</c:v>
                </c:pt>
                <c:pt idx="19">
                  <c:v>-1.4838355663267633E-2</c:v>
                </c:pt>
                <c:pt idx="20">
                  <c:v>-1.3779428628864721E-2</c:v>
                </c:pt>
                <c:pt idx="21">
                  <c:v>-2.2396829420033848E-3</c:v>
                </c:pt>
                <c:pt idx="22">
                  <c:v>1.9145871744709275E-2</c:v>
                </c:pt>
                <c:pt idx="23">
                  <c:v>2.8141231232083674E-2</c:v>
                </c:pt>
                <c:pt idx="24">
                  <c:v>2.6211113889767157E-2</c:v>
                </c:pt>
                <c:pt idx="25">
                  <c:v>2.151336357866529E-2</c:v>
                </c:pt>
                <c:pt idx="26">
                  <c:v>2.2861714393279886E-2</c:v>
                </c:pt>
                <c:pt idx="27">
                  <c:v>2.2067707525304403E-2</c:v>
                </c:pt>
                <c:pt idx="28">
                  <c:v>2.0035489292185682E-2</c:v>
                </c:pt>
                <c:pt idx="29">
                  <c:v>1.1215605940686268E-2</c:v>
                </c:pt>
                <c:pt idx="30">
                  <c:v>1.3407784804821077E-2</c:v>
                </c:pt>
                <c:pt idx="31">
                  <c:v>1.1501775395112546E-2</c:v>
                </c:pt>
                <c:pt idx="32">
                  <c:v>1.1183122472331775E-2</c:v>
                </c:pt>
                <c:pt idx="33">
                  <c:v>1.1666951489314625E-2</c:v>
                </c:pt>
                <c:pt idx="34">
                  <c:v>1.084544776600338E-2</c:v>
                </c:pt>
                <c:pt idx="35">
                  <c:v>1.4377930222179369E-2</c:v>
                </c:pt>
                <c:pt idx="36">
                  <c:v>1.7007834915029774E-2</c:v>
                </c:pt>
                <c:pt idx="37">
                  <c:v>2.1248981733331451E-2</c:v>
                </c:pt>
                <c:pt idx="38">
                  <c:v>2.6192415103541089E-2</c:v>
                </c:pt>
                <c:pt idx="39">
                  <c:v>3.0772344447868694E-2</c:v>
                </c:pt>
                <c:pt idx="40">
                  <c:v>3.4589718808964998E-2</c:v>
                </c:pt>
                <c:pt idx="41">
                  <c:v>3.5023181506360412E-2</c:v>
                </c:pt>
                <c:pt idx="42">
                  <c:v>3.5798809769996165E-2</c:v>
                </c:pt>
                <c:pt idx="43">
                  <c:v>3.7549960307080799E-2</c:v>
                </c:pt>
                <c:pt idx="44">
                  <c:v>3.8126216928186851E-2</c:v>
                </c:pt>
                <c:pt idx="45">
                  <c:v>3.5222681306640524E-2</c:v>
                </c:pt>
                <c:pt idx="46">
                  <c:v>3.4514322145817289E-2</c:v>
                </c:pt>
                <c:pt idx="47">
                  <c:v>3.0620668384193861E-2</c:v>
                </c:pt>
                <c:pt idx="48">
                  <c:v>3.0087663379855023E-2</c:v>
                </c:pt>
                <c:pt idx="49">
                  <c:v>2.8981784423473878E-2</c:v>
                </c:pt>
                <c:pt idx="50">
                  <c:v>2.5828752813320977E-2</c:v>
                </c:pt>
                <c:pt idx="51">
                  <c:v>2.2731633741348567E-2</c:v>
                </c:pt>
                <c:pt idx="52">
                  <c:v>1.7379429374660749E-2</c:v>
                </c:pt>
                <c:pt idx="53">
                  <c:v>1.6538704482976341E-2</c:v>
                </c:pt>
                <c:pt idx="54">
                  <c:v>1.4175114798464783E-2</c:v>
                </c:pt>
                <c:pt idx="55">
                  <c:v>1.6859349154821235E-2</c:v>
                </c:pt>
                <c:pt idx="56">
                  <c:v>1.9497168982819613E-2</c:v>
                </c:pt>
                <c:pt idx="57">
                  <c:v>2.1556780595369363E-2</c:v>
                </c:pt>
                <c:pt idx="58">
                  <c:v>1.7960197033926262E-2</c:v>
                </c:pt>
                <c:pt idx="59">
                  <c:v>1.7595049796895523E-2</c:v>
                </c:pt>
                <c:pt idx="60">
                  <c:v>1.6840617620982989E-2</c:v>
                </c:pt>
                <c:pt idx="61">
                  <c:v>2.0181404902574807E-2</c:v>
                </c:pt>
                <c:pt idx="62">
                  <c:v>1.5187472411246183E-2</c:v>
                </c:pt>
                <c:pt idx="63">
                  <c:v>1.1388080475768669E-2</c:v>
                </c:pt>
                <c:pt idx="64">
                  <c:v>1.3903888279197085E-2</c:v>
                </c:pt>
                <c:pt idx="65">
                  <c:v>1.7157935271568725E-2</c:v>
                </c:pt>
                <c:pt idx="66">
                  <c:v>1.8854718054158059E-2</c:v>
                </c:pt>
                <c:pt idx="67">
                  <c:v>1.538809488600279E-2</c:v>
                </c:pt>
                <c:pt idx="68">
                  <c:v>1.0947341081747997E-2</c:v>
                </c:pt>
                <c:pt idx="69">
                  <c:v>8.7679914349114707E-3</c:v>
                </c:pt>
                <c:pt idx="70">
                  <c:v>1.2328701961954458E-2</c:v>
                </c:pt>
                <c:pt idx="71">
                  <c:v>1.5128383667573297E-2</c:v>
                </c:pt>
                <c:pt idx="72">
                  <c:v>1.557758795574915E-2</c:v>
                </c:pt>
                <c:pt idx="73">
                  <c:v>1.1204746347724948E-2</c:v>
                </c:pt>
                <c:pt idx="74">
                  <c:v>1.6126949139408042E-2</c:v>
                </c:pt>
                <c:pt idx="75">
                  <c:v>2.0151253036061689E-2</c:v>
                </c:pt>
                <c:pt idx="76">
                  <c:v>2.1669476870798121E-2</c:v>
                </c:pt>
                <c:pt idx="77">
                  <c:v>2.0589816945944195E-2</c:v>
                </c:pt>
                <c:pt idx="78">
                  <c:v>1.9742378703305974E-2</c:v>
                </c:pt>
                <c:pt idx="79">
                  <c:v>1.7150983482969062E-2</c:v>
                </c:pt>
                <c:pt idx="80">
                  <c:v>1.6840509711232077E-2</c:v>
                </c:pt>
                <c:pt idx="81">
                  <c:v>1.6095417021513292E-2</c:v>
                </c:pt>
                <c:pt idx="82">
                  <c:v>1.231524989320798E-2</c:v>
                </c:pt>
                <c:pt idx="83">
                  <c:v>6.5312139196231911E-3</c:v>
                </c:pt>
                <c:pt idx="84">
                  <c:v>-2.2993097820542818E-3</c:v>
                </c:pt>
                <c:pt idx="85">
                  <c:v>-8.7031462935205361E-4</c:v>
                </c:pt>
                <c:pt idx="86">
                  <c:v>-2.2031284423873476E-4</c:v>
                </c:pt>
                <c:pt idx="87">
                  <c:v>-1.0403098939391064E-3</c:v>
                </c:pt>
                <c:pt idx="88">
                  <c:v>3.5033218244295838E-4</c:v>
                </c:pt>
                <c:pt idx="89">
                  <c:v>1.7957180975505249E-3</c:v>
                </c:pt>
                <c:pt idx="90">
                  <c:v>2.2568611104094582E-3</c:v>
                </c:pt>
                <c:pt idx="91">
                  <c:v>2.413037985344868E-3</c:v>
                </c:pt>
                <c:pt idx="92">
                  <c:v>8.8429616341700878E-5</c:v>
                </c:pt>
                <c:pt idx="93">
                  <c:v>1.2761656067050708E-3</c:v>
                </c:pt>
                <c:pt idx="94">
                  <c:v>4.3631821691851869E-3</c:v>
                </c:pt>
                <c:pt idx="95">
                  <c:v>6.3872475153647912E-3</c:v>
                </c:pt>
                <c:pt idx="96">
                  <c:v>1.2375025026943876E-2</c:v>
                </c:pt>
                <c:pt idx="97">
                  <c:v>8.4727757901266187E-3</c:v>
                </c:pt>
                <c:pt idx="98">
                  <c:v>8.9161609655219465E-3</c:v>
                </c:pt>
                <c:pt idx="99">
                  <c:v>1.1726257503534843E-2</c:v>
                </c:pt>
                <c:pt idx="100">
                  <c:v>1.0784764621246223E-2</c:v>
                </c:pt>
                <c:pt idx="101">
                  <c:v>1.0792865347959424E-2</c:v>
                </c:pt>
                <c:pt idx="102">
                  <c:v>8.6836334305182561E-3</c:v>
                </c:pt>
                <c:pt idx="103">
                  <c:v>1.0553158595656864E-2</c:v>
                </c:pt>
                <c:pt idx="104">
                  <c:v>1.5486446201652182E-2</c:v>
                </c:pt>
                <c:pt idx="105">
                  <c:v>1.685924966243646E-2</c:v>
                </c:pt>
                <c:pt idx="106">
                  <c:v>1.6843334719788938E-2</c:v>
                </c:pt>
                <c:pt idx="107">
                  <c:v>2.0507989115119862E-2</c:v>
                </c:pt>
                <c:pt idx="108">
                  <c:v>2.5103933482571117E-2</c:v>
                </c:pt>
                <c:pt idx="109">
                  <c:v>2.8103616813294208E-2</c:v>
                </c:pt>
                <c:pt idx="110">
                  <c:v>2.44119623655914E-2</c:v>
                </c:pt>
                <c:pt idx="111">
                  <c:v>2.176223471915395E-2</c:v>
                </c:pt>
                <c:pt idx="112">
                  <c:v>1.8563431667619756E-2</c:v>
                </c:pt>
                <c:pt idx="113">
                  <c:v>1.6405658099591269E-2</c:v>
                </c:pt>
                <c:pt idx="114">
                  <c:v>1.7251073506566073E-2</c:v>
                </c:pt>
                <c:pt idx="115">
                  <c:v>1.9281215572969801E-2</c:v>
                </c:pt>
                <c:pt idx="116">
                  <c:v>2.1805652303711787E-2</c:v>
                </c:pt>
                <c:pt idx="117">
                  <c:v>2.020757753132485E-2</c:v>
                </c:pt>
                <c:pt idx="118">
                  <c:v>2.172493864295566E-2</c:v>
                </c:pt>
                <c:pt idx="119">
                  <c:v>2.1299307195522532E-2</c:v>
                </c:pt>
                <c:pt idx="120">
                  <c:v>2.151318868063945E-2</c:v>
                </c:pt>
                <c:pt idx="121">
                  <c:v>2.263468931091861E-2</c:v>
                </c:pt>
                <c:pt idx="122">
                  <c:v>2.3309497646499366E-2</c:v>
                </c:pt>
                <c:pt idx="123">
                  <c:v>2.4709963021052994E-2</c:v>
                </c:pt>
                <c:pt idx="124">
                  <c:v>2.7819216078424969E-2</c:v>
                </c:pt>
                <c:pt idx="125">
                  <c:v>2.8075506935940187E-2</c:v>
                </c:pt>
                <c:pt idx="126">
                  <c:v>2.8541247855619289E-2</c:v>
                </c:pt>
                <c:pt idx="127">
                  <c:v>2.6429238568742575E-2</c:v>
                </c:pt>
                <c:pt idx="128">
                  <c:v>2.3320551058088279E-2</c:v>
                </c:pt>
                <c:pt idx="129">
                  <c:v>2.492032470218053E-2</c:v>
                </c:pt>
                <c:pt idx="130">
                  <c:v>2.1473285776677731E-2</c:v>
                </c:pt>
                <c:pt idx="131">
                  <c:v>2.0023809043401064E-2</c:v>
                </c:pt>
                <c:pt idx="132">
                  <c:v>1.5506772911568323E-2</c:v>
                </c:pt>
                <c:pt idx="133">
                  <c:v>1.5200638001995781E-2</c:v>
                </c:pt>
                <c:pt idx="134">
                  <c:v>1.8531355052749277E-2</c:v>
                </c:pt>
                <c:pt idx="135">
                  <c:v>1.9917914533603476E-2</c:v>
                </c:pt>
                <c:pt idx="136">
                  <c:v>1.793518134549732E-2</c:v>
                </c:pt>
                <c:pt idx="137">
                  <c:v>1.6496824928889486E-2</c:v>
                </c:pt>
                <c:pt idx="138">
                  <c:v>1.7797574975916941E-2</c:v>
                </c:pt>
                <c:pt idx="139">
                  <c:v>1.7467804166683365E-2</c:v>
                </c:pt>
                <c:pt idx="140">
                  <c:v>1.7166173636500748E-2</c:v>
                </c:pt>
                <c:pt idx="141">
                  <c:v>1.769183295618193E-2</c:v>
                </c:pt>
                <c:pt idx="142">
                  <c:v>2.0622025859679871E-2</c:v>
                </c:pt>
                <c:pt idx="143">
                  <c:v>2.3139887722685382E-2</c:v>
                </c:pt>
                <c:pt idx="144">
                  <c:v>2.500415482870233E-2</c:v>
                </c:pt>
                <c:pt idx="145">
                  <c:v>2.3393151798896117E-2</c:v>
                </c:pt>
                <c:pt idx="146">
                  <c:v>1.5428674833400269E-2</c:v>
                </c:pt>
                <c:pt idx="147">
                  <c:v>3.4520455622992774E-3</c:v>
                </c:pt>
                <c:pt idx="148">
                  <c:v>2.2640918171490387E-3</c:v>
                </c:pt>
                <c:pt idx="149">
                  <c:v>7.1602412613311905E-3</c:v>
                </c:pt>
                <c:pt idx="150">
                  <c:v>1.014138490721006E-2</c:v>
                </c:pt>
                <c:pt idx="151">
                  <c:v>1.3090732995129972E-2</c:v>
                </c:pt>
                <c:pt idx="152">
                  <c:v>1.3714811450580955E-2</c:v>
                </c:pt>
                <c:pt idx="153">
                  <c:v>1.1825348696179461E-2</c:v>
                </c:pt>
                <c:pt idx="154">
                  <c:v>1.1675581742648378E-2</c:v>
                </c:pt>
                <c:pt idx="155">
                  <c:v>1.3220373062765134E-2</c:v>
                </c:pt>
                <c:pt idx="156">
                  <c:v>1.3947814404891901E-2</c:v>
                </c:pt>
                <c:pt idx="157">
                  <c:v>1.693359254459037E-2</c:v>
                </c:pt>
                <c:pt idx="158">
                  <c:v>2.6305186654475898E-2</c:v>
                </c:pt>
                <c:pt idx="159">
                  <c:v>4.1305468347312857E-2</c:v>
                </c:pt>
                <c:pt idx="160">
                  <c:v>4.9150343145684561E-2</c:v>
                </c:pt>
                <c:pt idx="161">
                  <c:v>5.2816106713984512E-2</c:v>
                </c:pt>
                <c:pt idx="162">
                  <c:v>5.2215055095672147E-2</c:v>
                </c:pt>
                <c:pt idx="163">
                  <c:v>5.1882919382755466E-2</c:v>
                </c:pt>
                <c:pt idx="164">
                  <c:v>5.3836302873910391E-2</c:v>
                </c:pt>
                <c:pt idx="165">
                  <c:v>6.2377538553744616E-2</c:v>
                </c:pt>
                <c:pt idx="166">
                  <c:v>6.8623879944634814E-2</c:v>
                </c:pt>
                <c:pt idx="167">
                  <c:v>7.1944587555097472E-2</c:v>
                </c:pt>
                <c:pt idx="168">
                  <c:v>7.595278888254331E-2</c:v>
                </c:pt>
                <c:pt idx="169">
                  <c:v>7.954847176810631E-2</c:v>
                </c:pt>
                <c:pt idx="170">
                  <c:v>8.5152162588613578E-2</c:v>
                </c:pt>
                <c:pt idx="171">
                  <c:v>8.2277721528480896E-2</c:v>
                </c:pt>
                <c:pt idx="172">
                  <c:v>8.5023319575032286E-2</c:v>
                </c:pt>
                <c:pt idx="173">
                  <c:v>8.9329868901052878E-2</c:v>
                </c:pt>
                <c:pt idx="174">
                  <c:v>8.4131820255810119E-2</c:v>
                </c:pt>
                <c:pt idx="175">
                  <c:v>8.2273610144024678E-2</c:v>
                </c:pt>
                <c:pt idx="176">
                  <c:v>8.2148539565299661E-2</c:v>
                </c:pt>
                <c:pt idx="177">
                  <c:v>7.7624926768937064E-2</c:v>
                </c:pt>
                <c:pt idx="178">
                  <c:v>7.135348084575055E-2</c:v>
                </c:pt>
                <c:pt idx="179">
                  <c:v>6.444940492084017E-2</c:v>
                </c:pt>
                <c:pt idx="180">
                  <c:v>6.3471562178210261E-2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81E6-4A7B-A48E-4632691D8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-27"/>
        <c:axId val="2053288864"/>
        <c:axId val="2053276800"/>
      </c:barChart>
      <c:dateAx>
        <c:axId val="205328886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276800"/>
        <c:crosses val="autoZero"/>
        <c:auto val="1"/>
        <c:lblOffset val="100"/>
        <c:baseTimeUnit val="months"/>
        <c:majorUnit val="3"/>
        <c:majorTimeUnit val="months"/>
      </c:dateAx>
      <c:valAx>
        <c:axId val="205327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 Over Year % Change in CPI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288864"/>
        <c:crosses val="autoZero"/>
        <c:crossBetween val="between"/>
      </c:valAx>
      <c:valAx>
        <c:axId val="183705120"/>
        <c:scaling>
          <c:orientation val="minMax"/>
          <c:max val="0.51"/>
          <c:min val="0.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20096"/>
        <c:crosses val="max"/>
        <c:crossBetween val="between"/>
      </c:valAx>
      <c:dateAx>
        <c:axId val="18372009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83705120"/>
        <c:crosses val="autoZero"/>
        <c:auto val="1"/>
        <c:lblOffset val="100"/>
        <c:baseTimeUnit val="months"/>
      </c:date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330200</xdr:colOff>
      <xdr:row>0</xdr:row>
      <xdr:rowOff>141941</xdr:rowOff>
    </xdr:from>
    <xdr:to>
      <xdr:col>21</xdr:col>
      <xdr:colOff>412750</xdr:colOff>
      <xdr:row>21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7905D3-F85F-4D4C-BB63-E59206771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0.68822</cdr:x>
      <cdr:y>0.31091</cdr:y>
    </cdr:from>
    <cdr:to>
      <cdr:x>0.78347</cdr:x>
      <cdr:y>0.42823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97123" y="1177952"/>
          <a:ext cx="830036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UE 191024 decision date</a:t>
          </a:r>
        </a:p>
      </cdr:txBody>
    </cdr:sp>
  </cdr:relSizeAnchor>
  <cdr:relSizeAnchor xmlns:cdr="http://schemas.openxmlformats.org/drawingml/2006/chartDrawing">
    <cdr:from>
      <cdr:x>0.74755</cdr:x>
      <cdr:y>0.39591</cdr:y>
    </cdr:from>
    <cdr:to>
      <cdr:x>0.83065</cdr:x>
      <cdr:y>0.54759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6531115" y="1492446"/>
          <a:ext cx="726028" cy="57178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pane ySplit="16" topLeftCell="A17" activePane="bottomLeft" state="frozen"/>
      <selection pane="bottomLeft" activeCell="C41" sqref="C41"/>
    </sheetView>
  </sheetViews>
  <sheetFormatPr defaultRowHeight="15" x14ac:dyDescent="0.25"/>
  <cols>
    <col min="1" max="1" width="20" customWidth="1"/>
    <col min="2" max="2" width="12.42578125" customWidth="1"/>
  </cols>
  <sheetData>
    <row r="1" spans="1:15" x14ac:dyDescent="0.25">
      <c r="A1" s="8" t="s">
        <v>36</v>
      </c>
    </row>
    <row r="2" spans="1:15" x14ac:dyDescent="0.25">
      <c r="A2" s="8" t="s">
        <v>37</v>
      </c>
    </row>
    <row r="3" spans="1:15" x14ac:dyDescent="0.25">
      <c r="A3" s="8" t="s">
        <v>38</v>
      </c>
    </row>
    <row r="5" spans="1:15" ht="15.75" x14ac:dyDescent="0.25">
      <c r="A5" s="19" t="s">
        <v>0</v>
      </c>
      <c r="B5" s="20"/>
      <c r="C5" s="20"/>
      <c r="D5" s="20"/>
      <c r="E5" s="20"/>
      <c r="F5" s="20"/>
    </row>
    <row r="6" spans="1:15" ht="15.75" x14ac:dyDescent="0.25">
      <c r="A6" s="19" t="s">
        <v>1</v>
      </c>
      <c r="B6" s="20"/>
      <c r="C6" s="20"/>
      <c r="D6" s="20"/>
      <c r="E6" s="20"/>
      <c r="F6" s="20"/>
    </row>
    <row r="7" spans="1:15" x14ac:dyDescent="0.25">
      <c r="A7" s="20"/>
      <c r="B7" s="20"/>
      <c r="C7" s="20"/>
      <c r="D7" s="20"/>
      <c r="E7" s="20"/>
      <c r="F7" s="20"/>
    </row>
    <row r="8" spans="1:15" x14ac:dyDescent="0.25">
      <c r="A8" s="5" t="s">
        <v>2</v>
      </c>
      <c r="B8" s="21" t="s">
        <v>3</v>
      </c>
      <c r="C8" s="20"/>
      <c r="D8" s="20"/>
      <c r="E8" s="20"/>
      <c r="F8" s="20"/>
    </row>
    <row r="9" spans="1:15" x14ac:dyDescent="0.25">
      <c r="A9" s="22" t="s">
        <v>4</v>
      </c>
      <c r="B9" s="20"/>
      <c r="C9" s="20"/>
      <c r="D9" s="20"/>
      <c r="E9" s="20"/>
      <c r="F9" s="20"/>
    </row>
    <row r="10" spans="1:15" x14ac:dyDescent="0.25">
      <c r="A10" s="5" t="s">
        <v>5</v>
      </c>
      <c r="B10" s="21" t="s">
        <v>6</v>
      </c>
      <c r="C10" s="20"/>
      <c r="D10" s="20"/>
      <c r="E10" s="20"/>
      <c r="F10" s="20"/>
    </row>
    <row r="11" spans="1:15" x14ac:dyDescent="0.25">
      <c r="A11" s="5" t="s">
        <v>7</v>
      </c>
      <c r="B11" s="21" t="s">
        <v>8</v>
      </c>
      <c r="C11" s="20"/>
      <c r="D11" s="20"/>
      <c r="E11" s="20"/>
      <c r="F11" s="20"/>
    </row>
    <row r="12" spans="1:15" x14ac:dyDescent="0.25">
      <c r="A12" s="5" t="s">
        <v>9</v>
      </c>
      <c r="B12" s="21" t="s">
        <v>10</v>
      </c>
      <c r="C12" s="20"/>
      <c r="D12" s="20"/>
      <c r="E12" s="20"/>
      <c r="F12" s="20"/>
    </row>
    <row r="13" spans="1:15" x14ac:dyDescent="0.25">
      <c r="A13" s="5" t="s">
        <v>11</v>
      </c>
      <c r="B13" s="21" t="s">
        <v>12</v>
      </c>
      <c r="C13" s="20"/>
      <c r="D13" s="20"/>
      <c r="E13" s="20"/>
      <c r="F13" s="20"/>
    </row>
    <row r="14" spans="1:15" x14ac:dyDescent="0.25">
      <c r="A14" s="5" t="s">
        <v>13</v>
      </c>
      <c r="B14" s="23" t="s">
        <v>34</v>
      </c>
      <c r="C14" s="20"/>
      <c r="D14" s="20"/>
      <c r="E14" s="20"/>
      <c r="F14" s="20"/>
    </row>
    <row r="15" spans="1:15" ht="15.75" thickBot="1" x14ac:dyDescent="0.3">
      <c r="B15" s="1" t="s">
        <v>15</v>
      </c>
      <c r="C15" s="1" t="s">
        <v>16</v>
      </c>
      <c r="D15" s="1" t="s">
        <v>17</v>
      </c>
      <c r="E15" s="1" t="s">
        <v>18</v>
      </c>
      <c r="F15" s="1" t="s">
        <v>19</v>
      </c>
      <c r="G15" s="1" t="s">
        <v>20</v>
      </c>
      <c r="H15" s="1" t="s">
        <v>21</v>
      </c>
      <c r="I15" s="1" t="s">
        <v>22</v>
      </c>
      <c r="J15" s="1" t="s">
        <v>23</v>
      </c>
      <c r="K15" s="1" t="s">
        <v>24</v>
      </c>
      <c r="L15" s="1" t="s">
        <v>25</v>
      </c>
      <c r="M15" s="1" t="s">
        <v>26</v>
      </c>
    </row>
    <row r="16" spans="1:15" ht="16.5" thickTop="1" thickBot="1" x14ac:dyDescent="0.3">
      <c r="A16" s="1" t="s">
        <v>14</v>
      </c>
      <c r="B16" s="1">
        <v>1</v>
      </c>
      <c r="C16" s="1">
        <f>B16+1</f>
        <v>2</v>
      </c>
      <c r="D16" s="1">
        <f t="shared" ref="D16:M16" si="0">C16+1</f>
        <v>3</v>
      </c>
      <c r="E16" s="1">
        <f t="shared" si="0"/>
        <v>4</v>
      </c>
      <c r="F16" s="1">
        <f t="shared" si="0"/>
        <v>5</v>
      </c>
      <c r="G16" s="1">
        <f t="shared" si="0"/>
        <v>6</v>
      </c>
      <c r="H16" s="1">
        <f t="shared" si="0"/>
        <v>7</v>
      </c>
      <c r="I16" s="1">
        <f t="shared" si="0"/>
        <v>8</v>
      </c>
      <c r="J16" s="1">
        <f t="shared" si="0"/>
        <v>9</v>
      </c>
      <c r="K16" s="1">
        <f t="shared" si="0"/>
        <v>10</v>
      </c>
      <c r="L16" s="1">
        <f t="shared" si="0"/>
        <v>11</v>
      </c>
      <c r="M16" s="1">
        <f t="shared" si="0"/>
        <v>12</v>
      </c>
      <c r="N16" s="1" t="s">
        <v>27</v>
      </c>
      <c r="O16" s="1" t="s">
        <v>28</v>
      </c>
    </row>
    <row r="17" spans="1:13" ht="15.75" thickTop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 x14ac:dyDescent="0.25">
      <c r="A18" s="12">
        <v>2006</v>
      </c>
      <c r="B18" s="17">
        <v>199.3</v>
      </c>
      <c r="C18" s="17">
        <v>199.4</v>
      </c>
      <c r="D18" s="17">
        <v>199.7</v>
      </c>
      <c r="E18" s="17">
        <v>200.7</v>
      </c>
      <c r="F18" s="17">
        <v>201.3</v>
      </c>
      <c r="G18" s="17">
        <v>201.8</v>
      </c>
      <c r="H18" s="17">
        <v>202.9</v>
      </c>
      <c r="I18" s="17">
        <v>203.8</v>
      </c>
      <c r="J18" s="17">
        <v>202.8</v>
      </c>
      <c r="K18" s="17">
        <v>201.9</v>
      </c>
      <c r="L18" s="17">
        <v>202</v>
      </c>
      <c r="M18" s="17">
        <v>203.1</v>
      </c>
    </row>
    <row r="19" spans="1:13" x14ac:dyDescent="0.25">
      <c r="A19" s="13">
        <v>2007</v>
      </c>
      <c r="B19" s="18">
        <v>203.43700000000001</v>
      </c>
      <c r="C19" s="18">
        <v>204.226</v>
      </c>
      <c r="D19" s="18">
        <v>205.28800000000001</v>
      </c>
      <c r="E19" s="18">
        <v>205.904</v>
      </c>
      <c r="F19" s="18">
        <v>206.755</v>
      </c>
      <c r="G19" s="18">
        <v>207.23400000000001</v>
      </c>
      <c r="H19" s="18">
        <v>207.60300000000001</v>
      </c>
      <c r="I19" s="18">
        <v>207.667</v>
      </c>
      <c r="J19" s="18">
        <v>208.547</v>
      </c>
      <c r="K19" s="18">
        <v>209.19</v>
      </c>
      <c r="L19" s="18">
        <v>210.834</v>
      </c>
      <c r="M19" s="18">
        <v>211.44499999999999</v>
      </c>
    </row>
    <row r="20" spans="1:13" x14ac:dyDescent="0.25">
      <c r="A20" s="12">
        <v>2008</v>
      </c>
      <c r="B20" s="17">
        <v>212.17400000000001</v>
      </c>
      <c r="C20" s="17">
        <v>212.68700000000001</v>
      </c>
      <c r="D20" s="17">
        <v>213.44800000000001</v>
      </c>
      <c r="E20" s="17">
        <v>213.94200000000001</v>
      </c>
      <c r="F20" s="17">
        <v>215.208</v>
      </c>
      <c r="G20" s="17">
        <v>217.46299999999999</v>
      </c>
      <c r="H20" s="17">
        <v>219.01599999999999</v>
      </c>
      <c r="I20" s="17">
        <v>218.69</v>
      </c>
      <c r="J20" s="17">
        <v>218.87700000000001</v>
      </c>
      <c r="K20" s="17">
        <v>216.995</v>
      </c>
      <c r="L20" s="17">
        <v>213.15299999999999</v>
      </c>
      <c r="M20" s="17">
        <v>211.398</v>
      </c>
    </row>
    <row r="21" spans="1:13" x14ac:dyDescent="0.25">
      <c r="A21" s="13">
        <v>2009</v>
      </c>
      <c r="B21" s="18">
        <v>211.93299999999999</v>
      </c>
      <c r="C21" s="18">
        <v>212.70500000000001</v>
      </c>
      <c r="D21" s="18">
        <v>212.495</v>
      </c>
      <c r="E21" s="18">
        <v>212.709</v>
      </c>
      <c r="F21" s="18">
        <v>213.02199999999999</v>
      </c>
      <c r="G21" s="18">
        <v>214.79</v>
      </c>
      <c r="H21" s="18">
        <v>214.726</v>
      </c>
      <c r="I21" s="18">
        <v>215.44499999999999</v>
      </c>
      <c r="J21" s="18">
        <v>215.86099999999999</v>
      </c>
      <c r="K21" s="18">
        <v>216.50899999999999</v>
      </c>
      <c r="L21" s="18">
        <v>217.23400000000001</v>
      </c>
      <c r="M21" s="18">
        <v>217.34700000000001</v>
      </c>
    </row>
    <row r="22" spans="1:13" x14ac:dyDescent="0.25">
      <c r="A22" s="12">
        <v>2010</v>
      </c>
      <c r="B22" s="17">
        <v>217.488</v>
      </c>
      <c r="C22" s="17">
        <v>217.28100000000001</v>
      </c>
      <c r="D22" s="17">
        <v>217.35300000000001</v>
      </c>
      <c r="E22" s="17">
        <v>217.40299999999999</v>
      </c>
      <c r="F22" s="17">
        <v>217.29</v>
      </c>
      <c r="G22" s="17">
        <v>217.19900000000001</v>
      </c>
      <c r="H22" s="17">
        <v>217.60499999999999</v>
      </c>
      <c r="I22" s="17">
        <v>217.923</v>
      </c>
      <c r="J22" s="17">
        <v>218.27500000000001</v>
      </c>
      <c r="K22" s="17">
        <v>219.035</v>
      </c>
      <c r="L22" s="17">
        <v>219.59</v>
      </c>
      <c r="M22" s="17">
        <v>220.47200000000001</v>
      </c>
    </row>
    <row r="23" spans="1:13" x14ac:dyDescent="0.25">
      <c r="A23" s="13">
        <v>2011</v>
      </c>
      <c r="B23" s="18">
        <v>221.18700000000001</v>
      </c>
      <c r="C23" s="18">
        <v>221.898</v>
      </c>
      <c r="D23" s="18">
        <v>223.04599999999999</v>
      </c>
      <c r="E23" s="18">
        <v>224.09299999999999</v>
      </c>
      <c r="F23" s="18">
        <v>224.80600000000001</v>
      </c>
      <c r="G23" s="18">
        <v>224.80600000000001</v>
      </c>
      <c r="H23" s="18">
        <v>225.39500000000001</v>
      </c>
      <c r="I23" s="18">
        <v>226.10599999999999</v>
      </c>
      <c r="J23" s="18">
        <v>226.59700000000001</v>
      </c>
      <c r="K23" s="18">
        <v>226.75</v>
      </c>
      <c r="L23" s="18">
        <v>227.16900000000001</v>
      </c>
      <c r="M23" s="18">
        <v>227.22300000000001</v>
      </c>
    </row>
    <row r="24" spans="1:13" x14ac:dyDescent="0.25">
      <c r="A24" s="12">
        <v>2012</v>
      </c>
      <c r="B24" s="17">
        <v>227.84200000000001</v>
      </c>
      <c r="C24" s="17">
        <v>228.32900000000001</v>
      </c>
      <c r="D24" s="17">
        <v>228.80699999999999</v>
      </c>
      <c r="E24" s="17">
        <v>229.18700000000001</v>
      </c>
      <c r="F24" s="17">
        <v>228.71299999999999</v>
      </c>
      <c r="G24" s="17">
        <v>228.524</v>
      </c>
      <c r="H24" s="17">
        <v>228.59</v>
      </c>
      <c r="I24" s="17">
        <v>229.91800000000001</v>
      </c>
      <c r="J24" s="17">
        <v>231.01499999999999</v>
      </c>
      <c r="K24" s="17">
        <v>231.63800000000001</v>
      </c>
      <c r="L24" s="17">
        <v>231.249</v>
      </c>
      <c r="M24" s="17">
        <v>231.221</v>
      </c>
    </row>
    <row r="25" spans="1:13" x14ac:dyDescent="0.25">
      <c r="A25" s="13">
        <v>2013</v>
      </c>
      <c r="B25" s="18">
        <v>231.679</v>
      </c>
      <c r="C25" s="18">
        <v>232.93700000000001</v>
      </c>
      <c r="D25" s="18">
        <v>232.28200000000001</v>
      </c>
      <c r="E25" s="18">
        <v>231.797</v>
      </c>
      <c r="F25" s="18">
        <v>231.893</v>
      </c>
      <c r="G25" s="18">
        <v>232.44499999999999</v>
      </c>
      <c r="H25" s="18">
        <v>232.9</v>
      </c>
      <c r="I25" s="18">
        <v>233.45599999999999</v>
      </c>
      <c r="J25" s="18">
        <v>233.54400000000001</v>
      </c>
      <c r="K25" s="18">
        <v>233.66900000000001</v>
      </c>
      <c r="L25" s="18">
        <v>234.1</v>
      </c>
      <c r="M25" s="18">
        <v>234.71899999999999</v>
      </c>
    </row>
    <row r="26" spans="1:13" x14ac:dyDescent="0.25">
      <c r="A26" s="12">
        <v>2014</v>
      </c>
      <c r="B26" s="17">
        <v>235.28800000000001</v>
      </c>
      <c r="C26" s="17">
        <v>235.547</v>
      </c>
      <c r="D26" s="17">
        <v>236.02799999999999</v>
      </c>
      <c r="E26" s="17">
        <v>236.46799999999999</v>
      </c>
      <c r="F26" s="17">
        <v>236.91800000000001</v>
      </c>
      <c r="G26" s="17">
        <v>237.23099999999999</v>
      </c>
      <c r="H26" s="17">
        <v>237.49799999999999</v>
      </c>
      <c r="I26" s="17">
        <v>237.46</v>
      </c>
      <c r="J26" s="17">
        <v>237.477</v>
      </c>
      <c r="K26" s="17">
        <v>237.43</v>
      </c>
      <c r="L26" s="17">
        <v>236.983</v>
      </c>
      <c r="M26" s="17">
        <v>236.25200000000001</v>
      </c>
    </row>
    <row r="27" spans="1:13" x14ac:dyDescent="0.25">
      <c r="A27" s="13">
        <v>2015</v>
      </c>
      <c r="B27" s="18">
        <v>234.74700000000001</v>
      </c>
      <c r="C27" s="18">
        <v>235.34200000000001</v>
      </c>
      <c r="D27" s="18">
        <v>235.976</v>
      </c>
      <c r="E27" s="18">
        <v>236.22200000000001</v>
      </c>
      <c r="F27" s="18">
        <v>237.001</v>
      </c>
      <c r="G27" s="18">
        <v>237.65700000000001</v>
      </c>
      <c r="H27" s="18">
        <v>238.03399999999999</v>
      </c>
      <c r="I27" s="18">
        <v>238.03299999999999</v>
      </c>
      <c r="J27" s="18">
        <v>237.49799999999999</v>
      </c>
      <c r="K27" s="18">
        <v>237.733</v>
      </c>
      <c r="L27" s="18">
        <v>238.017</v>
      </c>
      <c r="M27" s="18">
        <v>237.761</v>
      </c>
    </row>
    <row r="28" spans="1:13" x14ac:dyDescent="0.25">
      <c r="A28" s="12">
        <v>2016</v>
      </c>
      <c r="B28" s="17">
        <v>237.65199999999999</v>
      </c>
      <c r="C28" s="17">
        <v>237.33600000000001</v>
      </c>
      <c r="D28" s="17">
        <v>238.08</v>
      </c>
      <c r="E28" s="17">
        <v>238.99199999999999</v>
      </c>
      <c r="F28" s="17">
        <v>239.55699999999999</v>
      </c>
      <c r="G28" s="17">
        <v>240.22200000000001</v>
      </c>
      <c r="H28" s="17">
        <v>240.101</v>
      </c>
      <c r="I28" s="17">
        <v>240.54499999999999</v>
      </c>
      <c r="J28" s="17">
        <v>241.17599999999999</v>
      </c>
      <c r="K28" s="17">
        <v>241.74100000000001</v>
      </c>
      <c r="L28" s="17">
        <v>242.02600000000001</v>
      </c>
      <c r="M28" s="17">
        <v>242.637</v>
      </c>
    </row>
    <row r="29" spans="1:13" x14ac:dyDescent="0.25">
      <c r="A29" s="13">
        <v>2017</v>
      </c>
      <c r="B29" s="18">
        <v>243.61799999999999</v>
      </c>
      <c r="C29" s="18">
        <v>244.006</v>
      </c>
      <c r="D29" s="18">
        <v>243.892</v>
      </c>
      <c r="E29" s="18">
        <v>244.19300000000001</v>
      </c>
      <c r="F29" s="18">
        <v>244.00399999999999</v>
      </c>
      <c r="G29" s="18">
        <v>244.16300000000001</v>
      </c>
      <c r="H29" s="18">
        <v>244.24299999999999</v>
      </c>
      <c r="I29" s="18">
        <v>245.18299999999999</v>
      </c>
      <c r="J29" s="18">
        <v>246.435</v>
      </c>
      <c r="K29" s="18">
        <v>246.626</v>
      </c>
      <c r="L29" s="18">
        <v>247.28399999999999</v>
      </c>
      <c r="M29" s="18">
        <v>247.80500000000001</v>
      </c>
    </row>
    <row r="30" spans="1:13" x14ac:dyDescent="0.25">
      <c r="A30" s="12">
        <v>2018</v>
      </c>
      <c r="B30" s="17">
        <v>248.85900000000001</v>
      </c>
      <c r="C30" s="17">
        <v>249.529</v>
      </c>
      <c r="D30" s="17">
        <v>249.577</v>
      </c>
      <c r="E30" s="17">
        <v>250.227</v>
      </c>
      <c r="F30" s="17">
        <v>250.792</v>
      </c>
      <c r="G30" s="17">
        <v>251.018</v>
      </c>
      <c r="H30" s="17">
        <v>251.214</v>
      </c>
      <c r="I30" s="17">
        <v>251.66300000000001</v>
      </c>
      <c r="J30" s="17">
        <v>252.18199999999999</v>
      </c>
      <c r="K30" s="17">
        <v>252.77199999999999</v>
      </c>
      <c r="L30" s="17">
        <v>252.59399999999999</v>
      </c>
      <c r="M30" s="17">
        <v>252.767</v>
      </c>
    </row>
    <row r="31" spans="1:13" x14ac:dyDescent="0.25">
      <c r="A31" s="13">
        <v>2019</v>
      </c>
      <c r="B31" s="18">
        <v>252.71799999999999</v>
      </c>
      <c r="C31" s="18">
        <v>253.322</v>
      </c>
      <c r="D31" s="18">
        <v>254.202</v>
      </c>
      <c r="E31" s="18">
        <v>255.21100000000001</v>
      </c>
      <c r="F31" s="18">
        <v>255.29</v>
      </c>
      <c r="G31" s="18">
        <v>255.15899999999999</v>
      </c>
      <c r="H31" s="18">
        <v>255.685</v>
      </c>
      <c r="I31" s="18">
        <v>256.05900000000003</v>
      </c>
      <c r="J31" s="18">
        <v>256.51100000000002</v>
      </c>
      <c r="K31" s="18">
        <v>257.24400000000003</v>
      </c>
      <c r="L31" s="18">
        <v>257.803</v>
      </c>
      <c r="M31" s="18">
        <v>258.61599999999999</v>
      </c>
    </row>
    <row r="32" spans="1:13" x14ac:dyDescent="0.25">
      <c r="A32" s="12">
        <v>2020</v>
      </c>
      <c r="B32" s="17">
        <v>259.03699999999998</v>
      </c>
      <c r="C32" s="17">
        <v>259.24799999999999</v>
      </c>
      <c r="D32" s="17">
        <v>258.12400000000002</v>
      </c>
      <c r="E32" s="17">
        <v>256.09199999999998</v>
      </c>
      <c r="F32" s="17">
        <v>255.86799999999999</v>
      </c>
      <c r="G32" s="17">
        <v>256.98599999999999</v>
      </c>
      <c r="H32" s="17">
        <v>258.27800000000002</v>
      </c>
      <c r="I32" s="17">
        <v>259.411</v>
      </c>
      <c r="J32" s="17">
        <v>260.029</v>
      </c>
      <c r="K32" s="17">
        <v>260.286</v>
      </c>
      <c r="L32" s="17">
        <v>260.81299999999999</v>
      </c>
      <c r="M32" s="17">
        <v>262.03500000000003</v>
      </c>
    </row>
    <row r="33" spans="1:13" x14ac:dyDescent="0.25">
      <c r="A33" s="13">
        <v>2021</v>
      </c>
      <c r="B33" s="18">
        <v>262.64999999999998</v>
      </c>
      <c r="C33" s="18">
        <v>263.63799999999998</v>
      </c>
      <c r="D33" s="18">
        <v>264.91399999999999</v>
      </c>
      <c r="E33" s="18">
        <v>266.67</v>
      </c>
      <c r="F33" s="18">
        <v>268.44400000000002</v>
      </c>
      <c r="G33" s="18">
        <v>270.55900000000003</v>
      </c>
      <c r="H33" s="18">
        <v>271.76400000000001</v>
      </c>
      <c r="I33" s="18">
        <v>272.87</v>
      </c>
      <c r="J33" s="18">
        <v>274.02800000000002</v>
      </c>
      <c r="K33" s="18">
        <v>276.52199999999999</v>
      </c>
      <c r="L33" s="18">
        <v>278.71100000000001</v>
      </c>
      <c r="M33" s="18">
        <v>280.887</v>
      </c>
    </row>
    <row r="34" spans="1:13" x14ac:dyDescent="0.25">
      <c r="A34" s="12">
        <v>2022</v>
      </c>
      <c r="B34" s="17">
        <v>282.59899999999999</v>
      </c>
      <c r="C34" s="17">
        <v>284.61</v>
      </c>
      <c r="D34" s="17">
        <v>287.47199999999998</v>
      </c>
      <c r="E34" s="17">
        <v>288.61099999999999</v>
      </c>
      <c r="F34" s="17">
        <v>291.26799999999997</v>
      </c>
      <c r="G34" s="17">
        <v>294.72800000000001</v>
      </c>
      <c r="H34" s="17">
        <v>294.62799999999999</v>
      </c>
      <c r="I34" s="17">
        <v>295.32</v>
      </c>
      <c r="J34" s="17">
        <v>296.53899999999999</v>
      </c>
      <c r="K34" s="17">
        <v>297.98700000000002</v>
      </c>
      <c r="L34" s="17">
        <v>298.59800000000001</v>
      </c>
      <c r="M34" s="17">
        <v>298.99</v>
      </c>
    </row>
    <row r="35" spans="1:13" x14ac:dyDescent="0.25">
      <c r="A35" s="13">
        <v>2023</v>
      </c>
      <c r="B35" s="18">
        <v>300.536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</sheetData>
  <mergeCells count="10">
    <mergeCell ref="B10:F10"/>
    <mergeCell ref="B11:F11"/>
    <mergeCell ref="B12:F12"/>
    <mergeCell ref="B13:F13"/>
    <mergeCell ref="B14:F14"/>
    <mergeCell ref="A5:F5"/>
    <mergeCell ref="A6:F6"/>
    <mergeCell ref="A7:F7"/>
    <mergeCell ref="B8:F8"/>
    <mergeCell ref="A9:F9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showGridLines="0" tabSelected="1" zoomScaleNormal="100" workbookViewId="0">
      <selection activeCell="T44" sqref="T44"/>
    </sheetView>
  </sheetViews>
  <sheetFormatPr defaultRowHeight="15" x14ac:dyDescent="0.25"/>
  <cols>
    <col min="3" max="3" width="9.5703125" bestFit="1" customWidth="1"/>
    <col min="5" max="5" width="13" bestFit="1" customWidth="1"/>
    <col min="6" max="6" width="10" customWidth="1"/>
    <col min="11" max="11" width="10.42578125" bestFit="1" customWidth="1"/>
  </cols>
  <sheetData>
    <row r="1" spans="1:6" x14ac:dyDescent="0.25">
      <c r="A1" s="2" t="s">
        <v>29</v>
      </c>
      <c r="B1" s="2" t="s">
        <v>33</v>
      </c>
      <c r="C1" s="2" t="s">
        <v>14</v>
      </c>
      <c r="D1" s="2" t="s">
        <v>30</v>
      </c>
      <c r="E1" s="2" t="s">
        <v>31</v>
      </c>
      <c r="F1" s="2" t="s">
        <v>32</v>
      </c>
    </row>
    <row r="2" spans="1:6" x14ac:dyDescent="0.25">
      <c r="A2" s="3">
        <v>38718</v>
      </c>
      <c r="B2" s="6">
        <f>MONTH(A2)</f>
        <v>1</v>
      </c>
      <c r="C2" s="7">
        <f>YEAR(A2)</f>
        <v>2006</v>
      </c>
      <c r="D2">
        <f>INDEX('BLS Data Series'!$B$17:$M$35,MATCH(C2,'BLS Data Series'!$A$17:$A$35,0),MATCH(B2,'BLS Data Series'!$B$16:$M$16,0))</f>
        <v>199.3</v>
      </c>
    </row>
    <row r="3" spans="1:6" x14ac:dyDescent="0.25">
      <c r="A3" s="3">
        <v>38749</v>
      </c>
      <c r="B3" s="6">
        <f t="shared" ref="B3:B66" si="0">MONTH(A3)</f>
        <v>2</v>
      </c>
      <c r="C3" s="7">
        <f t="shared" ref="C3:C66" si="1">YEAR(A3)</f>
        <v>2006</v>
      </c>
      <c r="D3">
        <f>INDEX('BLS Data Series'!$B$17:$M$35,MATCH(C3,'BLS Data Series'!$A$17:$A$35,0),MATCH(B3,'BLS Data Series'!$B$16:$M$16,0))</f>
        <v>199.4</v>
      </c>
    </row>
    <row r="4" spans="1:6" x14ac:dyDescent="0.25">
      <c r="A4" s="3">
        <v>38777</v>
      </c>
      <c r="B4" s="6">
        <f t="shared" si="0"/>
        <v>3</v>
      </c>
      <c r="C4" s="7">
        <f t="shared" si="1"/>
        <v>2006</v>
      </c>
      <c r="D4">
        <f>INDEX('BLS Data Series'!$B$17:$M$35,MATCH(C4,'BLS Data Series'!$A$17:$A$35,0),MATCH(B4,'BLS Data Series'!$B$16:$M$16,0))</f>
        <v>199.7</v>
      </c>
    </row>
    <row r="5" spans="1:6" x14ac:dyDescent="0.25">
      <c r="A5" s="3">
        <v>38808</v>
      </c>
      <c r="B5" s="6">
        <f t="shared" si="0"/>
        <v>4</v>
      </c>
      <c r="C5" s="7">
        <f t="shared" si="1"/>
        <v>2006</v>
      </c>
      <c r="D5">
        <f>INDEX('BLS Data Series'!$B$17:$M$35,MATCH(C5,'BLS Data Series'!$A$17:$A$35,0),MATCH(B5,'BLS Data Series'!$B$16:$M$16,0))</f>
        <v>200.7</v>
      </c>
    </row>
    <row r="6" spans="1:6" x14ac:dyDescent="0.25">
      <c r="A6" s="3">
        <v>38838</v>
      </c>
      <c r="B6" s="6">
        <f t="shared" si="0"/>
        <v>5</v>
      </c>
      <c r="C6" s="7">
        <f t="shared" si="1"/>
        <v>2006</v>
      </c>
      <c r="D6">
        <f>INDEX('BLS Data Series'!$B$17:$M$35,MATCH(C6,'BLS Data Series'!$A$17:$A$35,0),MATCH(B6,'BLS Data Series'!$B$16:$M$16,0))</f>
        <v>201.3</v>
      </c>
    </row>
    <row r="7" spans="1:6" x14ac:dyDescent="0.25">
      <c r="A7" s="3">
        <v>38869</v>
      </c>
      <c r="B7" s="6">
        <f t="shared" si="0"/>
        <v>6</v>
      </c>
      <c r="C7" s="7">
        <f t="shared" si="1"/>
        <v>2006</v>
      </c>
      <c r="D7">
        <f>INDEX('BLS Data Series'!$B$17:$M$35,MATCH(C7,'BLS Data Series'!$A$17:$A$35,0),MATCH(B7,'BLS Data Series'!$B$16:$M$16,0))</f>
        <v>201.8</v>
      </c>
    </row>
    <row r="8" spans="1:6" x14ac:dyDescent="0.25">
      <c r="A8" s="3">
        <v>38899</v>
      </c>
      <c r="B8" s="6">
        <f t="shared" si="0"/>
        <v>7</v>
      </c>
      <c r="C8" s="7">
        <f t="shared" si="1"/>
        <v>2006</v>
      </c>
      <c r="D8">
        <f>INDEX('BLS Data Series'!$B$17:$M$35,MATCH(C8,'BLS Data Series'!$A$17:$A$35,0),MATCH(B8,'BLS Data Series'!$B$16:$M$16,0))</f>
        <v>202.9</v>
      </c>
    </row>
    <row r="9" spans="1:6" x14ac:dyDescent="0.25">
      <c r="A9" s="3">
        <v>38930</v>
      </c>
      <c r="B9" s="6">
        <f t="shared" si="0"/>
        <v>8</v>
      </c>
      <c r="C9" s="7">
        <f t="shared" si="1"/>
        <v>2006</v>
      </c>
      <c r="D9">
        <f>INDEX('BLS Data Series'!$B$17:$M$35,MATCH(C9,'BLS Data Series'!$A$17:$A$35,0),MATCH(B9,'BLS Data Series'!$B$16:$M$16,0))</f>
        <v>203.8</v>
      </c>
    </row>
    <row r="10" spans="1:6" x14ac:dyDescent="0.25">
      <c r="A10" s="3">
        <v>38961</v>
      </c>
      <c r="B10" s="6">
        <f t="shared" si="0"/>
        <v>9</v>
      </c>
      <c r="C10" s="7">
        <f t="shared" si="1"/>
        <v>2006</v>
      </c>
      <c r="D10">
        <f>INDEX('BLS Data Series'!$B$17:$M$35,MATCH(C10,'BLS Data Series'!$A$17:$A$35,0),MATCH(B10,'BLS Data Series'!$B$16:$M$16,0))</f>
        <v>202.8</v>
      </c>
    </row>
    <row r="11" spans="1:6" x14ac:dyDescent="0.25">
      <c r="A11" s="3">
        <v>38991</v>
      </c>
      <c r="B11" s="6">
        <f t="shared" si="0"/>
        <v>10</v>
      </c>
      <c r="C11" s="7">
        <f t="shared" si="1"/>
        <v>2006</v>
      </c>
      <c r="D11">
        <f>INDEX('BLS Data Series'!$B$17:$M$35,MATCH(C11,'BLS Data Series'!$A$17:$A$35,0),MATCH(B11,'BLS Data Series'!$B$16:$M$16,0))</f>
        <v>201.9</v>
      </c>
    </row>
    <row r="12" spans="1:6" x14ac:dyDescent="0.25">
      <c r="A12" s="3">
        <v>39022</v>
      </c>
      <c r="B12" s="6">
        <f t="shared" si="0"/>
        <v>11</v>
      </c>
      <c r="C12" s="7">
        <f t="shared" si="1"/>
        <v>2006</v>
      </c>
      <c r="D12">
        <f>INDEX('BLS Data Series'!$B$17:$M$35,MATCH(C12,'BLS Data Series'!$A$17:$A$35,0),MATCH(B12,'BLS Data Series'!$B$16:$M$16,0))</f>
        <v>202</v>
      </c>
    </row>
    <row r="13" spans="1:6" x14ac:dyDescent="0.25">
      <c r="A13" s="3">
        <v>39052</v>
      </c>
      <c r="B13" s="6">
        <f t="shared" si="0"/>
        <v>12</v>
      </c>
      <c r="C13" s="7">
        <f t="shared" si="1"/>
        <v>2006</v>
      </c>
      <c r="D13">
        <f>INDEX('BLS Data Series'!$B$17:$M$35,MATCH(C13,'BLS Data Series'!$A$17:$A$35,0),MATCH(B13,'BLS Data Series'!$B$16:$M$16,0))</f>
        <v>203.1</v>
      </c>
    </row>
    <row r="14" spans="1:6" x14ac:dyDescent="0.25">
      <c r="A14" s="3">
        <v>39083</v>
      </c>
      <c r="B14" s="6">
        <f t="shared" si="0"/>
        <v>1</v>
      </c>
      <c r="C14" s="7">
        <f t="shared" si="1"/>
        <v>2007</v>
      </c>
      <c r="D14">
        <f>INDEX('BLS Data Series'!$B$17:$M$35,MATCH(C14,'BLS Data Series'!$A$17:$A$35,0),MATCH(B14,'BLS Data Series'!$B$16:$M$16,0))</f>
        <v>203.43700000000001</v>
      </c>
      <c r="E14" s="4">
        <f>D14/D2-1</f>
        <v>2.0757651781234232E-2</v>
      </c>
      <c r="F14">
        <v>-1</v>
      </c>
    </row>
    <row r="15" spans="1:6" x14ac:dyDescent="0.25">
      <c r="A15" s="3">
        <v>39114</v>
      </c>
      <c r="B15" s="6">
        <f t="shared" si="0"/>
        <v>2</v>
      </c>
      <c r="C15" s="7">
        <f t="shared" si="1"/>
        <v>2007</v>
      </c>
      <c r="D15">
        <f>INDEX('BLS Data Series'!$B$17:$M$35,MATCH(C15,'BLS Data Series'!$A$17:$A$35,0),MATCH(B15,'BLS Data Series'!$B$16:$M$16,0))</f>
        <v>204.226</v>
      </c>
      <c r="E15" s="4">
        <f t="shared" ref="E15:E78" si="2">D15/D3-1</f>
        <v>2.4202607823470279E-2</v>
      </c>
      <c r="F15">
        <f>F14</f>
        <v>-1</v>
      </c>
    </row>
    <row r="16" spans="1:6" x14ac:dyDescent="0.25">
      <c r="A16" s="3">
        <v>39142</v>
      </c>
      <c r="B16" s="6">
        <f t="shared" si="0"/>
        <v>3</v>
      </c>
      <c r="C16" s="7">
        <f t="shared" si="1"/>
        <v>2007</v>
      </c>
      <c r="D16">
        <f>INDEX('BLS Data Series'!$B$17:$M$35,MATCH(C16,'BLS Data Series'!$A$17:$A$35,0),MATCH(B16,'BLS Data Series'!$B$16:$M$16,0))</f>
        <v>205.28800000000001</v>
      </c>
      <c r="E16" s="4">
        <f t="shared" si="2"/>
        <v>2.7981972959439272E-2</v>
      </c>
      <c r="F16">
        <f t="shared" ref="F16:F79" si="3">F15</f>
        <v>-1</v>
      </c>
    </row>
    <row r="17" spans="1:12" x14ac:dyDescent="0.25">
      <c r="A17" s="3">
        <v>39173</v>
      </c>
      <c r="B17" s="6">
        <f t="shared" si="0"/>
        <v>4</v>
      </c>
      <c r="C17" s="7">
        <f t="shared" si="1"/>
        <v>2007</v>
      </c>
      <c r="D17">
        <f>INDEX('BLS Data Series'!$B$17:$M$35,MATCH(C17,'BLS Data Series'!$A$17:$A$35,0),MATCH(B17,'BLS Data Series'!$B$16:$M$16,0))</f>
        <v>205.904</v>
      </c>
      <c r="E17" s="4">
        <f t="shared" si="2"/>
        <v>2.5929247633283525E-2</v>
      </c>
      <c r="F17">
        <f t="shared" si="3"/>
        <v>-1</v>
      </c>
    </row>
    <row r="18" spans="1:12" x14ac:dyDescent="0.25">
      <c r="A18" s="3">
        <v>39203</v>
      </c>
      <c r="B18" s="6">
        <f t="shared" si="0"/>
        <v>5</v>
      </c>
      <c r="C18" s="7">
        <f t="shared" si="1"/>
        <v>2007</v>
      </c>
      <c r="D18">
        <f>INDEX('BLS Data Series'!$B$17:$M$35,MATCH(C18,'BLS Data Series'!$A$17:$A$35,0),MATCH(B18,'BLS Data Series'!$B$16:$M$16,0))</f>
        <v>206.755</v>
      </c>
      <c r="E18" s="4">
        <f t="shared" si="2"/>
        <v>2.7098857426726131E-2</v>
      </c>
      <c r="F18">
        <f t="shared" si="3"/>
        <v>-1</v>
      </c>
    </row>
    <row r="19" spans="1:12" x14ac:dyDescent="0.25">
      <c r="A19" s="3">
        <v>39234</v>
      </c>
      <c r="B19" s="6">
        <f t="shared" si="0"/>
        <v>6</v>
      </c>
      <c r="C19" s="7">
        <f t="shared" si="1"/>
        <v>2007</v>
      </c>
      <c r="D19">
        <f>INDEX('BLS Data Series'!$B$17:$M$35,MATCH(C19,'BLS Data Series'!$A$17:$A$35,0),MATCH(B19,'BLS Data Series'!$B$16:$M$16,0))</f>
        <v>207.23400000000001</v>
      </c>
      <c r="E19" s="4">
        <f t="shared" si="2"/>
        <v>2.692765113974227E-2</v>
      </c>
      <c r="F19">
        <f t="shared" si="3"/>
        <v>-1</v>
      </c>
    </row>
    <row r="20" spans="1:12" x14ac:dyDescent="0.25">
      <c r="A20" s="3">
        <v>39264</v>
      </c>
      <c r="B20" s="6">
        <f t="shared" si="0"/>
        <v>7</v>
      </c>
      <c r="C20" s="7">
        <f t="shared" si="1"/>
        <v>2007</v>
      </c>
      <c r="D20">
        <f>INDEX('BLS Data Series'!$B$17:$M$35,MATCH(C20,'BLS Data Series'!$A$17:$A$35,0),MATCH(B20,'BLS Data Series'!$B$16:$M$16,0))</f>
        <v>207.60300000000001</v>
      </c>
      <c r="E20" s="4">
        <f t="shared" si="2"/>
        <v>2.3178905864958077E-2</v>
      </c>
      <c r="F20">
        <f t="shared" si="3"/>
        <v>-1</v>
      </c>
    </row>
    <row r="21" spans="1:12" x14ac:dyDescent="0.25">
      <c r="A21" s="3">
        <v>39295</v>
      </c>
      <c r="B21" s="6">
        <f t="shared" si="0"/>
        <v>8</v>
      </c>
      <c r="C21" s="7">
        <f t="shared" si="1"/>
        <v>2007</v>
      </c>
      <c r="D21">
        <f>INDEX('BLS Data Series'!$B$17:$M$35,MATCH(C21,'BLS Data Series'!$A$17:$A$35,0),MATCH(B21,'BLS Data Series'!$B$16:$M$16,0))</f>
        <v>207.667</v>
      </c>
      <c r="E21" s="4">
        <f t="shared" si="2"/>
        <v>1.8974484789008761E-2</v>
      </c>
      <c r="F21">
        <f t="shared" si="3"/>
        <v>-1</v>
      </c>
    </row>
    <row r="22" spans="1:12" x14ac:dyDescent="0.25">
      <c r="A22" s="3">
        <v>39326</v>
      </c>
      <c r="B22" s="6">
        <f t="shared" si="0"/>
        <v>9</v>
      </c>
      <c r="C22" s="7">
        <f t="shared" si="1"/>
        <v>2007</v>
      </c>
      <c r="D22">
        <f>INDEX('BLS Data Series'!$B$17:$M$35,MATCH(C22,'BLS Data Series'!$A$17:$A$35,0),MATCH(B22,'BLS Data Series'!$B$16:$M$16,0))</f>
        <v>208.547</v>
      </c>
      <c r="E22" s="4">
        <f t="shared" si="2"/>
        <v>2.8338264299802685E-2</v>
      </c>
      <c r="F22">
        <f t="shared" si="3"/>
        <v>-1</v>
      </c>
    </row>
    <row r="23" spans="1:12" x14ac:dyDescent="0.25">
      <c r="A23" s="3">
        <v>39356</v>
      </c>
      <c r="B23" s="6">
        <f t="shared" si="0"/>
        <v>10</v>
      </c>
      <c r="C23" s="7">
        <f t="shared" si="1"/>
        <v>2007</v>
      </c>
      <c r="D23">
        <f>INDEX('BLS Data Series'!$B$17:$M$35,MATCH(C23,'BLS Data Series'!$A$17:$A$35,0),MATCH(B23,'BLS Data Series'!$B$16:$M$16,0))</f>
        <v>209.19</v>
      </c>
      <c r="E23" s="4">
        <f t="shared" si="2"/>
        <v>3.610698365527476E-2</v>
      </c>
      <c r="F23">
        <f t="shared" si="3"/>
        <v>-1</v>
      </c>
    </row>
    <row r="24" spans="1:12" x14ac:dyDescent="0.25">
      <c r="A24" s="3">
        <v>39387</v>
      </c>
      <c r="B24" s="6">
        <f t="shared" si="0"/>
        <v>11</v>
      </c>
      <c r="C24" s="7">
        <f t="shared" si="1"/>
        <v>2007</v>
      </c>
      <c r="D24">
        <f>INDEX('BLS Data Series'!$B$17:$M$35,MATCH(C24,'BLS Data Series'!$A$17:$A$35,0),MATCH(B24,'BLS Data Series'!$B$16:$M$16,0))</f>
        <v>210.834</v>
      </c>
      <c r="E24" s="4">
        <f t="shared" si="2"/>
        <v>4.373267326732666E-2</v>
      </c>
      <c r="F24">
        <f t="shared" si="3"/>
        <v>-1</v>
      </c>
      <c r="I24" s="8" t="s">
        <v>35</v>
      </c>
    </row>
    <row r="25" spans="1:12" x14ac:dyDescent="0.25">
      <c r="A25" s="3">
        <v>39417</v>
      </c>
      <c r="B25" s="6">
        <f t="shared" si="0"/>
        <v>12</v>
      </c>
      <c r="C25" s="7">
        <f t="shared" si="1"/>
        <v>2007</v>
      </c>
      <c r="D25">
        <f>INDEX('BLS Data Series'!$B$17:$M$35,MATCH(C25,'BLS Data Series'!$A$17:$A$35,0),MATCH(B25,'BLS Data Series'!$B$16:$M$16,0))</f>
        <v>211.44499999999999</v>
      </c>
      <c r="E25" s="4">
        <f t="shared" si="2"/>
        <v>4.1088133924175319E-2</v>
      </c>
      <c r="F25">
        <v>1</v>
      </c>
    </row>
    <row r="26" spans="1:12" x14ac:dyDescent="0.25">
      <c r="A26" s="3">
        <v>39448</v>
      </c>
      <c r="B26" s="6">
        <f t="shared" si="0"/>
        <v>1</v>
      </c>
      <c r="C26" s="7">
        <f t="shared" si="1"/>
        <v>2008</v>
      </c>
      <c r="D26">
        <f>INDEX('BLS Data Series'!$B$17:$M$35,MATCH(C26,'BLS Data Series'!$A$17:$A$35,0),MATCH(B26,'BLS Data Series'!$B$16:$M$16,0))</f>
        <v>212.17400000000001</v>
      </c>
      <c r="E26" s="4">
        <f t="shared" si="2"/>
        <v>4.294695655165981E-2</v>
      </c>
      <c r="F26">
        <v>1</v>
      </c>
    </row>
    <row r="27" spans="1:12" x14ac:dyDescent="0.25">
      <c r="A27" s="3">
        <v>39479</v>
      </c>
      <c r="B27" s="6">
        <f t="shared" si="0"/>
        <v>2</v>
      </c>
      <c r="C27" s="7">
        <f t="shared" si="1"/>
        <v>2008</v>
      </c>
      <c r="D27">
        <f>INDEX('BLS Data Series'!$B$17:$M$35,MATCH(C27,'BLS Data Series'!$A$17:$A$35,0),MATCH(B27,'BLS Data Series'!$B$16:$M$16,0))</f>
        <v>212.68700000000001</v>
      </c>
      <c r="E27" s="4">
        <f t="shared" si="2"/>
        <v>4.1429592706119678E-2</v>
      </c>
      <c r="F27">
        <f t="shared" si="3"/>
        <v>1</v>
      </c>
    </row>
    <row r="28" spans="1:12" x14ac:dyDescent="0.25">
      <c r="A28" s="3">
        <v>39508</v>
      </c>
      <c r="B28" s="6">
        <f t="shared" si="0"/>
        <v>3</v>
      </c>
      <c r="C28" s="7">
        <f t="shared" si="1"/>
        <v>2008</v>
      </c>
      <c r="D28">
        <f>INDEX('BLS Data Series'!$B$17:$M$35,MATCH(C28,'BLS Data Series'!$A$17:$A$35,0),MATCH(B28,'BLS Data Series'!$B$16:$M$16,0))</f>
        <v>213.44800000000001</v>
      </c>
      <c r="E28" s="4">
        <f t="shared" si="2"/>
        <v>3.9749035501344343E-2</v>
      </c>
      <c r="F28">
        <f t="shared" si="3"/>
        <v>1</v>
      </c>
      <c r="K28" t="s">
        <v>39</v>
      </c>
      <c r="L28" t="s">
        <v>40</v>
      </c>
    </row>
    <row r="29" spans="1:12" x14ac:dyDescent="0.25">
      <c r="A29" s="3">
        <v>39539</v>
      </c>
      <c r="B29" s="6">
        <f t="shared" si="0"/>
        <v>4</v>
      </c>
      <c r="C29" s="7">
        <f t="shared" si="1"/>
        <v>2008</v>
      </c>
      <c r="D29">
        <f>INDEX('BLS Data Series'!$B$17:$M$35,MATCH(C29,'BLS Data Series'!$A$17:$A$35,0),MATCH(B29,'BLS Data Series'!$B$16:$M$16,0))</f>
        <v>213.94200000000001</v>
      </c>
      <c r="E29" s="4">
        <f t="shared" si="2"/>
        <v>3.9037609759888126E-2</v>
      </c>
      <c r="F29">
        <f t="shared" si="3"/>
        <v>1</v>
      </c>
      <c r="K29" s="16">
        <v>44179</v>
      </c>
      <c r="L29" s="15">
        <v>-0.04</v>
      </c>
    </row>
    <row r="30" spans="1:12" x14ac:dyDescent="0.25">
      <c r="A30" s="3">
        <v>39569</v>
      </c>
      <c r="B30" s="6">
        <f t="shared" si="0"/>
        <v>5</v>
      </c>
      <c r="C30" s="7">
        <f t="shared" si="1"/>
        <v>2008</v>
      </c>
      <c r="D30">
        <f>INDEX('BLS Data Series'!$B$17:$M$35,MATCH(C30,'BLS Data Series'!$A$17:$A$35,0),MATCH(B30,'BLS Data Series'!$B$16:$M$16,0))</f>
        <v>215.208</v>
      </c>
      <c r="E30" s="4">
        <f t="shared" si="2"/>
        <v>4.088413823123993E-2</v>
      </c>
      <c r="F30">
        <f t="shared" si="3"/>
        <v>1</v>
      </c>
      <c r="K30" s="16">
        <f>K29</f>
        <v>44179</v>
      </c>
      <c r="L30" s="15">
        <v>0.1</v>
      </c>
    </row>
    <row r="31" spans="1:12" x14ac:dyDescent="0.25">
      <c r="A31" s="3">
        <v>39600</v>
      </c>
      <c r="B31" s="6">
        <f t="shared" si="0"/>
        <v>6</v>
      </c>
      <c r="C31" s="7">
        <f t="shared" si="1"/>
        <v>2008</v>
      </c>
      <c r="D31">
        <f>INDEX('BLS Data Series'!$B$17:$M$35,MATCH(C31,'BLS Data Series'!$A$17:$A$35,0),MATCH(B31,'BLS Data Series'!$B$16:$M$16,0))</f>
        <v>217.46299999999999</v>
      </c>
      <c r="E31" s="4">
        <f t="shared" si="2"/>
        <v>4.9359661059478643E-2</v>
      </c>
      <c r="F31">
        <f t="shared" si="3"/>
        <v>1</v>
      </c>
    </row>
    <row r="32" spans="1:12" x14ac:dyDescent="0.25">
      <c r="A32" s="3">
        <v>39630</v>
      </c>
      <c r="B32" s="6">
        <f t="shared" si="0"/>
        <v>7</v>
      </c>
      <c r="C32" s="7">
        <f t="shared" si="1"/>
        <v>2008</v>
      </c>
      <c r="D32">
        <f>INDEX('BLS Data Series'!$B$17:$M$35,MATCH(C32,'BLS Data Series'!$A$17:$A$35,0),MATCH(B32,'BLS Data Series'!$B$16:$M$16,0))</f>
        <v>219.01599999999999</v>
      </c>
      <c r="E32" s="4">
        <f t="shared" si="2"/>
        <v>5.4975120783418374E-2</v>
      </c>
      <c r="F32">
        <f t="shared" si="3"/>
        <v>1</v>
      </c>
    </row>
    <row r="33" spans="1:6" x14ac:dyDescent="0.25">
      <c r="A33" s="3">
        <v>39661</v>
      </c>
      <c r="B33" s="6">
        <f t="shared" si="0"/>
        <v>8</v>
      </c>
      <c r="C33" s="7">
        <f t="shared" si="1"/>
        <v>2008</v>
      </c>
      <c r="D33">
        <f>INDEX('BLS Data Series'!$B$17:$M$35,MATCH(C33,'BLS Data Series'!$A$17:$A$35,0),MATCH(B33,'BLS Data Series'!$B$16:$M$16,0))</f>
        <v>218.69</v>
      </c>
      <c r="E33" s="4">
        <f t="shared" si="2"/>
        <v>5.3080171620912386E-2</v>
      </c>
      <c r="F33">
        <f t="shared" si="3"/>
        <v>1</v>
      </c>
    </row>
    <row r="34" spans="1:6" x14ac:dyDescent="0.25">
      <c r="A34" s="3">
        <v>39692</v>
      </c>
      <c r="B34" s="6">
        <f t="shared" si="0"/>
        <v>9</v>
      </c>
      <c r="C34" s="7">
        <f t="shared" si="1"/>
        <v>2008</v>
      </c>
      <c r="D34">
        <f>INDEX('BLS Data Series'!$B$17:$M$35,MATCH(C34,'BLS Data Series'!$A$17:$A$35,0),MATCH(B34,'BLS Data Series'!$B$16:$M$16,0))</f>
        <v>218.87700000000001</v>
      </c>
      <c r="E34" s="4">
        <f t="shared" si="2"/>
        <v>4.9533198751360752E-2</v>
      </c>
      <c r="F34">
        <f t="shared" si="3"/>
        <v>1</v>
      </c>
    </row>
    <row r="35" spans="1:6" x14ac:dyDescent="0.25">
      <c r="A35" s="3">
        <v>39722</v>
      </c>
      <c r="B35" s="6">
        <f t="shared" si="0"/>
        <v>10</v>
      </c>
      <c r="C35" s="7">
        <f t="shared" si="1"/>
        <v>2008</v>
      </c>
      <c r="D35">
        <f>INDEX('BLS Data Series'!$B$17:$M$35,MATCH(C35,'BLS Data Series'!$A$17:$A$35,0),MATCH(B35,'BLS Data Series'!$B$16:$M$16,0))</f>
        <v>216.995</v>
      </c>
      <c r="E35" s="4">
        <f t="shared" si="2"/>
        <v>3.7310578899565128E-2</v>
      </c>
      <c r="F35">
        <f t="shared" si="3"/>
        <v>1</v>
      </c>
    </row>
    <row r="36" spans="1:6" x14ac:dyDescent="0.25">
      <c r="A36" s="3">
        <v>39753</v>
      </c>
      <c r="B36" s="6">
        <f t="shared" si="0"/>
        <v>11</v>
      </c>
      <c r="C36" s="7">
        <f t="shared" si="1"/>
        <v>2008</v>
      </c>
      <c r="D36">
        <f>INDEX('BLS Data Series'!$B$17:$M$35,MATCH(C36,'BLS Data Series'!$A$17:$A$35,0),MATCH(B36,'BLS Data Series'!$B$16:$M$16,0))</f>
        <v>213.15299999999999</v>
      </c>
      <c r="E36" s="4">
        <f t="shared" si="2"/>
        <v>1.0999174706166848E-2</v>
      </c>
      <c r="F36">
        <f t="shared" si="3"/>
        <v>1</v>
      </c>
    </row>
    <row r="37" spans="1:6" x14ac:dyDescent="0.25">
      <c r="A37" s="3">
        <v>39783</v>
      </c>
      <c r="B37" s="6">
        <f t="shared" si="0"/>
        <v>12</v>
      </c>
      <c r="C37" s="7">
        <f t="shared" si="1"/>
        <v>2008</v>
      </c>
      <c r="D37">
        <f>INDEX('BLS Data Series'!$B$17:$M$35,MATCH(C37,'BLS Data Series'!$A$17:$A$35,0),MATCH(B37,'BLS Data Series'!$B$16:$M$16,0))</f>
        <v>211.398</v>
      </c>
      <c r="E37" s="4">
        <f t="shared" si="2"/>
        <v>-2.2228002553859039E-4</v>
      </c>
      <c r="F37">
        <f t="shared" si="3"/>
        <v>1</v>
      </c>
    </row>
    <row r="38" spans="1:6" x14ac:dyDescent="0.25">
      <c r="A38" s="3">
        <v>39814</v>
      </c>
      <c r="B38" s="6">
        <f t="shared" si="0"/>
        <v>1</v>
      </c>
      <c r="C38" s="7">
        <f t="shared" si="1"/>
        <v>2009</v>
      </c>
      <c r="D38">
        <f>INDEX('BLS Data Series'!$B$17:$M$35,MATCH(C38,'BLS Data Series'!$A$17:$A$35,0),MATCH(B38,'BLS Data Series'!$B$16:$M$16,0))</f>
        <v>211.93299999999999</v>
      </c>
      <c r="E38" s="4">
        <f t="shared" si="2"/>
        <v>-1.1358601902212717E-3</v>
      </c>
      <c r="F38">
        <f t="shared" si="3"/>
        <v>1</v>
      </c>
    </row>
    <row r="39" spans="1:6" x14ac:dyDescent="0.25">
      <c r="A39" s="3">
        <v>39845</v>
      </c>
      <c r="B39" s="6">
        <f t="shared" si="0"/>
        <v>2</v>
      </c>
      <c r="C39" s="7">
        <f t="shared" si="1"/>
        <v>2009</v>
      </c>
      <c r="D39">
        <f>INDEX('BLS Data Series'!$B$17:$M$35,MATCH(C39,'BLS Data Series'!$A$17:$A$35,0),MATCH(B39,'BLS Data Series'!$B$16:$M$16,0))</f>
        <v>212.70500000000001</v>
      </c>
      <c r="E39" s="4">
        <f t="shared" si="2"/>
        <v>8.4631406715107715E-5</v>
      </c>
      <c r="F39">
        <f t="shared" si="3"/>
        <v>1</v>
      </c>
    </row>
    <row r="40" spans="1:6" x14ac:dyDescent="0.25">
      <c r="A40" s="3">
        <v>39873</v>
      </c>
      <c r="B40" s="6">
        <f t="shared" si="0"/>
        <v>3</v>
      </c>
      <c r="C40" s="7">
        <f t="shared" si="1"/>
        <v>2009</v>
      </c>
      <c r="D40">
        <f>INDEX('BLS Data Series'!$B$17:$M$35,MATCH(C40,'BLS Data Series'!$A$17:$A$35,0),MATCH(B40,'BLS Data Series'!$B$16:$M$16,0))</f>
        <v>212.495</v>
      </c>
      <c r="E40" s="4">
        <f t="shared" si="2"/>
        <v>-4.4647876766238381E-3</v>
      </c>
      <c r="F40">
        <f t="shared" si="3"/>
        <v>1</v>
      </c>
    </row>
    <row r="41" spans="1:6" x14ac:dyDescent="0.25">
      <c r="A41" s="3">
        <v>39904</v>
      </c>
      <c r="B41" s="6">
        <f t="shared" si="0"/>
        <v>4</v>
      </c>
      <c r="C41" s="7">
        <f t="shared" si="1"/>
        <v>2009</v>
      </c>
      <c r="D41">
        <f>INDEX('BLS Data Series'!$B$17:$M$35,MATCH(C41,'BLS Data Series'!$A$17:$A$35,0),MATCH(B41,'BLS Data Series'!$B$16:$M$16,0))</f>
        <v>212.709</v>
      </c>
      <c r="E41" s="4">
        <f t="shared" si="2"/>
        <v>-5.7632442437670628E-3</v>
      </c>
      <c r="F41">
        <f t="shared" si="3"/>
        <v>1</v>
      </c>
    </row>
    <row r="42" spans="1:6" x14ac:dyDescent="0.25">
      <c r="A42" s="3">
        <v>39934</v>
      </c>
      <c r="B42" s="6">
        <f t="shared" si="0"/>
        <v>5</v>
      </c>
      <c r="C42" s="7">
        <f t="shared" si="1"/>
        <v>2009</v>
      </c>
      <c r="D42">
        <f>INDEX('BLS Data Series'!$B$17:$M$35,MATCH(C42,'BLS Data Series'!$A$17:$A$35,0),MATCH(B42,'BLS Data Series'!$B$16:$M$16,0))</f>
        <v>213.02199999999999</v>
      </c>
      <c r="E42" s="4">
        <f t="shared" si="2"/>
        <v>-1.0157614958551719E-2</v>
      </c>
      <c r="F42">
        <f t="shared" si="3"/>
        <v>1</v>
      </c>
    </row>
    <row r="43" spans="1:6" x14ac:dyDescent="0.25">
      <c r="A43" s="3">
        <v>39965</v>
      </c>
      <c r="B43" s="6">
        <f t="shared" si="0"/>
        <v>6</v>
      </c>
      <c r="C43" s="7">
        <f t="shared" si="1"/>
        <v>2009</v>
      </c>
      <c r="D43">
        <f>INDEX('BLS Data Series'!$B$17:$M$35,MATCH(C43,'BLS Data Series'!$A$17:$A$35,0),MATCH(B43,'BLS Data Series'!$B$16:$M$16,0))</f>
        <v>214.79</v>
      </c>
      <c r="E43" s="4">
        <f t="shared" si="2"/>
        <v>-1.2291746182109153E-2</v>
      </c>
      <c r="F43">
        <f t="shared" si="3"/>
        <v>1</v>
      </c>
    </row>
    <row r="44" spans="1:6" x14ac:dyDescent="0.25">
      <c r="A44" s="3">
        <v>39995</v>
      </c>
      <c r="B44" s="6">
        <f t="shared" si="0"/>
        <v>7</v>
      </c>
      <c r="C44" s="7">
        <f t="shared" si="1"/>
        <v>2009</v>
      </c>
      <c r="D44">
        <f>INDEX('BLS Data Series'!$B$17:$M$35,MATCH(C44,'BLS Data Series'!$A$17:$A$35,0),MATCH(B44,'BLS Data Series'!$B$16:$M$16,0))</f>
        <v>214.726</v>
      </c>
      <c r="E44" s="4">
        <f t="shared" si="2"/>
        <v>-1.9587610037622771E-2</v>
      </c>
      <c r="F44">
        <v>-1</v>
      </c>
    </row>
    <row r="45" spans="1:6" x14ac:dyDescent="0.25">
      <c r="A45" s="3">
        <v>40026</v>
      </c>
      <c r="B45" s="6">
        <f t="shared" si="0"/>
        <v>8</v>
      </c>
      <c r="C45" s="7">
        <f t="shared" si="1"/>
        <v>2009</v>
      </c>
      <c r="D45">
        <f>INDEX('BLS Data Series'!$B$17:$M$35,MATCH(C45,'BLS Data Series'!$A$17:$A$35,0),MATCH(B45,'BLS Data Series'!$B$16:$M$16,0))</f>
        <v>215.44499999999999</v>
      </c>
      <c r="E45" s="4">
        <f t="shared" si="2"/>
        <v>-1.4838355663267633E-2</v>
      </c>
      <c r="F45">
        <f t="shared" si="3"/>
        <v>-1</v>
      </c>
    </row>
    <row r="46" spans="1:6" x14ac:dyDescent="0.25">
      <c r="A46" s="3">
        <v>40057</v>
      </c>
      <c r="B46" s="6">
        <f t="shared" si="0"/>
        <v>9</v>
      </c>
      <c r="C46" s="7">
        <f t="shared" si="1"/>
        <v>2009</v>
      </c>
      <c r="D46">
        <f>INDEX('BLS Data Series'!$B$17:$M$35,MATCH(C46,'BLS Data Series'!$A$17:$A$35,0),MATCH(B46,'BLS Data Series'!$B$16:$M$16,0))</f>
        <v>215.86099999999999</v>
      </c>
      <c r="E46" s="4">
        <f t="shared" si="2"/>
        <v>-1.3779428628864721E-2</v>
      </c>
      <c r="F46">
        <f t="shared" si="3"/>
        <v>-1</v>
      </c>
    </row>
    <row r="47" spans="1:6" x14ac:dyDescent="0.25">
      <c r="A47" s="3">
        <v>40087</v>
      </c>
      <c r="B47" s="6">
        <f t="shared" si="0"/>
        <v>10</v>
      </c>
      <c r="C47" s="7">
        <f t="shared" si="1"/>
        <v>2009</v>
      </c>
      <c r="D47">
        <f>INDEX('BLS Data Series'!$B$17:$M$35,MATCH(C47,'BLS Data Series'!$A$17:$A$35,0),MATCH(B47,'BLS Data Series'!$B$16:$M$16,0))</f>
        <v>216.50899999999999</v>
      </c>
      <c r="E47" s="4">
        <f t="shared" si="2"/>
        <v>-2.2396829420033848E-3</v>
      </c>
      <c r="F47">
        <f t="shared" si="3"/>
        <v>-1</v>
      </c>
    </row>
    <row r="48" spans="1:6" x14ac:dyDescent="0.25">
      <c r="A48" s="3">
        <v>40118</v>
      </c>
      <c r="B48" s="6">
        <f t="shared" si="0"/>
        <v>11</v>
      </c>
      <c r="C48" s="7">
        <f t="shared" si="1"/>
        <v>2009</v>
      </c>
      <c r="D48">
        <f>INDEX('BLS Data Series'!$B$17:$M$35,MATCH(C48,'BLS Data Series'!$A$17:$A$35,0),MATCH(B48,'BLS Data Series'!$B$16:$M$16,0))</f>
        <v>217.23400000000001</v>
      </c>
      <c r="E48" s="4">
        <f t="shared" si="2"/>
        <v>1.9145871744709275E-2</v>
      </c>
      <c r="F48">
        <f t="shared" si="3"/>
        <v>-1</v>
      </c>
    </row>
    <row r="49" spans="1:6" x14ac:dyDescent="0.25">
      <c r="A49" s="3">
        <v>40148</v>
      </c>
      <c r="B49" s="6">
        <f t="shared" si="0"/>
        <v>12</v>
      </c>
      <c r="C49" s="7">
        <f t="shared" si="1"/>
        <v>2009</v>
      </c>
      <c r="D49">
        <f>INDEX('BLS Data Series'!$B$17:$M$35,MATCH(C49,'BLS Data Series'!$A$17:$A$35,0),MATCH(B49,'BLS Data Series'!$B$16:$M$16,0))</f>
        <v>217.34700000000001</v>
      </c>
      <c r="E49" s="4">
        <f t="shared" si="2"/>
        <v>2.8141231232083674E-2</v>
      </c>
      <c r="F49">
        <f t="shared" si="3"/>
        <v>-1</v>
      </c>
    </row>
    <row r="50" spans="1:6" x14ac:dyDescent="0.25">
      <c r="A50" s="3">
        <v>40179</v>
      </c>
      <c r="B50" s="6">
        <f t="shared" si="0"/>
        <v>1</v>
      </c>
      <c r="C50" s="7">
        <f t="shared" si="1"/>
        <v>2010</v>
      </c>
      <c r="D50">
        <f>INDEX('BLS Data Series'!$B$17:$M$35,MATCH(C50,'BLS Data Series'!$A$17:$A$35,0),MATCH(B50,'BLS Data Series'!$B$16:$M$16,0))</f>
        <v>217.488</v>
      </c>
      <c r="E50" s="4">
        <f t="shared" si="2"/>
        <v>2.6211113889767157E-2</v>
      </c>
      <c r="F50">
        <f t="shared" si="3"/>
        <v>-1</v>
      </c>
    </row>
    <row r="51" spans="1:6" x14ac:dyDescent="0.25">
      <c r="A51" s="3">
        <v>40210</v>
      </c>
      <c r="B51" s="6">
        <f t="shared" si="0"/>
        <v>2</v>
      </c>
      <c r="C51" s="7">
        <f t="shared" si="1"/>
        <v>2010</v>
      </c>
      <c r="D51">
        <f>INDEX('BLS Data Series'!$B$17:$M$35,MATCH(C51,'BLS Data Series'!$A$17:$A$35,0),MATCH(B51,'BLS Data Series'!$B$16:$M$16,0))</f>
        <v>217.28100000000001</v>
      </c>
      <c r="E51" s="4">
        <f t="shared" si="2"/>
        <v>2.151336357866529E-2</v>
      </c>
      <c r="F51">
        <f t="shared" si="3"/>
        <v>-1</v>
      </c>
    </row>
    <row r="52" spans="1:6" x14ac:dyDescent="0.25">
      <c r="A52" s="3">
        <v>40238</v>
      </c>
      <c r="B52" s="6">
        <f t="shared" si="0"/>
        <v>3</v>
      </c>
      <c r="C52" s="7">
        <f t="shared" si="1"/>
        <v>2010</v>
      </c>
      <c r="D52">
        <f>INDEX('BLS Data Series'!$B$17:$M$35,MATCH(C52,'BLS Data Series'!$A$17:$A$35,0),MATCH(B52,'BLS Data Series'!$B$16:$M$16,0))</f>
        <v>217.35300000000001</v>
      </c>
      <c r="E52" s="4">
        <f t="shared" si="2"/>
        <v>2.2861714393279886E-2</v>
      </c>
      <c r="F52">
        <f t="shared" si="3"/>
        <v>-1</v>
      </c>
    </row>
    <row r="53" spans="1:6" x14ac:dyDescent="0.25">
      <c r="A53" s="3">
        <v>40269</v>
      </c>
      <c r="B53" s="6">
        <f t="shared" si="0"/>
        <v>4</v>
      </c>
      <c r="C53" s="7">
        <f t="shared" si="1"/>
        <v>2010</v>
      </c>
      <c r="D53">
        <f>INDEX('BLS Data Series'!$B$17:$M$35,MATCH(C53,'BLS Data Series'!$A$17:$A$35,0),MATCH(B53,'BLS Data Series'!$B$16:$M$16,0))</f>
        <v>217.40299999999999</v>
      </c>
      <c r="E53" s="4">
        <f t="shared" si="2"/>
        <v>2.2067707525304403E-2</v>
      </c>
      <c r="F53">
        <f t="shared" si="3"/>
        <v>-1</v>
      </c>
    </row>
    <row r="54" spans="1:6" x14ac:dyDescent="0.25">
      <c r="A54" s="3">
        <v>40299</v>
      </c>
      <c r="B54" s="6">
        <f t="shared" si="0"/>
        <v>5</v>
      </c>
      <c r="C54" s="7">
        <f t="shared" si="1"/>
        <v>2010</v>
      </c>
      <c r="D54">
        <f>INDEX('BLS Data Series'!$B$17:$M$35,MATCH(C54,'BLS Data Series'!$A$17:$A$35,0),MATCH(B54,'BLS Data Series'!$B$16:$M$16,0))</f>
        <v>217.29</v>
      </c>
      <c r="E54" s="4">
        <f t="shared" si="2"/>
        <v>2.0035489292185682E-2</v>
      </c>
      <c r="F54">
        <f t="shared" si="3"/>
        <v>-1</v>
      </c>
    </row>
    <row r="55" spans="1:6" x14ac:dyDescent="0.25">
      <c r="A55" s="3">
        <v>40330</v>
      </c>
      <c r="B55" s="6">
        <f t="shared" si="0"/>
        <v>6</v>
      </c>
      <c r="C55" s="7">
        <f t="shared" si="1"/>
        <v>2010</v>
      </c>
      <c r="D55">
        <f>INDEX('BLS Data Series'!$B$17:$M$35,MATCH(C55,'BLS Data Series'!$A$17:$A$35,0),MATCH(B55,'BLS Data Series'!$B$16:$M$16,0))</f>
        <v>217.19900000000001</v>
      </c>
      <c r="E55" s="4">
        <f t="shared" si="2"/>
        <v>1.1215605940686268E-2</v>
      </c>
      <c r="F55">
        <f t="shared" si="3"/>
        <v>-1</v>
      </c>
    </row>
    <row r="56" spans="1:6" x14ac:dyDescent="0.25">
      <c r="A56" s="3">
        <v>40360</v>
      </c>
      <c r="B56" s="6">
        <f t="shared" si="0"/>
        <v>7</v>
      </c>
      <c r="C56" s="7">
        <f t="shared" si="1"/>
        <v>2010</v>
      </c>
      <c r="D56">
        <f>INDEX('BLS Data Series'!$B$17:$M$35,MATCH(C56,'BLS Data Series'!$A$17:$A$35,0),MATCH(B56,'BLS Data Series'!$B$16:$M$16,0))</f>
        <v>217.60499999999999</v>
      </c>
      <c r="E56" s="4">
        <f t="shared" si="2"/>
        <v>1.3407784804821077E-2</v>
      </c>
      <c r="F56">
        <f t="shared" si="3"/>
        <v>-1</v>
      </c>
    </row>
    <row r="57" spans="1:6" x14ac:dyDescent="0.25">
      <c r="A57" s="3">
        <v>40391</v>
      </c>
      <c r="B57" s="6">
        <f t="shared" si="0"/>
        <v>8</v>
      </c>
      <c r="C57" s="7">
        <f t="shared" si="1"/>
        <v>2010</v>
      </c>
      <c r="D57">
        <f>INDEX('BLS Data Series'!$B$17:$M$35,MATCH(C57,'BLS Data Series'!$A$17:$A$35,0),MATCH(B57,'BLS Data Series'!$B$16:$M$16,0))</f>
        <v>217.923</v>
      </c>
      <c r="E57" s="4">
        <f t="shared" si="2"/>
        <v>1.1501775395112546E-2</v>
      </c>
      <c r="F57">
        <f t="shared" si="3"/>
        <v>-1</v>
      </c>
    </row>
    <row r="58" spans="1:6" x14ac:dyDescent="0.25">
      <c r="A58" s="3">
        <v>40422</v>
      </c>
      <c r="B58" s="6">
        <f t="shared" si="0"/>
        <v>9</v>
      </c>
      <c r="C58" s="7">
        <f t="shared" si="1"/>
        <v>2010</v>
      </c>
      <c r="D58">
        <f>INDEX('BLS Data Series'!$B$17:$M$35,MATCH(C58,'BLS Data Series'!$A$17:$A$35,0),MATCH(B58,'BLS Data Series'!$B$16:$M$16,0))</f>
        <v>218.27500000000001</v>
      </c>
      <c r="E58" s="4">
        <f t="shared" si="2"/>
        <v>1.1183122472331775E-2</v>
      </c>
      <c r="F58">
        <f t="shared" si="3"/>
        <v>-1</v>
      </c>
    </row>
    <row r="59" spans="1:6" x14ac:dyDescent="0.25">
      <c r="A59" s="3">
        <v>40452</v>
      </c>
      <c r="B59" s="6">
        <f t="shared" si="0"/>
        <v>10</v>
      </c>
      <c r="C59" s="7">
        <f t="shared" si="1"/>
        <v>2010</v>
      </c>
      <c r="D59">
        <f>INDEX('BLS Data Series'!$B$17:$M$35,MATCH(C59,'BLS Data Series'!$A$17:$A$35,0),MATCH(B59,'BLS Data Series'!$B$16:$M$16,0))</f>
        <v>219.035</v>
      </c>
      <c r="E59" s="4">
        <f t="shared" si="2"/>
        <v>1.1666951489314625E-2</v>
      </c>
      <c r="F59">
        <f t="shared" si="3"/>
        <v>-1</v>
      </c>
    </row>
    <row r="60" spans="1:6" x14ac:dyDescent="0.25">
      <c r="A60" s="3">
        <v>40483</v>
      </c>
      <c r="B60" s="6">
        <f t="shared" si="0"/>
        <v>11</v>
      </c>
      <c r="C60" s="7">
        <f t="shared" si="1"/>
        <v>2010</v>
      </c>
      <c r="D60">
        <f>INDEX('BLS Data Series'!$B$17:$M$35,MATCH(C60,'BLS Data Series'!$A$17:$A$35,0),MATCH(B60,'BLS Data Series'!$B$16:$M$16,0))</f>
        <v>219.59</v>
      </c>
      <c r="E60" s="4">
        <f t="shared" si="2"/>
        <v>1.084544776600338E-2</v>
      </c>
      <c r="F60">
        <f t="shared" si="3"/>
        <v>-1</v>
      </c>
    </row>
    <row r="61" spans="1:6" x14ac:dyDescent="0.25">
      <c r="A61" s="3">
        <v>40513</v>
      </c>
      <c r="B61" s="6">
        <f t="shared" si="0"/>
        <v>12</v>
      </c>
      <c r="C61" s="7">
        <f t="shared" si="1"/>
        <v>2010</v>
      </c>
      <c r="D61">
        <f>INDEX('BLS Data Series'!$B$17:$M$35,MATCH(C61,'BLS Data Series'!$A$17:$A$35,0),MATCH(B61,'BLS Data Series'!$B$16:$M$16,0))</f>
        <v>220.47200000000001</v>
      </c>
      <c r="E61" s="4">
        <f t="shared" si="2"/>
        <v>1.4377930222179369E-2</v>
      </c>
      <c r="F61">
        <f t="shared" si="3"/>
        <v>-1</v>
      </c>
    </row>
    <row r="62" spans="1:6" x14ac:dyDescent="0.25">
      <c r="A62" s="3">
        <v>40544</v>
      </c>
      <c r="B62" s="6">
        <f t="shared" si="0"/>
        <v>1</v>
      </c>
      <c r="C62" s="7">
        <f t="shared" si="1"/>
        <v>2011</v>
      </c>
      <c r="D62">
        <f>INDEX('BLS Data Series'!$B$17:$M$35,MATCH(C62,'BLS Data Series'!$A$17:$A$35,0),MATCH(B62,'BLS Data Series'!$B$16:$M$16,0))</f>
        <v>221.18700000000001</v>
      </c>
      <c r="E62" s="4">
        <f t="shared" si="2"/>
        <v>1.7007834915029774E-2</v>
      </c>
      <c r="F62">
        <f t="shared" si="3"/>
        <v>-1</v>
      </c>
    </row>
    <row r="63" spans="1:6" x14ac:dyDescent="0.25">
      <c r="A63" s="3">
        <v>40575</v>
      </c>
      <c r="B63" s="6">
        <f t="shared" si="0"/>
        <v>2</v>
      </c>
      <c r="C63" s="7">
        <f t="shared" si="1"/>
        <v>2011</v>
      </c>
      <c r="D63">
        <f>INDEX('BLS Data Series'!$B$17:$M$35,MATCH(C63,'BLS Data Series'!$A$17:$A$35,0),MATCH(B63,'BLS Data Series'!$B$16:$M$16,0))</f>
        <v>221.898</v>
      </c>
      <c r="E63" s="4">
        <f t="shared" si="2"/>
        <v>2.1248981733331451E-2</v>
      </c>
      <c r="F63">
        <f t="shared" si="3"/>
        <v>-1</v>
      </c>
    </row>
    <row r="64" spans="1:6" x14ac:dyDescent="0.25">
      <c r="A64" s="3">
        <v>40603</v>
      </c>
      <c r="B64" s="6">
        <f t="shared" si="0"/>
        <v>3</v>
      </c>
      <c r="C64" s="7">
        <f t="shared" si="1"/>
        <v>2011</v>
      </c>
      <c r="D64">
        <f>INDEX('BLS Data Series'!$B$17:$M$35,MATCH(C64,'BLS Data Series'!$A$17:$A$35,0),MATCH(B64,'BLS Data Series'!$B$16:$M$16,0))</f>
        <v>223.04599999999999</v>
      </c>
      <c r="E64" s="4">
        <f t="shared" si="2"/>
        <v>2.6192415103541089E-2</v>
      </c>
      <c r="F64">
        <f t="shared" si="3"/>
        <v>-1</v>
      </c>
    </row>
    <row r="65" spans="1:6" x14ac:dyDescent="0.25">
      <c r="A65" s="3">
        <v>40634</v>
      </c>
      <c r="B65" s="6">
        <f t="shared" si="0"/>
        <v>4</v>
      </c>
      <c r="C65" s="7">
        <f t="shared" si="1"/>
        <v>2011</v>
      </c>
      <c r="D65">
        <f>INDEX('BLS Data Series'!$B$17:$M$35,MATCH(C65,'BLS Data Series'!$A$17:$A$35,0),MATCH(B65,'BLS Data Series'!$B$16:$M$16,0))</f>
        <v>224.09299999999999</v>
      </c>
      <c r="E65" s="4">
        <f t="shared" si="2"/>
        <v>3.0772344447868694E-2</v>
      </c>
      <c r="F65">
        <f t="shared" si="3"/>
        <v>-1</v>
      </c>
    </row>
    <row r="66" spans="1:6" x14ac:dyDescent="0.25">
      <c r="A66" s="3">
        <v>40664</v>
      </c>
      <c r="B66" s="6">
        <f t="shared" si="0"/>
        <v>5</v>
      </c>
      <c r="C66" s="7">
        <f t="shared" si="1"/>
        <v>2011</v>
      </c>
      <c r="D66">
        <f>INDEX('BLS Data Series'!$B$17:$M$35,MATCH(C66,'BLS Data Series'!$A$17:$A$35,0),MATCH(B66,'BLS Data Series'!$B$16:$M$16,0))</f>
        <v>224.80600000000001</v>
      </c>
      <c r="E66" s="4">
        <f t="shared" si="2"/>
        <v>3.4589718808964998E-2</v>
      </c>
      <c r="F66">
        <f t="shared" si="3"/>
        <v>-1</v>
      </c>
    </row>
    <row r="67" spans="1:6" x14ac:dyDescent="0.25">
      <c r="A67" s="3">
        <v>40695</v>
      </c>
      <c r="B67" s="6">
        <f t="shared" ref="B67:B130" si="4">MONTH(A67)</f>
        <v>6</v>
      </c>
      <c r="C67" s="7">
        <f t="shared" ref="C67:C130" si="5">YEAR(A67)</f>
        <v>2011</v>
      </c>
      <c r="D67">
        <f>INDEX('BLS Data Series'!$B$17:$M$35,MATCH(C67,'BLS Data Series'!$A$17:$A$35,0),MATCH(B67,'BLS Data Series'!$B$16:$M$16,0))</f>
        <v>224.80600000000001</v>
      </c>
      <c r="E67" s="4">
        <f t="shared" si="2"/>
        <v>3.5023181506360412E-2</v>
      </c>
      <c r="F67">
        <f t="shared" si="3"/>
        <v>-1</v>
      </c>
    </row>
    <row r="68" spans="1:6" x14ac:dyDescent="0.25">
      <c r="A68" s="3">
        <v>40725</v>
      </c>
      <c r="B68" s="6">
        <f t="shared" si="4"/>
        <v>7</v>
      </c>
      <c r="C68" s="7">
        <f t="shared" si="5"/>
        <v>2011</v>
      </c>
      <c r="D68">
        <f>INDEX('BLS Data Series'!$B$17:$M$35,MATCH(C68,'BLS Data Series'!$A$17:$A$35,0),MATCH(B68,'BLS Data Series'!$B$16:$M$16,0))</f>
        <v>225.39500000000001</v>
      </c>
      <c r="E68" s="4">
        <f t="shared" si="2"/>
        <v>3.5798809769996165E-2</v>
      </c>
      <c r="F68">
        <f t="shared" si="3"/>
        <v>-1</v>
      </c>
    </row>
    <row r="69" spans="1:6" x14ac:dyDescent="0.25">
      <c r="A69" s="3">
        <v>40756</v>
      </c>
      <c r="B69" s="6">
        <f t="shared" si="4"/>
        <v>8</v>
      </c>
      <c r="C69" s="7">
        <f t="shared" si="5"/>
        <v>2011</v>
      </c>
      <c r="D69">
        <f>INDEX('BLS Data Series'!$B$17:$M$35,MATCH(C69,'BLS Data Series'!$A$17:$A$35,0),MATCH(B69,'BLS Data Series'!$B$16:$M$16,0))</f>
        <v>226.10599999999999</v>
      </c>
      <c r="E69" s="4">
        <f t="shared" si="2"/>
        <v>3.7549960307080799E-2</v>
      </c>
      <c r="F69">
        <f t="shared" si="3"/>
        <v>-1</v>
      </c>
    </row>
    <row r="70" spans="1:6" x14ac:dyDescent="0.25">
      <c r="A70" s="3">
        <v>40787</v>
      </c>
      <c r="B70" s="6">
        <f t="shared" si="4"/>
        <v>9</v>
      </c>
      <c r="C70" s="7">
        <f t="shared" si="5"/>
        <v>2011</v>
      </c>
      <c r="D70">
        <f>INDEX('BLS Data Series'!$B$17:$M$35,MATCH(C70,'BLS Data Series'!$A$17:$A$35,0),MATCH(B70,'BLS Data Series'!$B$16:$M$16,0))</f>
        <v>226.59700000000001</v>
      </c>
      <c r="E70" s="4">
        <f t="shared" si="2"/>
        <v>3.8126216928186851E-2</v>
      </c>
      <c r="F70">
        <f t="shared" si="3"/>
        <v>-1</v>
      </c>
    </row>
    <row r="71" spans="1:6" x14ac:dyDescent="0.25">
      <c r="A71" s="3">
        <v>40817</v>
      </c>
      <c r="B71" s="6">
        <f t="shared" si="4"/>
        <v>10</v>
      </c>
      <c r="C71" s="7">
        <f t="shared" si="5"/>
        <v>2011</v>
      </c>
      <c r="D71">
        <f>INDEX('BLS Data Series'!$B$17:$M$35,MATCH(C71,'BLS Data Series'!$A$17:$A$35,0),MATCH(B71,'BLS Data Series'!$B$16:$M$16,0))</f>
        <v>226.75</v>
      </c>
      <c r="E71" s="4">
        <f t="shared" si="2"/>
        <v>3.5222681306640524E-2</v>
      </c>
      <c r="F71">
        <f t="shared" si="3"/>
        <v>-1</v>
      </c>
    </row>
    <row r="72" spans="1:6" x14ac:dyDescent="0.25">
      <c r="A72" s="3">
        <v>40848</v>
      </c>
      <c r="B72" s="6">
        <f t="shared" si="4"/>
        <v>11</v>
      </c>
      <c r="C72" s="7">
        <f t="shared" si="5"/>
        <v>2011</v>
      </c>
      <c r="D72">
        <f>INDEX('BLS Data Series'!$B$17:$M$35,MATCH(C72,'BLS Data Series'!$A$17:$A$35,0),MATCH(B72,'BLS Data Series'!$B$16:$M$16,0))</f>
        <v>227.16900000000001</v>
      </c>
      <c r="E72" s="4">
        <f t="shared" si="2"/>
        <v>3.4514322145817289E-2</v>
      </c>
      <c r="F72">
        <f t="shared" si="3"/>
        <v>-1</v>
      </c>
    </row>
    <row r="73" spans="1:6" x14ac:dyDescent="0.25">
      <c r="A73" s="3">
        <v>40878</v>
      </c>
      <c r="B73" s="6">
        <f t="shared" si="4"/>
        <v>12</v>
      </c>
      <c r="C73" s="7">
        <f t="shared" si="5"/>
        <v>2011</v>
      </c>
      <c r="D73">
        <f>INDEX('BLS Data Series'!$B$17:$M$35,MATCH(C73,'BLS Data Series'!$A$17:$A$35,0),MATCH(B73,'BLS Data Series'!$B$16:$M$16,0))</f>
        <v>227.22300000000001</v>
      </c>
      <c r="E73" s="4">
        <f t="shared" si="2"/>
        <v>3.0620668384193861E-2</v>
      </c>
      <c r="F73">
        <f t="shared" si="3"/>
        <v>-1</v>
      </c>
    </row>
    <row r="74" spans="1:6" x14ac:dyDescent="0.25">
      <c r="A74" s="3">
        <v>40909</v>
      </c>
      <c r="B74" s="6">
        <f t="shared" si="4"/>
        <v>1</v>
      </c>
      <c r="C74" s="7">
        <f t="shared" si="5"/>
        <v>2012</v>
      </c>
      <c r="D74">
        <f>INDEX('BLS Data Series'!$B$17:$M$35,MATCH(C74,'BLS Data Series'!$A$17:$A$35,0),MATCH(B74,'BLS Data Series'!$B$16:$M$16,0))</f>
        <v>227.84200000000001</v>
      </c>
      <c r="E74" s="4">
        <f t="shared" si="2"/>
        <v>3.0087663379855023E-2</v>
      </c>
      <c r="F74">
        <f t="shared" si="3"/>
        <v>-1</v>
      </c>
    </row>
    <row r="75" spans="1:6" x14ac:dyDescent="0.25">
      <c r="A75" s="3">
        <v>40940</v>
      </c>
      <c r="B75" s="6">
        <f t="shared" si="4"/>
        <v>2</v>
      </c>
      <c r="C75" s="7">
        <f t="shared" si="5"/>
        <v>2012</v>
      </c>
      <c r="D75">
        <f>INDEX('BLS Data Series'!$B$17:$M$35,MATCH(C75,'BLS Data Series'!$A$17:$A$35,0),MATCH(B75,'BLS Data Series'!$B$16:$M$16,0))</f>
        <v>228.32900000000001</v>
      </c>
      <c r="E75" s="4">
        <f t="shared" si="2"/>
        <v>2.8981784423473878E-2</v>
      </c>
      <c r="F75">
        <f t="shared" si="3"/>
        <v>-1</v>
      </c>
    </row>
    <row r="76" spans="1:6" x14ac:dyDescent="0.25">
      <c r="A76" s="3">
        <v>40969</v>
      </c>
      <c r="B76" s="6">
        <f t="shared" si="4"/>
        <v>3</v>
      </c>
      <c r="C76" s="7">
        <f t="shared" si="5"/>
        <v>2012</v>
      </c>
      <c r="D76">
        <f>INDEX('BLS Data Series'!$B$17:$M$35,MATCH(C76,'BLS Data Series'!$A$17:$A$35,0),MATCH(B76,'BLS Data Series'!$B$16:$M$16,0))</f>
        <v>228.80699999999999</v>
      </c>
      <c r="E76" s="4">
        <f t="shared" si="2"/>
        <v>2.5828752813320977E-2</v>
      </c>
      <c r="F76">
        <f t="shared" si="3"/>
        <v>-1</v>
      </c>
    </row>
    <row r="77" spans="1:6" x14ac:dyDescent="0.25">
      <c r="A77" s="3">
        <v>41000</v>
      </c>
      <c r="B77" s="6">
        <f t="shared" si="4"/>
        <v>4</v>
      </c>
      <c r="C77" s="7">
        <f t="shared" si="5"/>
        <v>2012</v>
      </c>
      <c r="D77">
        <f>INDEX('BLS Data Series'!$B$17:$M$35,MATCH(C77,'BLS Data Series'!$A$17:$A$35,0),MATCH(B77,'BLS Data Series'!$B$16:$M$16,0))</f>
        <v>229.18700000000001</v>
      </c>
      <c r="E77" s="4">
        <f t="shared" si="2"/>
        <v>2.2731633741348567E-2</v>
      </c>
      <c r="F77">
        <f t="shared" si="3"/>
        <v>-1</v>
      </c>
    </row>
    <row r="78" spans="1:6" x14ac:dyDescent="0.25">
      <c r="A78" s="3">
        <v>41030</v>
      </c>
      <c r="B78" s="6">
        <f t="shared" si="4"/>
        <v>5</v>
      </c>
      <c r="C78" s="7">
        <f t="shared" si="5"/>
        <v>2012</v>
      </c>
      <c r="D78">
        <f>INDEX('BLS Data Series'!$B$17:$M$35,MATCH(C78,'BLS Data Series'!$A$17:$A$35,0),MATCH(B78,'BLS Data Series'!$B$16:$M$16,0))</f>
        <v>228.71299999999999</v>
      </c>
      <c r="E78" s="4">
        <f t="shared" si="2"/>
        <v>1.7379429374660749E-2</v>
      </c>
      <c r="F78">
        <f t="shared" si="3"/>
        <v>-1</v>
      </c>
    </row>
    <row r="79" spans="1:6" x14ac:dyDescent="0.25">
      <c r="A79" s="3">
        <v>41061</v>
      </c>
      <c r="B79" s="6">
        <f t="shared" si="4"/>
        <v>6</v>
      </c>
      <c r="C79" s="7">
        <f t="shared" si="5"/>
        <v>2012</v>
      </c>
      <c r="D79">
        <f>INDEX('BLS Data Series'!$B$17:$M$35,MATCH(C79,'BLS Data Series'!$A$17:$A$35,0),MATCH(B79,'BLS Data Series'!$B$16:$M$16,0))</f>
        <v>228.524</v>
      </c>
      <c r="E79" s="4">
        <f t="shared" ref="E79:E142" si="6">D79/D67-1</f>
        <v>1.6538704482976341E-2</v>
      </c>
      <c r="F79">
        <f t="shared" si="3"/>
        <v>-1</v>
      </c>
    </row>
    <row r="80" spans="1:6" x14ac:dyDescent="0.25">
      <c r="A80" s="3">
        <v>41091</v>
      </c>
      <c r="B80" s="6">
        <f t="shared" si="4"/>
        <v>7</v>
      </c>
      <c r="C80" s="7">
        <f t="shared" si="5"/>
        <v>2012</v>
      </c>
      <c r="D80">
        <f>INDEX('BLS Data Series'!$B$17:$M$35,MATCH(C80,'BLS Data Series'!$A$17:$A$35,0),MATCH(B80,'BLS Data Series'!$B$16:$M$16,0))</f>
        <v>228.59</v>
      </c>
      <c r="E80" s="4">
        <f t="shared" si="6"/>
        <v>1.4175114798464783E-2</v>
      </c>
      <c r="F80">
        <f t="shared" ref="F80:F143" si="7">F79</f>
        <v>-1</v>
      </c>
    </row>
    <row r="81" spans="1:6" x14ac:dyDescent="0.25">
      <c r="A81" s="3">
        <v>41122</v>
      </c>
      <c r="B81" s="6">
        <f t="shared" si="4"/>
        <v>8</v>
      </c>
      <c r="C81" s="7">
        <f t="shared" si="5"/>
        <v>2012</v>
      </c>
      <c r="D81">
        <f>INDEX('BLS Data Series'!$B$17:$M$35,MATCH(C81,'BLS Data Series'!$A$17:$A$35,0),MATCH(B81,'BLS Data Series'!$B$16:$M$16,0))</f>
        <v>229.91800000000001</v>
      </c>
      <c r="E81" s="4">
        <f t="shared" si="6"/>
        <v>1.6859349154821235E-2</v>
      </c>
      <c r="F81">
        <f t="shared" si="7"/>
        <v>-1</v>
      </c>
    </row>
    <row r="82" spans="1:6" x14ac:dyDescent="0.25">
      <c r="A82" s="3">
        <v>41153</v>
      </c>
      <c r="B82" s="6">
        <f t="shared" si="4"/>
        <v>9</v>
      </c>
      <c r="C82" s="7">
        <f t="shared" si="5"/>
        <v>2012</v>
      </c>
      <c r="D82">
        <f>INDEX('BLS Data Series'!$B$17:$M$35,MATCH(C82,'BLS Data Series'!$A$17:$A$35,0),MATCH(B82,'BLS Data Series'!$B$16:$M$16,0))</f>
        <v>231.01499999999999</v>
      </c>
      <c r="E82" s="4">
        <f t="shared" si="6"/>
        <v>1.9497168982819613E-2</v>
      </c>
      <c r="F82">
        <f t="shared" si="7"/>
        <v>-1</v>
      </c>
    </row>
    <row r="83" spans="1:6" x14ac:dyDescent="0.25">
      <c r="A83" s="3">
        <v>41183</v>
      </c>
      <c r="B83" s="6">
        <f t="shared" si="4"/>
        <v>10</v>
      </c>
      <c r="C83" s="7">
        <f t="shared" si="5"/>
        <v>2012</v>
      </c>
      <c r="D83">
        <f>INDEX('BLS Data Series'!$B$17:$M$35,MATCH(C83,'BLS Data Series'!$A$17:$A$35,0),MATCH(B83,'BLS Data Series'!$B$16:$M$16,0))</f>
        <v>231.63800000000001</v>
      </c>
      <c r="E83" s="4">
        <f t="shared" si="6"/>
        <v>2.1556780595369363E-2</v>
      </c>
      <c r="F83">
        <f t="shared" si="7"/>
        <v>-1</v>
      </c>
    </row>
    <row r="84" spans="1:6" x14ac:dyDescent="0.25">
      <c r="A84" s="3">
        <v>41214</v>
      </c>
      <c r="B84" s="6">
        <f t="shared" si="4"/>
        <v>11</v>
      </c>
      <c r="C84" s="7">
        <f t="shared" si="5"/>
        <v>2012</v>
      </c>
      <c r="D84">
        <f>INDEX('BLS Data Series'!$B$17:$M$35,MATCH(C84,'BLS Data Series'!$A$17:$A$35,0),MATCH(B84,'BLS Data Series'!$B$16:$M$16,0))</f>
        <v>231.249</v>
      </c>
      <c r="E84" s="4">
        <f t="shared" si="6"/>
        <v>1.7960197033926262E-2</v>
      </c>
      <c r="F84">
        <f t="shared" si="7"/>
        <v>-1</v>
      </c>
    </row>
    <row r="85" spans="1:6" x14ac:dyDescent="0.25">
      <c r="A85" s="3">
        <v>41244</v>
      </c>
      <c r="B85" s="6">
        <f t="shared" si="4"/>
        <v>12</v>
      </c>
      <c r="C85" s="7">
        <f t="shared" si="5"/>
        <v>2012</v>
      </c>
      <c r="D85">
        <f>INDEX('BLS Data Series'!$B$17:$M$35,MATCH(C85,'BLS Data Series'!$A$17:$A$35,0),MATCH(B85,'BLS Data Series'!$B$16:$M$16,0))</f>
        <v>231.221</v>
      </c>
      <c r="E85" s="4">
        <f t="shared" si="6"/>
        <v>1.7595049796895523E-2</v>
      </c>
      <c r="F85">
        <f t="shared" si="7"/>
        <v>-1</v>
      </c>
    </row>
    <row r="86" spans="1:6" x14ac:dyDescent="0.25">
      <c r="A86" s="3">
        <v>41275</v>
      </c>
      <c r="B86" s="6">
        <f t="shared" si="4"/>
        <v>1</v>
      </c>
      <c r="C86" s="7">
        <f t="shared" si="5"/>
        <v>2013</v>
      </c>
      <c r="D86">
        <f>INDEX('BLS Data Series'!$B$17:$M$35,MATCH(C86,'BLS Data Series'!$A$17:$A$35,0),MATCH(B86,'BLS Data Series'!$B$16:$M$16,0))</f>
        <v>231.679</v>
      </c>
      <c r="E86" s="4">
        <f t="shared" si="6"/>
        <v>1.6840617620982989E-2</v>
      </c>
      <c r="F86">
        <f t="shared" si="7"/>
        <v>-1</v>
      </c>
    </row>
    <row r="87" spans="1:6" x14ac:dyDescent="0.25">
      <c r="A87" s="3">
        <v>41306</v>
      </c>
      <c r="B87" s="6">
        <f t="shared" si="4"/>
        <v>2</v>
      </c>
      <c r="C87" s="7">
        <f t="shared" si="5"/>
        <v>2013</v>
      </c>
      <c r="D87">
        <f>INDEX('BLS Data Series'!$B$17:$M$35,MATCH(C87,'BLS Data Series'!$A$17:$A$35,0),MATCH(B87,'BLS Data Series'!$B$16:$M$16,0))</f>
        <v>232.93700000000001</v>
      </c>
      <c r="E87" s="4">
        <f t="shared" si="6"/>
        <v>2.0181404902574807E-2</v>
      </c>
      <c r="F87">
        <f t="shared" si="7"/>
        <v>-1</v>
      </c>
    </row>
    <row r="88" spans="1:6" x14ac:dyDescent="0.25">
      <c r="A88" s="3">
        <v>41334</v>
      </c>
      <c r="B88" s="6">
        <f t="shared" si="4"/>
        <v>3</v>
      </c>
      <c r="C88" s="7">
        <f t="shared" si="5"/>
        <v>2013</v>
      </c>
      <c r="D88">
        <f>INDEX('BLS Data Series'!$B$17:$M$35,MATCH(C88,'BLS Data Series'!$A$17:$A$35,0),MATCH(B88,'BLS Data Series'!$B$16:$M$16,0))</f>
        <v>232.28200000000001</v>
      </c>
      <c r="E88" s="4">
        <f t="shared" si="6"/>
        <v>1.5187472411246183E-2</v>
      </c>
      <c r="F88">
        <f t="shared" si="7"/>
        <v>-1</v>
      </c>
    </row>
    <row r="89" spans="1:6" x14ac:dyDescent="0.25">
      <c r="A89" s="3">
        <v>41365</v>
      </c>
      <c r="B89" s="6">
        <f t="shared" si="4"/>
        <v>4</v>
      </c>
      <c r="C89" s="7">
        <f t="shared" si="5"/>
        <v>2013</v>
      </c>
      <c r="D89">
        <f>INDEX('BLS Data Series'!$B$17:$M$35,MATCH(C89,'BLS Data Series'!$A$17:$A$35,0),MATCH(B89,'BLS Data Series'!$B$16:$M$16,0))</f>
        <v>231.797</v>
      </c>
      <c r="E89" s="4">
        <f t="shared" si="6"/>
        <v>1.1388080475768669E-2</v>
      </c>
      <c r="F89">
        <f t="shared" si="7"/>
        <v>-1</v>
      </c>
    </row>
    <row r="90" spans="1:6" x14ac:dyDescent="0.25">
      <c r="A90" s="3">
        <v>41395</v>
      </c>
      <c r="B90" s="6">
        <f t="shared" si="4"/>
        <v>5</v>
      </c>
      <c r="C90" s="7">
        <f t="shared" si="5"/>
        <v>2013</v>
      </c>
      <c r="D90">
        <f>INDEX('BLS Data Series'!$B$17:$M$35,MATCH(C90,'BLS Data Series'!$A$17:$A$35,0),MATCH(B90,'BLS Data Series'!$B$16:$M$16,0))</f>
        <v>231.893</v>
      </c>
      <c r="E90" s="4">
        <f t="shared" si="6"/>
        <v>1.3903888279197085E-2</v>
      </c>
      <c r="F90">
        <f t="shared" si="7"/>
        <v>-1</v>
      </c>
    </row>
    <row r="91" spans="1:6" x14ac:dyDescent="0.25">
      <c r="A91" s="3">
        <v>41426</v>
      </c>
      <c r="B91" s="6">
        <f t="shared" si="4"/>
        <v>6</v>
      </c>
      <c r="C91" s="7">
        <f t="shared" si="5"/>
        <v>2013</v>
      </c>
      <c r="D91">
        <f>INDEX('BLS Data Series'!$B$17:$M$35,MATCH(C91,'BLS Data Series'!$A$17:$A$35,0),MATCH(B91,'BLS Data Series'!$B$16:$M$16,0))</f>
        <v>232.44499999999999</v>
      </c>
      <c r="E91" s="4">
        <f t="shared" si="6"/>
        <v>1.7157935271568725E-2</v>
      </c>
      <c r="F91">
        <f t="shared" si="7"/>
        <v>-1</v>
      </c>
    </row>
    <row r="92" spans="1:6" x14ac:dyDescent="0.25">
      <c r="A92" s="3">
        <v>41456</v>
      </c>
      <c r="B92" s="6">
        <f t="shared" si="4"/>
        <v>7</v>
      </c>
      <c r="C92" s="7">
        <f t="shared" si="5"/>
        <v>2013</v>
      </c>
      <c r="D92">
        <f>INDEX('BLS Data Series'!$B$17:$M$35,MATCH(C92,'BLS Data Series'!$A$17:$A$35,0),MATCH(B92,'BLS Data Series'!$B$16:$M$16,0))</f>
        <v>232.9</v>
      </c>
      <c r="E92" s="4">
        <f t="shared" si="6"/>
        <v>1.8854718054158059E-2</v>
      </c>
      <c r="F92">
        <f t="shared" si="7"/>
        <v>-1</v>
      </c>
    </row>
    <row r="93" spans="1:6" x14ac:dyDescent="0.25">
      <c r="A93" s="3">
        <v>41487</v>
      </c>
      <c r="B93" s="6">
        <f t="shared" si="4"/>
        <v>8</v>
      </c>
      <c r="C93" s="7">
        <f t="shared" si="5"/>
        <v>2013</v>
      </c>
      <c r="D93">
        <f>INDEX('BLS Data Series'!$B$17:$M$35,MATCH(C93,'BLS Data Series'!$A$17:$A$35,0),MATCH(B93,'BLS Data Series'!$B$16:$M$16,0))</f>
        <v>233.45599999999999</v>
      </c>
      <c r="E93" s="4">
        <f t="shared" si="6"/>
        <v>1.538809488600279E-2</v>
      </c>
      <c r="F93">
        <f t="shared" si="7"/>
        <v>-1</v>
      </c>
    </row>
    <row r="94" spans="1:6" x14ac:dyDescent="0.25">
      <c r="A94" s="3">
        <v>41518</v>
      </c>
      <c r="B94" s="6">
        <f t="shared" si="4"/>
        <v>9</v>
      </c>
      <c r="C94" s="7">
        <f t="shared" si="5"/>
        <v>2013</v>
      </c>
      <c r="D94">
        <f>INDEX('BLS Data Series'!$B$17:$M$35,MATCH(C94,'BLS Data Series'!$A$17:$A$35,0),MATCH(B94,'BLS Data Series'!$B$16:$M$16,0))</f>
        <v>233.54400000000001</v>
      </c>
      <c r="E94" s="4">
        <f t="shared" si="6"/>
        <v>1.0947341081747997E-2</v>
      </c>
      <c r="F94">
        <f t="shared" si="7"/>
        <v>-1</v>
      </c>
    </row>
    <row r="95" spans="1:6" x14ac:dyDescent="0.25">
      <c r="A95" s="3">
        <v>41548</v>
      </c>
      <c r="B95" s="6">
        <f t="shared" si="4"/>
        <v>10</v>
      </c>
      <c r="C95" s="7">
        <f t="shared" si="5"/>
        <v>2013</v>
      </c>
      <c r="D95">
        <f>INDEX('BLS Data Series'!$B$17:$M$35,MATCH(C95,'BLS Data Series'!$A$17:$A$35,0),MATCH(B95,'BLS Data Series'!$B$16:$M$16,0))</f>
        <v>233.66900000000001</v>
      </c>
      <c r="E95" s="4">
        <f t="shared" si="6"/>
        <v>8.7679914349114707E-3</v>
      </c>
      <c r="F95">
        <f t="shared" si="7"/>
        <v>-1</v>
      </c>
    </row>
    <row r="96" spans="1:6" x14ac:dyDescent="0.25">
      <c r="A96" s="3">
        <v>41579</v>
      </c>
      <c r="B96" s="6">
        <f t="shared" si="4"/>
        <v>11</v>
      </c>
      <c r="C96" s="7">
        <f t="shared" si="5"/>
        <v>2013</v>
      </c>
      <c r="D96">
        <f>INDEX('BLS Data Series'!$B$17:$M$35,MATCH(C96,'BLS Data Series'!$A$17:$A$35,0),MATCH(B96,'BLS Data Series'!$B$16:$M$16,0))</f>
        <v>234.1</v>
      </c>
      <c r="E96" s="4">
        <f t="shared" si="6"/>
        <v>1.2328701961954458E-2</v>
      </c>
      <c r="F96">
        <f t="shared" si="7"/>
        <v>-1</v>
      </c>
    </row>
    <row r="97" spans="1:6" x14ac:dyDescent="0.25">
      <c r="A97" s="3">
        <v>41609</v>
      </c>
      <c r="B97" s="6">
        <f t="shared" si="4"/>
        <v>12</v>
      </c>
      <c r="C97" s="7">
        <f t="shared" si="5"/>
        <v>2013</v>
      </c>
      <c r="D97">
        <f>INDEX('BLS Data Series'!$B$17:$M$35,MATCH(C97,'BLS Data Series'!$A$17:$A$35,0),MATCH(B97,'BLS Data Series'!$B$16:$M$16,0))</f>
        <v>234.71899999999999</v>
      </c>
      <c r="E97" s="4">
        <f t="shared" si="6"/>
        <v>1.5128383667573297E-2</v>
      </c>
      <c r="F97">
        <f t="shared" si="7"/>
        <v>-1</v>
      </c>
    </row>
    <row r="98" spans="1:6" x14ac:dyDescent="0.25">
      <c r="A98" s="3">
        <v>41640</v>
      </c>
      <c r="B98" s="6">
        <f t="shared" si="4"/>
        <v>1</v>
      </c>
      <c r="C98" s="7">
        <f t="shared" si="5"/>
        <v>2014</v>
      </c>
      <c r="D98">
        <f>INDEX('BLS Data Series'!$B$17:$M$35,MATCH(C98,'BLS Data Series'!$A$17:$A$35,0),MATCH(B98,'BLS Data Series'!$B$16:$M$16,0))</f>
        <v>235.28800000000001</v>
      </c>
      <c r="E98" s="4">
        <f t="shared" si="6"/>
        <v>1.557758795574915E-2</v>
      </c>
      <c r="F98">
        <f t="shared" si="7"/>
        <v>-1</v>
      </c>
    </row>
    <row r="99" spans="1:6" x14ac:dyDescent="0.25">
      <c r="A99" s="3">
        <v>41671</v>
      </c>
      <c r="B99" s="6">
        <f t="shared" si="4"/>
        <v>2</v>
      </c>
      <c r="C99" s="7">
        <f t="shared" si="5"/>
        <v>2014</v>
      </c>
      <c r="D99">
        <f>INDEX('BLS Data Series'!$B$17:$M$35,MATCH(C99,'BLS Data Series'!$A$17:$A$35,0),MATCH(B99,'BLS Data Series'!$B$16:$M$16,0))</f>
        <v>235.547</v>
      </c>
      <c r="E99" s="4">
        <f t="shared" si="6"/>
        <v>1.1204746347724948E-2</v>
      </c>
      <c r="F99">
        <f t="shared" si="7"/>
        <v>-1</v>
      </c>
    </row>
    <row r="100" spans="1:6" x14ac:dyDescent="0.25">
      <c r="A100" s="3">
        <v>41699</v>
      </c>
      <c r="B100" s="6">
        <f t="shared" si="4"/>
        <v>3</v>
      </c>
      <c r="C100" s="7">
        <f t="shared" si="5"/>
        <v>2014</v>
      </c>
      <c r="D100">
        <f>INDEX('BLS Data Series'!$B$17:$M$35,MATCH(C100,'BLS Data Series'!$A$17:$A$35,0),MATCH(B100,'BLS Data Series'!$B$16:$M$16,0))</f>
        <v>236.02799999999999</v>
      </c>
      <c r="E100" s="4">
        <f t="shared" si="6"/>
        <v>1.6126949139408042E-2</v>
      </c>
      <c r="F100">
        <f t="shared" si="7"/>
        <v>-1</v>
      </c>
    </row>
    <row r="101" spans="1:6" x14ac:dyDescent="0.25">
      <c r="A101" s="3">
        <v>41730</v>
      </c>
      <c r="B101" s="6">
        <f t="shared" si="4"/>
        <v>4</v>
      </c>
      <c r="C101" s="7">
        <f t="shared" si="5"/>
        <v>2014</v>
      </c>
      <c r="D101">
        <f>INDEX('BLS Data Series'!$B$17:$M$35,MATCH(C101,'BLS Data Series'!$A$17:$A$35,0),MATCH(B101,'BLS Data Series'!$B$16:$M$16,0))</f>
        <v>236.46799999999999</v>
      </c>
      <c r="E101" s="4">
        <f t="shared" si="6"/>
        <v>2.0151253036061689E-2</v>
      </c>
      <c r="F101">
        <f t="shared" si="7"/>
        <v>-1</v>
      </c>
    </row>
    <row r="102" spans="1:6" x14ac:dyDescent="0.25">
      <c r="A102" s="3">
        <v>41760</v>
      </c>
      <c r="B102" s="6">
        <f t="shared" si="4"/>
        <v>5</v>
      </c>
      <c r="C102" s="7">
        <f t="shared" si="5"/>
        <v>2014</v>
      </c>
      <c r="D102">
        <f>INDEX('BLS Data Series'!$B$17:$M$35,MATCH(C102,'BLS Data Series'!$A$17:$A$35,0),MATCH(B102,'BLS Data Series'!$B$16:$M$16,0))</f>
        <v>236.91800000000001</v>
      </c>
      <c r="E102" s="4">
        <f t="shared" si="6"/>
        <v>2.1669476870798121E-2</v>
      </c>
      <c r="F102">
        <f t="shared" si="7"/>
        <v>-1</v>
      </c>
    </row>
    <row r="103" spans="1:6" x14ac:dyDescent="0.25">
      <c r="A103" s="3">
        <v>41791</v>
      </c>
      <c r="B103" s="6">
        <f t="shared" si="4"/>
        <v>6</v>
      </c>
      <c r="C103" s="7">
        <f t="shared" si="5"/>
        <v>2014</v>
      </c>
      <c r="D103">
        <f>INDEX('BLS Data Series'!$B$17:$M$35,MATCH(C103,'BLS Data Series'!$A$17:$A$35,0),MATCH(B103,'BLS Data Series'!$B$16:$M$16,0))</f>
        <v>237.23099999999999</v>
      </c>
      <c r="E103" s="4">
        <f t="shared" si="6"/>
        <v>2.0589816945944195E-2</v>
      </c>
      <c r="F103">
        <f t="shared" si="7"/>
        <v>-1</v>
      </c>
    </row>
    <row r="104" spans="1:6" x14ac:dyDescent="0.25">
      <c r="A104" s="3">
        <v>41821</v>
      </c>
      <c r="B104" s="6">
        <f t="shared" si="4"/>
        <v>7</v>
      </c>
      <c r="C104" s="7">
        <f t="shared" si="5"/>
        <v>2014</v>
      </c>
      <c r="D104">
        <f>INDEX('BLS Data Series'!$B$17:$M$35,MATCH(C104,'BLS Data Series'!$A$17:$A$35,0),MATCH(B104,'BLS Data Series'!$B$16:$M$16,0))</f>
        <v>237.49799999999999</v>
      </c>
      <c r="E104" s="4">
        <f t="shared" si="6"/>
        <v>1.9742378703305974E-2</v>
      </c>
      <c r="F104">
        <f t="shared" si="7"/>
        <v>-1</v>
      </c>
    </row>
    <row r="105" spans="1:6" x14ac:dyDescent="0.25">
      <c r="A105" s="3">
        <v>41852</v>
      </c>
      <c r="B105" s="6">
        <f t="shared" si="4"/>
        <v>8</v>
      </c>
      <c r="C105" s="7">
        <f t="shared" si="5"/>
        <v>2014</v>
      </c>
      <c r="D105">
        <f>INDEX('BLS Data Series'!$B$17:$M$35,MATCH(C105,'BLS Data Series'!$A$17:$A$35,0),MATCH(B105,'BLS Data Series'!$B$16:$M$16,0))</f>
        <v>237.46</v>
      </c>
      <c r="E105" s="4">
        <f t="shared" si="6"/>
        <v>1.7150983482969062E-2</v>
      </c>
      <c r="F105">
        <f t="shared" si="7"/>
        <v>-1</v>
      </c>
    </row>
    <row r="106" spans="1:6" x14ac:dyDescent="0.25">
      <c r="A106" s="3">
        <v>41883</v>
      </c>
      <c r="B106" s="6">
        <f t="shared" si="4"/>
        <v>9</v>
      </c>
      <c r="C106" s="7">
        <f t="shared" si="5"/>
        <v>2014</v>
      </c>
      <c r="D106">
        <f>INDEX('BLS Data Series'!$B$17:$M$35,MATCH(C106,'BLS Data Series'!$A$17:$A$35,0),MATCH(B106,'BLS Data Series'!$B$16:$M$16,0))</f>
        <v>237.477</v>
      </c>
      <c r="E106" s="4">
        <f t="shared" si="6"/>
        <v>1.6840509711232077E-2</v>
      </c>
      <c r="F106">
        <f t="shared" si="7"/>
        <v>-1</v>
      </c>
    </row>
    <row r="107" spans="1:6" x14ac:dyDescent="0.25">
      <c r="A107" s="3">
        <v>41913</v>
      </c>
      <c r="B107" s="6">
        <f t="shared" si="4"/>
        <v>10</v>
      </c>
      <c r="C107" s="7">
        <f t="shared" si="5"/>
        <v>2014</v>
      </c>
      <c r="D107">
        <f>INDEX('BLS Data Series'!$B$17:$M$35,MATCH(C107,'BLS Data Series'!$A$17:$A$35,0),MATCH(B107,'BLS Data Series'!$B$16:$M$16,0))</f>
        <v>237.43</v>
      </c>
      <c r="E107" s="4">
        <f t="shared" si="6"/>
        <v>1.6095417021513292E-2</v>
      </c>
      <c r="F107">
        <f t="shared" si="7"/>
        <v>-1</v>
      </c>
    </row>
    <row r="108" spans="1:6" x14ac:dyDescent="0.25">
      <c r="A108" s="3">
        <v>41944</v>
      </c>
      <c r="B108" s="6">
        <f t="shared" si="4"/>
        <v>11</v>
      </c>
      <c r="C108" s="7">
        <f t="shared" si="5"/>
        <v>2014</v>
      </c>
      <c r="D108">
        <f>INDEX('BLS Data Series'!$B$17:$M$35,MATCH(C108,'BLS Data Series'!$A$17:$A$35,0),MATCH(B108,'BLS Data Series'!$B$16:$M$16,0))</f>
        <v>236.983</v>
      </c>
      <c r="E108" s="4">
        <f t="shared" si="6"/>
        <v>1.231524989320798E-2</v>
      </c>
      <c r="F108">
        <f t="shared" si="7"/>
        <v>-1</v>
      </c>
    </row>
    <row r="109" spans="1:6" x14ac:dyDescent="0.25">
      <c r="A109" s="3">
        <v>41974</v>
      </c>
      <c r="B109" s="6">
        <f t="shared" si="4"/>
        <v>12</v>
      </c>
      <c r="C109" s="7">
        <f t="shared" si="5"/>
        <v>2014</v>
      </c>
      <c r="D109">
        <f>INDEX('BLS Data Series'!$B$17:$M$35,MATCH(C109,'BLS Data Series'!$A$17:$A$35,0),MATCH(B109,'BLS Data Series'!$B$16:$M$16,0))</f>
        <v>236.25200000000001</v>
      </c>
      <c r="E109" s="4">
        <f t="shared" si="6"/>
        <v>6.5312139196231911E-3</v>
      </c>
      <c r="F109">
        <f t="shared" si="7"/>
        <v>-1</v>
      </c>
    </row>
    <row r="110" spans="1:6" x14ac:dyDescent="0.25">
      <c r="A110" s="3">
        <v>42005</v>
      </c>
      <c r="B110" s="6">
        <f t="shared" si="4"/>
        <v>1</v>
      </c>
      <c r="C110" s="7">
        <f t="shared" si="5"/>
        <v>2015</v>
      </c>
      <c r="D110">
        <f>INDEX('BLS Data Series'!$B$17:$M$35,MATCH(C110,'BLS Data Series'!$A$17:$A$35,0),MATCH(B110,'BLS Data Series'!$B$16:$M$16,0))</f>
        <v>234.74700000000001</v>
      </c>
      <c r="E110" s="4">
        <f t="shared" si="6"/>
        <v>-2.2993097820542818E-3</v>
      </c>
      <c r="F110">
        <f t="shared" si="7"/>
        <v>-1</v>
      </c>
    </row>
    <row r="111" spans="1:6" x14ac:dyDescent="0.25">
      <c r="A111" s="3">
        <v>42036</v>
      </c>
      <c r="B111" s="6">
        <f t="shared" si="4"/>
        <v>2</v>
      </c>
      <c r="C111" s="7">
        <f t="shared" si="5"/>
        <v>2015</v>
      </c>
      <c r="D111">
        <f>INDEX('BLS Data Series'!$B$17:$M$35,MATCH(C111,'BLS Data Series'!$A$17:$A$35,0),MATCH(B111,'BLS Data Series'!$B$16:$M$16,0))</f>
        <v>235.34200000000001</v>
      </c>
      <c r="E111" s="4">
        <f t="shared" si="6"/>
        <v>-8.7031462935205361E-4</v>
      </c>
      <c r="F111">
        <f t="shared" si="7"/>
        <v>-1</v>
      </c>
    </row>
    <row r="112" spans="1:6" x14ac:dyDescent="0.25">
      <c r="A112" s="3">
        <v>42064</v>
      </c>
      <c r="B112" s="6">
        <f t="shared" si="4"/>
        <v>3</v>
      </c>
      <c r="C112" s="7">
        <f t="shared" si="5"/>
        <v>2015</v>
      </c>
      <c r="D112">
        <f>INDEX('BLS Data Series'!$B$17:$M$35,MATCH(C112,'BLS Data Series'!$A$17:$A$35,0),MATCH(B112,'BLS Data Series'!$B$16:$M$16,0))</f>
        <v>235.976</v>
      </c>
      <c r="E112" s="4">
        <f t="shared" si="6"/>
        <v>-2.2031284423873476E-4</v>
      </c>
      <c r="F112">
        <f t="shared" si="7"/>
        <v>-1</v>
      </c>
    </row>
    <row r="113" spans="1:6" x14ac:dyDescent="0.25">
      <c r="A113" s="3">
        <v>42095</v>
      </c>
      <c r="B113" s="6">
        <f t="shared" si="4"/>
        <v>4</v>
      </c>
      <c r="C113" s="7">
        <f t="shared" si="5"/>
        <v>2015</v>
      </c>
      <c r="D113">
        <f>INDEX('BLS Data Series'!$B$17:$M$35,MATCH(C113,'BLS Data Series'!$A$17:$A$35,0),MATCH(B113,'BLS Data Series'!$B$16:$M$16,0))</f>
        <v>236.22200000000001</v>
      </c>
      <c r="E113" s="4">
        <f t="shared" si="6"/>
        <v>-1.0403098939391064E-3</v>
      </c>
      <c r="F113">
        <f t="shared" si="7"/>
        <v>-1</v>
      </c>
    </row>
    <row r="114" spans="1:6" x14ac:dyDescent="0.25">
      <c r="A114" s="3">
        <v>42125</v>
      </c>
      <c r="B114" s="6">
        <f t="shared" si="4"/>
        <v>5</v>
      </c>
      <c r="C114" s="7">
        <f t="shared" si="5"/>
        <v>2015</v>
      </c>
      <c r="D114">
        <f>INDEX('BLS Data Series'!$B$17:$M$35,MATCH(C114,'BLS Data Series'!$A$17:$A$35,0),MATCH(B114,'BLS Data Series'!$B$16:$M$16,0))</f>
        <v>237.001</v>
      </c>
      <c r="E114" s="4">
        <f t="shared" si="6"/>
        <v>3.5033218244295838E-4</v>
      </c>
      <c r="F114">
        <f t="shared" si="7"/>
        <v>-1</v>
      </c>
    </row>
    <row r="115" spans="1:6" x14ac:dyDescent="0.25">
      <c r="A115" s="3">
        <v>42156</v>
      </c>
      <c r="B115" s="6">
        <f t="shared" si="4"/>
        <v>6</v>
      </c>
      <c r="C115" s="7">
        <f t="shared" si="5"/>
        <v>2015</v>
      </c>
      <c r="D115">
        <f>INDEX('BLS Data Series'!$B$17:$M$35,MATCH(C115,'BLS Data Series'!$A$17:$A$35,0),MATCH(B115,'BLS Data Series'!$B$16:$M$16,0))</f>
        <v>237.65700000000001</v>
      </c>
      <c r="E115" s="4">
        <f t="shared" si="6"/>
        <v>1.7957180975505249E-3</v>
      </c>
      <c r="F115">
        <f t="shared" si="7"/>
        <v>-1</v>
      </c>
    </row>
    <row r="116" spans="1:6" x14ac:dyDescent="0.25">
      <c r="A116" s="3">
        <v>42186</v>
      </c>
      <c r="B116" s="6">
        <f t="shared" si="4"/>
        <v>7</v>
      </c>
      <c r="C116" s="7">
        <f t="shared" si="5"/>
        <v>2015</v>
      </c>
      <c r="D116">
        <f>INDEX('BLS Data Series'!$B$17:$M$35,MATCH(C116,'BLS Data Series'!$A$17:$A$35,0),MATCH(B116,'BLS Data Series'!$B$16:$M$16,0))</f>
        <v>238.03399999999999</v>
      </c>
      <c r="E116" s="4">
        <f t="shared" si="6"/>
        <v>2.2568611104094582E-3</v>
      </c>
      <c r="F116">
        <f t="shared" si="7"/>
        <v>-1</v>
      </c>
    </row>
    <row r="117" spans="1:6" x14ac:dyDescent="0.25">
      <c r="A117" s="3">
        <v>42217</v>
      </c>
      <c r="B117" s="6">
        <f t="shared" si="4"/>
        <v>8</v>
      </c>
      <c r="C117" s="7">
        <f t="shared" si="5"/>
        <v>2015</v>
      </c>
      <c r="D117">
        <f>INDEX('BLS Data Series'!$B$17:$M$35,MATCH(C117,'BLS Data Series'!$A$17:$A$35,0),MATCH(B117,'BLS Data Series'!$B$16:$M$16,0))</f>
        <v>238.03299999999999</v>
      </c>
      <c r="E117" s="4">
        <f t="shared" si="6"/>
        <v>2.413037985344868E-3</v>
      </c>
      <c r="F117">
        <f t="shared" si="7"/>
        <v>-1</v>
      </c>
    </row>
    <row r="118" spans="1:6" x14ac:dyDescent="0.25">
      <c r="A118" s="3">
        <v>42248</v>
      </c>
      <c r="B118" s="6">
        <f t="shared" si="4"/>
        <v>9</v>
      </c>
      <c r="C118" s="7">
        <f t="shared" si="5"/>
        <v>2015</v>
      </c>
      <c r="D118">
        <f>INDEX('BLS Data Series'!$B$17:$M$35,MATCH(C118,'BLS Data Series'!$A$17:$A$35,0),MATCH(B118,'BLS Data Series'!$B$16:$M$16,0))</f>
        <v>237.49799999999999</v>
      </c>
      <c r="E118" s="4">
        <f t="shared" si="6"/>
        <v>8.8429616341700878E-5</v>
      </c>
      <c r="F118">
        <f t="shared" si="7"/>
        <v>-1</v>
      </c>
    </row>
    <row r="119" spans="1:6" x14ac:dyDescent="0.25">
      <c r="A119" s="3">
        <v>42278</v>
      </c>
      <c r="B119" s="6">
        <f t="shared" si="4"/>
        <v>10</v>
      </c>
      <c r="C119" s="7">
        <f t="shared" si="5"/>
        <v>2015</v>
      </c>
      <c r="D119">
        <f>INDEX('BLS Data Series'!$B$17:$M$35,MATCH(C119,'BLS Data Series'!$A$17:$A$35,0),MATCH(B119,'BLS Data Series'!$B$16:$M$16,0))</f>
        <v>237.733</v>
      </c>
      <c r="E119" s="4">
        <f t="shared" si="6"/>
        <v>1.2761656067050708E-3</v>
      </c>
      <c r="F119">
        <f t="shared" si="7"/>
        <v>-1</v>
      </c>
    </row>
    <row r="120" spans="1:6" x14ac:dyDescent="0.25">
      <c r="A120" s="3">
        <v>42309</v>
      </c>
      <c r="B120" s="6">
        <f t="shared" si="4"/>
        <v>11</v>
      </c>
      <c r="C120" s="7">
        <f t="shared" si="5"/>
        <v>2015</v>
      </c>
      <c r="D120">
        <f>INDEX('BLS Data Series'!$B$17:$M$35,MATCH(C120,'BLS Data Series'!$A$17:$A$35,0),MATCH(B120,'BLS Data Series'!$B$16:$M$16,0))</f>
        <v>238.017</v>
      </c>
      <c r="E120" s="4">
        <f t="shared" si="6"/>
        <v>4.3631821691851869E-3</v>
      </c>
      <c r="F120">
        <f t="shared" si="7"/>
        <v>-1</v>
      </c>
    </row>
    <row r="121" spans="1:6" x14ac:dyDescent="0.25">
      <c r="A121" s="3">
        <v>42339</v>
      </c>
      <c r="B121" s="6">
        <f t="shared" si="4"/>
        <v>12</v>
      </c>
      <c r="C121" s="7">
        <f t="shared" si="5"/>
        <v>2015</v>
      </c>
      <c r="D121">
        <f>INDEX('BLS Data Series'!$B$17:$M$35,MATCH(C121,'BLS Data Series'!$A$17:$A$35,0),MATCH(B121,'BLS Data Series'!$B$16:$M$16,0))</f>
        <v>237.761</v>
      </c>
      <c r="E121" s="4">
        <f t="shared" si="6"/>
        <v>6.3872475153647912E-3</v>
      </c>
      <c r="F121">
        <f t="shared" si="7"/>
        <v>-1</v>
      </c>
    </row>
    <row r="122" spans="1:6" x14ac:dyDescent="0.25">
      <c r="A122" s="3">
        <v>42370</v>
      </c>
      <c r="B122" s="6">
        <f t="shared" si="4"/>
        <v>1</v>
      </c>
      <c r="C122" s="7">
        <f t="shared" si="5"/>
        <v>2016</v>
      </c>
      <c r="D122">
        <f>INDEX('BLS Data Series'!$B$17:$M$35,MATCH(C122,'BLS Data Series'!$A$17:$A$35,0),MATCH(B122,'BLS Data Series'!$B$16:$M$16,0))</f>
        <v>237.65199999999999</v>
      </c>
      <c r="E122" s="4">
        <f t="shared" si="6"/>
        <v>1.2375025026943876E-2</v>
      </c>
      <c r="F122">
        <f t="shared" si="7"/>
        <v>-1</v>
      </c>
    </row>
    <row r="123" spans="1:6" x14ac:dyDescent="0.25">
      <c r="A123" s="3">
        <v>42401</v>
      </c>
      <c r="B123" s="6">
        <f t="shared" si="4"/>
        <v>2</v>
      </c>
      <c r="C123" s="7">
        <f t="shared" si="5"/>
        <v>2016</v>
      </c>
      <c r="D123">
        <f>INDEX('BLS Data Series'!$B$17:$M$35,MATCH(C123,'BLS Data Series'!$A$17:$A$35,0),MATCH(B123,'BLS Data Series'!$B$16:$M$16,0))</f>
        <v>237.33600000000001</v>
      </c>
      <c r="E123" s="4">
        <f t="shared" si="6"/>
        <v>8.4727757901266187E-3</v>
      </c>
      <c r="F123">
        <f t="shared" si="7"/>
        <v>-1</v>
      </c>
    </row>
    <row r="124" spans="1:6" x14ac:dyDescent="0.25">
      <c r="A124" s="3">
        <v>42430</v>
      </c>
      <c r="B124" s="6">
        <f t="shared" si="4"/>
        <v>3</v>
      </c>
      <c r="C124" s="7">
        <f t="shared" si="5"/>
        <v>2016</v>
      </c>
      <c r="D124">
        <f>INDEX('BLS Data Series'!$B$17:$M$35,MATCH(C124,'BLS Data Series'!$A$17:$A$35,0),MATCH(B124,'BLS Data Series'!$B$16:$M$16,0))</f>
        <v>238.08</v>
      </c>
      <c r="E124" s="4">
        <f t="shared" si="6"/>
        <v>8.9161609655219465E-3</v>
      </c>
      <c r="F124">
        <f t="shared" si="7"/>
        <v>-1</v>
      </c>
    </row>
    <row r="125" spans="1:6" x14ac:dyDescent="0.25">
      <c r="A125" s="3">
        <v>42461</v>
      </c>
      <c r="B125" s="6">
        <f t="shared" si="4"/>
        <v>4</v>
      </c>
      <c r="C125" s="7">
        <f t="shared" si="5"/>
        <v>2016</v>
      </c>
      <c r="D125">
        <f>INDEX('BLS Data Series'!$B$17:$M$35,MATCH(C125,'BLS Data Series'!$A$17:$A$35,0),MATCH(B125,'BLS Data Series'!$B$16:$M$16,0))</f>
        <v>238.99199999999999</v>
      </c>
      <c r="E125" s="4">
        <f t="shared" si="6"/>
        <v>1.1726257503534843E-2</v>
      </c>
      <c r="F125">
        <f t="shared" si="7"/>
        <v>-1</v>
      </c>
    </row>
    <row r="126" spans="1:6" x14ac:dyDescent="0.25">
      <c r="A126" s="3">
        <v>42491</v>
      </c>
      <c r="B126" s="6">
        <f t="shared" si="4"/>
        <v>5</v>
      </c>
      <c r="C126" s="7">
        <f t="shared" si="5"/>
        <v>2016</v>
      </c>
      <c r="D126">
        <f>INDEX('BLS Data Series'!$B$17:$M$35,MATCH(C126,'BLS Data Series'!$A$17:$A$35,0),MATCH(B126,'BLS Data Series'!$B$16:$M$16,0))</f>
        <v>239.55699999999999</v>
      </c>
      <c r="E126" s="4">
        <f t="shared" si="6"/>
        <v>1.0784764621246223E-2</v>
      </c>
      <c r="F126">
        <f t="shared" si="7"/>
        <v>-1</v>
      </c>
    </row>
    <row r="127" spans="1:6" x14ac:dyDescent="0.25">
      <c r="A127" s="3">
        <v>42522</v>
      </c>
      <c r="B127" s="6">
        <f t="shared" si="4"/>
        <v>6</v>
      </c>
      <c r="C127" s="7">
        <f t="shared" si="5"/>
        <v>2016</v>
      </c>
      <c r="D127">
        <f>INDEX('BLS Data Series'!$B$17:$M$35,MATCH(C127,'BLS Data Series'!$A$17:$A$35,0),MATCH(B127,'BLS Data Series'!$B$16:$M$16,0))</f>
        <v>240.22200000000001</v>
      </c>
      <c r="E127" s="4">
        <f t="shared" si="6"/>
        <v>1.0792865347959424E-2</v>
      </c>
      <c r="F127">
        <f t="shared" si="7"/>
        <v>-1</v>
      </c>
    </row>
    <row r="128" spans="1:6" x14ac:dyDescent="0.25">
      <c r="A128" s="3">
        <v>42552</v>
      </c>
      <c r="B128" s="6">
        <f t="shared" si="4"/>
        <v>7</v>
      </c>
      <c r="C128" s="7">
        <f t="shared" si="5"/>
        <v>2016</v>
      </c>
      <c r="D128">
        <f>INDEX('BLS Data Series'!$B$17:$M$35,MATCH(C128,'BLS Data Series'!$A$17:$A$35,0),MATCH(B128,'BLS Data Series'!$B$16:$M$16,0))</f>
        <v>240.101</v>
      </c>
      <c r="E128" s="4">
        <f t="shared" si="6"/>
        <v>8.6836334305182561E-3</v>
      </c>
      <c r="F128">
        <f t="shared" si="7"/>
        <v>-1</v>
      </c>
    </row>
    <row r="129" spans="1:6" x14ac:dyDescent="0.25">
      <c r="A129" s="3">
        <v>42583</v>
      </c>
      <c r="B129" s="6">
        <f t="shared" si="4"/>
        <v>8</v>
      </c>
      <c r="C129" s="7">
        <f t="shared" si="5"/>
        <v>2016</v>
      </c>
      <c r="D129">
        <f>INDEX('BLS Data Series'!$B$17:$M$35,MATCH(C129,'BLS Data Series'!$A$17:$A$35,0),MATCH(B129,'BLS Data Series'!$B$16:$M$16,0))</f>
        <v>240.54499999999999</v>
      </c>
      <c r="E129" s="4">
        <f t="shared" si="6"/>
        <v>1.0553158595656864E-2</v>
      </c>
      <c r="F129">
        <f t="shared" si="7"/>
        <v>-1</v>
      </c>
    </row>
    <row r="130" spans="1:6" x14ac:dyDescent="0.25">
      <c r="A130" s="3">
        <v>42614</v>
      </c>
      <c r="B130" s="6">
        <f t="shared" si="4"/>
        <v>9</v>
      </c>
      <c r="C130" s="7">
        <f t="shared" si="5"/>
        <v>2016</v>
      </c>
      <c r="D130">
        <f>INDEX('BLS Data Series'!$B$17:$M$35,MATCH(C130,'BLS Data Series'!$A$17:$A$35,0),MATCH(B130,'BLS Data Series'!$B$16:$M$16,0))</f>
        <v>241.17599999999999</v>
      </c>
      <c r="E130" s="4">
        <f t="shared" si="6"/>
        <v>1.5486446201652182E-2</v>
      </c>
      <c r="F130">
        <f t="shared" si="7"/>
        <v>-1</v>
      </c>
    </row>
    <row r="131" spans="1:6" x14ac:dyDescent="0.25">
      <c r="A131" s="3">
        <v>42644</v>
      </c>
      <c r="B131" s="6">
        <f t="shared" ref="B131:B196" si="8">MONTH(A131)</f>
        <v>10</v>
      </c>
      <c r="C131" s="7">
        <f t="shared" ref="C131:C196" si="9">YEAR(A131)</f>
        <v>2016</v>
      </c>
      <c r="D131">
        <f>INDEX('BLS Data Series'!$B$17:$M$35,MATCH(C131,'BLS Data Series'!$A$17:$A$35,0),MATCH(B131,'BLS Data Series'!$B$16:$M$16,0))</f>
        <v>241.74100000000001</v>
      </c>
      <c r="E131" s="4">
        <f t="shared" si="6"/>
        <v>1.685924966243646E-2</v>
      </c>
      <c r="F131">
        <f t="shared" si="7"/>
        <v>-1</v>
      </c>
    </row>
    <row r="132" spans="1:6" x14ac:dyDescent="0.25">
      <c r="A132" s="3">
        <v>42675</v>
      </c>
      <c r="B132" s="6">
        <f t="shared" si="8"/>
        <v>11</v>
      </c>
      <c r="C132" s="7">
        <f t="shared" si="9"/>
        <v>2016</v>
      </c>
      <c r="D132">
        <f>INDEX('BLS Data Series'!$B$17:$M$35,MATCH(C132,'BLS Data Series'!$A$17:$A$35,0),MATCH(B132,'BLS Data Series'!$B$16:$M$16,0))</f>
        <v>242.02600000000001</v>
      </c>
      <c r="E132" s="4">
        <f t="shared" si="6"/>
        <v>1.6843334719788938E-2</v>
      </c>
      <c r="F132">
        <f t="shared" si="7"/>
        <v>-1</v>
      </c>
    </row>
    <row r="133" spans="1:6" x14ac:dyDescent="0.25">
      <c r="A133" s="3">
        <v>42705</v>
      </c>
      <c r="B133" s="6">
        <f t="shared" si="8"/>
        <v>12</v>
      </c>
      <c r="C133" s="7">
        <f t="shared" si="9"/>
        <v>2016</v>
      </c>
      <c r="D133">
        <f>INDEX('BLS Data Series'!$B$17:$M$35,MATCH(C133,'BLS Data Series'!$A$17:$A$35,0),MATCH(B133,'BLS Data Series'!$B$16:$M$16,0))</f>
        <v>242.637</v>
      </c>
      <c r="E133" s="4">
        <f t="shared" si="6"/>
        <v>2.0507989115119862E-2</v>
      </c>
      <c r="F133">
        <f t="shared" si="7"/>
        <v>-1</v>
      </c>
    </row>
    <row r="134" spans="1:6" x14ac:dyDescent="0.25">
      <c r="A134" s="3">
        <v>42736</v>
      </c>
      <c r="B134" s="6">
        <f t="shared" si="8"/>
        <v>1</v>
      </c>
      <c r="C134" s="7">
        <f t="shared" si="9"/>
        <v>2017</v>
      </c>
      <c r="D134">
        <f>INDEX('BLS Data Series'!$B$17:$M$35,MATCH(C134,'BLS Data Series'!$A$17:$A$35,0),MATCH(B134,'BLS Data Series'!$B$16:$M$16,0))</f>
        <v>243.61799999999999</v>
      </c>
      <c r="E134" s="4">
        <f t="shared" si="6"/>
        <v>2.5103933482571117E-2</v>
      </c>
      <c r="F134">
        <f t="shared" si="7"/>
        <v>-1</v>
      </c>
    </row>
    <row r="135" spans="1:6" x14ac:dyDescent="0.25">
      <c r="A135" s="3">
        <v>42767</v>
      </c>
      <c r="B135" s="6">
        <f t="shared" si="8"/>
        <v>2</v>
      </c>
      <c r="C135" s="7">
        <f t="shared" si="9"/>
        <v>2017</v>
      </c>
      <c r="D135">
        <f>INDEX('BLS Data Series'!$B$17:$M$35,MATCH(C135,'BLS Data Series'!$A$17:$A$35,0),MATCH(B135,'BLS Data Series'!$B$16:$M$16,0))</f>
        <v>244.006</v>
      </c>
      <c r="E135" s="4">
        <f t="shared" si="6"/>
        <v>2.8103616813294208E-2</v>
      </c>
      <c r="F135">
        <f t="shared" si="7"/>
        <v>-1</v>
      </c>
    </row>
    <row r="136" spans="1:6" x14ac:dyDescent="0.25">
      <c r="A136" s="3">
        <v>42795</v>
      </c>
      <c r="B136" s="6">
        <f t="shared" si="8"/>
        <v>3</v>
      </c>
      <c r="C136" s="7">
        <f t="shared" si="9"/>
        <v>2017</v>
      </c>
      <c r="D136">
        <f>INDEX('BLS Data Series'!$B$17:$M$35,MATCH(C136,'BLS Data Series'!$A$17:$A$35,0),MATCH(B136,'BLS Data Series'!$B$16:$M$16,0))</f>
        <v>243.892</v>
      </c>
      <c r="E136" s="4">
        <f t="shared" si="6"/>
        <v>2.44119623655914E-2</v>
      </c>
      <c r="F136">
        <f t="shared" si="7"/>
        <v>-1</v>
      </c>
    </row>
    <row r="137" spans="1:6" x14ac:dyDescent="0.25">
      <c r="A137" s="3">
        <v>42826</v>
      </c>
      <c r="B137" s="6">
        <f t="shared" si="8"/>
        <v>4</v>
      </c>
      <c r="C137" s="7">
        <f t="shared" si="9"/>
        <v>2017</v>
      </c>
      <c r="D137">
        <f>INDEX('BLS Data Series'!$B$17:$M$35,MATCH(C137,'BLS Data Series'!$A$17:$A$35,0),MATCH(B137,'BLS Data Series'!$B$16:$M$16,0))</f>
        <v>244.19300000000001</v>
      </c>
      <c r="E137" s="4">
        <f t="shared" si="6"/>
        <v>2.176223471915395E-2</v>
      </c>
      <c r="F137">
        <f t="shared" si="7"/>
        <v>-1</v>
      </c>
    </row>
    <row r="138" spans="1:6" x14ac:dyDescent="0.25">
      <c r="A138" s="3">
        <v>42856</v>
      </c>
      <c r="B138" s="6">
        <f t="shared" si="8"/>
        <v>5</v>
      </c>
      <c r="C138" s="7">
        <f t="shared" si="9"/>
        <v>2017</v>
      </c>
      <c r="D138">
        <f>INDEX('BLS Data Series'!$B$17:$M$35,MATCH(C138,'BLS Data Series'!$A$17:$A$35,0),MATCH(B138,'BLS Data Series'!$B$16:$M$16,0))</f>
        <v>244.00399999999999</v>
      </c>
      <c r="E138" s="4">
        <f t="shared" si="6"/>
        <v>1.8563431667619756E-2</v>
      </c>
      <c r="F138">
        <f t="shared" si="7"/>
        <v>-1</v>
      </c>
    </row>
    <row r="139" spans="1:6" x14ac:dyDescent="0.25">
      <c r="A139" s="3">
        <v>42887</v>
      </c>
      <c r="B139" s="6">
        <f t="shared" si="8"/>
        <v>6</v>
      </c>
      <c r="C139" s="7">
        <f t="shared" si="9"/>
        <v>2017</v>
      </c>
      <c r="D139">
        <f>INDEX('BLS Data Series'!$B$17:$M$35,MATCH(C139,'BLS Data Series'!$A$17:$A$35,0),MATCH(B139,'BLS Data Series'!$B$16:$M$16,0))</f>
        <v>244.16300000000001</v>
      </c>
      <c r="E139" s="4">
        <f t="shared" si="6"/>
        <v>1.6405658099591269E-2</v>
      </c>
      <c r="F139">
        <f t="shared" si="7"/>
        <v>-1</v>
      </c>
    </row>
    <row r="140" spans="1:6" x14ac:dyDescent="0.25">
      <c r="A140" s="3">
        <v>42917</v>
      </c>
      <c r="B140" s="6">
        <f t="shared" si="8"/>
        <v>7</v>
      </c>
      <c r="C140" s="7">
        <f t="shared" si="9"/>
        <v>2017</v>
      </c>
      <c r="D140">
        <f>INDEX('BLS Data Series'!$B$17:$M$35,MATCH(C140,'BLS Data Series'!$A$17:$A$35,0),MATCH(B140,'BLS Data Series'!$B$16:$M$16,0))</f>
        <v>244.24299999999999</v>
      </c>
      <c r="E140" s="4">
        <f t="shared" si="6"/>
        <v>1.7251073506566073E-2</v>
      </c>
      <c r="F140">
        <f t="shared" si="7"/>
        <v>-1</v>
      </c>
    </row>
    <row r="141" spans="1:6" x14ac:dyDescent="0.25">
      <c r="A141" s="3">
        <v>42948</v>
      </c>
      <c r="B141" s="6">
        <f t="shared" si="8"/>
        <v>8</v>
      </c>
      <c r="C141" s="7">
        <f t="shared" si="9"/>
        <v>2017</v>
      </c>
      <c r="D141">
        <f>INDEX('BLS Data Series'!$B$17:$M$35,MATCH(C141,'BLS Data Series'!$A$17:$A$35,0),MATCH(B141,'BLS Data Series'!$B$16:$M$16,0))</f>
        <v>245.18299999999999</v>
      </c>
      <c r="E141" s="4">
        <f t="shared" si="6"/>
        <v>1.9281215572969801E-2</v>
      </c>
      <c r="F141">
        <f t="shared" si="7"/>
        <v>-1</v>
      </c>
    </row>
    <row r="142" spans="1:6" x14ac:dyDescent="0.25">
      <c r="A142" s="3">
        <v>42979</v>
      </c>
      <c r="B142" s="6">
        <f t="shared" si="8"/>
        <v>9</v>
      </c>
      <c r="C142" s="7">
        <f t="shared" si="9"/>
        <v>2017</v>
      </c>
      <c r="D142">
        <f>INDEX('BLS Data Series'!$B$17:$M$35,MATCH(C142,'BLS Data Series'!$A$17:$A$35,0),MATCH(B142,'BLS Data Series'!$B$16:$M$16,0))</f>
        <v>246.435</v>
      </c>
      <c r="E142" s="4">
        <f t="shared" si="6"/>
        <v>2.1805652303711787E-2</v>
      </c>
      <c r="F142">
        <f t="shared" si="7"/>
        <v>-1</v>
      </c>
    </row>
    <row r="143" spans="1:6" x14ac:dyDescent="0.25">
      <c r="A143" s="3">
        <v>43009</v>
      </c>
      <c r="B143" s="6">
        <f t="shared" si="8"/>
        <v>10</v>
      </c>
      <c r="C143" s="7">
        <f t="shared" si="9"/>
        <v>2017</v>
      </c>
      <c r="D143">
        <f>INDEX('BLS Data Series'!$B$17:$M$35,MATCH(C143,'BLS Data Series'!$A$17:$A$35,0),MATCH(B143,'BLS Data Series'!$B$16:$M$16,0))</f>
        <v>246.626</v>
      </c>
      <c r="E143" s="4">
        <f t="shared" ref="E143:E206" si="10">D143/D131-1</f>
        <v>2.020757753132485E-2</v>
      </c>
      <c r="F143">
        <f t="shared" si="7"/>
        <v>-1</v>
      </c>
    </row>
    <row r="144" spans="1:6" x14ac:dyDescent="0.25">
      <c r="A144" s="3">
        <v>43040</v>
      </c>
      <c r="B144" s="6">
        <f t="shared" si="8"/>
        <v>11</v>
      </c>
      <c r="C144" s="7">
        <f t="shared" si="9"/>
        <v>2017</v>
      </c>
      <c r="D144">
        <f>INDEX('BLS Data Series'!$B$17:$M$35,MATCH(C144,'BLS Data Series'!$A$17:$A$35,0),MATCH(B144,'BLS Data Series'!$B$16:$M$16,0))</f>
        <v>247.28399999999999</v>
      </c>
      <c r="E144" s="4">
        <f t="shared" si="10"/>
        <v>2.172493864295566E-2</v>
      </c>
      <c r="F144">
        <f t="shared" ref="F144:F202" si="11">F143</f>
        <v>-1</v>
      </c>
    </row>
    <row r="145" spans="1:17" x14ac:dyDescent="0.25">
      <c r="A145" s="3">
        <v>43070</v>
      </c>
      <c r="B145" s="6">
        <f t="shared" si="8"/>
        <v>12</v>
      </c>
      <c r="C145" s="7">
        <f t="shared" si="9"/>
        <v>2017</v>
      </c>
      <c r="D145">
        <f>INDEX('BLS Data Series'!$B$17:$M$35,MATCH(C145,'BLS Data Series'!$A$17:$A$35,0),MATCH(B145,'BLS Data Series'!$B$16:$M$16,0))</f>
        <v>247.80500000000001</v>
      </c>
      <c r="E145" s="4">
        <f t="shared" si="10"/>
        <v>2.1299307195522532E-2</v>
      </c>
      <c r="F145">
        <f t="shared" si="11"/>
        <v>-1</v>
      </c>
    </row>
    <row r="146" spans="1:17" x14ac:dyDescent="0.25">
      <c r="A146" s="3">
        <v>43101</v>
      </c>
      <c r="B146" s="6">
        <f t="shared" si="8"/>
        <v>1</v>
      </c>
      <c r="C146" s="7">
        <f t="shared" si="9"/>
        <v>2018</v>
      </c>
      <c r="D146">
        <f>INDEX('BLS Data Series'!$B$17:$M$35,MATCH(C146,'BLS Data Series'!$A$17:$A$35,0),MATCH(B146,'BLS Data Series'!$B$16:$M$16,0))</f>
        <v>248.85900000000001</v>
      </c>
      <c r="E146" s="4">
        <f t="shared" si="10"/>
        <v>2.151318868063945E-2</v>
      </c>
      <c r="F146">
        <f t="shared" si="11"/>
        <v>-1</v>
      </c>
    </row>
    <row r="147" spans="1:17" x14ac:dyDescent="0.25">
      <c r="A147" s="3">
        <v>43132</v>
      </c>
      <c r="B147" s="6">
        <f t="shared" si="8"/>
        <v>2</v>
      </c>
      <c r="C147" s="7">
        <f t="shared" si="9"/>
        <v>2018</v>
      </c>
      <c r="D147">
        <f>INDEX('BLS Data Series'!$B$17:$M$35,MATCH(C147,'BLS Data Series'!$A$17:$A$35,0),MATCH(B147,'BLS Data Series'!$B$16:$M$16,0))</f>
        <v>249.529</v>
      </c>
      <c r="E147" s="4">
        <f t="shared" si="10"/>
        <v>2.263468931091861E-2</v>
      </c>
      <c r="F147">
        <f t="shared" si="11"/>
        <v>-1</v>
      </c>
    </row>
    <row r="148" spans="1:17" x14ac:dyDescent="0.25">
      <c r="A148" s="3">
        <v>43160</v>
      </c>
      <c r="B148" s="6">
        <f t="shared" si="8"/>
        <v>3</v>
      </c>
      <c r="C148" s="7">
        <f t="shared" si="9"/>
        <v>2018</v>
      </c>
      <c r="D148">
        <f>INDEX('BLS Data Series'!$B$17:$M$35,MATCH(C148,'BLS Data Series'!$A$17:$A$35,0),MATCH(B148,'BLS Data Series'!$B$16:$M$16,0))</f>
        <v>249.577</v>
      </c>
      <c r="E148" s="4">
        <f t="shared" si="10"/>
        <v>2.3309497646499366E-2</v>
      </c>
      <c r="F148">
        <f t="shared" si="11"/>
        <v>-1</v>
      </c>
    </row>
    <row r="149" spans="1:17" x14ac:dyDescent="0.25">
      <c r="A149" s="3">
        <v>43191</v>
      </c>
      <c r="B149" s="6">
        <f t="shared" si="8"/>
        <v>4</v>
      </c>
      <c r="C149" s="7">
        <f t="shared" si="9"/>
        <v>2018</v>
      </c>
      <c r="D149">
        <f>INDEX('BLS Data Series'!$B$17:$M$35,MATCH(C149,'BLS Data Series'!$A$17:$A$35,0),MATCH(B149,'BLS Data Series'!$B$16:$M$16,0))</f>
        <v>250.227</v>
      </c>
      <c r="E149" s="4">
        <f t="shared" si="10"/>
        <v>2.4709963021052994E-2</v>
      </c>
      <c r="F149">
        <f t="shared" si="11"/>
        <v>-1</v>
      </c>
    </row>
    <row r="150" spans="1:17" x14ac:dyDescent="0.25">
      <c r="A150" s="3">
        <v>43221</v>
      </c>
      <c r="B150" s="6">
        <f t="shared" si="8"/>
        <v>5</v>
      </c>
      <c r="C150" s="7">
        <f t="shared" si="9"/>
        <v>2018</v>
      </c>
      <c r="D150">
        <f>INDEX('BLS Data Series'!$B$17:$M$35,MATCH(C150,'BLS Data Series'!$A$17:$A$35,0),MATCH(B150,'BLS Data Series'!$B$16:$M$16,0))</f>
        <v>250.792</v>
      </c>
      <c r="E150" s="4">
        <f t="shared" si="10"/>
        <v>2.7819216078424969E-2</v>
      </c>
      <c r="F150">
        <f t="shared" si="11"/>
        <v>-1</v>
      </c>
    </row>
    <row r="151" spans="1:17" x14ac:dyDescent="0.25">
      <c r="A151" s="3">
        <v>43252</v>
      </c>
      <c r="B151" s="6">
        <f t="shared" si="8"/>
        <v>6</v>
      </c>
      <c r="C151" s="7">
        <f t="shared" si="9"/>
        <v>2018</v>
      </c>
      <c r="D151">
        <f>INDEX('BLS Data Series'!$B$17:$M$35,MATCH(C151,'BLS Data Series'!$A$17:$A$35,0),MATCH(B151,'BLS Data Series'!$B$16:$M$16,0))</f>
        <v>251.018</v>
      </c>
      <c r="E151" s="4">
        <f t="shared" si="10"/>
        <v>2.8075506935940187E-2</v>
      </c>
      <c r="F151">
        <f t="shared" si="11"/>
        <v>-1</v>
      </c>
      <c r="Q151" s="4"/>
    </row>
    <row r="152" spans="1:17" x14ac:dyDescent="0.25">
      <c r="A152" s="3">
        <v>43282</v>
      </c>
      <c r="B152" s="6">
        <f t="shared" si="8"/>
        <v>7</v>
      </c>
      <c r="C152" s="7">
        <f t="shared" si="9"/>
        <v>2018</v>
      </c>
      <c r="D152">
        <f>INDEX('BLS Data Series'!$B$17:$M$35,MATCH(C152,'BLS Data Series'!$A$17:$A$35,0),MATCH(B152,'BLS Data Series'!$B$16:$M$16,0))</f>
        <v>251.214</v>
      </c>
      <c r="E152" s="4">
        <f t="shared" si="10"/>
        <v>2.8541247855619289E-2</v>
      </c>
      <c r="F152">
        <f t="shared" si="11"/>
        <v>-1</v>
      </c>
    </row>
    <row r="153" spans="1:17" x14ac:dyDescent="0.25">
      <c r="A153" s="3">
        <v>43313</v>
      </c>
      <c r="B153" s="6">
        <f t="shared" si="8"/>
        <v>8</v>
      </c>
      <c r="C153" s="7">
        <f t="shared" si="9"/>
        <v>2018</v>
      </c>
      <c r="D153">
        <f>INDEX('BLS Data Series'!$B$17:$M$35,MATCH(C153,'BLS Data Series'!$A$17:$A$35,0),MATCH(B153,'BLS Data Series'!$B$16:$M$16,0))</f>
        <v>251.66300000000001</v>
      </c>
      <c r="E153" s="4">
        <f t="shared" si="10"/>
        <v>2.6429238568742575E-2</v>
      </c>
      <c r="F153">
        <f t="shared" si="11"/>
        <v>-1</v>
      </c>
    </row>
    <row r="154" spans="1:17" x14ac:dyDescent="0.25">
      <c r="A154" s="3">
        <v>43344</v>
      </c>
      <c r="B154" s="6">
        <f t="shared" si="8"/>
        <v>9</v>
      </c>
      <c r="C154" s="7">
        <f t="shared" si="9"/>
        <v>2018</v>
      </c>
      <c r="D154">
        <f>INDEX('BLS Data Series'!$B$17:$M$35,MATCH(C154,'BLS Data Series'!$A$17:$A$35,0),MATCH(B154,'BLS Data Series'!$B$16:$M$16,0))</f>
        <v>252.18199999999999</v>
      </c>
      <c r="E154" s="4">
        <f t="shared" si="10"/>
        <v>2.3320551058088279E-2</v>
      </c>
      <c r="F154">
        <f t="shared" si="11"/>
        <v>-1</v>
      </c>
    </row>
    <row r="155" spans="1:17" x14ac:dyDescent="0.25">
      <c r="A155" s="3">
        <v>43374</v>
      </c>
      <c r="B155" s="6">
        <f t="shared" si="8"/>
        <v>10</v>
      </c>
      <c r="C155" s="7">
        <f t="shared" si="9"/>
        <v>2018</v>
      </c>
      <c r="D155">
        <f>INDEX('BLS Data Series'!$B$17:$M$35,MATCH(C155,'BLS Data Series'!$A$17:$A$35,0),MATCH(B155,'BLS Data Series'!$B$16:$M$16,0))</f>
        <v>252.77199999999999</v>
      </c>
      <c r="E155" s="4">
        <f t="shared" si="10"/>
        <v>2.492032470218053E-2</v>
      </c>
      <c r="F155">
        <f t="shared" si="11"/>
        <v>-1</v>
      </c>
    </row>
    <row r="156" spans="1:17" x14ac:dyDescent="0.25">
      <c r="A156" s="3">
        <v>43405</v>
      </c>
      <c r="B156" s="6">
        <f t="shared" si="8"/>
        <v>11</v>
      </c>
      <c r="C156" s="7">
        <f t="shared" si="9"/>
        <v>2018</v>
      </c>
      <c r="D156">
        <f>INDEX('BLS Data Series'!$B$17:$M$35,MATCH(C156,'BLS Data Series'!$A$17:$A$35,0),MATCH(B156,'BLS Data Series'!$B$16:$M$16,0))</f>
        <v>252.59399999999999</v>
      </c>
      <c r="E156" s="4">
        <f t="shared" si="10"/>
        <v>2.1473285776677731E-2</v>
      </c>
      <c r="F156">
        <f t="shared" si="11"/>
        <v>-1</v>
      </c>
    </row>
    <row r="157" spans="1:17" x14ac:dyDescent="0.25">
      <c r="A157" s="3">
        <v>43435</v>
      </c>
      <c r="B157" s="6">
        <f t="shared" si="8"/>
        <v>12</v>
      </c>
      <c r="C157" s="7">
        <f t="shared" si="9"/>
        <v>2018</v>
      </c>
      <c r="D157">
        <f>INDEX('BLS Data Series'!$B$17:$M$35,MATCH(C157,'BLS Data Series'!$A$17:$A$35,0),MATCH(B157,'BLS Data Series'!$B$16:$M$16,0))</f>
        <v>252.767</v>
      </c>
      <c r="E157" s="4">
        <f t="shared" si="10"/>
        <v>2.0023809043401064E-2</v>
      </c>
      <c r="F157">
        <f t="shared" si="11"/>
        <v>-1</v>
      </c>
    </row>
    <row r="158" spans="1:17" x14ac:dyDescent="0.25">
      <c r="A158" s="3">
        <v>43466</v>
      </c>
      <c r="B158" s="6">
        <f t="shared" si="8"/>
        <v>1</v>
      </c>
      <c r="C158" s="7">
        <f t="shared" si="9"/>
        <v>2019</v>
      </c>
      <c r="D158">
        <f>INDEX('BLS Data Series'!$B$17:$M$35,MATCH(C158,'BLS Data Series'!$A$17:$A$35,0),MATCH(B158,'BLS Data Series'!$B$16:$M$16,0))</f>
        <v>252.71799999999999</v>
      </c>
      <c r="E158" s="4">
        <f t="shared" si="10"/>
        <v>1.5506772911568323E-2</v>
      </c>
      <c r="F158">
        <f t="shared" si="11"/>
        <v>-1</v>
      </c>
    </row>
    <row r="159" spans="1:17" x14ac:dyDescent="0.25">
      <c r="A159" s="3">
        <v>43497</v>
      </c>
      <c r="B159" s="6">
        <f t="shared" si="8"/>
        <v>2</v>
      </c>
      <c r="C159" s="7">
        <f t="shared" si="9"/>
        <v>2019</v>
      </c>
      <c r="D159">
        <f>INDEX('BLS Data Series'!$B$17:$M$35,MATCH(C159,'BLS Data Series'!$A$17:$A$35,0),MATCH(B159,'BLS Data Series'!$B$16:$M$16,0))</f>
        <v>253.322</v>
      </c>
      <c r="E159" s="4">
        <f t="shared" si="10"/>
        <v>1.5200638001995781E-2</v>
      </c>
      <c r="F159">
        <f t="shared" si="11"/>
        <v>-1</v>
      </c>
    </row>
    <row r="160" spans="1:17" x14ac:dyDescent="0.25">
      <c r="A160" s="3">
        <v>43525</v>
      </c>
      <c r="B160" s="6">
        <f t="shared" si="8"/>
        <v>3</v>
      </c>
      <c r="C160" s="7">
        <f t="shared" si="9"/>
        <v>2019</v>
      </c>
      <c r="D160">
        <f>INDEX('BLS Data Series'!$B$17:$M$35,MATCH(C160,'BLS Data Series'!$A$17:$A$35,0),MATCH(B160,'BLS Data Series'!$B$16:$M$16,0))</f>
        <v>254.202</v>
      </c>
      <c r="E160" s="4">
        <f t="shared" si="10"/>
        <v>1.8531355052749277E-2</v>
      </c>
      <c r="F160">
        <f t="shared" si="11"/>
        <v>-1</v>
      </c>
    </row>
    <row r="161" spans="1:6" x14ac:dyDescent="0.25">
      <c r="A161" s="3">
        <v>43556</v>
      </c>
      <c r="B161" s="6">
        <f t="shared" si="8"/>
        <v>4</v>
      </c>
      <c r="C161" s="7">
        <f t="shared" si="9"/>
        <v>2019</v>
      </c>
      <c r="D161">
        <f>INDEX('BLS Data Series'!$B$17:$M$35,MATCH(C161,'BLS Data Series'!$A$17:$A$35,0),MATCH(B161,'BLS Data Series'!$B$16:$M$16,0))</f>
        <v>255.21100000000001</v>
      </c>
      <c r="E161" s="4">
        <f t="shared" si="10"/>
        <v>1.9917914533603476E-2</v>
      </c>
      <c r="F161">
        <f t="shared" si="11"/>
        <v>-1</v>
      </c>
    </row>
    <row r="162" spans="1:6" x14ac:dyDescent="0.25">
      <c r="A162" s="3">
        <v>43586</v>
      </c>
      <c r="B162" s="6">
        <f t="shared" si="8"/>
        <v>5</v>
      </c>
      <c r="C162" s="7">
        <f t="shared" si="9"/>
        <v>2019</v>
      </c>
      <c r="D162">
        <f>INDEX('BLS Data Series'!$B$17:$M$35,MATCH(C162,'BLS Data Series'!$A$17:$A$35,0),MATCH(B162,'BLS Data Series'!$B$16:$M$16,0))</f>
        <v>255.29</v>
      </c>
      <c r="E162" s="4">
        <f t="shared" si="10"/>
        <v>1.793518134549732E-2</v>
      </c>
      <c r="F162">
        <f t="shared" si="11"/>
        <v>-1</v>
      </c>
    </row>
    <row r="163" spans="1:6" x14ac:dyDescent="0.25">
      <c r="A163" s="3">
        <v>43617</v>
      </c>
      <c r="B163" s="6">
        <f t="shared" si="8"/>
        <v>6</v>
      </c>
      <c r="C163" s="7">
        <f t="shared" si="9"/>
        <v>2019</v>
      </c>
      <c r="D163">
        <f>INDEX('BLS Data Series'!$B$17:$M$35,MATCH(C163,'BLS Data Series'!$A$17:$A$35,0),MATCH(B163,'BLS Data Series'!$B$16:$M$16,0))</f>
        <v>255.15899999999999</v>
      </c>
      <c r="E163" s="4">
        <f t="shared" si="10"/>
        <v>1.6496824928889486E-2</v>
      </c>
      <c r="F163">
        <f t="shared" si="11"/>
        <v>-1</v>
      </c>
    </row>
    <row r="164" spans="1:6" x14ac:dyDescent="0.25">
      <c r="A164" s="3">
        <v>43647</v>
      </c>
      <c r="B164" s="6">
        <f t="shared" si="8"/>
        <v>7</v>
      </c>
      <c r="C164" s="7">
        <f t="shared" si="9"/>
        <v>2019</v>
      </c>
      <c r="D164">
        <f>INDEX('BLS Data Series'!$B$17:$M$35,MATCH(C164,'BLS Data Series'!$A$17:$A$35,0),MATCH(B164,'BLS Data Series'!$B$16:$M$16,0))</f>
        <v>255.685</v>
      </c>
      <c r="E164" s="4">
        <f t="shared" si="10"/>
        <v>1.7797574975916941E-2</v>
      </c>
      <c r="F164">
        <f t="shared" si="11"/>
        <v>-1</v>
      </c>
    </row>
    <row r="165" spans="1:6" x14ac:dyDescent="0.25">
      <c r="A165" s="3">
        <v>43678</v>
      </c>
      <c r="B165" s="6">
        <f t="shared" si="8"/>
        <v>8</v>
      </c>
      <c r="C165" s="7">
        <f t="shared" si="9"/>
        <v>2019</v>
      </c>
      <c r="D165">
        <f>INDEX('BLS Data Series'!$B$17:$M$35,MATCH(C165,'BLS Data Series'!$A$17:$A$35,0),MATCH(B165,'BLS Data Series'!$B$16:$M$16,0))</f>
        <v>256.05900000000003</v>
      </c>
      <c r="E165" s="4">
        <f t="shared" si="10"/>
        <v>1.7467804166683365E-2</v>
      </c>
      <c r="F165">
        <f t="shared" si="11"/>
        <v>-1</v>
      </c>
    </row>
    <row r="166" spans="1:6" x14ac:dyDescent="0.25">
      <c r="A166" s="3">
        <v>43709</v>
      </c>
      <c r="B166" s="6">
        <f t="shared" si="8"/>
        <v>9</v>
      </c>
      <c r="C166" s="7">
        <f t="shared" si="9"/>
        <v>2019</v>
      </c>
      <c r="D166">
        <f>INDEX('BLS Data Series'!$B$17:$M$35,MATCH(C166,'BLS Data Series'!$A$17:$A$35,0),MATCH(B166,'BLS Data Series'!$B$16:$M$16,0))</f>
        <v>256.51100000000002</v>
      </c>
      <c r="E166" s="4">
        <f t="shared" si="10"/>
        <v>1.7166173636500748E-2</v>
      </c>
      <c r="F166">
        <f t="shared" si="11"/>
        <v>-1</v>
      </c>
    </row>
    <row r="167" spans="1:6" x14ac:dyDescent="0.25">
      <c r="A167" s="3">
        <v>43739</v>
      </c>
      <c r="B167" s="6">
        <f t="shared" si="8"/>
        <v>10</v>
      </c>
      <c r="C167" s="7">
        <f t="shared" si="9"/>
        <v>2019</v>
      </c>
      <c r="D167">
        <f>INDEX('BLS Data Series'!$B$17:$M$35,MATCH(C167,'BLS Data Series'!$A$17:$A$35,0),MATCH(B167,'BLS Data Series'!$B$16:$M$16,0))</f>
        <v>257.24400000000003</v>
      </c>
      <c r="E167" s="4">
        <f t="shared" si="10"/>
        <v>1.769183295618193E-2</v>
      </c>
      <c r="F167">
        <f t="shared" si="11"/>
        <v>-1</v>
      </c>
    </row>
    <row r="168" spans="1:6" x14ac:dyDescent="0.25">
      <c r="A168" s="3">
        <v>43770</v>
      </c>
      <c r="B168" s="6">
        <f t="shared" si="8"/>
        <v>11</v>
      </c>
      <c r="C168" s="7">
        <f t="shared" si="9"/>
        <v>2019</v>
      </c>
      <c r="D168">
        <f>INDEX('BLS Data Series'!$B$17:$M$35,MATCH(C168,'BLS Data Series'!$A$17:$A$35,0),MATCH(B168,'BLS Data Series'!$B$16:$M$16,0))</f>
        <v>257.803</v>
      </c>
      <c r="E168" s="4">
        <f t="shared" si="10"/>
        <v>2.0622025859679871E-2</v>
      </c>
      <c r="F168">
        <f t="shared" si="11"/>
        <v>-1</v>
      </c>
    </row>
    <row r="169" spans="1:6" x14ac:dyDescent="0.25">
      <c r="A169" s="3">
        <v>43800</v>
      </c>
      <c r="B169" s="6">
        <f t="shared" si="8"/>
        <v>12</v>
      </c>
      <c r="C169" s="7">
        <f t="shared" si="9"/>
        <v>2019</v>
      </c>
      <c r="D169">
        <f>INDEX('BLS Data Series'!$B$17:$M$35,MATCH(C169,'BLS Data Series'!$A$17:$A$35,0),MATCH(B169,'BLS Data Series'!$B$16:$M$16,0))</f>
        <v>258.61599999999999</v>
      </c>
      <c r="E169" s="4">
        <f t="shared" si="10"/>
        <v>2.3139887722685382E-2</v>
      </c>
      <c r="F169">
        <f t="shared" si="11"/>
        <v>-1</v>
      </c>
    </row>
    <row r="170" spans="1:6" x14ac:dyDescent="0.25">
      <c r="A170" s="3">
        <v>43831</v>
      </c>
      <c r="B170" s="6">
        <f t="shared" si="8"/>
        <v>1</v>
      </c>
      <c r="C170" s="7">
        <f t="shared" si="9"/>
        <v>2020</v>
      </c>
      <c r="D170">
        <f>INDEX('BLS Data Series'!$B$17:$M$35,MATCH(C170,'BLS Data Series'!$A$17:$A$35,0),MATCH(B170,'BLS Data Series'!$B$16:$M$16,0))</f>
        <v>259.03699999999998</v>
      </c>
      <c r="E170" s="4">
        <f t="shared" si="10"/>
        <v>2.500415482870233E-2</v>
      </c>
      <c r="F170">
        <f t="shared" si="11"/>
        <v>-1</v>
      </c>
    </row>
    <row r="171" spans="1:6" x14ac:dyDescent="0.25">
      <c r="A171" s="3">
        <v>43862</v>
      </c>
      <c r="B171" s="6">
        <f t="shared" si="8"/>
        <v>2</v>
      </c>
      <c r="C171" s="7">
        <f t="shared" si="9"/>
        <v>2020</v>
      </c>
      <c r="D171">
        <f>INDEX('BLS Data Series'!$B$17:$M$35,MATCH(C171,'BLS Data Series'!$A$17:$A$35,0),MATCH(B171,'BLS Data Series'!$B$16:$M$16,0))</f>
        <v>259.24799999999999</v>
      </c>
      <c r="E171" s="4">
        <f t="shared" si="10"/>
        <v>2.3393151798896117E-2</v>
      </c>
      <c r="F171">
        <v>1</v>
      </c>
    </row>
    <row r="172" spans="1:6" x14ac:dyDescent="0.25">
      <c r="A172" s="3">
        <v>43891</v>
      </c>
      <c r="B172" s="6">
        <f t="shared" si="8"/>
        <v>3</v>
      </c>
      <c r="C172" s="7">
        <f t="shared" si="9"/>
        <v>2020</v>
      </c>
      <c r="D172">
        <f>INDEX('BLS Data Series'!$B$17:$M$35,MATCH(C172,'BLS Data Series'!$A$17:$A$35,0),MATCH(B172,'BLS Data Series'!$B$16:$M$16,0))</f>
        <v>258.12400000000002</v>
      </c>
      <c r="E172" s="4">
        <f t="shared" si="10"/>
        <v>1.5428674833400269E-2</v>
      </c>
      <c r="F172">
        <v>1</v>
      </c>
    </row>
    <row r="173" spans="1:6" x14ac:dyDescent="0.25">
      <c r="A173" s="3">
        <v>43922</v>
      </c>
      <c r="B173" s="6">
        <f t="shared" si="8"/>
        <v>4</v>
      </c>
      <c r="C173" s="7">
        <f t="shared" si="9"/>
        <v>2020</v>
      </c>
      <c r="D173">
        <f>INDEX('BLS Data Series'!$B$17:$M$35,MATCH(C173,'BLS Data Series'!$A$17:$A$35,0),MATCH(B173,'BLS Data Series'!$B$16:$M$16,0))</f>
        <v>256.09199999999998</v>
      </c>
      <c r="E173" s="4">
        <f t="shared" si="10"/>
        <v>3.4520455622992774E-3</v>
      </c>
      <c r="F173">
        <v>1</v>
      </c>
    </row>
    <row r="174" spans="1:6" x14ac:dyDescent="0.25">
      <c r="A174" s="3">
        <v>43952</v>
      </c>
      <c r="B174" s="6">
        <f t="shared" si="8"/>
        <v>5</v>
      </c>
      <c r="C174" s="7">
        <f t="shared" si="9"/>
        <v>2020</v>
      </c>
      <c r="D174">
        <f>INDEX('BLS Data Series'!$B$17:$M$35,MATCH(C174,'BLS Data Series'!$A$17:$A$35,0),MATCH(B174,'BLS Data Series'!$B$16:$M$16,0))</f>
        <v>255.86799999999999</v>
      </c>
      <c r="E174" s="4">
        <f t="shared" si="10"/>
        <v>2.2640918171490387E-3</v>
      </c>
      <c r="F174">
        <v>-1</v>
      </c>
    </row>
    <row r="175" spans="1:6" x14ac:dyDescent="0.25">
      <c r="A175" s="3">
        <v>43983</v>
      </c>
      <c r="B175" s="6">
        <f t="shared" si="8"/>
        <v>6</v>
      </c>
      <c r="C175" s="7">
        <f t="shared" si="9"/>
        <v>2020</v>
      </c>
      <c r="D175">
        <f>INDEX('BLS Data Series'!$B$17:$M$35,MATCH(C175,'BLS Data Series'!$A$17:$A$35,0),MATCH(B175,'BLS Data Series'!$B$16:$M$16,0))</f>
        <v>256.98599999999999</v>
      </c>
      <c r="E175" s="4">
        <f t="shared" si="10"/>
        <v>7.1602412613311905E-3</v>
      </c>
      <c r="F175">
        <f t="shared" si="11"/>
        <v>-1</v>
      </c>
    </row>
    <row r="176" spans="1:6" x14ac:dyDescent="0.25">
      <c r="A176" s="3">
        <v>44013</v>
      </c>
      <c r="B176" s="6">
        <f t="shared" si="8"/>
        <v>7</v>
      </c>
      <c r="C176" s="7">
        <f t="shared" si="9"/>
        <v>2020</v>
      </c>
      <c r="D176">
        <f>INDEX('BLS Data Series'!$B$17:$M$35,MATCH(C176,'BLS Data Series'!$A$17:$A$35,0),MATCH(B176,'BLS Data Series'!$B$16:$M$16,0))</f>
        <v>258.27800000000002</v>
      </c>
      <c r="E176" s="4">
        <f t="shared" si="10"/>
        <v>1.014138490721006E-2</v>
      </c>
      <c r="F176">
        <f t="shared" si="11"/>
        <v>-1</v>
      </c>
    </row>
    <row r="177" spans="1:6" x14ac:dyDescent="0.25">
      <c r="A177" s="3">
        <v>44044</v>
      </c>
      <c r="B177" s="6">
        <f t="shared" si="8"/>
        <v>8</v>
      </c>
      <c r="C177" s="7">
        <f t="shared" si="9"/>
        <v>2020</v>
      </c>
      <c r="D177">
        <f>INDEX('BLS Data Series'!$B$17:$M$35,MATCH(C177,'BLS Data Series'!$A$17:$A$35,0),MATCH(B177,'BLS Data Series'!$B$16:$M$16,0))</f>
        <v>259.411</v>
      </c>
      <c r="E177" s="4">
        <f t="shared" si="10"/>
        <v>1.3090732995129972E-2</v>
      </c>
      <c r="F177">
        <f t="shared" si="11"/>
        <v>-1</v>
      </c>
    </row>
    <row r="178" spans="1:6" x14ac:dyDescent="0.25">
      <c r="A178" s="3">
        <v>44075</v>
      </c>
      <c r="B178" s="6">
        <f t="shared" si="8"/>
        <v>9</v>
      </c>
      <c r="C178" s="7">
        <f t="shared" si="9"/>
        <v>2020</v>
      </c>
      <c r="D178">
        <f>INDEX('BLS Data Series'!$B$17:$M$35,MATCH(C178,'BLS Data Series'!$A$17:$A$35,0),MATCH(B178,'BLS Data Series'!$B$16:$M$16,0))</f>
        <v>260.029</v>
      </c>
      <c r="E178" s="4">
        <f t="shared" si="10"/>
        <v>1.3714811450580955E-2</v>
      </c>
      <c r="F178">
        <f t="shared" si="11"/>
        <v>-1</v>
      </c>
    </row>
    <row r="179" spans="1:6" x14ac:dyDescent="0.25">
      <c r="A179" s="3">
        <v>44105</v>
      </c>
      <c r="B179" s="6">
        <f t="shared" si="8"/>
        <v>10</v>
      </c>
      <c r="C179" s="7">
        <f t="shared" si="9"/>
        <v>2020</v>
      </c>
      <c r="D179">
        <f>INDEX('BLS Data Series'!$B$17:$M$35,MATCH(C179,'BLS Data Series'!$A$17:$A$35,0),MATCH(B179,'BLS Data Series'!$B$16:$M$16,0))</f>
        <v>260.286</v>
      </c>
      <c r="E179" s="4">
        <f t="shared" si="10"/>
        <v>1.1825348696179461E-2</v>
      </c>
      <c r="F179">
        <f t="shared" si="11"/>
        <v>-1</v>
      </c>
    </row>
    <row r="180" spans="1:6" x14ac:dyDescent="0.25">
      <c r="A180" s="3">
        <v>44136</v>
      </c>
      <c r="B180" s="6">
        <f t="shared" si="8"/>
        <v>11</v>
      </c>
      <c r="C180" s="7">
        <f t="shared" si="9"/>
        <v>2020</v>
      </c>
      <c r="D180">
        <f>INDEX('BLS Data Series'!$B$17:$M$35,MATCH(C180,'BLS Data Series'!$A$17:$A$35,0),MATCH(B180,'BLS Data Series'!$B$16:$M$16,0))</f>
        <v>260.81299999999999</v>
      </c>
      <c r="E180" s="4">
        <f t="shared" si="10"/>
        <v>1.1675581742648378E-2</v>
      </c>
      <c r="F180">
        <f t="shared" si="11"/>
        <v>-1</v>
      </c>
    </row>
    <row r="181" spans="1:6" x14ac:dyDescent="0.25">
      <c r="A181" s="3">
        <v>44166</v>
      </c>
      <c r="B181" s="6">
        <f t="shared" si="8"/>
        <v>12</v>
      </c>
      <c r="C181" s="7">
        <f t="shared" si="9"/>
        <v>2020</v>
      </c>
      <c r="D181">
        <f>INDEX('BLS Data Series'!$B$17:$M$35,MATCH(C181,'BLS Data Series'!$A$17:$A$35,0),MATCH(B181,'BLS Data Series'!$B$16:$M$16,0))</f>
        <v>262.03500000000003</v>
      </c>
      <c r="E181" s="4">
        <f t="shared" si="10"/>
        <v>1.3220373062765134E-2</v>
      </c>
      <c r="F181">
        <f t="shared" si="11"/>
        <v>-1</v>
      </c>
    </row>
    <row r="182" spans="1:6" x14ac:dyDescent="0.25">
      <c r="A182" s="3">
        <v>44197</v>
      </c>
      <c r="B182" s="6">
        <f t="shared" si="8"/>
        <v>1</v>
      </c>
      <c r="C182" s="7">
        <f t="shared" si="9"/>
        <v>2021</v>
      </c>
      <c r="D182">
        <f>INDEX('BLS Data Series'!$B$17:$M$35,MATCH(C182,'BLS Data Series'!$A$17:$A$35,0),MATCH(B182,'BLS Data Series'!$B$16:$M$16,0))</f>
        <v>262.64999999999998</v>
      </c>
      <c r="E182" s="4">
        <f t="shared" si="10"/>
        <v>1.3947814404891901E-2</v>
      </c>
      <c r="F182">
        <f t="shared" si="11"/>
        <v>-1</v>
      </c>
    </row>
    <row r="183" spans="1:6" x14ac:dyDescent="0.25">
      <c r="A183" s="3">
        <v>44228</v>
      </c>
      <c r="B183" s="6">
        <f t="shared" si="8"/>
        <v>2</v>
      </c>
      <c r="C183" s="7">
        <f t="shared" si="9"/>
        <v>2021</v>
      </c>
      <c r="D183">
        <f>INDEX('BLS Data Series'!$B$17:$M$35,MATCH(C183,'BLS Data Series'!$A$17:$A$35,0),MATCH(B183,'BLS Data Series'!$B$16:$M$16,0))</f>
        <v>263.63799999999998</v>
      </c>
      <c r="E183" s="4">
        <f t="shared" si="10"/>
        <v>1.693359254459037E-2</v>
      </c>
      <c r="F183">
        <f t="shared" si="11"/>
        <v>-1</v>
      </c>
    </row>
    <row r="184" spans="1:6" x14ac:dyDescent="0.25">
      <c r="A184" s="3">
        <v>44256</v>
      </c>
      <c r="B184" s="6">
        <f t="shared" si="8"/>
        <v>3</v>
      </c>
      <c r="C184" s="7">
        <f t="shared" si="9"/>
        <v>2021</v>
      </c>
      <c r="D184">
        <f>INDEX('BLS Data Series'!$B$17:$M$35,MATCH(C184,'BLS Data Series'!$A$17:$A$35,0),MATCH(B184,'BLS Data Series'!$B$16:$M$16,0))</f>
        <v>264.91399999999999</v>
      </c>
      <c r="E184" s="4">
        <f t="shared" si="10"/>
        <v>2.6305186654475898E-2</v>
      </c>
      <c r="F184">
        <f t="shared" si="11"/>
        <v>-1</v>
      </c>
    </row>
    <row r="185" spans="1:6" x14ac:dyDescent="0.25">
      <c r="A185" s="3">
        <v>44287</v>
      </c>
      <c r="B185" s="6">
        <f t="shared" si="8"/>
        <v>4</v>
      </c>
      <c r="C185" s="7">
        <f t="shared" si="9"/>
        <v>2021</v>
      </c>
      <c r="D185">
        <f>INDEX('BLS Data Series'!$B$17:$M$35,MATCH(C185,'BLS Data Series'!$A$17:$A$35,0),MATCH(B185,'BLS Data Series'!$B$16:$M$16,0))</f>
        <v>266.67</v>
      </c>
      <c r="E185" s="4">
        <f t="shared" si="10"/>
        <v>4.1305468347312857E-2</v>
      </c>
      <c r="F185">
        <f t="shared" si="11"/>
        <v>-1</v>
      </c>
    </row>
    <row r="186" spans="1:6" x14ac:dyDescent="0.25">
      <c r="A186" s="3">
        <v>44317</v>
      </c>
      <c r="B186" s="6">
        <f t="shared" si="8"/>
        <v>5</v>
      </c>
      <c r="C186" s="7">
        <f t="shared" si="9"/>
        <v>2021</v>
      </c>
      <c r="D186">
        <f>INDEX('BLS Data Series'!$B$17:$M$35,MATCH(C186,'BLS Data Series'!$A$17:$A$35,0),MATCH(B186,'BLS Data Series'!$B$16:$M$16,0))</f>
        <v>268.44400000000002</v>
      </c>
      <c r="E186" s="4">
        <f t="shared" si="10"/>
        <v>4.9150343145684561E-2</v>
      </c>
      <c r="F186">
        <f t="shared" si="11"/>
        <v>-1</v>
      </c>
    </row>
    <row r="187" spans="1:6" x14ac:dyDescent="0.25">
      <c r="A187" s="3">
        <v>44348</v>
      </c>
      <c r="B187" s="6">
        <f t="shared" si="8"/>
        <v>6</v>
      </c>
      <c r="C187" s="7">
        <f t="shared" si="9"/>
        <v>2021</v>
      </c>
      <c r="D187">
        <f>INDEX('BLS Data Series'!$B$17:$M$35,MATCH(C187,'BLS Data Series'!$A$17:$A$35,0),MATCH(B187,'BLS Data Series'!$B$16:$M$16,0))</f>
        <v>270.55900000000003</v>
      </c>
      <c r="E187" s="4">
        <f t="shared" si="10"/>
        <v>5.2816106713984512E-2</v>
      </c>
      <c r="F187">
        <f t="shared" si="11"/>
        <v>-1</v>
      </c>
    </row>
    <row r="188" spans="1:6" x14ac:dyDescent="0.25">
      <c r="A188" s="3">
        <v>44378</v>
      </c>
      <c r="B188" s="6">
        <f t="shared" si="8"/>
        <v>7</v>
      </c>
      <c r="C188" s="7">
        <f t="shared" si="9"/>
        <v>2021</v>
      </c>
      <c r="D188">
        <f>INDEX('BLS Data Series'!$B$17:$M$35,MATCH(C188,'BLS Data Series'!$A$17:$A$35,0),MATCH(B188,'BLS Data Series'!$B$16:$M$16,0))</f>
        <v>271.76400000000001</v>
      </c>
      <c r="E188" s="4">
        <f t="shared" si="10"/>
        <v>5.2215055095672147E-2</v>
      </c>
      <c r="F188">
        <f t="shared" si="11"/>
        <v>-1</v>
      </c>
    </row>
    <row r="189" spans="1:6" x14ac:dyDescent="0.25">
      <c r="A189" s="3">
        <v>44409</v>
      </c>
      <c r="B189" s="6">
        <f t="shared" si="8"/>
        <v>8</v>
      </c>
      <c r="C189" s="7">
        <f t="shared" si="9"/>
        <v>2021</v>
      </c>
      <c r="D189">
        <f>INDEX('BLS Data Series'!$B$17:$M$35,MATCH(C189,'BLS Data Series'!$A$17:$A$35,0),MATCH(B189,'BLS Data Series'!$B$16:$M$16,0))</f>
        <v>272.87</v>
      </c>
      <c r="E189" s="4">
        <f t="shared" si="10"/>
        <v>5.1882919382755466E-2</v>
      </c>
      <c r="F189">
        <f t="shared" si="11"/>
        <v>-1</v>
      </c>
    </row>
    <row r="190" spans="1:6" x14ac:dyDescent="0.25">
      <c r="A190" s="3">
        <v>44440</v>
      </c>
      <c r="B190" s="6">
        <f t="shared" si="8"/>
        <v>9</v>
      </c>
      <c r="C190" s="7">
        <f t="shared" si="9"/>
        <v>2021</v>
      </c>
      <c r="D190">
        <f>INDEX('BLS Data Series'!$B$17:$M$35,MATCH(C190,'BLS Data Series'!$A$17:$A$35,0),MATCH(B190,'BLS Data Series'!$B$16:$M$16,0))</f>
        <v>274.02800000000002</v>
      </c>
      <c r="E190" s="4">
        <f t="shared" si="10"/>
        <v>5.3836302873910391E-2</v>
      </c>
      <c r="F190">
        <f t="shared" si="11"/>
        <v>-1</v>
      </c>
    </row>
    <row r="191" spans="1:6" x14ac:dyDescent="0.25">
      <c r="A191" s="3">
        <v>44470</v>
      </c>
      <c r="B191" s="6">
        <f t="shared" si="8"/>
        <v>10</v>
      </c>
      <c r="C191" s="7">
        <f t="shared" si="9"/>
        <v>2021</v>
      </c>
      <c r="D191">
        <f>INDEX('BLS Data Series'!$B$17:$M$35,MATCH(C191,'BLS Data Series'!$A$17:$A$35,0),MATCH(B191,'BLS Data Series'!$B$16:$M$16,0))</f>
        <v>276.52199999999999</v>
      </c>
      <c r="E191" s="4">
        <f t="shared" si="10"/>
        <v>6.2377538553744616E-2</v>
      </c>
      <c r="F191">
        <f t="shared" si="11"/>
        <v>-1</v>
      </c>
    </row>
    <row r="192" spans="1:6" x14ac:dyDescent="0.25">
      <c r="A192" s="3">
        <v>44501</v>
      </c>
      <c r="B192" s="6">
        <f t="shared" si="8"/>
        <v>11</v>
      </c>
      <c r="C192" s="7">
        <f t="shared" si="9"/>
        <v>2021</v>
      </c>
      <c r="D192">
        <f>INDEX('BLS Data Series'!$B$17:$M$35,MATCH(C192,'BLS Data Series'!$A$17:$A$35,0),MATCH(B192,'BLS Data Series'!$B$16:$M$16,0))</f>
        <v>278.71100000000001</v>
      </c>
      <c r="E192" s="4">
        <f t="shared" si="10"/>
        <v>6.8623879944634814E-2</v>
      </c>
      <c r="F192">
        <f t="shared" si="11"/>
        <v>-1</v>
      </c>
    </row>
    <row r="193" spans="1:7" x14ac:dyDescent="0.25">
      <c r="A193" s="3">
        <v>44531</v>
      </c>
      <c r="B193" s="6">
        <f t="shared" si="8"/>
        <v>12</v>
      </c>
      <c r="C193" s="7">
        <f t="shared" si="9"/>
        <v>2021</v>
      </c>
      <c r="D193">
        <f>INDEX('BLS Data Series'!$B$17:$M$35,MATCH(C193,'BLS Data Series'!$A$17:$A$35,0),MATCH(B193,'BLS Data Series'!$B$16:$M$16,0))</f>
        <v>280.887</v>
      </c>
      <c r="E193" s="4">
        <f t="shared" si="10"/>
        <v>7.1944587555097472E-2</v>
      </c>
      <c r="F193">
        <f t="shared" si="11"/>
        <v>-1</v>
      </c>
    </row>
    <row r="194" spans="1:7" x14ac:dyDescent="0.25">
      <c r="A194" s="3">
        <v>44562</v>
      </c>
      <c r="B194" s="6">
        <f t="shared" si="8"/>
        <v>1</v>
      </c>
      <c r="C194" s="7">
        <f t="shared" si="9"/>
        <v>2022</v>
      </c>
      <c r="D194">
        <f>INDEX('BLS Data Series'!$B$17:$M$35,MATCH(C194,'BLS Data Series'!$A$17:$A$35,0),MATCH(B194,'BLS Data Series'!$B$16:$M$16,0))</f>
        <v>282.59899999999999</v>
      </c>
      <c r="E194" s="4">
        <f t="shared" si="10"/>
        <v>7.595278888254331E-2</v>
      </c>
      <c r="F194">
        <f t="shared" si="11"/>
        <v>-1</v>
      </c>
    </row>
    <row r="195" spans="1:7" x14ac:dyDescent="0.25">
      <c r="A195" s="3">
        <v>44593</v>
      </c>
      <c r="B195" s="6">
        <f t="shared" si="8"/>
        <v>2</v>
      </c>
      <c r="C195" s="7">
        <f t="shared" si="9"/>
        <v>2022</v>
      </c>
      <c r="D195">
        <f>INDEX('BLS Data Series'!$B$17:$M$35,MATCH(C195,'BLS Data Series'!$A$17:$A$35,0),MATCH(B195,'BLS Data Series'!$B$16:$M$16,0))</f>
        <v>284.61</v>
      </c>
      <c r="E195" s="4">
        <f t="shared" si="10"/>
        <v>7.954847176810631E-2</v>
      </c>
      <c r="F195">
        <f t="shared" si="11"/>
        <v>-1</v>
      </c>
    </row>
    <row r="196" spans="1:7" x14ac:dyDescent="0.25">
      <c r="A196" s="3">
        <v>44621</v>
      </c>
      <c r="B196" s="6">
        <f t="shared" si="8"/>
        <v>3</v>
      </c>
      <c r="C196" s="7">
        <f t="shared" si="9"/>
        <v>2022</v>
      </c>
      <c r="D196">
        <f>INDEX('BLS Data Series'!$B$17:$M$35,MATCH(C196,'BLS Data Series'!$A$17:$A$35,0),MATCH(B196,'BLS Data Series'!$B$16:$M$16,0))</f>
        <v>287.47199999999998</v>
      </c>
      <c r="E196" s="4">
        <f t="shared" si="10"/>
        <v>8.5152162588613578E-2</v>
      </c>
      <c r="F196">
        <f t="shared" si="11"/>
        <v>-1</v>
      </c>
    </row>
    <row r="197" spans="1:7" x14ac:dyDescent="0.25">
      <c r="A197" s="3">
        <v>44652</v>
      </c>
      <c r="B197" s="6">
        <f t="shared" ref="B197:B206" si="12">MONTH(A197)</f>
        <v>4</v>
      </c>
      <c r="C197" s="7">
        <f t="shared" ref="C197" si="13">YEAR(A197)</f>
        <v>2022</v>
      </c>
      <c r="D197">
        <f>INDEX('BLS Data Series'!$B$17:$M$35,MATCH(C197,'BLS Data Series'!$A$17:$A$35,0),MATCH(B197,'BLS Data Series'!$B$16:$M$16,0))</f>
        <v>288.61099999999999</v>
      </c>
      <c r="E197" s="4">
        <f t="shared" si="10"/>
        <v>8.2277721528480896E-2</v>
      </c>
      <c r="F197">
        <f t="shared" si="11"/>
        <v>-1</v>
      </c>
    </row>
    <row r="198" spans="1:7" x14ac:dyDescent="0.25">
      <c r="A198" s="3">
        <v>44682</v>
      </c>
      <c r="B198" s="6">
        <v>5</v>
      </c>
      <c r="C198" s="7">
        <v>2022</v>
      </c>
      <c r="D198">
        <f>INDEX('BLS Data Series'!$B$17:$M$35,MATCH(C198,'BLS Data Series'!$A$17:$A$35,0),MATCH(B198,'BLS Data Series'!$B$16:$M$16,0))</f>
        <v>291.26799999999997</v>
      </c>
      <c r="E198" s="4">
        <f t="shared" si="10"/>
        <v>8.5023319575032286E-2</v>
      </c>
      <c r="F198">
        <f t="shared" si="11"/>
        <v>-1</v>
      </c>
    </row>
    <row r="199" spans="1:7" x14ac:dyDescent="0.25">
      <c r="A199" s="3">
        <v>44713</v>
      </c>
      <c r="B199" s="6">
        <f t="shared" si="12"/>
        <v>6</v>
      </c>
      <c r="C199" s="7">
        <v>2022</v>
      </c>
      <c r="D199">
        <f>INDEX('BLS Data Series'!$B$17:$M$35,MATCH(C199,'BLS Data Series'!$A$17:$A$35,0),MATCH(B199,'BLS Data Series'!$B$16:$M$16,0))</f>
        <v>294.72800000000001</v>
      </c>
      <c r="E199" s="4">
        <f t="shared" si="10"/>
        <v>8.9329868901052878E-2</v>
      </c>
      <c r="F199">
        <f t="shared" si="11"/>
        <v>-1</v>
      </c>
    </row>
    <row r="200" spans="1:7" x14ac:dyDescent="0.25">
      <c r="A200" s="3">
        <v>44743</v>
      </c>
      <c r="B200" s="6">
        <f t="shared" si="12"/>
        <v>7</v>
      </c>
      <c r="C200" s="7">
        <v>2022</v>
      </c>
      <c r="D200">
        <f>INDEX('BLS Data Series'!$B$17:$M$35,MATCH(C200,'BLS Data Series'!$A$17:$A$35,0),MATCH(B200,'BLS Data Series'!$B$16:$M$16,0))</f>
        <v>294.62799999999999</v>
      </c>
      <c r="E200" s="4">
        <f t="shared" si="10"/>
        <v>8.4131820255810119E-2</v>
      </c>
      <c r="F200">
        <f t="shared" si="11"/>
        <v>-1</v>
      </c>
    </row>
    <row r="201" spans="1:7" x14ac:dyDescent="0.25">
      <c r="A201" s="3">
        <v>44774</v>
      </c>
      <c r="B201" s="6">
        <f t="shared" si="12"/>
        <v>8</v>
      </c>
      <c r="C201" s="7">
        <v>2022</v>
      </c>
      <c r="D201">
        <f>INDEX('BLS Data Series'!$B$17:$M$35,MATCH(C201,'BLS Data Series'!$A$17:$A$35,0),MATCH(B201,'BLS Data Series'!$B$16:$M$16,0))</f>
        <v>295.32</v>
      </c>
      <c r="E201" s="4">
        <f t="shared" si="10"/>
        <v>8.2273610144024678E-2</v>
      </c>
      <c r="F201">
        <f t="shared" si="11"/>
        <v>-1</v>
      </c>
    </row>
    <row r="202" spans="1:7" x14ac:dyDescent="0.25">
      <c r="A202" s="3">
        <v>44805</v>
      </c>
      <c r="B202" s="6">
        <f t="shared" si="12"/>
        <v>9</v>
      </c>
      <c r="C202" s="7">
        <v>2022</v>
      </c>
      <c r="D202">
        <f>INDEX('BLS Data Series'!$B$17:$M$35,MATCH(C202,'BLS Data Series'!$A$17:$A$35,0),MATCH(B202,'BLS Data Series'!$B$16:$M$16,0))</f>
        <v>296.53899999999999</v>
      </c>
      <c r="E202" s="4">
        <f t="shared" si="10"/>
        <v>8.2148539565299661E-2</v>
      </c>
      <c r="F202">
        <f t="shared" si="11"/>
        <v>-1</v>
      </c>
    </row>
    <row r="203" spans="1:7" x14ac:dyDescent="0.25">
      <c r="A203" s="3">
        <v>44835</v>
      </c>
      <c r="B203" s="6">
        <f t="shared" si="12"/>
        <v>10</v>
      </c>
      <c r="C203" s="7">
        <v>2022</v>
      </c>
      <c r="D203">
        <f>INDEX('BLS Data Series'!$B$17:$M$35,MATCH(C203,'BLS Data Series'!$A$17:$A$35,0),MATCH(B203,'BLS Data Series'!$B$16:$M$16,0))</f>
        <v>297.98700000000002</v>
      </c>
      <c r="E203" s="4">
        <f t="shared" si="10"/>
        <v>7.7624926768937064E-2</v>
      </c>
      <c r="F203">
        <v>-1</v>
      </c>
      <c r="G203" s="14"/>
    </row>
    <row r="204" spans="1:7" x14ac:dyDescent="0.25">
      <c r="A204" s="3">
        <v>44866</v>
      </c>
      <c r="B204" s="6">
        <f t="shared" si="12"/>
        <v>11</v>
      </c>
      <c r="C204" s="7">
        <v>2022</v>
      </c>
      <c r="D204">
        <f>INDEX('BLS Data Series'!$B$17:$M$35,MATCH(C204,'BLS Data Series'!$A$17:$A$35,0),MATCH(B204,'BLS Data Series'!$B$16:$M$16,0))</f>
        <v>298.59800000000001</v>
      </c>
      <c r="E204" s="4">
        <f t="shared" si="10"/>
        <v>7.135348084575055E-2</v>
      </c>
      <c r="F204">
        <v>-1</v>
      </c>
    </row>
    <row r="205" spans="1:7" x14ac:dyDescent="0.25">
      <c r="A205" s="3">
        <v>44896</v>
      </c>
      <c r="B205" s="6">
        <f t="shared" si="12"/>
        <v>12</v>
      </c>
      <c r="C205" s="7">
        <v>2022</v>
      </c>
      <c r="D205">
        <f>INDEX('BLS Data Series'!$B$17:$M$35,MATCH(C205,'BLS Data Series'!$A$17:$A$35,0),MATCH(B205,'BLS Data Series'!$B$16:$M$16,0))</f>
        <v>298.99</v>
      </c>
      <c r="E205" s="4">
        <f t="shared" si="10"/>
        <v>6.444940492084017E-2</v>
      </c>
      <c r="F205">
        <v>-1</v>
      </c>
    </row>
    <row r="206" spans="1:7" x14ac:dyDescent="0.25">
      <c r="A206" s="3">
        <v>44927</v>
      </c>
      <c r="B206" s="6">
        <f t="shared" si="12"/>
        <v>1</v>
      </c>
      <c r="C206" s="7">
        <v>2023</v>
      </c>
      <c r="D206">
        <f>INDEX('BLS Data Series'!$B$17:$M$35,MATCH(C206,'BLS Data Series'!$A$17:$A$35,0),MATCH(B206,'BLS Data Series'!$B$16:$M$16,0))</f>
        <v>300.536</v>
      </c>
      <c r="E206" s="4">
        <f t="shared" si="10"/>
        <v>6.3471562178210261E-2</v>
      </c>
      <c r="F206">
        <v>-1</v>
      </c>
    </row>
  </sheetData>
  <pageMargins left="0.7" right="0.7" top="0.75" bottom="0.75" header="0.3" footer="0.3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8B868F-93F6-4DF6-BBBE-68B4DF459F68}"/>
</file>

<file path=customXml/itemProps2.xml><?xml version="1.0" encoding="utf-8"?>
<ds:datastoreItem xmlns:ds="http://schemas.openxmlformats.org/officeDocument/2006/customXml" ds:itemID="{A263D8E6-024A-437D-8892-AA5AFC004030}"/>
</file>

<file path=customXml/itemProps3.xml><?xml version="1.0" encoding="utf-8"?>
<ds:datastoreItem xmlns:ds="http://schemas.openxmlformats.org/officeDocument/2006/customXml" ds:itemID="{04A097B2-EF38-420C-B92D-9935FEA0A2C9}"/>
</file>

<file path=customXml/itemProps4.xml><?xml version="1.0" encoding="utf-8"?>
<ds:datastoreItem xmlns:ds="http://schemas.openxmlformats.org/officeDocument/2006/customXml" ds:itemID="{BEF1B1D8-9827-4523-B3C8-37B7D27EF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BLS Data Series</vt:lpstr>
      <vt:lpstr>Chart</vt:lpstr>
      <vt:lpstr>Chart!Print_Area</vt:lpstr>
      <vt:lpstr>Chart!Print_Titles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2023-03-03T17:55:56Z</dcterms:created>
  <dcterms:modified xsi:type="dcterms:W3CDTF">2023-03-03T17:56:06Z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{B04FF642-ACA2-4F9F-89C4-0CA26B91CB47}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