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2745" windowWidth="10650" windowHeight="3930" tabRatio="663" activeTab="0"/>
  </bookViews>
  <sheets>
    <sheet name="Washington" sheetId="1" r:id="rId1"/>
    <sheet name="CLEC" sheetId="2" state="hidden" r:id="rId2"/>
    <sheet name="CCSAC" sheetId="3" state="hidden" r:id="rId3"/>
    <sheet name="COLLO" sheetId="4" state="hidden" r:id="rId4"/>
    <sheet name="EUDIT" sheetId="5" state="hidden" r:id="rId5"/>
    <sheet name="UDIT" sheetId="6" state="hidden" r:id="rId6"/>
    <sheet name="UBL" sheetId="7" state="hidden" r:id="rId7"/>
    <sheet name="UNEP" sheetId="8" state="hidden" r:id="rId8"/>
    <sheet name="TransitLocal" sheetId="9" state="hidden" r:id="rId9"/>
    <sheet name="CRIS Validation" sheetId="10" state="hidden" r:id="rId10"/>
    <sheet name="IABS Validation" sheetId="11" state="hidden" r:id="rId11"/>
    <sheet name="Transit Toll" sheetId="12" state="hidden" r:id="rId12"/>
  </sheets>
  <externalReferences>
    <externalReference r:id="rId15"/>
    <externalReference r:id="rId16"/>
    <externalReference r:id="rId17"/>
  </externalReferences>
  <definedNames>
    <definedName name="_xlnm._FilterDatabase" localSheetId="3" hidden="1">'COLLO'!$A$1:$AF$437</definedName>
    <definedName name="_xlnm.Print_Area" localSheetId="0">'Washington'!$A$1:$K$1120</definedName>
    <definedName name="Utah" localSheetId="6">#REF!</definedName>
    <definedName name="Utah" localSheetId="5">#REF!</definedName>
    <definedName name="Utah" localSheetId="7">#REF!</definedName>
    <definedName name="Utah">#REF!</definedName>
  </definedNames>
  <calcPr fullCalcOnLoad="1"/>
</workbook>
</file>

<file path=xl/sharedStrings.xml><?xml version="1.0" encoding="utf-8"?>
<sst xmlns="http://schemas.openxmlformats.org/spreadsheetml/2006/main" count="3782" uniqueCount="1510">
  <si>
    <t>UDIT DS-0 - 4.8 kbps Rearrangement single</t>
  </si>
  <si>
    <t>UDIT DS-0 - 4.8 kbps Rearrangement dual</t>
  </si>
  <si>
    <t>UTLGN</t>
  </si>
  <si>
    <t>UDIT DS-0 - 9.6 kbps Rearrangement single</t>
  </si>
  <si>
    <t>UDIT DS-0 - 9.6 kbps Rearrangement dual</t>
  </si>
  <si>
    <t>UTLHN</t>
  </si>
  <si>
    <t>UDIT DS-0 - 19.2kbps Rearrangement single</t>
  </si>
  <si>
    <t>UDIT DS-0 - 19.2kbps Rearrangement dual</t>
  </si>
  <si>
    <t>UTLJN</t>
  </si>
  <si>
    <t>UDIT DS-0 - 56kbps Rearrangement single</t>
  </si>
  <si>
    <t>UDIT DS-0 - 56kbps Rearrangement dual</t>
  </si>
  <si>
    <t>UTLKN</t>
  </si>
  <si>
    <t>UDIT DS-0 - 64kbps Rearrangement single</t>
  </si>
  <si>
    <t>UDIT DS-0 - 64kbps Rearrangement dual</t>
  </si>
  <si>
    <t xml:space="preserve">UDIT DS-1 </t>
  </si>
  <si>
    <t>UTL1N</t>
  </si>
  <si>
    <t>ULNH1</t>
  </si>
  <si>
    <t>ULNH2</t>
  </si>
  <si>
    <t>ULNH3</t>
  </si>
  <si>
    <t>ULNH4</t>
  </si>
  <si>
    <t>ULNH5</t>
  </si>
  <si>
    <t>TUG5X</t>
  </si>
  <si>
    <t>DS-1 UNE Termination</t>
  </si>
  <si>
    <t>UR51X</t>
  </si>
  <si>
    <t>DS-1 Regeneration</t>
  </si>
  <si>
    <t>UM4CX</t>
  </si>
  <si>
    <t>This is a blended rate of the End Office to End Office and the End Office to Tandem rates Ordered by the Commission.</t>
  </si>
  <si>
    <t>These rates have been reduced from TELRIC in order to bring the Basic Rate below the Ordered Coordinated Rates.</t>
  </si>
  <si>
    <t>DS-1 1/0 Mux</t>
  </si>
  <si>
    <t>UDIT DS-1 Rearrangement Single</t>
  </si>
  <si>
    <t>UDIT DS-1 Rearrangement Dual</t>
  </si>
  <si>
    <t xml:space="preserve">UDIT DS-3 </t>
  </si>
  <si>
    <t>UTL3N</t>
  </si>
  <si>
    <t>ULNJ1</t>
  </si>
  <si>
    <t>ULNJ2</t>
  </si>
  <si>
    <t>ULNJ3</t>
  </si>
  <si>
    <t>ULNJ4</t>
  </si>
  <si>
    <t>ULNJ5</t>
  </si>
  <si>
    <t>TUG6X</t>
  </si>
  <si>
    <t>DS-3 UNE Termination</t>
  </si>
  <si>
    <t>UR53X</t>
  </si>
  <si>
    <t>DS-3 Regeneration</t>
  </si>
  <si>
    <t>UM4AX</t>
  </si>
  <si>
    <t>DS-3 Mux</t>
  </si>
  <si>
    <t>UDIT DS-3 Rearrangement Single</t>
  </si>
  <si>
    <t>UDIT DS-3 Rearrangement Dual</t>
  </si>
  <si>
    <t>UDIT OC-3</t>
  </si>
  <si>
    <t>UTLPX</t>
  </si>
  <si>
    <t>ULN6X</t>
  </si>
  <si>
    <t>ULN61</t>
  </si>
  <si>
    <t>ULN62</t>
  </si>
  <si>
    <t>ULN63</t>
  </si>
  <si>
    <t>ULN64</t>
  </si>
  <si>
    <t>OC-3 UNE Termination</t>
  </si>
  <si>
    <t>UDIT OC-3 Rearrangement Single</t>
  </si>
  <si>
    <t>UDIT OC-3 Rearrangement Dual</t>
  </si>
  <si>
    <t>UDIT OC-12</t>
  </si>
  <si>
    <t>UTLQX</t>
  </si>
  <si>
    <t>OC-12 UNE Termination</t>
  </si>
  <si>
    <t>UDIT OC-12 Rearrangement Single</t>
  </si>
  <si>
    <t>UDIT OC-12 Rearrangement Dual</t>
  </si>
  <si>
    <t>UDIT OC-48</t>
  </si>
  <si>
    <t>UTLRX</t>
  </si>
  <si>
    <t>OC-48 UNE Termination</t>
  </si>
  <si>
    <t>UDIT OC-48 Rearrangement Single</t>
  </si>
  <si>
    <t>UDIT OC-48 Rearrangement Dual</t>
  </si>
  <si>
    <r>
      <t xml:space="preserve"> </t>
    </r>
    <r>
      <rPr>
        <b/>
        <sz val="9"/>
        <color indexed="8"/>
        <rFont val="Geneva"/>
        <family val="0"/>
      </rPr>
      <t>Description</t>
    </r>
  </si>
  <si>
    <t>ZCID</t>
  </si>
  <si>
    <t>CLASS OF SRVC</t>
  </si>
  <si>
    <t>MO RATE</t>
  </si>
  <si>
    <t>NRC</t>
  </si>
  <si>
    <t>U21</t>
  </si>
  <si>
    <t>NONE</t>
  </si>
  <si>
    <t>U21XA</t>
  </si>
  <si>
    <t>U21XB</t>
  </si>
  <si>
    <t>U21XC</t>
  </si>
  <si>
    <t>U23</t>
  </si>
  <si>
    <t>U23QX</t>
  </si>
  <si>
    <t>U23VX</t>
  </si>
  <si>
    <t>U23WX</t>
  </si>
  <si>
    <t>U2F</t>
  </si>
  <si>
    <t>U2FQX</t>
  </si>
  <si>
    <t>U2FVX</t>
  </si>
  <si>
    <t>U2FWX</t>
  </si>
  <si>
    <t>U4H</t>
  </si>
  <si>
    <t>U4HXA</t>
  </si>
  <si>
    <t>U4HXB</t>
  </si>
  <si>
    <t>U4HXC</t>
  </si>
  <si>
    <t>U4D</t>
  </si>
  <si>
    <t>U4DQX</t>
  </si>
  <si>
    <t>U4DRX</t>
  </si>
  <si>
    <t>U4DSX</t>
  </si>
  <si>
    <t>U1Q</t>
  </si>
  <si>
    <t>U1QQX</t>
  </si>
  <si>
    <t>U1QVX</t>
  </si>
  <si>
    <t>U1QWX</t>
  </si>
  <si>
    <t>U1E</t>
  </si>
  <si>
    <t>U4D1X</t>
  </si>
  <si>
    <t>U4D3X</t>
  </si>
  <si>
    <t>VT6TU</t>
  </si>
  <si>
    <t>NR9U9</t>
  </si>
  <si>
    <t>NR9U8</t>
  </si>
  <si>
    <t>NR93V</t>
  </si>
  <si>
    <t>NR94W</t>
  </si>
  <si>
    <t>1CRUL</t>
  </si>
  <si>
    <t>1CRUM</t>
  </si>
  <si>
    <t>1CRUB</t>
  </si>
  <si>
    <t>1CRUC</t>
  </si>
  <si>
    <t>1CRUT</t>
  </si>
  <si>
    <t>1CRUU</t>
  </si>
  <si>
    <t>1CRUF</t>
  </si>
  <si>
    <t>1CRUG</t>
  </si>
  <si>
    <t>1CRU2</t>
  </si>
  <si>
    <t>1CRU3</t>
  </si>
  <si>
    <t>OC - n Capable Loop</t>
  </si>
  <si>
    <t>OC - 3</t>
  </si>
  <si>
    <t>OC - 12</t>
  </si>
  <si>
    <t>OC 48</t>
  </si>
  <si>
    <t>See Installation options, Section 9.2.7</t>
  </si>
  <si>
    <t>9.2.7</t>
  </si>
  <si>
    <t>9.2.7.1</t>
  </si>
  <si>
    <t>9.2.7.2</t>
  </si>
  <si>
    <t>9.2.7.3</t>
  </si>
  <si>
    <t>9.2.7.4</t>
  </si>
  <si>
    <t>9.2.7.5</t>
  </si>
  <si>
    <t>9.2.7.6</t>
  </si>
  <si>
    <t>OC - 3, 12, 48 Loop Installation Charges</t>
  </si>
  <si>
    <t>See related monthly recurring Loop charges above.</t>
  </si>
  <si>
    <t>10.7.13</t>
  </si>
  <si>
    <t>Make Ready</t>
  </si>
  <si>
    <t>TYLCA</t>
  </si>
  <si>
    <t>TYLCQ</t>
  </si>
  <si>
    <t>TYLCB</t>
  </si>
  <si>
    <t>TYLCR</t>
  </si>
  <si>
    <t>TYLDA</t>
  </si>
  <si>
    <t>TYLDX</t>
  </si>
  <si>
    <t>TYLEA</t>
  </si>
  <si>
    <t>TYLEX</t>
  </si>
  <si>
    <t>1CRCM</t>
  </si>
  <si>
    <t>1CRU8</t>
  </si>
  <si>
    <t>1CRU7</t>
  </si>
  <si>
    <t>1CRCA</t>
  </si>
  <si>
    <t>UY2FX</t>
  </si>
  <si>
    <t>UDS</t>
  </si>
  <si>
    <t>1CRU4</t>
  </si>
  <si>
    <t>1CRU6</t>
  </si>
  <si>
    <t>U4HMX</t>
  </si>
  <si>
    <t>1CRU5</t>
  </si>
  <si>
    <t>UY2SX</t>
  </si>
  <si>
    <t>1CRT9</t>
  </si>
  <si>
    <t>UM3</t>
  </si>
  <si>
    <t>1CRCB</t>
  </si>
  <si>
    <t>1CRCC</t>
  </si>
  <si>
    <t>1CRCE</t>
  </si>
  <si>
    <t>1CRCJ</t>
  </si>
  <si>
    <t>U5R</t>
  </si>
  <si>
    <t>U5RAX</t>
  </si>
  <si>
    <t>1CRVA</t>
  </si>
  <si>
    <t>1CRVB</t>
  </si>
  <si>
    <t>CALL HOLD</t>
  </si>
  <si>
    <t>6APPK</t>
  </si>
  <si>
    <t>DS1 per Trunk</t>
  </si>
  <si>
    <t>DS3 per Trunk</t>
  </si>
  <si>
    <t>9.3.7</t>
  </si>
  <si>
    <t>9.3.8</t>
  </si>
  <si>
    <t>9.3.6</t>
  </si>
  <si>
    <t>Extended Unbundled Dark Fiber (E-UDF)</t>
  </si>
  <si>
    <t xml:space="preserve">DS0 Analog Trunk Port </t>
  </si>
  <si>
    <t>Unbundled Analog DSO Trunk Port, First Port</t>
  </si>
  <si>
    <t>Unbundled Analog DS0 Trunk Port, Each Additional</t>
  </si>
  <si>
    <t>Unbundled Packet Switching</t>
  </si>
  <si>
    <t>CALL TRANSFER</t>
  </si>
  <si>
    <t>EO3</t>
  </si>
  <si>
    <t>THREE WAY CALLING</t>
  </si>
  <si>
    <t>ESC</t>
  </si>
  <si>
    <t>CALL PICKUP</t>
  </si>
  <si>
    <t>E3PPK</t>
  </si>
  <si>
    <t>CALL WAITING/CANCEL</t>
  </si>
  <si>
    <t>ESX</t>
  </si>
  <si>
    <t>DISTINCTIVE RINGING</t>
  </si>
  <si>
    <t>RGG++</t>
  </si>
  <si>
    <t>SPEED CALL LONG</t>
  </si>
  <si>
    <t>E3D</t>
  </si>
  <si>
    <t>STA DIAL CONF (6 WAY)</t>
  </si>
  <si>
    <t>GVT</t>
  </si>
  <si>
    <t>CALL FWRDG BUSY LINE</t>
  </si>
  <si>
    <t>ERB</t>
  </si>
  <si>
    <t>CALL FWRDG DON’T ANSWER</t>
  </si>
  <si>
    <t>ERD</t>
  </si>
  <si>
    <t>CALL FORWARDING VARIABLE</t>
  </si>
  <si>
    <t>EXM</t>
  </si>
  <si>
    <t>CALL FWRDG VARIABLE REMOTE</t>
  </si>
  <si>
    <t>AFD</t>
  </si>
  <si>
    <t>CLASS-CALL WAITING ID</t>
  </si>
  <si>
    <t>NWT</t>
  </si>
  <si>
    <t>CLASS-CALLING # AND NAME</t>
  </si>
  <si>
    <t>NNK</t>
  </si>
  <si>
    <t>CLASS-CALLING # DELIVERY</t>
  </si>
  <si>
    <t>NSD</t>
  </si>
  <si>
    <t>CLASS-CALLING # DEL-BLOCKING</t>
  </si>
  <si>
    <t>NKM</t>
  </si>
  <si>
    <t>CLASS-CONTINUOUS REDIAL</t>
  </si>
  <si>
    <t>NSS</t>
  </si>
  <si>
    <t>CLASS-LAST CALL RETURN</t>
  </si>
  <si>
    <t>NSQ</t>
  </si>
  <si>
    <t>CLASS-PRIORITY CALLING</t>
  </si>
  <si>
    <t>NSK</t>
  </si>
  <si>
    <t>CLASS-SEL CALL FORWARDING</t>
  </si>
  <si>
    <t>NCE</t>
  </si>
  <si>
    <t>CLASS-SEL CALL REJECTION</t>
  </si>
  <si>
    <t>NSY</t>
  </si>
  <si>
    <t>CLASS-ANONY CALL REJECTION</t>
  </si>
  <si>
    <t>AYK</t>
  </si>
  <si>
    <t>MESSAGE WTG INDICATION A/V</t>
  </si>
  <si>
    <t>Recurring</t>
  </si>
  <si>
    <t>Non- Recurring</t>
  </si>
  <si>
    <t>Notes</t>
  </si>
  <si>
    <t>Changed?</t>
  </si>
  <si>
    <t>Resale</t>
  </si>
  <si>
    <t>Wholesale Discount Percentage Recurring Charges</t>
  </si>
  <si>
    <t>Wholesale Discount Percentage Nonrecurring Charges</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</si>
  <si>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</si>
  <si>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</si>
  <si>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</si>
  <si>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</si>
  <si>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</si>
  <si>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</si>
  <si>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</si>
  <si>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</si>
  <si>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</si>
  <si>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</si>
  <si>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</si>
  <si>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</si>
  <si>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</si>
  <si>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</si>
  <si>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</si>
  <si>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</si>
  <si>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</si>
  <si>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</si>
  <si>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</si>
  <si>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</si>
  <si>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</si>
  <si>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</si>
  <si>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</si>
  <si>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</si>
  <si>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</si>
  <si>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</si>
  <si>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</si>
  <si>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Per DS1</t>
  </si>
  <si>
    <t>Per DS3</t>
  </si>
  <si>
    <t>Recurring Fixed</t>
  </si>
  <si>
    <t>[12]</t>
  </si>
  <si>
    <t>Recurring Per Mile</t>
  </si>
  <si>
    <t>Nonrecurring</t>
  </si>
  <si>
    <t>Direct Trunked Transport</t>
  </si>
  <si>
    <t>7.3.1</t>
  </si>
  <si>
    <t>DS1 Over 0 to 8 Miles</t>
  </si>
  <si>
    <t>DS1 Over 8 to 25 Miles</t>
  </si>
  <si>
    <t>DS1 Over 25 to 50 Miles</t>
  </si>
  <si>
    <t>Disconnection, per Loop</t>
  </si>
  <si>
    <t>Installation, per Loop</t>
  </si>
  <si>
    <t>Repair of Equipment</t>
  </si>
  <si>
    <t>During business hours</t>
  </si>
  <si>
    <t>After Business Hours</t>
  </si>
  <si>
    <t>8.2.7</t>
  </si>
  <si>
    <t>9.9.1</t>
  </si>
  <si>
    <t>9.9.2</t>
  </si>
  <si>
    <t>9.9.3</t>
  </si>
  <si>
    <t>9.9.4</t>
  </si>
  <si>
    <t>9.9.5</t>
  </si>
  <si>
    <t>DS1 Over 50 Miles</t>
  </si>
  <si>
    <t>7.3.2</t>
  </si>
  <si>
    <t>DS3 Over 0 to 8 Miles</t>
  </si>
  <si>
    <t>DS3 Over 8 to 25 Miles</t>
  </si>
  <si>
    <t>DS3 Over 25 to 50 Miles</t>
  </si>
  <si>
    <t>DS3 Over 50 Miles</t>
  </si>
  <si>
    <t>Multiplexing</t>
  </si>
  <si>
    <t xml:space="preserve">DS1 to DS0 </t>
  </si>
  <si>
    <t>Disconnection</t>
  </si>
  <si>
    <t xml:space="preserve">DS3 to DS1 </t>
  </si>
  <si>
    <t>Trunk Nonrecurring Charges</t>
  </si>
  <si>
    <t>7.5.1</t>
  </si>
  <si>
    <t>Under Development</t>
  </si>
  <si>
    <t>7.5.2</t>
  </si>
  <si>
    <t>7.5.3</t>
  </si>
  <si>
    <t>DS1 Interface, First Trunk</t>
  </si>
  <si>
    <t>7.5.4</t>
  </si>
  <si>
    <t>DS1 Interface, Each Additional Trunk</t>
  </si>
  <si>
    <t>DS3 Interface, First Trunk</t>
  </si>
  <si>
    <t>DS3 Interface, Each Additional Trunk</t>
  </si>
  <si>
    <t>7.6.1</t>
  </si>
  <si>
    <t xml:space="preserve">End office call termination, per Minute of Use </t>
  </si>
  <si>
    <t>7.6.2</t>
  </si>
  <si>
    <t>Tandem Switched Transport</t>
  </si>
  <si>
    <t xml:space="preserve">Tandem Switching, per Minute of Use </t>
  </si>
  <si>
    <t>Tandem Transmission, Minute of Use</t>
  </si>
  <si>
    <t>0 to 8 Miles</t>
  </si>
  <si>
    <t>8 to 25 Miles</t>
  </si>
  <si>
    <t>25 to 50 Miles</t>
  </si>
  <si>
    <t>Over 50 Miles</t>
  </si>
  <si>
    <t>Miscellaneous Charges</t>
  </si>
  <si>
    <t>7.7.1</t>
  </si>
  <si>
    <t>Single Strand Increments</t>
  </si>
  <si>
    <t>Exchange Service (EAS/Local) Traffic</t>
  </si>
  <si>
    <t>7.9.1</t>
  </si>
  <si>
    <t>7.9.2</t>
  </si>
  <si>
    <t>7.9.3</t>
  </si>
  <si>
    <t>7.9.4</t>
  </si>
  <si>
    <t>8.1.11</t>
  </si>
  <si>
    <t>8.1.12</t>
  </si>
  <si>
    <t>8.1.13</t>
  </si>
  <si>
    <t>9.2.4.6</t>
  </si>
  <si>
    <t>9.2.5.6</t>
  </si>
  <si>
    <t xml:space="preserve">Each Additional Loop </t>
  </si>
  <si>
    <t>9.2.6.6</t>
  </si>
  <si>
    <t>MTE Terminal Subloop Access</t>
  </si>
  <si>
    <t>Subloop Non-Recurring Charge</t>
  </si>
  <si>
    <t>Qwest's Washington Exchange and Network Services Catalog</t>
  </si>
  <si>
    <t>9.25.2</t>
  </si>
  <si>
    <t>9.25.3</t>
  </si>
  <si>
    <t>9.25.4</t>
  </si>
  <si>
    <t>9.25.5</t>
  </si>
  <si>
    <t>9.25.6</t>
  </si>
  <si>
    <t>9.25.7</t>
  </si>
  <si>
    <t>9.11.2</t>
  </si>
  <si>
    <t>9.11.3</t>
  </si>
  <si>
    <t>9.11.4</t>
  </si>
  <si>
    <t>9.11.5</t>
  </si>
  <si>
    <t>9.11.6</t>
  </si>
  <si>
    <t>9.11.7</t>
  </si>
  <si>
    <t>9.12.1</t>
  </si>
  <si>
    <t>9.12.3</t>
  </si>
  <si>
    <t>9.12.4</t>
  </si>
  <si>
    <t>9.12.5</t>
  </si>
  <si>
    <t>9.12.6</t>
  </si>
  <si>
    <t>Up to 20,000 Line Records</t>
  </si>
  <si>
    <t>Over 20,000 Line Records</t>
  </si>
  <si>
    <t>UNE - P Line Splitting</t>
  </si>
  <si>
    <t>Basic Install Charge for UNE - P Line Splitting</t>
  </si>
  <si>
    <t>9.23.10</t>
  </si>
  <si>
    <t>1 &amp; 13</t>
  </si>
  <si>
    <t>Special Request</t>
  </si>
  <si>
    <t>Qwest’s Washington Exchange and Network Services Catalog</t>
  </si>
  <si>
    <t>10.1.1</t>
  </si>
  <si>
    <t>10.1.2</t>
  </si>
  <si>
    <t>10.4.1</t>
  </si>
  <si>
    <t>10.4.2</t>
  </si>
  <si>
    <t>10.4.3</t>
  </si>
  <si>
    <t>10.4.4</t>
  </si>
  <si>
    <t>10.4.5</t>
  </si>
  <si>
    <t>10.5.1</t>
  </si>
  <si>
    <t>10.5.2</t>
  </si>
  <si>
    <t>10.5.3</t>
  </si>
  <si>
    <t>10.5.4</t>
  </si>
  <si>
    <t>10.5.5</t>
  </si>
  <si>
    <t>10.6.1</t>
  </si>
  <si>
    <t>10.6.2</t>
  </si>
  <si>
    <t>10.7.1</t>
  </si>
  <si>
    <t>10.7.2</t>
  </si>
  <si>
    <t>10.7.3</t>
  </si>
  <si>
    <t>10.7.4</t>
  </si>
  <si>
    <t>10.7.5</t>
  </si>
  <si>
    <t>10.7.6</t>
  </si>
  <si>
    <t>10.7.7</t>
  </si>
  <si>
    <t>10.7.8</t>
  </si>
  <si>
    <t>10.7.9</t>
  </si>
  <si>
    <t>10.7.10</t>
  </si>
  <si>
    <t>10.7.11</t>
  </si>
  <si>
    <t>10.7.12</t>
  </si>
  <si>
    <t>Cancellation Charge (LIS Trunks)</t>
  </si>
  <si>
    <t>Qwest’s Washington Access Service Tariff</t>
  </si>
  <si>
    <t>7.7.2</t>
  </si>
  <si>
    <t>Expedite Charge (LIS Trunks)</t>
  </si>
  <si>
    <t>7.7.3</t>
  </si>
  <si>
    <t>Construction Charges</t>
  </si>
  <si>
    <t>ICB</t>
  </si>
  <si>
    <t>Transit Traffic</t>
  </si>
  <si>
    <t>Local Transit</t>
  </si>
  <si>
    <t>See Tandem Switching and Tandem Transmission Rates Above.</t>
  </si>
  <si>
    <t>Local Transit Assumed Mileage</t>
  </si>
  <si>
    <t>MILES</t>
  </si>
  <si>
    <t>IntraLATA Toll</t>
  </si>
  <si>
    <t>IntraLATA Toll Assumed Mileage</t>
  </si>
  <si>
    <t>Jointly Provided Switched Access</t>
  </si>
  <si>
    <t>Category 11 Mechanized Record Charge, per Record</t>
  </si>
  <si>
    <t>Collocation</t>
  </si>
  <si>
    <t>All Collocation</t>
  </si>
  <si>
    <t>8.1.1</t>
  </si>
  <si>
    <t>OC-3</t>
  </si>
  <si>
    <t>OC-12</t>
  </si>
  <si>
    <t>OC-48</t>
  </si>
  <si>
    <t>Quote Preparation Fee, per Collocation Ordered</t>
  </si>
  <si>
    <t>Virtual and Cageless</t>
  </si>
  <si>
    <t>Caged Physical</t>
  </si>
  <si>
    <t>8.1.2</t>
  </si>
  <si>
    <t>Collocation Entrance Facility</t>
  </si>
  <si>
    <t xml:space="preserve">Standard Shared, per Fiber </t>
  </si>
  <si>
    <t>Microwave Entrance Facility</t>
  </si>
  <si>
    <t>8.8.1</t>
  </si>
  <si>
    <t>Preliminary Rooftop Engineering/Survey, per site</t>
  </si>
  <si>
    <t>Site Visit Request Fee</t>
  </si>
  <si>
    <t>Analysis Performed by Qwest</t>
  </si>
  <si>
    <t>*   Unless otherwise indicated, all rates are pursuant to rates approved per 32 Supplemental Order in Generic Cost Docket UT-960369 and 17th &amp; 21st Supplemental Orders in Generic Cost Docket UT-003013.  Rates are contained in Washington Tariff WN U-42 &amp;43.</t>
  </si>
  <si>
    <t>8.8.2</t>
  </si>
  <si>
    <t>Space Rental</t>
  </si>
  <si>
    <t>Rooftop Rent, per Square Foot</t>
  </si>
  <si>
    <t>Existing Antenna Support Structure or Device, per Antenna</t>
  </si>
  <si>
    <t>8.8.3</t>
  </si>
  <si>
    <t>Cable Racking</t>
  </si>
  <si>
    <t>New(dedicated) Cable Racking Structure, per Foot</t>
  </si>
  <si>
    <t>New(dedicated) Cable Racking Maintenance, per Foot</t>
  </si>
  <si>
    <t>Existing (shared) Cable Racking, per Foot</t>
  </si>
  <si>
    <t>Cable Racking Engineering, per Project</t>
  </si>
  <si>
    <t>8.8.4</t>
  </si>
  <si>
    <t>Cable</t>
  </si>
  <si>
    <t>Coaxial Placement, per Linear Foot</t>
  </si>
  <si>
    <t>Cable Placement Engineering, per Project</t>
  </si>
  <si>
    <t>8.8.5</t>
  </si>
  <si>
    <t>8.8.6</t>
  </si>
  <si>
    <t>Building Penetration</t>
  </si>
  <si>
    <t>Four-port Cable Entry Hatch, per Port</t>
  </si>
  <si>
    <t>Other Building Penetration, per Penetration</t>
  </si>
  <si>
    <t>8.8.7</t>
  </si>
  <si>
    <t>Special Work</t>
  </si>
  <si>
    <t>Technical Escort, per 1/2 hour (business hours)</t>
  </si>
  <si>
    <t xml:space="preserve">Cross-Connect, per Fiber </t>
  </si>
  <si>
    <t>Express,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</si>
  <si>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</si>
  <si>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</si>
  <si>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</si>
  <si>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</si>
  <si>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</si>
  <si>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</si>
  <si>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</si>
  <si>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</si>
  <si>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</si>
  <si>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</si>
  <si>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</si>
  <si>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</si>
  <si>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</si>
  <si>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</si>
  <si>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</si>
  <si>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</si>
  <si>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</si>
  <si>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</si>
  <si>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</si>
  <si>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</si>
  <si>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</si>
  <si>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</si>
  <si>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</si>
  <si>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</si>
  <si>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</si>
  <si>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</si>
  <si>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</si>
  <si>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</si>
  <si>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</si>
  <si>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</si>
  <si>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</si>
  <si>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</si>
  <si>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</si>
  <si>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</si>
  <si>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</si>
  <si>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</si>
  <si>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</si>
  <si>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</si>
  <si>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</si>
  <si>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</si>
  <si>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Block Terminations</t>
  </si>
  <si>
    <t>DS0</t>
  </si>
  <si>
    <t>Per Termination</t>
  </si>
  <si>
    <t>OCn Termination</t>
  </si>
  <si>
    <t>OCn Terminations, Per 12 Fibers</t>
  </si>
  <si>
    <t>Cable Racking for OCn Terminations, 1st 12 Fibers</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</si>
  <si>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</si>
  <si>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</si>
  <si>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</si>
  <si>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</si>
  <si>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</si>
  <si>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</si>
  <si>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</si>
  <si>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</si>
  <si>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 Per 1/2 hour or fraction thereof</t>
  </si>
  <si>
    <t>*</t>
  </si>
  <si>
    <t>Virtual Collocation</t>
  </si>
  <si>
    <t>8.2.1</t>
  </si>
  <si>
    <t xml:space="preserve">Maintenance Labor, per half hour </t>
  </si>
  <si>
    <t>After Hours Rate</t>
  </si>
  <si>
    <t>8.2.2</t>
  </si>
  <si>
    <t xml:space="preserve">Training Labor, per half hour </t>
  </si>
  <si>
    <t>8.2.6</t>
  </si>
  <si>
    <t>Equipment Bay -recurring, per Shelf</t>
  </si>
  <si>
    <t>8.2.3</t>
  </si>
  <si>
    <t xml:space="preserve">Engineering Labor, per half hour </t>
  </si>
  <si>
    <t>8.2.4</t>
  </si>
  <si>
    <t xml:space="preserve">Installation Labor, per half hour </t>
  </si>
  <si>
    <t xml:space="preserve"> </t>
  </si>
  <si>
    <t>8.2.5</t>
  </si>
  <si>
    <t xml:space="preserve">Floor Space Lease, per Square Foot  </t>
  </si>
  <si>
    <t>Caged Physical Collocation</t>
  </si>
  <si>
    <t>8.3.1</t>
  </si>
  <si>
    <t>Space Construction (Cage and One 60 Amp Feed)</t>
  </si>
  <si>
    <t>Cage up to 100 square feet</t>
  </si>
  <si>
    <t>Cage – 101 to 200 square feet</t>
  </si>
  <si>
    <t>Cage – 201 to 300 square feet</t>
  </si>
  <si>
    <t>Cage – 301 to 400 square feet</t>
  </si>
  <si>
    <t>8.3.2</t>
  </si>
  <si>
    <t xml:space="preserve">Floor Space Lease, per square foot  </t>
  </si>
  <si>
    <t>8.3.3</t>
  </si>
  <si>
    <t>-48 Volt DC Power Cable – Change to Standard Design, per Initial Power Feed</t>
  </si>
  <si>
    <t>20 Amp Feed</t>
  </si>
  <si>
    <t>8 and 9</t>
  </si>
  <si>
    <t>30 Amp Feed</t>
  </si>
  <si>
    <t>40 Amp Feed</t>
  </si>
  <si>
    <t>60 Amp Feed</t>
  </si>
  <si>
    <t>N/A</t>
  </si>
  <si>
    <t xml:space="preserve">100 Amp Feed </t>
  </si>
  <si>
    <t>200 Amp Feed</t>
  </si>
  <si>
    <t xml:space="preserve">300 Amp Feed </t>
  </si>
  <si>
    <t xml:space="preserve">400 Amp Feed </t>
  </si>
  <si>
    <t>8.3.4</t>
  </si>
  <si>
    <t>-48 Volt DC Power Cable, per Additional Feed</t>
  </si>
  <si>
    <t>8.3.5</t>
  </si>
  <si>
    <t>Grounding</t>
  </si>
  <si>
    <t>2/0 AWG  - per foot</t>
  </si>
  <si>
    <t>1/0 AWG -  per foot</t>
  </si>
  <si>
    <t>4/0 AWG -  per foot</t>
  </si>
  <si>
    <t>350 kcmil -  per foot</t>
  </si>
  <si>
    <t>500 kcmil -  per foot</t>
  </si>
  <si>
    <t>750 kcmil – per foot</t>
  </si>
  <si>
    <t>Cageless Physical Collocation</t>
  </si>
  <si>
    <t>8.4.1</t>
  </si>
  <si>
    <t>Space Construction  (2 Bays, 140 Power Ca)</t>
  </si>
  <si>
    <t>8.4.2</t>
  </si>
  <si>
    <t xml:space="preserve">Site Preparation </t>
  </si>
  <si>
    <t>8.4.3</t>
  </si>
  <si>
    <t>Floor Space Lease, per square foot</t>
  </si>
  <si>
    <t>8.4.4</t>
  </si>
  <si>
    <t xml:space="preserve">-48 Volt DC Power Cable – Change to Standard Design, per Initial Feed </t>
  </si>
  <si>
    <t>8.4.5</t>
  </si>
  <si>
    <t>8.4.6</t>
  </si>
  <si>
    <t>Each Additional Bay, per Bay</t>
  </si>
  <si>
    <t>CLEC-to-CLEC Quote Preparation Fee</t>
  </si>
  <si>
    <t>Cable Racking (per Foot)</t>
  </si>
  <si>
    <t>DS1 (Per 28 Connections)</t>
  </si>
  <si>
    <t>DS3 (Per 1 Connection)</t>
  </si>
  <si>
    <t>Cable Hole (if Applicable)</t>
  </si>
  <si>
    <t>Unbundled Network Elements (UNEs)</t>
  </si>
  <si>
    <t>Interconnection Tie Pairs (ITP) – Per Connection</t>
  </si>
  <si>
    <t>Unbundled Loops</t>
  </si>
  <si>
    <t>9.2.1</t>
  </si>
  <si>
    <t>Analog Loops</t>
  </si>
  <si>
    <t>2-Wire Voice Grade</t>
  </si>
  <si>
    <t>See Installation options, Section 9.2.4</t>
  </si>
  <si>
    <t>2-Wire Voice Grade when ordered with Port (UNE-P)</t>
  </si>
  <si>
    <t>OC-48 UDIT</t>
  </si>
  <si>
    <t>OC-48 Over 0 to 8 Miles</t>
  </si>
  <si>
    <t>OC-48 Over 8 to 25 Miles</t>
  </si>
  <si>
    <t>OC-48 Over 25 to 50 Miles</t>
  </si>
  <si>
    <t>OC-48 Over 50 Miles</t>
  </si>
  <si>
    <t>9.6.10</t>
  </si>
  <si>
    <t>OC-48 E-UDIT</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</si>
  <si>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</si>
  <si>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</si>
  <si>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</si>
  <si>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</si>
  <si>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</si>
  <si>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</si>
  <si>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</si>
  <si>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</si>
  <si>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</si>
  <si>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</si>
  <si>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</si>
  <si>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</si>
  <si>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</si>
  <si>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B2CHP</t>
  </si>
  <si>
    <t>Intercon Arrangmnt at pt.of term.frame-OCN-w/12 fibers</t>
  </si>
  <si>
    <t>C1FC2</t>
  </si>
  <si>
    <t>Space Construction: cage upto 100sq ft w/60 amp feed</t>
  </si>
  <si>
    <t>C1FC3</t>
  </si>
  <si>
    <t>Space Construction: cage 101-200sq ft w/60 amp feed</t>
  </si>
  <si>
    <t>C1FC4</t>
  </si>
  <si>
    <t>Space Construction: cage 201-300sq ft w/60 amp feed</t>
  </si>
  <si>
    <t>C1FC5</t>
  </si>
  <si>
    <t>Space Construction: cage 301-400sq ft w/60 amp feed</t>
  </si>
  <si>
    <t>C1FF3</t>
  </si>
  <si>
    <t>Ground Window-3 ft. max-interface between buildings</t>
  </si>
  <si>
    <t>C1FF4</t>
  </si>
  <si>
    <t>Grounding Cable #6 - per foot</t>
  </si>
  <si>
    <t>SP1M8</t>
  </si>
  <si>
    <t>48 Volt DC power 30 amp</t>
  </si>
  <si>
    <t>DS1 Capable Loop</t>
  </si>
  <si>
    <t>DS3 Capable Loop</t>
  </si>
  <si>
    <t>2-Wire Extension Technology</t>
  </si>
  <si>
    <t>9.2.4</t>
  </si>
  <si>
    <t>Planning and Engineering</t>
  </si>
  <si>
    <t>Splitter in Common Area</t>
  </si>
  <si>
    <t>Connection to Splitter on Frame</t>
  </si>
  <si>
    <t>Per Local Service Request</t>
  </si>
  <si>
    <t>Development and Enhancements</t>
  </si>
  <si>
    <t>Ongoing Maintenance</t>
  </si>
  <si>
    <t>Recurring Rate</t>
  </si>
  <si>
    <t>Non-Recurring Rate</t>
  </si>
  <si>
    <t>Fixed Rate</t>
  </si>
  <si>
    <t>Variable Rate</t>
  </si>
  <si>
    <t>9.23.5</t>
  </si>
  <si>
    <t>EEL C</t>
  </si>
  <si>
    <t>9.2.4.1</t>
  </si>
  <si>
    <t xml:space="preserve">Basic Installation </t>
  </si>
  <si>
    <t>First Loop</t>
  </si>
  <si>
    <t>Installation</t>
  </si>
  <si>
    <t>Each Additional Loop</t>
  </si>
  <si>
    <t>9.2.4.2</t>
  </si>
  <si>
    <t>Basic Installation with Performance Testing</t>
  </si>
  <si>
    <t>9.2.4.3</t>
  </si>
  <si>
    <t xml:space="preserve">Coordinated Installation with Cooperative Testing </t>
  </si>
  <si>
    <t>9.2.4.4</t>
  </si>
  <si>
    <t>Coordinated Installation without Cooperative Testing</t>
  </si>
  <si>
    <t xml:space="preserve">Each Additional Analog Loop </t>
  </si>
  <si>
    <t>9.2.5</t>
  </si>
  <si>
    <t>DS1 Loop Installation Charges</t>
  </si>
  <si>
    <t>9.2.5.1</t>
  </si>
  <si>
    <t>Basic Installation</t>
  </si>
  <si>
    <t>9.2.5.2</t>
  </si>
  <si>
    <t>9.2.5.3</t>
  </si>
  <si>
    <t>9.2.5.4</t>
  </si>
  <si>
    <t xml:space="preserve">Coordinated Installation without Cooperative Testing </t>
  </si>
  <si>
    <t>9.2.6</t>
  </si>
  <si>
    <t>DS3 Loop Installation Charges</t>
  </si>
  <si>
    <t>9.2.6.1</t>
  </si>
  <si>
    <t>9.2.6.2</t>
  </si>
  <si>
    <t>9.2.6.3</t>
  </si>
  <si>
    <t>[10]</t>
  </si>
  <si>
    <t>Coordinated Installation with Cooperative Testing</t>
  </si>
  <si>
    <t>9.2.6.4</t>
  </si>
  <si>
    <t>Subloop</t>
  </si>
  <si>
    <t>9.3.1</t>
  </si>
  <si>
    <t>9.3.2</t>
  </si>
  <si>
    <t>9.3.3</t>
  </si>
  <si>
    <t>DS1 Capable Feeder Loop</t>
  </si>
  <si>
    <t>9.3.4</t>
  </si>
  <si>
    <t>9.3.5</t>
  </si>
  <si>
    <t xml:space="preserve">OSS </t>
  </si>
  <si>
    <t>9.4.1</t>
  </si>
  <si>
    <t>Feasibility Fee/Quote Preparation Fee</t>
  </si>
  <si>
    <t>9.4.2</t>
  </si>
  <si>
    <t>Construction Fee</t>
  </si>
  <si>
    <t>Line Sharing</t>
  </si>
  <si>
    <t>Shared Loop, per Loop</t>
  </si>
  <si>
    <t>OSS, per Order,</t>
  </si>
  <si>
    <t>Splitter Shelf Charge</t>
  </si>
  <si>
    <t>Splitter TIE Cable Connections</t>
  </si>
  <si>
    <t>Splitter in the Common Area - Data to 410 Block</t>
  </si>
  <si>
    <t>Splitter in the Common Area - Data direct to CLEC</t>
  </si>
  <si>
    <t>Splitter on the MDF - Data to 410 Block</t>
  </si>
  <si>
    <t>Splitter on the MDF - Data direct to CLEC</t>
  </si>
  <si>
    <t>Splitter on the IDF -  Data to 410 Block</t>
  </si>
  <si>
    <t>Splitter on the IDF - Data direct to CLEC</t>
  </si>
  <si>
    <t>Network Interface Device (NID)</t>
  </si>
  <si>
    <t xml:space="preserve">Recurring Fixed </t>
  </si>
  <si>
    <t>Unbundled Dedicated Interoffice Transport (UDIT)</t>
  </si>
  <si>
    <t>9.7.1</t>
  </si>
  <si>
    <t>DS0 UDIT</t>
  </si>
  <si>
    <t>DS0 Over 0 to 8 Miles</t>
  </si>
  <si>
    <t>DS0 Over 8 to 25 Miles</t>
  </si>
  <si>
    <t>DS0 Over 25 to 50 Miles</t>
  </si>
  <si>
    <t>DS0 Over 50 Miles</t>
  </si>
  <si>
    <t>9.7.2</t>
  </si>
  <si>
    <t>DS1 UDIT</t>
  </si>
  <si>
    <t>9.7.3</t>
  </si>
  <si>
    <t>DS3 UDIT</t>
  </si>
  <si>
    <t>9.7.4</t>
  </si>
  <si>
    <t>OC-3 UDIT</t>
  </si>
  <si>
    <t>UHR</t>
  </si>
  <si>
    <t>M1W</t>
  </si>
  <si>
    <t>XBMXN</t>
  </si>
  <si>
    <t>UY2GX</t>
  </si>
  <si>
    <t>UY2HX</t>
  </si>
  <si>
    <t>UY2JX</t>
  </si>
  <si>
    <t>OC-3 Over 0 to 8 Miles</t>
  </si>
  <si>
    <t>OC-3 Over 8 to 25 Miles</t>
  </si>
  <si>
    <t>OC-3 Over 25 to 50 Miles</t>
  </si>
  <si>
    <t>OC-3 Over 50 Miles</t>
  </si>
  <si>
    <t>9.7.5</t>
  </si>
  <si>
    <t>OC-12 UDIT</t>
  </si>
  <si>
    <t>OC-12 Over 0 to 8 Miles</t>
  </si>
  <si>
    <t>OC-12 Over 8 to 25 Miles</t>
  </si>
  <si>
    <t>OC-12 Over 25 to 50 Miles</t>
  </si>
  <si>
    <t>OC-12 Over 50 Miles</t>
  </si>
  <si>
    <t>9.7.6</t>
  </si>
  <si>
    <t>DS0 UDIT Low Side Channelization</t>
  </si>
  <si>
    <t>DS3 to DS1</t>
  </si>
  <si>
    <t>DS1 to DS0</t>
  </si>
  <si>
    <t>DS1/DS0 Low Side Channelization</t>
  </si>
  <si>
    <t xml:space="preserve">Extended Unbundled Dedicated Interoffice Transport </t>
  </si>
  <si>
    <t>DS1 E-UDIT</t>
  </si>
  <si>
    <t>DS3 E-UDIT</t>
  </si>
  <si>
    <t>OC-3 E-UDIT</t>
  </si>
  <si>
    <t>OC-12 E-UDIT</t>
  </si>
  <si>
    <t>UDIT Rearrangement</t>
  </si>
  <si>
    <t>Single Office</t>
  </si>
  <si>
    <t>Dual Office</t>
  </si>
  <si>
    <t>Unbundled Dark Fiber (UDF)</t>
  </si>
  <si>
    <t>9.8.1</t>
  </si>
  <si>
    <t>Initial Records Inquiry (IRI)</t>
  </si>
  <si>
    <t xml:space="preserve">Field Verification and Quote Preparation (FVQP) </t>
  </si>
  <si>
    <t>UDF-IOF Charges</t>
  </si>
  <si>
    <t>UDF-Loop Charges</t>
  </si>
  <si>
    <t>Shared Transport</t>
  </si>
  <si>
    <t>Minute of Use - TELRIC Based</t>
  </si>
  <si>
    <t>Unbundled Customer Controlled Rearrangement Element (UCCRE)</t>
  </si>
  <si>
    <t>9.10.1</t>
  </si>
  <si>
    <t>DS1 Port</t>
  </si>
  <si>
    <t>9.10.2</t>
  </si>
  <si>
    <t>DS3 Port</t>
  </si>
  <si>
    <t>9.10.3</t>
  </si>
  <si>
    <t>Dial Up Access</t>
  </si>
  <si>
    <t>9.10.4</t>
  </si>
  <si>
    <t>Attendant Access</t>
  </si>
  <si>
    <t>Virtual Ports</t>
  </si>
  <si>
    <t>Local Tandem Switching</t>
  </si>
  <si>
    <t>9.11.1</t>
  </si>
  <si>
    <t>UNE Combinations</t>
  </si>
  <si>
    <t>DS1 Local Message Trunk Port</t>
  </si>
  <si>
    <t>Trunk Group – First Trunk</t>
  </si>
  <si>
    <t>Message Trunk Group – Each Additional Trunk</t>
  </si>
  <si>
    <t>Per Minute of Use</t>
  </si>
  <si>
    <t xml:space="preserve">Local Switching  </t>
  </si>
  <si>
    <t>Local Switching - TELRIC Based Rates</t>
  </si>
  <si>
    <t>Analog Line Side Port, First Port</t>
  </si>
  <si>
    <t>Each Additional Port (ordered concurrently with an unbundled loop)</t>
  </si>
  <si>
    <t xml:space="preserve">Vertical Features </t>
  </si>
  <si>
    <t>Call Hold</t>
  </si>
  <si>
    <t xml:space="preserve">                    </t>
  </si>
  <si>
    <t>Call Transfer</t>
  </si>
  <si>
    <t>Three Way Calling</t>
  </si>
  <si>
    <t xml:space="preserve">                     </t>
  </si>
  <si>
    <t>Call Pickup</t>
  </si>
  <si>
    <t>Call Waiting/Cancel Call Waiting</t>
  </si>
  <si>
    <t>Distinctive Ringing</t>
  </si>
  <si>
    <t>Speed Call Long – Customer Change</t>
  </si>
  <si>
    <t>Station Dial Conferencing (6-way)</t>
  </si>
  <si>
    <t>Call Forwarding Busy Line</t>
  </si>
  <si>
    <t>Call Forwarding Don’t Answer</t>
  </si>
  <si>
    <t>Call Forwarding Variable</t>
  </si>
  <si>
    <t>Call Forwarding Variable Remote</t>
  </si>
  <si>
    <t>CLASS – Call Waiting ID</t>
  </si>
  <si>
    <t>CLASS – Calling Name &amp; Number</t>
  </si>
  <si>
    <t>Field Verification  (Engineering Verification)</t>
  </si>
  <si>
    <t>CLASS – Calling Number Delivery</t>
  </si>
  <si>
    <t>CLASS – Calling Number Delivery –Blocking</t>
  </si>
  <si>
    <t>CLASS – Continuous Redial</t>
  </si>
  <si>
    <t>CLASS – Last Call Return</t>
  </si>
  <si>
    <t>CLASS – Priority Calling</t>
  </si>
  <si>
    <t>CLASS – Selective Call Forwarding</t>
  </si>
  <si>
    <t>PNB</t>
  </si>
  <si>
    <t>CLASS – Selective Call Rejection</t>
  </si>
  <si>
    <t>CLASS – Anonymous Call Rejection</t>
  </si>
  <si>
    <t>Call Park (Store &amp; Retrieve)</t>
  </si>
  <si>
    <t>Message Waiting Indication A/V</t>
  </si>
  <si>
    <t>Subsequent Order Charge</t>
  </si>
  <si>
    <t>7.2.3</t>
  </si>
  <si>
    <t>7.2.4</t>
  </si>
  <si>
    <t>2-Wire Analog and Non-Loaded Distribution Loop</t>
  </si>
  <si>
    <t xml:space="preserve"> ROW Inquiry Fee</t>
  </si>
  <si>
    <t>ROW Doc Prep Fee</t>
  </si>
  <si>
    <t>Field Verification Fee, per Pole</t>
  </si>
  <si>
    <t>Field Verification Fee, per Manhole</t>
  </si>
  <si>
    <t>Planner Verification, Per Manhole</t>
  </si>
  <si>
    <t>Manhole Verification Inspector Per Manhole</t>
  </si>
  <si>
    <t>Manhole Make-Ready Inspector, per Manhole</t>
  </si>
  <si>
    <t>Access Agreement Consideration</t>
  </si>
  <si>
    <t>Rate per FCC guidelines.</t>
  </si>
  <si>
    <t>Digital Line Side Port (Supporting BRI ISDN)</t>
  </si>
  <si>
    <t>First Port</t>
  </si>
  <si>
    <t>Each Additional Port</t>
  </si>
  <si>
    <t>Digital Trunk Ports</t>
  </si>
  <si>
    <t xml:space="preserve">Message Trunk Group, First Trunk </t>
  </si>
  <si>
    <t xml:space="preserve">Message Trunk Group, Each Additional </t>
  </si>
  <si>
    <t>DS1 PRI ISDN Trunk Port</t>
  </si>
  <si>
    <t>Local Usage, per Minute of Use</t>
  </si>
  <si>
    <t>9.12.2</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</si>
  <si>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</si>
  <si>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</si>
  <si>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</si>
  <si>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</si>
  <si>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</si>
  <si>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</si>
  <si>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</si>
  <si>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 special request is a request by the customer to perform something that is technically feasible but the process and pricing are not yet in place.</t>
  </si>
  <si>
    <t>Rates found in FCC Tariff #1</t>
  </si>
  <si>
    <t>[13]</t>
  </si>
  <si>
    <t>[14]</t>
  </si>
  <si>
    <t>Local Traffic-FCC-ISP Rate Caps</t>
  </si>
  <si>
    <t>MOU for 6 mo. June 14-Dec. 13,2001</t>
  </si>
  <si>
    <t>MOU for 18 mo. Dec. 14,2001-June 13,2003</t>
  </si>
  <si>
    <t>MOU for 36 mo. June 14, 2003-June 13, 2006</t>
  </si>
  <si>
    <t>All Other Custom Routing</t>
  </si>
  <si>
    <t>Common Channel Signaling/SS7</t>
  </si>
  <si>
    <t>9.14.1</t>
  </si>
  <si>
    <t>CCSAC STP Port</t>
  </si>
  <si>
    <t>9.14.2</t>
  </si>
  <si>
    <t>CCSAC Options Activation Charge</t>
  </si>
  <si>
    <t>Basic Translations</t>
  </si>
  <si>
    <t>First Activation, per order</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</si>
  <si>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</si>
  <si>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</si>
  <si>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</si>
  <si>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</si>
  <si>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</si>
  <si>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</si>
  <si>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</si>
  <si>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</si>
  <si>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</si>
  <si>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</si>
  <si>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</si>
  <si>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</si>
  <si>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</si>
  <si>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</si>
  <si>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</si>
  <si>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</si>
  <si>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</si>
  <si>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</si>
  <si>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</si>
  <si>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</si>
  <si>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</si>
  <si>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9.16.1</t>
  </si>
  <si>
    <t>LIDB Storage</t>
  </si>
  <si>
    <t>9.16.2</t>
  </si>
  <si>
    <t>Line Validation Administration System Access  (LVAS)</t>
  </si>
  <si>
    <t>LIDB Line Record Initial Load</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</si>
  <si>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</si>
  <si>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</si>
  <si>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</si>
  <si>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</si>
  <si>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</si>
  <si>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</si>
  <si>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</si>
  <si>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</si>
  <si>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</si>
  <si>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</si>
  <si>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Loop Installation Charges and Disconnection Charges for 2 &amp; 4 wire Analog / Non - Loaded, ISDN BRI Capable,  xDSL - I Capable, and ADSL Compatible Loop where conditioning is not required.</t>
  </si>
  <si>
    <t>See Installation options, Section 9.2.5</t>
  </si>
  <si>
    <t>See Installation options, Section 9.2.6</t>
  </si>
  <si>
    <t>Basic Rate ISDN / xDSL-I Capable / ADSL Compatible Loop when ordered with Port (UNE-P)</t>
  </si>
  <si>
    <t xml:space="preserve">Basic Rate ISDN / xDSL-I Capable / ADSL Compatible Loop </t>
  </si>
  <si>
    <t>9.17.2</t>
  </si>
  <si>
    <t>POTS Translation</t>
  </si>
  <si>
    <t>9.17.3</t>
  </si>
  <si>
    <t>Call Handling &amp; Destination Feature</t>
  </si>
  <si>
    <t>ICNAM, Per Query</t>
  </si>
  <si>
    <t>Additional Engineering – Basic</t>
  </si>
  <si>
    <t>Additional Engineering – Overtime</t>
  </si>
  <si>
    <t>Additional Labor Installation – Overtime</t>
  </si>
  <si>
    <t>Additional Labor Installation – Premium</t>
  </si>
  <si>
    <t>Additional Labor Other – Basic</t>
  </si>
  <si>
    <t>Additional Labor Other – Overtime</t>
  </si>
  <si>
    <t>Additional Labor Other – Premium</t>
  </si>
  <si>
    <t>Testing and Maintenance – Basic</t>
  </si>
  <si>
    <t>Loop Splitting</t>
  </si>
  <si>
    <t>9.25.1</t>
  </si>
  <si>
    <t>Interconnection TIE Pairs (ITP)</t>
  </si>
  <si>
    <t>OSS Charges</t>
  </si>
  <si>
    <t>Basic Installation Charge for Loop Splitting</t>
  </si>
  <si>
    <t>Additional Testing</t>
  </si>
  <si>
    <t>POTS Splitter Collocation</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</si>
  <si>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</si>
  <si>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</si>
  <si>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</si>
  <si>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</si>
  <si>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</si>
  <si>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</si>
  <si>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</si>
  <si>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Transit Local Billing Calculation</t>
  </si>
  <si>
    <t>C1FP3</t>
  </si>
  <si>
    <t>Power Usage: Power Plant per Amp Ordered</t>
  </si>
  <si>
    <t>C1FP4</t>
  </si>
  <si>
    <t>Power Usage: Each Amp Used - less than 60 amps</t>
  </si>
  <si>
    <t>C1FP5</t>
  </si>
  <si>
    <t>Power Usage: Each Amp Used - more than 60 amps</t>
  </si>
  <si>
    <t>SP1FP</t>
  </si>
  <si>
    <t>Cageless Floor Space         (flat rated)</t>
  </si>
  <si>
    <t>SP1FQ</t>
  </si>
  <si>
    <t>Cageless Base Rent - Per Sq.Ft. (Rated by: #bays * unit $ * 9)</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</si>
  <si>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</si>
  <si>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</si>
  <si>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</si>
  <si>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</si>
  <si>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</si>
  <si>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</si>
  <si>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</si>
  <si>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Additional Dispatch</t>
  </si>
  <si>
    <t>Date Change</t>
  </si>
  <si>
    <t>Design Change</t>
  </si>
  <si>
    <t xml:space="preserve">Expedite Charge </t>
  </si>
  <si>
    <t xml:space="preserve">ICB </t>
  </si>
  <si>
    <t>Cancellation Charge</t>
  </si>
  <si>
    <t>9.23.1</t>
  </si>
  <si>
    <t>First</t>
  </si>
  <si>
    <t>Each Additional</t>
  </si>
  <si>
    <t>9.23.2</t>
  </si>
  <si>
    <t>Enhanced Extended Loop (EEL)</t>
  </si>
  <si>
    <t>EEL Link</t>
  </si>
  <si>
    <t>DSO 2-Wire</t>
  </si>
  <si>
    <t>DSO 4-Wire</t>
  </si>
  <si>
    <t>9.23.3</t>
  </si>
  <si>
    <t>9.23.4</t>
  </si>
  <si>
    <t>EEL Transport</t>
  </si>
  <si>
    <t>9.23.6</t>
  </si>
  <si>
    <t>DS0 Channel Performance</t>
  </si>
  <si>
    <t>DS0 Low Side Channelization</t>
  </si>
  <si>
    <t>ZONE</t>
  </si>
  <si>
    <t>ASSUMED MILEAGE</t>
  </si>
  <si>
    <t>Space Availability Charge</t>
  </si>
  <si>
    <t>Bill Period</t>
  </si>
  <si>
    <t>DS1/DS0 MUX, Low Side Channelization</t>
  </si>
  <si>
    <t>9.23.7</t>
  </si>
  <si>
    <t>Concentration Capability</t>
  </si>
  <si>
    <t>Ancillary Services</t>
  </si>
  <si>
    <t>Local Number Portability</t>
  </si>
  <si>
    <t>LNP Queries</t>
  </si>
  <si>
    <t>911/E911</t>
  </si>
  <si>
    <t>CLEC-to-CLEC</t>
  </si>
  <si>
    <t>DS0 (Per 100 Connections)</t>
  </si>
  <si>
    <t>No Charge</t>
  </si>
  <si>
    <t>White Pages Directory Listings, Facility Based Providers</t>
  </si>
  <si>
    <t>Primary Listing</t>
  </si>
  <si>
    <t>Premium/Privacy Listings</t>
  </si>
  <si>
    <t>General Exchange Tariff Rate, less wholesale discount</t>
  </si>
  <si>
    <t>Directory Assistance, Facility Based Providers</t>
  </si>
  <si>
    <t>Local Directory Assistance, Per Call</t>
  </si>
  <si>
    <t>National Directory Assistance, per Call</t>
  </si>
  <si>
    <t>8.1.14</t>
  </si>
  <si>
    <t>Collocation Space Reservation Fee</t>
  </si>
  <si>
    <t>Collocation Space Option Administration Fee</t>
  </si>
  <si>
    <t>Collocation Space Option Fee</t>
  </si>
  <si>
    <t>Call Branding, Set- Up and Recording</t>
  </si>
  <si>
    <t>Loading  Brand /Per Switch</t>
  </si>
  <si>
    <t>Call Completion Link, per call</t>
  </si>
  <si>
    <t>Directory Assistance List Information</t>
  </si>
  <si>
    <t>Initial Database Load, per Listing</t>
  </si>
  <si>
    <t>Reload of Database, per Listing</t>
  </si>
  <si>
    <t>Daily Updates, per Listing</t>
  </si>
  <si>
    <t>One-time Set-Up Fee</t>
  </si>
  <si>
    <t>Media Charges for File Delivery</t>
  </si>
  <si>
    <t>Electronic Transmission</t>
  </si>
  <si>
    <t>Tapes (charges only apply if this is selected as the normal delivery medium for daily updates) (per tape)</t>
  </si>
  <si>
    <t>7.2.1</t>
  </si>
  <si>
    <t>7.2.2</t>
  </si>
  <si>
    <t>CLEC to CLEC Cross-Connections</t>
  </si>
  <si>
    <t>Zone 4</t>
  </si>
  <si>
    <t>Basic Install with Cooperative Testing</t>
  </si>
  <si>
    <t>Each Additional 2 -Wire Distribution Loop (applies to both analog and non-loaded)</t>
  </si>
  <si>
    <t>Each Addition DS1 Capable Feeder Loop</t>
  </si>
  <si>
    <t>Reclassification Charge</t>
  </si>
  <si>
    <t>Termination, Fixed Per Pair / Office</t>
  </si>
  <si>
    <t>Fiber Cross-Connect Per Pair / Office</t>
  </si>
  <si>
    <t>Termination, Fixed Per Pair /Prem</t>
  </si>
  <si>
    <t>Termination, Fixed Per Pair/Office</t>
  </si>
  <si>
    <t>Termination Fixed Per Pair/Prem.</t>
  </si>
  <si>
    <t>Fiber Transport, per Route/Per Pair</t>
  </si>
  <si>
    <t>CONTRACT BEGIN EFFECTIVE DATE</t>
  </si>
  <si>
    <t>CONTRACT END EFFECTIVE DATE</t>
  </si>
  <si>
    <t>COST DOCKET BEGIN EFFECTIVE DATE</t>
  </si>
  <si>
    <t>COST DOCKET END EFFECTIVE DATE</t>
  </si>
  <si>
    <t>CONTRACTBEGIN EFFECTIVE DATE</t>
  </si>
  <si>
    <t>CONTRACTEND EFFECTIVE DATE</t>
  </si>
  <si>
    <t>Contract Begin Effective Date</t>
  </si>
  <si>
    <t>Contract End Effective Date</t>
  </si>
  <si>
    <t>Cost Docket Begin Effective Date</t>
  </si>
  <si>
    <t>Cost Docket End Effective Date</t>
  </si>
  <si>
    <t xml:space="preserve">Each Additional Activation, per </t>
  </si>
  <si>
    <t>Shipping Charges (for tape delivery)</t>
  </si>
  <si>
    <t xml:space="preserve">Toll and Assistance Operator Services, Facility Based Providers, </t>
  </si>
  <si>
    <r>
      <t>Option A</t>
    </r>
    <r>
      <rPr>
        <sz val="10"/>
        <rFont val="Arial"/>
        <family val="0"/>
      </rPr>
      <t xml:space="preserve"> – Per Message</t>
    </r>
  </si>
  <si>
    <t>Operator Handled Calling Card</t>
  </si>
  <si>
    <t>Machine Handled Calling Card</t>
  </si>
  <si>
    <t>Station Call</t>
  </si>
  <si>
    <t>Person Call</t>
  </si>
  <si>
    <t>Connect to Directory Assistance</t>
  </si>
  <si>
    <t>Busy Line Verify, per Call</t>
  </si>
  <si>
    <t>Busy Line Interrupt</t>
  </si>
  <si>
    <t>Operator Assistance, per Call</t>
  </si>
  <si>
    <r>
      <t>Option B</t>
    </r>
    <r>
      <rPr>
        <sz val="10"/>
        <rFont val="Arial"/>
        <family val="0"/>
      </rPr>
      <t xml:space="preserve"> – Per Operator Work Second and Computer Handled Calls</t>
    </r>
  </si>
  <si>
    <t>Operator Handled, per Operator Work Second</t>
  </si>
  <si>
    <t>Machine Handled, per Call</t>
  </si>
  <si>
    <t>Call Branding, Set-Up &amp; Recording</t>
  </si>
  <si>
    <t>Loading Brand/Per Switch</t>
  </si>
  <si>
    <t>Access to Poles, Ducts, Conduits and Rights of Way</t>
  </si>
  <si>
    <t>Pole Inquiry Fee, per Mile</t>
  </si>
  <si>
    <t>Innerduct Inquiry Fee, per Mile</t>
  </si>
  <si>
    <t>Pole Attachment Fee, per Foot, per Year</t>
  </si>
  <si>
    <t>Innerduct Occupancy Fee, per Foot, per Year</t>
  </si>
  <si>
    <t>Operational Support Systems</t>
  </si>
  <si>
    <t>Daily Usage Record File, per Record</t>
  </si>
  <si>
    <t xml:space="preserve">Trouble Isolation Charge </t>
  </si>
  <si>
    <t>Bona Fide Request Process</t>
  </si>
  <si>
    <t>Processing Fee</t>
  </si>
  <si>
    <t>NOTES:</t>
  </si>
  <si>
    <t>[1]</t>
  </si>
  <si>
    <t>[2]</t>
  </si>
  <si>
    <t>[3]</t>
  </si>
  <si>
    <t xml:space="preserve">[4] </t>
  </si>
  <si>
    <t>[5]</t>
  </si>
  <si>
    <t>9.2.4.5</t>
  </si>
  <si>
    <t>1CRVC</t>
  </si>
  <si>
    <t>1CRVD</t>
  </si>
  <si>
    <t>9.2.5.5</t>
  </si>
  <si>
    <t>9.2.6.5</t>
  </si>
  <si>
    <t>Trouble Isolation Charge</t>
  </si>
  <si>
    <t>Intra-Building Cable</t>
  </si>
  <si>
    <t>9.4.3</t>
  </si>
  <si>
    <t>9.4.4</t>
  </si>
  <si>
    <t>9.4.5</t>
  </si>
  <si>
    <t>9.4.6</t>
  </si>
  <si>
    <t>9.6.1</t>
  </si>
  <si>
    <t>9.6.2</t>
  </si>
  <si>
    <t>9.6.3</t>
  </si>
  <si>
    <t>9.6.4</t>
  </si>
  <si>
    <t>9.6.5</t>
  </si>
  <si>
    <t>9.6.6</t>
  </si>
  <si>
    <t>9.6.7</t>
  </si>
  <si>
    <t>9.6.8</t>
  </si>
  <si>
    <t>9.6.9</t>
  </si>
  <si>
    <t>Simple</t>
  </si>
  <si>
    <t>Complex</t>
  </si>
  <si>
    <t>Channel Regeneration</t>
  </si>
  <si>
    <t>UNE-P ISDN BRI</t>
  </si>
  <si>
    <t>UNE-P ISDN PRI, DSS per DS1 Facility</t>
  </si>
  <si>
    <t>UNE-P PRI Dedicated PRI 23 + D</t>
  </si>
  <si>
    <t>UNE-P PRI Dedicated PRI 24</t>
  </si>
  <si>
    <t>UNE-P PRI Dedicated PRI 23B + Back-Up D Configuration - 5E</t>
  </si>
  <si>
    <t>UNE-Combination Private Line</t>
  </si>
  <si>
    <t>DS0/DS1/DS3./OCN/Integrated T-1 Existing Service</t>
  </si>
  <si>
    <t>Zone 2</t>
  </si>
  <si>
    <t>9.23.8</t>
  </si>
  <si>
    <t>9.23.9</t>
  </si>
  <si>
    <t>9.24.1</t>
  </si>
  <si>
    <t>DSLAM</t>
  </si>
  <si>
    <t>Virtual Transport</t>
  </si>
  <si>
    <t>9.24.2</t>
  </si>
  <si>
    <t>Unbundled Packet Switch Interface Port</t>
  </si>
  <si>
    <t xml:space="preserve">DS1 </t>
  </si>
  <si>
    <t>Automated Coin Telephone Service</t>
  </si>
  <si>
    <t>Rates not addressed in the Cost Docket. TELRIC based where required.</t>
  </si>
  <si>
    <t>Market based rates not addressed in the Cost Docket.</t>
  </si>
  <si>
    <t>Intentionally Omitted</t>
  </si>
  <si>
    <t>Unbundled Packet Switch Customer Channel with Subloop</t>
  </si>
  <si>
    <t>Unbundled Packet Switch Customer Channel with Shared Subloop</t>
  </si>
  <si>
    <t>Rates proposed in QWEST's February 15, 2000 Collocation Filing.</t>
  </si>
  <si>
    <t>Individual Case Basis</t>
  </si>
  <si>
    <t>[6]</t>
  </si>
  <si>
    <t>[7]</t>
  </si>
  <si>
    <t>[8]</t>
  </si>
  <si>
    <t>[9]</t>
  </si>
  <si>
    <t xml:space="preserve">Caged Collocation Space Construction includes one 60 Amp Feed.  Credit applied in appropriate amount (20, 30 or 40 Amp Feed) when 20 Amp Feed, 30 Amp Feed or 40 Amp Feed -48 Volt DC Power Cable is ordered with Space Construction.  </t>
  </si>
  <si>
    <t>Regional TELRIC based where required</t>
  </si>
  <si>
    <t>CR Number</t>
  </si>
  <si>
    <t>Customer Name</t>
  </si>
  <si>
    <t>CLEC/ACNA</t>
  </si>
  <si>
    <t>CIC</t>
  </si>
  <si>
    <t>State</t>
  </si>
  <si>
    <t>Supplier ID</t>
  </si>
  <si>
    <t>Interim Agreement Contract Number</t>
  </si>
  <si>
    <t>Appendix A Attached to CMP</t>
  </si>
  <si>
    <t xml:space="preserve">Comprehensive Agreement  Contract Number </t>
  </si>
  <si>
    <t>Interconnection Product</t>
  </si>
  <si>
    <t>Class of Service</t>
  </si>
  <si>
    <t>Jurisdiction</t>
  </si>
  <si>
    <t>USOC</t>
  </si>
  <si>
    <t>USOC Recurring Rate</t>
  </si>
  <si>
    <t>USOC Non-Recurring rate</t>
  </si>
  <si>
    <t>N=One time  I= Initial     S=Subsequent</t>
  </si>
  <si>
    <t>USOC FIXED RATE</t>
  </si>
  <si>
    <t>USOC VARIABLE RATE</t>
  </si>
  <si>
    <t xml:space="preserve"> MILEAGE</t>
  </si>
  <si>
    <t>MOU Usage RATE</t>
  </si>
  <si>
    <t>MOU RATE FIXED</t>
  </si>
  <si>
    <t xml:space="preserve">MOU RATE VARIABLE </t>
  </si>
  <si>
    <t>Customer Order          Y or N        Provg. use</t>
  </si>
  <si>
    <t xml:space="preserve">Install Date  Provg use </t>
  </si>
  <si>
    <t>7.8.1</t>
  </si>
  <si>
    <t>7.8.2</t>
  </si>
  <si>
    <t>7.8.3</t>
  </si>
  <si>
    <t>Adjacent Collocation</t>
  </si>
  <si>
    <t>Remote Collocation and Remote  Adjacent Collocation</t>
  </si>
  <si>
    <t>8.7.1</t>
  </si>
  <si>
    <t>8.7.2</t>
  </si>
  <si>
    <t>8.7.3</t>
  </si>
  <si>
    <t>8.7.4</t>
  </si>
  <si>
    <t>8.7.5</t>
  </si>
  <si>
    <t>8.7.6</t>
  </si>
  <si>
    <t>Zone 1</t>
  </si>
  <si>
    <t xml:space="preserve">Zone 2 </t>
  </si>
  <si>
    <t>Zone 3</t>
  </si>
  <si>
    <t>Zone 5</t>
  </si>
  <si>
    <t>DATE To be filled out by Process</t>
  </si>
  <si>
    <t xml:space="preserve">BAN # </t>
  </si>
  <si>
    <t>LATA</t>
  </si>
  <si>
    <t>N</t>
  </si>
  <si>
    <t>12/31/9999</t>
  </si>
  <si>
    <t>LIS Trunking</t>
  </si>
  <si>
    <t>OHU</t>
  </si>
  <si>
    <t>NR6UE</t>
  </si>
  <si>
    <t>NRC LIS GROUP 6 1ST</t>
  </si>
  <si>
    <t xml:space="preserve">Provisioning </t>
  </si>
  <si>
    <t>NR6UF</t>
  </si>
  <si>
    <t>NRC LIS GROUP 6 ADNL</t>
  </si>
  <si>
    <t xml:space="preserve">use only  </t>
  </si>
  <si>
    <t>Sue Christenson</t>
  </si>
  <si>
    <t>NR6UG</t>
  </si>
  <si>
    <t>NRC LIS GROUP 9 1ST</t>
  </si>
  <si>
    <t>NR6UH</t>
  </si>
  <si>
    <t>NRC LIS GROUP 9 ADNL</t>
  </si>
  <si>
    <t>Unbundled Packet Switch Customer Channel Without Subloop</t>
  </si>
  <si>
    <t>Interconnect Charge</t>
  </si>
  <si>
    <t>Interconnection Charge (likely to be zero rated)</t>
  </si>
  <si>
    <t>TST</t>
  </si>
  <si>
    <t xml:space="preserve">Tandem Switched transport MOU  </t>
  </si>
  <si>
    <t>0 to 8</t>
  </si>
  <si>
    <t>8 to 25</t>
  </si>
  <si>
    <t>25 to 50</t>
  </si>
  <si>
    <t xml:space="preserve">over 50 </t>
  </si>
  <si>
    <t xml:space="preserve">Tandem Switching </t>
  </si>
  <si>
    <t>Tandem Switching MOU</t>
  </si>
  <si>
    <t>EO Local Switching</t>
  </si>
  <si>
    <t>Transit Local</t>
  </si>
  <si>
    <t>Transit Toll</t>
  </si>
  <si>
    <t>XCU1X</t>
  </si>
  <si>
    <t>EF2BU</t>
  </si>
  <si>
    <t>DS1 EF</t>
  </si>
  <si>
    <t xml:space="preserve">LIS Trunking </t>
  </si>
  <si>
    <t>XCU3X</t>
  </si>
  <si>
    <t>EF2CU</t>
  </si>
  <si>
    <t xml:space="preserve">DS3 EF </t>
  </si>
  <si>
    <t>DTT DS1 Direct Trunk Transport</t>
  </si>
  <si>
    <t>1UKAA</t>
  </si>
  <si>
    <t>1UKAB</t>
  </si>
  <si>
    <t xml:space="preserve">  0 to 8</t>
  </si>
  <si>
    <t>1UKAC</t>
  </si>
  <si>
    <t xml:space="preserve"> 8 to 25</t>
  </si>
  <si>
    <t>1UKAD</t>
  </si>
  <si>
    <t xml:space="preserve"> 25 to 50</t>
  </si>
  <si>
    <t>1UKAE</t>
  </si>
  <si>
    <t xml:space="preserve"> over 50 </t>
  </si>
  <si>
    <t>DTT DS3 Direct Trunk Transport</t>
  </si>
  <si>
    <t>1UKBA</t>
  </si>
  <si>
    <t>1UKBB</t>
  </si>
  <si>
    <t xml:space="preserve"> 0 to 8</t>
  </si>
  <si>
    <t>1UKBC</t>
  </si>
  <si>
    <t>1UKBD</t>
  </si>
  <si>
    <t>1UKBE</t>
  </si>
  <si>
    <t>Multiplexing DS1</t>
  </si>
  <si>
    <t>MXNLU</t>
  </si>
  <si>
    <t>DS1- EF MUX</t>
  </si>
  <si>
    <t>M6W1U</t>
  </si>
  <si>
    <t>DS1- DTT MUX</t>
  </si>
  <si>
    <t>Multiplexing DS3</t>
  </si>
  <si>
    <t>MXNKU</t>
  </si>
  <si>
    <t>DS3- EF MUX</t>
  </si>
  <si>
    <t>M6W3U</t>
  </si>
  <si>
    <t>DS3- DTT MUX</t>
  </si>
  <si>
    <t xml:space="preserve">EICT                </t>
  </si>
  <si>
    <t>TKCCP</t>
  </si>
  <si>
    <t>Physical CoLo-Chan Term -DS1</t>
  </si>
  <si>
    <t>EICT</t>
  </si>
  <si>
    <t>TKCCA</t>
  </si>
  <si>
    <t>Virtual CoLo-Chan Term -DS1</t>
  </si>
  <si>
    <t>TKCFP</t>
  </si>
  <si>
    <t>Physical CoLo-Chan Term -DS3</t>
  </si>
  <si>
    <t>TKCFA</t>
  </si>
  <si>
    <t>Virtual CoLo-Chan Term -DS3</t>
  </si>
  <si>
    <r>
      <t xml:space="preserve"> </t>
    </r>
    <r>
      <rPr>
        <b/>
        <sz val="9"/>
        <color indexed="8"/>
        <rFont val="Geneva"/>
        <family val="0"/>
      </rPr>
      <t>DESCRIPTION</t>
    </r>
  </si>
  <si>
    <t>STATE</t>
  </si>
  <si>
    <t xml:space="preserve">Transit Rate-Toll </t>
  </si>
  <si>
    <t>AZ</t>
  </si>
  <si>
    <t>CO</t>
  </si>
  <si>
    <t>IA</t>
  </si>
  <si>
    <t>ID</t>
  </si>
  <si>
    <t>MN</t>
  </si>
  <si>
    <t>MT</t>
  </si>
  <si>
    <t>ND</t>
  </si>
  <si>
    <t>NE</t>
  </si>
  <si>
    <t>NM</t>
  </si>
  <si>
    <t>OR</t>
  </si>
  <si>
    <t>SD</t>
  </si>
  <si>
    <t>UT</t>
  </si>
  <si>
    <t>WA</t>
  </si>
  <si>
    <t>WY</t>
  </si>
  <si>
    <t>USOC Recurring rate</t>
  </si>
  <si>
    <t>Project Coordinated Installation (25 or more DS0 Unbundled Loops)</t>
  </si>
  <si>
    <t>Project Coordinated Installation</t>
  </si>
  <si>
    <t>DS1 Loop Facility (for Basic Trunk) + Multiplexing</t>
  </si>
  <si>
    <t>USOC Non-recurring rate</t>
  </si>
  <si>
    <t>N=One time  I= Initial     S=Subseqnt</t>
  </si>
  <si>
    <t>Bill             Period</t>
  </si>
  <si>
    <t>CCSAC Links</t>
  </si>
  <si>
    <t>QU71X</t>
  </si>
  <si>
    <t>EFY1X</t>
  </si>
  <si>
    <t>DS1 Entrance Facility</t>
  </si>
  <si>
    <t>TYLRP</t>
  </si>
  <si>
    <t>Physical CoLocation EICT</t>
  </si>
  <si>
    <t>TYLRA</t>
  </si>
  <si>
    <t>Virtual CoLocation EICT</t>
  </si>
  <si>
    <t>Direct Link Transport-DS0</t>
  </si>
  <si>
    <t>QU72X</t>
  </si>
  <si>
    <t>CCA2A</t>
  </si>
  <si>
    <t>DS0 Mileage</t>
  </si>
  <si>
    <t>CCA2B</t>
  </si>
  <si>
    <t>CCA2C</t>
  </si>
  <si>
    <t>CCA2D</t>
  </si>
  <si>
    <t>CCA2E</t>
  </si>
  <si>
    <t>over 50</t>
  </si>
  <si>
    <t>Direct Link Transport-DS1</t>
  </si>
  <si>
    <t>CCA1A</t>
  </si>
  <si>
    <t>DS1 Mileage</t>
  </si>
  <si>
    <t>CCA1B</t>
  </si>
  <si>
    <t>CCA1C</t>
  </si>
  <si>
    <t>CCA1D</t>
  </si>
  <si>
    <t>CCA1E</t>
  </si>
  <si>
    <t>QMVXX</t>
  </si>
  <si>
    <t>MUX CHARGE</t>
  </si>
  <si>
    <t>STP</t>
  </si>
  <si>
    <t xml:space="preserve">SX7                </t>
  </si>
  <si>
    <t>PT8SX</t>
  </si>
  <si>
    <t>PORT/PER PORT CHARGE</t>
  </si>
  <si>
    <t>NRB7P</t>
  </si>
  <si>
    <t>Basic Translations (I)</t>
  </si>
  <si>
    <t>NRB7Q</t>
  </si>
  <si>
    <t>Basic Translations (S)</t>
  </si>
  <si>
    <t>NRBL6</t>
  </si>
  <si>
    <t>Data Base Trans (I)</t>
  </si>
  <si>
    <t>NRBL7</t>
  </si>
  <si>
    <t>Data Base Trans (S)</t>
  </si>
  <si>
    <t>CCS Links</t>
  </si>
  <si>
    <t>NRBS1</t>
  </si>
  <si>
    <t>CCS LINK - DS0 (I)</t>
  </si>
  <si>
    <t>NRBSA</t>
  </si>
  <si>
    <t>CCS LINK - DS0 (S)</t>
  </si>
  <si>
    <t>CCS LINK - DS1 (I)</t>
  </si>
  <si>
    <t>CCS LINK - DS1 (S)</t>
  </si>
  <si>
    <r>
      <t xml:space="preserve"> </t>
    </r>
    <r>
      <rPr>
        <b/>
        <sz val="10"/>
        <color indexed="8"/>
        <rFont val="Geneva"/>
        <family val="0"/>
      </rPr>
      <t>DESCRIPTION</t>
    </r>
  </si>
  <si>
    <t>Juris-  diction</t>
  </si>
  <si>
    <t>USOC Non Recurring Rate</t>
  </si>
  <si>
    <t>N=One Time  I=Initial S=Subsequent</t>
  </si>
  <si>
    <t>MILEAGE</t>
  </si>
  <si>
    <t>MOU USAGE RATE</t>
  </si>
  <si>
    <t>MOU RATE VARIABLE</t>
  </si>
  <si>
    <t>XVR</t>
  </si>
  <si>
    <t>B2CGP</t>
  </si>
  <si>
    <t>Interconnect Arrangement at pt of term.frame - OCN</t>
  </si>
  <si>
    <t>COLLOCATION</t>
  </si>
  <si>
    <t>CTG</t>
  </si>
  <si>
    <t>Circuit term-no charge-code required for order writing</t>
  </si>
  <si>
    <t>Joyce Hammer</t>
  </si>
  <si>
    <t>C1C1X</t>
  </si>
  <si>
    <t>Cross Connect - Voice Grade Service Per 100 Circuits</t>
  </si>
  <si>
    <t>C1FAA</t>
  </si>
  <si>
    <t>Land &amp; Building Rent per Shelf</t>
  </si>
  <si>
    <t>C1FAB</t>
  </si>
  <si>
    <t>Bay Rent per Shelf</t>
  </si>
  <si>
    <t>EFNZX</t>
  </si>
  <si>
    <t>Entrance facility-copper fiber</t>
  </si>
  <si>
    <t>EXCDX</t>
  </si>
  <si>
    <t>DS1 per termination</t>
  </si>
  <si>
    <t>EXCEX</t>
  </si>
  <si>
    <t>DS3 per termination</t>
  </si>
  <si>
    <t>EXCUX</t>
  </si>
  <si>
    <t>DS0 per termination</t>
  </si>
  <si>
    <t>SP1C1</t>
  </si>
  <si>
    <t>Entrance facility per 2 fibers</t>
  </si>
  <si>
    <t>SP1CE</t>
  </si>
  <si>
    <t>Cable space &amp; conduit - per 12</t>
  </si>
  <si>
    <t>SP1CF</t>
  </si>
  <si>
    <t>Cable space &amp; conduit - per foot</t>
  </si>
  <si>
    <t>SP1CL</t>
  </si>
  <si>
    <t>C O Synchronization</t>
  </si>
  <si>
    <t>SP1EA</t>
  </si>
  <si>
    <t>Virtual EIC Equipment Bay/rack</t>
  </si>
  <si>
    <t>SP1EB</t>
  </si>
  <si>
    <t>Equipment bay VEIC per rack</t>
  </si>
  <si>
    <t>SP1EE</t>
  </si>
  <si>
    <t>Entrance fiber per foot</t>
  </si>
  <si>
    <t>SP1EH</t>
  </si>
  <si>
    <t>Entrance Enclosure - handhole</t>
  </si>
  <si>
    <t>SP1EM</t>
  </si>
  <si>
    <t>Entrance Enclosure - manhole</t>
  </si>
  <si>
    <t>SP1EN</t>
  </si>
  <si>
    <t>Entrance facility - shared</t>
  </si>
  <si>
    <t>SP1EP</t>
  </si>
  <si>
    <t>[11]</t>
  </si>
  <si>
    <t xml:space="preserve">not been activated in the switch, the rate will be ICB to account for the right to use fee.  </t>
  </si>
  <si>
    <t xml:space="preserve">Vertical feature rates will be considered market based unless the feature is not currently activated in the switch.  In the event that a vertical feature has </t>
  </si>
  <si>
    <t>Entrance facility - cross-connect</t>
  </si>
  <si>
    <t>SP1EQ</t>
  </si>
  <si>
    <t>Entrance facility - fire retardant</t>
  </si>
  <si>
    <t>SP1FF</t>
  </si>
  <si>
    <t>Tie cables &amp; rack per foot - DS0</t>
  </si>
  <si>
    <t>SP1FG</t>
  </si>
  <si>
    <t>Tie cables &amp; rack per foot - DS1</t>
  </si>
  <si>
    <t>SP1FH</t>
  </si>
  <si>
    <t>Tie cables &amp; rack per foot - DS3</t>
  </si>
  <si>
    <t>SP1FM</t>
  </si>
  <si>
    <t>DS0 per 100 blocks</t>
  </si>
  <si>
    <t>SP1FN</t>
  </si>
  <si>
    <t>DS1 per 28 blocks</t>
  </si>
  <si>
    <t>SP1FO</t>
  </si>
  <si>
    <t>DS3 termination</t>
  </si>
  <si>
    <t>SP1GA</t>
  </si>
  <si>
    <t>DC grounding 2/0 avg per foot</t>
  </si>
  <si>
    <t>SP1GB</t>
  </si>
  <si>
    <t>DC grounding 1/0 avg per foot</t>
  </si>
  <si>
    <t>SP1GC</t>
  </si>
  <si>
    <t>DC grounding 350 per foot</t>
  </si>
  <si>
    <t>SP1GD</t>
  </si>
  <si>
    <t>DC grounding 500 per foot</t>
  </si>
  <si>
    <t>SP1GE</t>
  </si>
  <si>
    <t>DC grounding 750 per foot</t>
  </si>
  <si>
    <t>SP1GF</t>
  </si>
  <si>
    <t>DC grounding 4/0 per foot</t>
  </si>
  <si>
    <t>SP1HU</t>
  </si>
  <si>
    <t>Humidification of leased space</t>
  </si>
  <si>
    <t>SP1JA</t>
  </si>
  <si>
    <t>External AC power 120 volt</t>
  </si>
  <si>
    <t>SP1JB</t>
  </si>
  <si>
    <t>208 volt, single phase</t>
  </si>
  <si>
    <t>SP1JC</t>
  </si>
  <si>
    <t>SP1JD</t>
  </si>
  <si>
    <t>240 volt, single phase</t>
  </si>
  <si>
    <t>SP1JE</t>
  </si>
  <si>
    <t>240 volt, three phase</t>
  </si>
  <si>
    <t>SP1JF</t>
  </si>
  <si>
    <t>480 volt, three phase</t>
  </si>
  <si>
    <t>SP1KA</t>
  </si>
  <si>
    <t>Essential AC power/amp/volt</t>
  </si>
  <si>
    <t>SP1KB</t>
  </si>
  <si>
    <t>9.7.7</t>
  </si>
  <si>
    <t>UNE-P Conversion Non-Recurring Charges</t>
  </si>
  <si>
    <t>UNE-P POTS, CENTREX, Analog PBX Trunks</t>
  </si>
  <si>
    <t>UNE-P Pal Manual</t>
  </si>
  <si>
    <t>UNE-P PBX DID Trunks</t>
  </si>
  <si>
    <t>UNE-P ISDN PRI, DSS - per Trunk</t>
  </si>
  <si>
    <t>UNE-P New Connection Non-Recurring Charges</t>
  </si>
  <si>
    <t>UNE-P POTS Centrex, Analog PBX Trunks</t>
  </si>
  <si>
    <t>UNE-P PAL Manual</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</si>
  <si>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</si>
  <si>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</si>
  <si>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</si>
  <si>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</si>
  <si>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</si>
  <si>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</si>
  <si>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Facilities for UNE - P DSS, UNE - P ISDN PRI</t>
  </si>
  <si>
    <t>DS1 Loop Facility (for Advanced Trunks)</t>
  </si>
  <si>
    <t>DS3 Loop Facility</t>
  </si>
  <si>
    <t>UNE - P PRI Configurations</t>
  </si>
  <si>
    <t>Fiber Transport, per Mile / Pair</t>
  </si>
  <si>
    <t>Fiber Loop, per Route</t>
  </si>
  <si>
    <t>Order Charge per 1st Pair or Strand /Route/Order</t>
  </si>
  <si>
    <t>Order Charge each. Addl. Pair or Strand/Same Route</t>
  </si>
  <si>
    <t>20 amp, single phase</t>
  </si>
  <si>
    <t>SP1KC</t>
  </si>
  <si>
    <t>20 amp, three phase</t>
  </si>
  <si>
    <t>SP1KD</t>
  </si>
  <si>
    <t>30 amp, single phase</t>
  </si>
  <si>
    <t>SP1KE</t>
  </si>
  <si>
    <t>40 amp, single phase</t>
  </si>
  <si>
    <t>SP1KF</t>
  </si>
  <si>
    <t>50 amp, single phase</t>
  </si>
  <si>
    <t>SP1KG</t>
  </si>
  <si>
    <t>50 amp, three phase</t>
  </si>
  <si>
    <t>SP1KH</t>
  </si>
  <si>
    <t>60 amp, single phase</t>
  </si>
  <si>
    <t>SP1KJ</t>
  </si>
  <si>
    <t>60 amp, three phase</t>
  </si>
  <si>
    <t>SP1KK</t>
  </si>
  <si>
    <t>100 amp, single phase</t>
  </si>
  <si>
    <t>SP1KL</t>
  </si>
  <si>
    <t>100 amp, three phase</t>
  </si>
  <si>
    <t>SP1KM</t>
  </si>
  <si>
    <t>30 amp, three phase</t>
  </si>
  <si>
    <t>SP1KN</t>
  </si>
  <si>
    <t>40 amp, three phase</t>
  </si>
  <si>
    <t>SP1M2</t>
  </si>
  <si>
    <t>DSO 2/4 Wire Each Additional</t>
  </si>
  <si>
    <t>48 Volt DC power 20 amp</t>
  </si>
  <si>
    <t>SP1M4</t>
  </si>
  <si>
    <t>48 Volt DC power 40 amp</t>
  </si>
  <si>
    <t>SP1M6</t>
  </si>
  <si>
    <t>48 Volt DC power 60 amp</t>
  </si>
  <si>
    <t>SP1MA</t>
  </si>
  <si>
    <t>Maintenance service</t>
  </si>
  <si>
    <t>SP1PA</t>
  </si>
  <si>
    <t>DC Power per amp</t>
  </si>
  <si>
    <t>SP1R1</t>
  </si>
  <si>
    <t>Rent - Area 1</t>
  </si>
  <si>
    <t>SP1R2</t>
  </si>
  <si>
    <t>Rent - Area 2</t>
  </si>
  <si>
    <t>SP1R3</t>
  </si>
  <si>
    <t>Rent - Area 3</t>
  </si>
  <si>
    <t>SP1RC</t>
  </si>
  <si>
    <t>Riser Cable per foot</t>
  </si>
  <si>
    <t>SP1RD</t>
  </si>
  <si>
    <t>Riser Cable per strand</t>
  </si>
  <si>
    <t>SP11S</t>
  </si>
  <si>
    <t>Security-per person ID card</t>
  </si>
  <si>
    <t>SP1SE</t>
  </si>
  <si>
    <t>Security-Normal hrs per 1/2 hr</t>
  </si>
  <si>
    <t>SP1SF</t>
  </si>
  <si>
    <t>Security-After hrs per 1/2 hr</t>
  </si>
  <si>
    <t>SP1SH</t>
  </si>
  <si>
    <t>Shelf</t>
  </si>
  <si>
    <t>SP1SX</t>
  </si>
  <si>
    <t>Security per person per C O</t>
  </si>
  <si>
    <t>SP1VB</t>
  </si>
  <si>
    <t>48 volt DC power cable 100 amp</t>
  </si>
  <si>
    <t>SP1VC</t>
  </si>
  <si>
    <t>48 volt DC power cable 200 amp</t>
  </si>
  <si>
    <t>SP1VD</t>
  </si>
  <si>
    <t>48 volt DC power cable 300 amp</t>
  </si>
  <si>
    <t>SP1VE</t>
  </si>
  <si>
    <t>48 volt DC power cable 400 amp</t>
  </si>
  <si>
    <t>NRBBC</t>
  </si>
  <si>
    <t>IDE Maintenance, normal hr per 1/2</t>
  </si>
  <si>
    <t>NRBBD</t>
  </si>
  <si>
    <t>IDE Maintenance, after hr per 1/2</t>
  </si>
  <si>
    <t>NRBBK</t>
  </si>
  <si>
    <t>VEIC Fiber Cable Splicing, per set-up</t>
  </si>
  <si>
    <t>NRBCR</t>
  </si>
  <si>
    <t>VEIC Fiber Cable Splicing, per slice</t>
  </si>
  <si>
    <t>NRBBE</t>
  </si>
  <si>
    <t>VEIC Inspector, business hours</t>
  </si>
  <si>
    <t>NRBBF</t>
  </si>
  <si>
    <t>VEIC Inspector, after hours</t>
  </si>
  <si>
    <t>X1Q</t>
  </si>
  <si>
    <t>XPC</t>
  </si>
  <si>
    <t>XS6</t>
  </si>
  <si>
    <t>XCC</t>
  </si>
  <si>
    <t>Name of Process Specialist</t>
  </si>
  <si>
    <t>Date filled out by Process</t>
  </si>
  <si>
    <t>E-UDIT</t>
  </si>
  <si>
    <t>Provisioning use only</t>
  </si>
  <si>
    <t>Flat Charge (Design Engineering &amp; Installation - No Cables)</t>
  </si>
  <si>
    <t>Virtual Connections (if applicable - Connections only; No Cables)</t>
  </si>
  <si>
    <t xml:space="preserve">Mechanized Service Account Update, per Addition or Update Processed </t>
  </si>
  <si>
    <t>LNP Managed Cuts</t>
  </si>
  <si>
    <t>Standard Managed Cuts per person per 1/2 Hr.</t>
  </si>
  <si>
    <t>Overtime Managed Cuts per person per 1/2 Hr.</t>
  </si>
  <si>
    <t>Premium Managed Cuts per person per 1/2 Hr.</t>
  </si>
  <si>
    <t>See FCC Tariff #1 Section 20.3.1 &amp; 20.3.3</t>
  </si>
  <si>
    <t>E-UDIT  DS1</t>
  </si>
  <si>
    <t>UEH1X</t>
  </si>
  <si>
    <t>ULYHX</t>
  </si>
  <si>
    <t>Unbundled Interoffice Transport-Between Wire Center and CLEC- DS1</t>
  </si>
  <si>
    <t>E-UDIT UNE Termination-DS1</t>
  </si>
  <si>
    <t>UT7</t>
  </si>
  <si>
    <t>UNE Termination-DS1</t>
  </si>
  <si>
    <t>E-UDIT  DS3</t>
  </si>
  <si>
    <t>UEH3X</t>
  </si>
  <si>
    <t>ULYJX</t>
  </si>
  <si>
    <t>Unbundled Interoffice Transport-Between Wire Center and CLEC- DS3</t>
  </si>
  <si>
    <t>E-UDIT UNE Termination-DS3</t>
  </si>
  <si>
    <t>UNE Termination-DS3</t>
  </si>
  <si>
    <t>E-UDIT  OC3</t>
  </si>
  <si>
    <t>UEHPX</t>
  </si>
  <si>
    <t>ULY7X</t>
  </si>
  <si>
    <t>Unbundled Interoffice Transport-Between Wire Center and CLEC- OC3</t>
  </si>
  <si>
    <t>E-UDIT UNE Termination-OC3</t>
  </si>
  <si>
    <t>UNE Termination-OC3</t>
  </si>
  <si>
    <t>E-UDIT  OC12</t>
  </si>
  <si>
    <t>UEHQX</t>
  </si>
  <si>
    <t>ULYLX</t>
  </si>
  <si>
    <t>Unbundled Interoffice Transport-Between Wire Center and CLEC- OC12</t>
  </si>
  <si>
    <t>E-UDIT UNE Termination-OC12</t>
  </si>
  <si>
    <t>UNE Termination-OC12</t>
  </si>
  <si>
    <t>ACNA</t>
  </si>
  <si>
    <t>Appendix A Attachment</t>
  </si>
  <si>
    <t>USOC                    Non-recurring         Rate</t>
  </si>
  <si>
    <t>USOC Fixed Rate</t>
  </si>
  <si>
    <t>USOC Variable Rate</t>
  </si>
  <si>
    <t xml:space="preserve"> Mileage</t>
  </si>
  <si>
    <t>MOU Usage Rate</t>
  </si>
  <si>
    <t>MOU Rate Fixed</t>
  </si>
  <si>
    <t>MOU Rate Variable</t>
  </si>
  <si>
    <t>Customer Order                Y or N        Provg. use</t>
  </si>
  <si>
    <t>Date To Be Filled Out By Process</t>
  </si>
  <si>
    <t>BAN #</t>
  </si>
  <si>
    <t>UDIT DS-0 - 2 wire</t>
  </si>
  <si>
    <t>UTLLN</t>
  </si>
  <si>
    <t>ULNM1</t>
  </si>
  <si>
    <t>ULNM2</t>
  </si>
  <si>
    <t>ULNM3</t>
  </si>
  <si>
    <t>ULNM4</t>
  </si>
  <si>
    <t>ULNM5</t>
  </si>
  <si>
    <t>TUG3X</t>
  </si>
  <si>
    <t>DS-0 UNE Termination</t>
  </si>
  <si>
    <t>NR981</t>
  </si>
  <si>
    <t>UDIT DS-0 Voice Loop Rearrangement Single</t>
  </si>
  <si>
    <t>NR982</t>
  </si>
  <si>
    <t>UDIT DS-0 Voice Loop Rearrangement Dual</t>
  </si>
  <si>
    <t>UTLMN</t>
  </si>
  <si>
    <t>UDIT DS-0 Voice Ground Rearrangement Single</t>
  </si>
  <si>
    <t>UDIT DS-0 Voice Ground Rearrangement Dual</t>
  </si>
  <si>
    <t>UTLNN</t>
  </si>
  <si>
    <t>UDIT DS-0 Voice  Rearrangement Single</t>
  </si>
  <si>
    <t>UDIT DS-0 Voice Rearrangement Dual</t>
  </si>
  <si>
    <t>UDIT DS-0 - 4 wire</t>
  </si>
  <si>
    <t>UTLEN</t>
  </si>
  <si>
    <t>TUG4X</t>
  </si>
  <si>
    <t>UDIT DS-0 - 2.4 kbps Rearrangement single</t>
  </si>
  <si>
    <t>UDIT DS-0 - 2.4 kbps Rearrangement dual</t>
  </si>
  <si>
    <t>UTLFN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</si>
</sst>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0"/>
    <numFmt numFmtId="166" formatCode="&quot;$&quot;#,##0.0000_);[Red]\(&quot;$&quot;#,##0.0000\)"/>
    <numFmt numFmtId="167" formatCode="&quot;$&quot;#,##0.000000_);[Red]\(&quot;$&quot;#,##0.000000\)"/>
    <numFmt numFmtId="168" formatCode="&quot;$&quot;#,##0.00000_);[Red]\(&quot;$&quot;#,##0.00000\)"/>
    <numFmt numFmtId="169" formatCode="&quot;$&quot;#,##0.0000000_);[Red]\(&quot;$&quot;#,##0.0000000\)"/>
    <numFmt numFmtId="170" formatCode="&quot;$&quot;#,##0.000_);[Red]\(&quot;$&quot;#,##0.000\)"/>
    <numFmt numFmtId="171" formatCode="&quot;$&quot;#,##0.00000000_);[Red]\(&quot;$&quot;#,##0.00000000\)"/>
    <numFmt numFmtId="172" formatCode="&quot;$&quot;#,##0.000000000_);[Red]\(&quot;$&quot;#,##0.000000000\)"/>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_);[Red]\(&quot;$&quot;#,##0.0\)"/>
    <numFmt numFmtId="180" formatCode="0.0%"/>
    <numFmt numFmtId="181" formatCode="&quot;$&quot;#,##0.0000000000_);[Red]\(&quot;$&quot;#,##0.0000000000\)"/>
    <numFmt numFmtId="182" formatCode="&quot;$&quot;#,##0.00"/>
    <numFmt numFmtId="183" formatCode="&quot;$&quot;#,##0.000"/>
    <numFmt numFmtId="184" formatCode="&quot;$&quot;#,##0.0000"/>
    <numFmt numFmtId="185" formatCode="&quot;$&quot;#,##0.00;[Red]&quot;$&quot;#,##0.00"/>
    <numFmt numFmtId="186" formatCode="&quot;$&quot;#,##0.00000"/>
    <numFmt numFmtId="187" formatCode="_(* #,##0_);_(* \(#,##0\);_(* &quot;-&quot;??_);_(@_)"/>
    <numFmt numFmtId="188" formatCode="#,##0.0000000"/>
    <numFmt numFmtId="189" formatCode="_(* #,##0_);_(* \(#,##0\);_(* &quot;-&quot;???????_);_(@_)"/>
    <numFmt numFmtId="190" formatCode="0.0000000"/>
    <numFmt numFmtId="191" formatCode="0.00000000"/>
    <numFmt numFmtId="192" formatCode="0.000000"/>
    <numFmt numFmtId="193" formatCode="#,##0.00000"/>
    <numFmt numFmtId="194" formatCode="_(&quot;$&quot;* #,##0.000_);_(&quot;$&quot;* \(#,##0.000\);_(&quot;$&quot;* &quot;-&quot;??_);_(@_)"/>
    <numFmt numFmtId="195" formatCode="_(&quot;$&quot;* #,##0.0000_);_(&quot;$&quot;* \(#,##0.0000\);_(&quot;$&quot;* &quot;-&quot;??_);_(@_)"/>
    <numFmt numFmtId="196" formatCode="_(&quot;$&quot;* #,##0.00000_);_(&quot;$&quot;* \(#,##0.00000\);_(&quot;$&quot;* &quot;-&quot;??_);_(@_)"/>
    <numFmt numFmtId="197" formatCode="m/d/yyyy"/>
    <numFmt numFmtId="198" formatCode="0.0000"/>
  </numFmts>
  <fonts count="17">
    <font>
      <sz val="10"/>
      <name val="Arial"/>
      <family val="0"/>
    </font>
    <font>
      <b/>
      <sz val="10"/>
      <name val="Arial"/>
      <family val="2"/>
    </font>
    <font>
      <b/>
      <sz val="9"/>
      <name val="Geneva"/>
      <family val="0"/>
    </font>
    <font>
      <b/>
      <sz val="9"/>
      <color indexed="8"/>
      <name val="Geneva"/>
      <family val="0"/>
    </font>
    <font>
      <b/>
      <sz val="9"/>
      <color indexed="10"/>
      <name val="Geneva"/>
      <family val="0"/>
    </font>
    <font>
      <sz val="10"/>
      <color indexed="8"/>
      <name val="Geneva"/>
      <family val="0"/>
    </font>
    <font>
      <sz val="10"/>
      <color indexed="12"/>
      <name val="Geneva"/>
      <family val="0"/>
    </font>
    <font>
      <b/>
      <sz val="10"/>
      <name val="Geneva"/>
      <family val="0"/>
    </font>
    <font>
      <sz val="9"/>
      <name val="Geneva"/>
      <family val="0"/>
    </font>
    <font>
      <sz val="10"/>
      <name val="Geneva"/>
      <family val="0"/>
    </font>
    <font>
      <b/>
      <sz val="10"/>
      <color indexed="8"/>
      <name val="Geneva"/>
      <family val="0"/>
    </font>
    <font>
      <b/>
      <sz val="10"/>
      <color indexed="10"/>
      <name val="Geneva"/>
      <family val="0"/>
    </font>
    <font>
      <sz val="8"/>
      <name val="Geneva"/>
      <family val="0"/>
    </font>
    <font>
      <sz val="10"/>
      <color indexed="10"/>
      <name val="Geneva"/>
      <family val="0"/>
    </font>
    <font>
      <b/>
      <sz val="8"/>
      <name val="Geneva"/>
      <family val="0"/>
    </font>
    <font>
      <sz val="8"/>
      <name val="Arial"/>
      <family val="2"/>
    </font>
    <font>
      <sz val="8"/>
      <name val="Tahoma"/>
      <family val="2"/>
    </font>
  </fonts>
  <fills count="6">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color indexed="63"/>
      </left>
      <right>
        <color indexed="63"/>
      </right>
      <top style="thin"/>
      <bottom style="thin"/>
    </border>
    <border>
      <left>
        <color indexed="63"/>
      </left>
      <right style="double"/>
      <top style="thin"/>
      <bottom style="thin"/>
    </border>
    <border>
      <left style="double"/>
      <right style="thin"/>
      <top style="thin"/>
      <bottom style="thin"/>
    </border>
    <border>
      <left style="thin"/>
      <right style="thin"/>
      <top style="thin"/>
      <bottom style="thin"/>
    </border>
    <border>
      <left style="thin"/>
      <right>
        <color indexed="63"/>
      </right>
      <top style="thin"/>
      <bottom style="thin"/>
    </border>
    <border>
      <left style="thin"/>
      <right style="double"/>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double"/>
      <top style="thin"/>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style="double"/>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medium"/>
      <top style="thin"/>
      <bottom style="thin"/>
    </border>
    <border>
      <left style="double"/>
      <right style="medium"/>
      <top style="thin"/>
      <bottom style="thin"/>
    </border>
    <border>
      <left>
        <color indexed="63"/>
      </left>
      <right style="medium"/>
      <top>
        <color indexed="63"/>
      </top>
      <bottom style="thin"/>
    </border>
    <border>
      <left>
        <color indexed="63"/>
      </left>
      <right style="medium"/>
      <top style="thin"/>
      <bottom style="medium"/>
    </border>
    <border>
      <left style="double"/>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9">
    <xf numFmtId="0" fontId="0" fillId="0" borderId="0" xfId="0" applyAlignment="1">
      <alignment/>
    </xf>
    <xf numFmtId="0" fontId="0" fillId="0" borderId="0" xfId="0" applyFill="1" applyAlignment="1">
      <alignment vertical="top"/>
    </xf>
    <xf numFmtId="0" fontId="0" fillId="0" borderId="0" xfId="0" applyAlignment="1">
      <alignment vertical="top"/>
    </xf>
    <xf numFmtId="0" fontId="0" fillId="0" borderId="0" xfId="0"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right" vertical="top" wrapText="1"/>
    </xf>
    <xf numFmtId="0" fontId="0" fillId="0" borderId="5" xfId="0" applyBorder="1" applyAlignment="1">
      <alignment horizontal="right" vertical="top" wrapText="1"/>
    </xf>
    <xf numFmtId="0" fontId="1" fillId="0" borderId="1"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3" xfId="0" applyBorder="1" applyAlignment="1">
      <alignment horizontal="left" vertical="top"/>
    </xf>
    <xf numFmtId="0" fontId="0" fillId="0" borderId="1" xfId="0" applyBorder="1" applyAlignment="1">
      <alignment vertical="top"/>
    </xf>
    <xf numFmtId="0" fontId="0" fillId="0" borderId="1" xfId="0" applyBorder="1" applyAlignment="1">
      <alignment horizontal="left" vertical="top"/>
    </xf>
    <xf numFmtId="0" fontId="0" fillId="0" borderId="2" xfId="0" applyBorder="1" applyAlignment="1">
      <alignment horizontal="left" vertical="top"/>
    </xf>
    <xf numFmtId="8" fontId="0" fillId="0" borderId="4" xfId="0" applyNumberFormat="1"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8" fontId="0" fillId="0" borderId="4" xfId="0" applyNumberFormat="1" applyBorder="1" applyAlignment="1">
      <alignment vertical="top" wrapText="1"/>
    </xf>
    <xf numFmtId="0" fontId="0" fillId="0" borderId="5" xfId="0" applyBorder="1" applyAlignment="1">
      <alignment vertical="top" wrapText="1"/>
    </xf>
    <xf numFmtId="0" fontId="0" fillId="0" borderId="0" xfId="0" applyFill="1" applyAlignment="1">
      <alignment vertical="top" wrapText="1"/>
    </xf>
    <xf numFmtId="0" fontId="0" fillId="0" borderId="0" xfId="0" applyAlignment="1">
      <alignment vertical="top" wrapText="1"/>
    </xf>
    <xf numFmtId="0" fontId="0" fillId="0" borderId="2" xfId="0" applyBorder="1" applyAlignment="1">
      <alignment vertical="top"/>
    </xf>
    <xf numFmtId="8" fontId="0" fillId="0" borderId="5" xfId="0" applyNumberFormat="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xf>
    <xf numFmtId="8" fontId="0" fillId="0" borderId="3" xfId="0" applyNumberFormat="1" applyBorder="1" applyAlignment="1">
      <alignment vertical="top"/>
    </xf>
    <xf numFmtId="168" fontId="0" fillId="0" borderId="4" xfId="0" applyNumberFormat="1" applyBorder="1" applyAlignment="1">
      <alignment vertical="top"/>
    </xf>
    <xf numFmtId="168" fontId="0" fillId="0" borderId="5" xfId="0" applyNumberFormat="1" applyBorder="1" applyAlignment="1">
      <alignment vertical="top"/>
    </xf>
    <xf numFmtId="0" fontId="0" fillId="0" borderId="6" xfId="0" applyBorder="1" applyAlignment="1">
      <alignment vertical="top"/>
    </xf>
    <xf numFmtId="0" fontId="0" fillId="0" borderId="4" xfId="0" applyBorder="1" applyAlignment="1">
      <alignment horizontal="right" vertical="top"/>
    </xf>
    <xf numFmtId="0" fontId="0" fillId="0" borderId="5" xfId="0" applyBorder="1" applyAlignment="1">
      <alignment horizontal="right" vertical="top"/>
    </xf>
    <xf numFmtId="0" fontId="0" fillId="3" borderId="3" xfId="0" applyFill="1" applyBorder="1" applyAlignment="1">
      <alignment horizontal="center" vertical="top"/>
    </xf>
    <xf numFmtId="0" fontId="0" fillId="0" borderId="4" xfId="0" applyBorder="1" applyAlignment="1">
      <alignment horizontal="center" vertical="top"/>
    </xf>
    <xf numFmtId="0" fontId="0" fillId="0" borderId="3" xfId="0" applyBorder="1" applyAlignment="1">
      <alignment vertical="top" wrapText="1"/>
    </xf>
    <xf numFmtId="184" fontId="0" fillId="0" borderId="4" xfId="0" applyNumberFormat="1" applyBorder="1" applyAlignment="1">
      <alignment vertical="top" wrapText="1"/>
    </xf>
    <xf numFmtId="166" fontId="0" fillId="0" borderId="4" xfId="0" applyNumberFormat="1" applyBorder="1" applyAlignment="1">
      <alignment vertical="top"/>
    </xf>
    <xf numFmtId="8" fontId="0" fillId="0" borderId="5" xfId="0" applyNumberFormat="1" applyBorder="1" applyAlignment="1">
      <alignment horizontal="right" vertical="top"/>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5" xfId="0" applyFont="1" applyBorder="1" applyAlignment="1">
      <alignment horizontal="right" vertical="top"/>
    </xf>
    <xf numFmtId="0" fontId="0" fillId="0" borderId="4" xfId="0" applyBorder="1" applyAlignment="1">
      <alignment vertical="top" wrapText="1"/>
    </xf>
    <xf numFmtId="8" fontId="0" fillId="0" borderId="5" xfId="0" applyNumberFormat="1" applyBorder="1" applyAlignment="1">
      <alignment vertical="top" wrapText="1"/>
    </xf>
    <xf numFmtId="167" fontId="0" fillId="0" borderId="4" xfId="0" applyNumberFormat="1" applyBorder="1" applyAlignment="1">
      <alignment vertical="top"/>
    </xf>
    <xf numFmtId="2" fontId="1" fillId="0" borderId="1" xfId="0" applyNumberFormat="1" applyFont="1" applyBorder="1" applyAlignment="1">
      <alignment vertical="top"/>
    </xf>
    <xf numFmtId="182" fontId="0" fillId="0" borderId="5" xfId="0" applyNumberFormat="1" applyBorder="1" applyAlignment="1">
      <alignment horizontal="right" vertical="top"/>
    </xf>
    <xf numFmtId="182" fontId="0" fillId="0" borderId="4" xfId="0" applyNumberFormat="1" applyBorder="1" applyAlignment="1">
      <alignment horizontal="right" vertical="top" wrapText="1"/>
    </xf>
    <xf numFmtId="182" fontId="0" fillId="0" borderId="5" xfId="0" applyNumberFormat="1" applyBorder="1" applyAlignment="1">
      <alignment horizontal="right" vertical="top" wrapText="1"/>
    </xf>
    <xf numFmtId="182" fontId="0" fillId="0" borderId="4" xfId="0" applyNumberFormat="1" applyBorder="1" applyAlignment="1">
      <alignment vertical="top"/>
    </xf>
    <xf numFmtId="182" fontId="0" fillId="0" borderId="4" xfId="0" applyNumberFormat="1" applyBorder="1" applyAlignment="1">
      <alignment horizontal="right" vertical="top"/>
    </xf>
    <xf numFmtId="0" fontId="0" fillId="0" borderId="0" xfId="0"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left" vertical="top"/>
    </xf>
    <xf numFmtId="0" fontId="0" fillId="0" borderId="0" xfId="0" applyAlignment="1">
      <alignment horizontal="left" vertical="top"/>
    </xf>
    <xf numFmtId="0" fontId="0" fillId="0" borderId="0" xfId="0" applyFill="1" applyAlignment="1">
      <alignment/>
    </xf>
    <xf numFmtId="8" fontId="0" fillId="0" borderId="0" xfId="0" applyNumberFormat="1" applyAlignment="1">
      <alignment/>
    </xf>
    <xf numFmtId="0" fontId="0" fillId="0" borderId="7" xfId="0" applyFont="1" applyBorder="1" applyAlignment="1">
      <alignment horizontal="center"/>
    </xf>
    <xf numFmtId="192" fontId="0" fillId="0" borderId="7" xfId="0" applyNumberFormat="1" applyFont="1" applyBorder="1" applyAlignment="1">
      <alignment horizontal="center"/>
    </xf>
    <xf numFmtId="0" fontId="0" fillId="0" borderId="0" xfId="0" applyAlignment="1">
      <alignment horizontal="right"/>
    </xf>
    <xf numFmtId="192" fontId="0" fillId="0" borderId="0" xfId="0" applyNumberFormat="1" applyAlignment="1">
      <alignment/>
    </xf>
    <xf numFmtId="0" fontId="0" fillId="0" borderId="0" xfId="0" applyFill="1" applyAlignment="1" quotePrefix="1">
      <alignment/>
    </xf>
    <xf numFmtId="8" fontId="0" fillId="0" borderId="0" xfId="0" applyNumberFormat="1" applyFill="1" applyAlignment="1">
      <alignment/>
    </xf>
    <xf numFmtId="193" fontId="0" fillId="0" borderId="0" xfId="0" applyNumberFormat="1" applyAlignment="1">
      <alignment/>
    </xf>
    <xf numFmtId="193" fontId="0" fillId="0" borderId="0" xfId="0" applyNumberFormat="1" applyFill="1" applyAlignment="1">
      <alignment/>
    </xf>
    <xf numFmtId="0" fontId="0" fillId="0" borderId="1" xfId="0" applyFill="1" applyBorder="1" applyAlignment="1">
      <alignment vertical="top"/>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0" fontId="0" fillId="0" borderId="5" xfId="0" applyFill="1" applyBorder="1" applyAlignment="1">
      <alignment vertical="top"/>
    </xf>
    <xf numFmtId="0" fontId="0" fillId="0" borderId="2"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0" fontId="0" fillId="0" borderId="5" xfId="0" applyFill="1" applyBorder="1" applyAlignment="1">
      <alignment horizontal="right" vertical="top" wrapText="1"/>
    </xf>
    <xf numFmtId="168" fontId="0" fillId="0" borderId="4" xfId="0" applyNumberFormat="1" applyFill="1" applyBorder="1" applyAlignment="1">
      <alignment vertical="top"/>
    </xf>
    <xf numFmtId="0" fontId="0" fillId="0" borderId="2" xfId="0" applyFill="1" applyBorder="1" applyAlignment="1">
      <alignmen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5" xfId="0" applyFill="1" applyBorder="1" applyAlignment="1">
      <alignment vertical="top" wrapText="1"/>
    </xf>
    <xf numFmtId="182" fontId="0" fillId="0" borderId="4" xfId="0" applyNumberFormat="1" applyFill="1" applyBorder="1" applyAlignment="1">
      <alignment vertical="top"/>
    </xf>
    <xf numFmtId="182" fontId="0" fillId="0" borderId="5" xfId="0" applyNumberFormat="1" applyFill="1" applyBorder="1" applyAlignment="1">
      <alignment vertical="top"/>
    </xf>
    <xf numFmtId="0" fontId="0" fillId="0" borderId="4" xfId="0" applyFill="1" applyBorder="1" applyAlignment="1">
      <alignment horizontal="right" vertical="top"/>
    </xf>
    <xf numFmtId="0" fontId="0" fillId="0" borderId="5" xfId="0" applyFill="1" applyBorder="1" applyAlignment="1">
      <alignment horizontal="right" vertical="top"/>
    </xf>
    <xf numFmtId="166" fontId="0" fillId="0" borderId="4" xfId="0" applyNumberFormat="1" applyFill="1" applyBorder="1" applyAlignment="1">
      <alignment horizontal="righ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166" fontId="0" fillId="0" borderId="5" xfId="0" applyNumberFormat="1" applyFill="1" applyBorder="1" applyAlignment="1">
      <alignment horizontal="right" vertical="top" wrapText="1"/>
    </xf>
    <xf numFmtId="0" fontId="1" fillId="0" borderId="1" xfId="0" applyFont="1" applyFill="1" applyBorder="1" applyAlignment="1">
      <alignment horizontal="lef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8" fontId="0" fillId="0" borderId="5" xfId="0" applyNumberFormat="1" applyFill="1" applyBorder="1" applyAlignment="1">
      <alignment horizontal="left" vertical="top"/>
    </xf>
    <xf numFmtId="0" fontId="0" fillId="0" borderId="4" xfId="0" applyFill="1" applyBorder="1" applyAlignment="1">
      <alignment horizontal="right" vertical="top" wrapText="1"/>
    </xf>
    <xf numFmtId="8" fontId="0" fillId="0" borderId="5" xfId="0" applyNumberFormat="1" applyFill="1" applyBorder="1" applyAlignment="1">
      <alignment horizontal="right" vertical="top" wrapText="1"/>
    </xf>
    <xf numFmtId="182" fontId="0" fillId="0" borderId="4" xfId="0" applyNumberFormat="1" applyFill="1" applyBorder="1" applyAlignment="1">
      <alignment horizontal="right" vertical="top" wrapText="1"/>
    </xf>
    <xf numFmtId="182" fontId="0" fillId="0" borderId="5" xfId="0" applyNumberFormat="1" applyFill="1" applyBorder="1" applyAlignment="1">
      <alignment horizontal="right" vertical="top" wrapText="1"/>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8" fontId="0" fillId="0" borderId="4" xfId="0" applyNumberFormat="1" applyFill="1" applyBorder="1" applyAlignment="1">
      <alignment horizontal="right" vertical="top" wrapText="1"/>
    </xf>
    <xf numFmtId="182" fontId="0" fillId="0" borderId="4" xfId="0" applyNumberFormat="1" applyFill="1" applyBorder="1" applyAlignment="1">
      <alignment horizontal="right" vertical="top"/>
    </xf>
    <xf numFmtId="182" fontId="0" fillId="0" borderId="5" xfId="0" applyNumberFormat="1" applyFill="1" applyBorder="1" applyAlignment="1">
      <alignment horizontal="right" vertical="top"/>
    </xf>
    <xf numFmtId="185" fontId="0" fillId="0" borderId="4" xfId="0" applyNumberFormat="1" applyFill="1" applyBorder="1" applyAlignment="1">
      <alignment vertical="top"/>
    </xf>
    <xf numFmtId="185" fontId="0" fillId="0" borderId="5" xfId="0" applyNumberFormat="1" applyFill="1" applyBorder="1" applyAlignment="1">
      <alignment vertical="top"/>
    </xf>
    <xf numFmtId="0" fontId="0" fillId="0" borderId="3" xfId="0" applyFill="1" applyBorder="1" applyAlignment="1">
      <alignment/>
    </xf>
    <xf numFmtId="8" fontId="0" fillId="0" borderId="3" xfId="0" applyNumberFormat="1" applyFill="1" applyBorder="1" applyAlignment="1">
      <alignment vertical="top"/>
    </xf>
    <xf numFmtId="0" fontId="0" fillId="0" borderId="1" xfId="0" applyFont="1" applyFill="1" applyBorder="1" applyAlignment="1">
      <alignment horizontal="left" vertical="top"/>
    </xf>
    <xf numFmtId="0" fontId="0" fillId="0" borderId="2" xfId="0" applyFont="1" applyFill="1" applyBorder="1" applyAlignment="1">
      <alignment horizontal="left" vertical="top"/>
    </xf>
    <xf numFmtId="182" fontId="0" fillId="0" borderId="5" xfId="0" applyNumberFormat="1" applyFill="1" applyBorder="1" applyAlignment="1">
      <alignment vertical="top" wrapText="1"/>
    </xf>
    <xf numFmtId="2" fontId="1" fillId="0" borderId="1" xfId="0" applyNumberFormat="1" applyFont="1" applyFill="1" applyBorder="1" applyAlignment="1">
      <alignment vertical="top"/>
    </xf>
    <xf numFmtId="0" fontId="1" fillId="0" borderId="4" xfId="0" applyFont="1" applyFill="1" applyBorder="1" applyAlignment="1">
      <alignment horizontal="left" vertical="top"/>
    </xf>
    <xf numFmtId="168" fontId="0" fillId="0" borderId="4" xfId="0" applyNumberFormat="1" applyFill="1" applyBorder="1" applyAlignment="1">
      <alignment horizontal="righ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4" xfId="0" applyFill="1" applyBorder="1" applyAlignment="1">
      <alignment horizontal="center" vertical="top" wrapText="1"/>
    </xf>
    <xf numFmtId="170" fontId="0" fillId="0" borderId="4" xfId="0" applyNumberFormat="1" applyFill="1" applyBorder="1" applyAlignment="1">
      <alignment vertical="top"/>
    </xf>
    <xf numFmtId="166" fontId="0" fillId="0" borderId="4" xfId="0" applyNumberFormat="1" applyFill="1" applyBorder="1" applyAlignment="1">
      <alignment vertical="top"/>
    </xf>
    <xf numFmtId="0" fontId="1" fillId="0" borderId="1" xfId="0" applyFont="1" applyFill="1" applyBorder="1" applyAlignment="1">
      <alignment vertical="top" wrapText="1"/>
    </xf>
    <xf numFmtId="0" fontId="1" fillId="0" borderId="3" xfId="0" applyFont="1" applyFill="1" applyBorder="1" applyAlignment="1">
      <alignment horizontal="left" vertical="top" wrapText="1"/>
    </xf>
    <xf numFmtId="0" fontId="1" fillId="0" borderId="8" xfId="0" applyFont="1" applyFill="1" applyBorder="1" applyAlignment="1">
      <alignment vertical="top"/>
    </xf>
    <xf numFmtId="0" fontId="1" fillId="0" borderId="8" xfId="0" applyFont="1" applyFill="1" applyBorder="1" applyAlignment="1">
      <alignment horizontal="lef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1" fillId="0" borderId="2" xfId="0" applyFont="1" applyFill="1" applyBorder="1" applyAlignment="1">
      <alignment horizontal="left" vertical="top" wrapText="1"/>
    </xf>
    <xf numFmtId="0" fontId="0" fillId="0" borderId="13" xfId="0" applyFill="1" applyBorder="1" applyAlignment="1">
      <alignment horizontal="center" vertical="top"/>
    </xf>
    <xf numFmtId="0" fontId="0" fillId="0" borderId="1" xfId="0" applyFill="1" applyBorder="1" applyAlignment="1">
      <alignment horizontal="center" vertical="top"/>
    </xf>
    <xf numFmtId="0" fontId="0" fillId="0" borderId="2" xfId="0" applyFill="1" applyBorder="1" applyAlignment="1">
      <alignment horizontal="center" vertical="top"/>
    </xf>
    <xf numFmtId="182" fontId="0" fillId="0" borderId="2" xfId="0" applyNumberFormat="1" applyFill="1" applyBorder="1" applyAlignment="1">
      <alignment horizontal="right" vertical="top"/>
    </xf>
    <xf numFmtId="164" fontId="1" fillId="2" borderId="14" xfId="0" applyNumberFormat="1" applyFont="1" applyFill="1" applyBorder="1" applyAlignment="1">
      <alignment horizontal="right" vertical="top"/>
    </xf>
    <xf numFmtId="164" fontId="1" fillId="0" borderId="14" xfId="0" applyNumberFormat="1" applyFont="1" applyBorder="1" applyAlignment="1">
      <alignment horizontal="right" vertical="top"/>
    </xf>
    <xf numFmtId="0" fontId="0" fillId="0" borderId="14" xfId="0" applyBorder="1" applyAlignment="1">
      <alignment vertical="top"/>
    </xf>
    <xf numFmtId="0" fontId="0" fillId="0" borderId="14" xfId="0" applyFill="1" applyBorder="1" applyAlignment="1">
      <alignment vertical="top"/>
    </xf>
    <xf numFmtId="0" fontId="0" fillId="0" borderId="14" xfId="0" applyBorder="1" applyAlignment="1">
      <alignment vertical="top" wrapText="1"/>
    </xf>
    <xf numFmtId="164" fontId="1" fillId="0" borderId="14" xfId="0" applyNumberFormat="1" applyFont="1" applyBorder="1" applyAlignment="1">
      <alignment vertical="top"/>
    </xf>
    <xf numFmtId="0" fontId="0" fillId="0" borderId="14" xfId="0" applyFill="1" applyBorder="1" applyAlignment="1">
      <alignment vertical="top" wrapText="1"/>
    </xf>
    <xf numFmtId="164" fontId="1" fillId="0" borderId="14" xfId="0" applyNumberFormat="1" applyFont="1" applyFill="1" applyBorder="1" applyAlignment="1">
      <alignment vertical="top"/>
    </xf>
    <xf numFmtId="0" fontId="0" fillId="0" borderId="15" xfId="0" applyFill="1" applyBorder="1" applyAlignment="1">
      <alignment vertical="top"/>
    </xf>
    <xf numFmtId="182" fontId="0" fillId="0" borderId="16" xfId="0" applyNumberFormat="1" applyBorder="1" applyAlignment="1">
      <alignment vertical="top"/>
    </xf>
    <xf numFmtId="0" fontId="0" fillId="0" borderId="4" xfId="0" applyFill="1" applyBorder="1" applyAlignment="1">
      <alignment horizontal="center" vertical="top"/>
    </xf>
    <xf numFmtId="0" fontId="0" fillId="0" borderId="0" xfId="0" applyAlignment="1">
      <alignment horizontal="left" vertical="top" wrapText="1"/>
    </xf>
    <xf numFmtId="9" fontId="0" fillId="0" borderId="5" xfId="19" applyFill="1" applyBorder="1" applyAlignment="1">
      <alignment vertical="top"/>
    </xf>
    <xf numFmtId="0" fontId="0" fillId="0" borderId="17" xfId="0" applyBorder="1" applyAlignment="1">
      <alignment vertical="top"/>
    </xf>
    <xf numFmtId="164" fontId="1" fillId="0" borderId="1" xfId="0" applyNumberFormat="1" applyFont="1" applyFill="1" applyBorder="1" applyAlignment="1">
      <alignment vertical="top"/>
    </xf>
    <xf numFmtId="0" fontId="0" fillId="0" borderId="1" xfId="0" applyFont="1" applyFill="1" applyBorder="1" applyAlignment="1">
      <alignment vertical="top"/>
    </xf>
    <xf numFmtId="0" fontId="0" fillId="0" borderId="1" xfId="0" applyFill="1" applyBorder="1" applyAlignment="1">
      <alignment horizontal="left" vertical="top" indent="1"/>
    </xf>
    <xf numFmtId="0" fontId="0" fillId="0" borderId="5" xfId="0" applyFill="1" applyBorder="1" applyAlignment="1">
      <alignment horizontal="left" vertical="top" wrapText="1"/>
    </xf>
    <xf numFmtId="0" fontId="0" fillId="0" borderId="5" xfId="0" applyFill="1" applyBorder="1" applyAlignment="1">
      <alignment horizontal="left" vertical="top"/>
    </xf>
    <xf numFmtId="193" fontId="0" fillId="0" borderId="0" xfId="0" applyNumberFormat="1" applyAlignment="1">
      <alignment horizontal="right"/>
    </xf>
    <xf numFmtId="0" fontId="0" fillId="0" borderId="0" xfId="0" applyFill="1" applyAlignment="1">
      <alignment horizontal="right"/>
    </xf>
    <xf numFmtId="8" fontId="0" fillId="0" borderId="0" xfId="0" applyNumberFormat="1" applyFill="1" applyAlignment="1">
      <alignment horizontal="right"/>
    </xf>
    <xf numFmtId="0" fontId="0" fillId="0" borderId="6" xfId="0" applyFill="1" applyBorder="1" applyAlignment="1">
      <alignment vertical="top" wrapText="1"/>
    </xf>
    <xf numFmtId="164" fontId="1" fillId="0" borderId="14" xfId="0" applyNumberFormat="1" applyFont="1" applyFill="1" applyBorder="1" applyAlignment="1">
      <alignment horizontal="right" vertical="top"/>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7" fontId="0" fillId="0" borderId="4" xfId="17" applyNumberFormat="1" applyBorder="1" applyAlignment="1">
      <alignment horizontal="right" vertical="top"/>
    </xf>
    <xf numFmtId="8" fontId="0" fillId="0" borderId="4" xfId="0" applyNumberFormat="1" applyBorder="1" applyAlignment="1">
      <alignment/>
    </xf>
    <xf numFmtId="0" fontId="1" fillId="0" borderId="3" xfId="0" applyFont="1" applyFill="1" applyBorder="1" applyAlignment="1">
      <alignment horizontal="center" vertical="top" wrapText="1"/>
    </xf>
    <xf numFmtId="0" fontId="0" fillId="0" borderId="17" xfId="0" applyFill="1" applyBorder="1" applyAlignment="1">
      <alignment vertical="top"/>
    </xf>
    <xf numFmtId="8" fontId="0" fillId="0" borderId="5" xfId="0" applyNumberFormat="1" applyFill="1" applyBorder="1" applyAlignment="1">
      <alignment/>
    </xf>
    <xf numFmtId="0" fontId="7" fillId="0" borderId="4" xfId="0" applyFont="1" applyBorder="1" applyAlignment="1">
      <alignment wrapText="1"/>
    </xf>
    <xf numFmtId="0" fontId="10" fillId="0" borderId="4" xfId="0" applyFont="1" applyBorder="1" applyAlignment="1">
      <alignment wrapText="1"/>
    </xf>
    <xf numFmtId="0" fontId="7" fillId="0" borderId="4" xfId="0" applyFont="1" applyBorder="1" applyAlignment="1">
      <alignment horizontal="center" wrapText="1"/>
    </xf>
    <xf numFmtId="14" fontId="7" fillId="0" borderId="4" xfId="0" applyNumberFormat="1" applyFont="1" applyBorder="1" applyAlignment="1">
      <alignment wrapText="1"/>
    </xf>
    <xf numFmtId="0" fontId="10" fillId="0" borderId="4" xfId="0" applyFont="1" applyBorder="1" applyAlignment="1">
      <alignment horizontal="left" wrapText="1"/>
    </xf>
    <xf numFmtId="0" fontId="11" fillId="0" borderId="4" xfId="0" applyFont="1" applyBorder="1" applyAlignment="1">
      <alignment wrapText="1"/>
    </xf>
    <xf numFmtId="188" fontId="7" fillId="0" borderId="4" xfId="0" applyNumberFormat="1" applyFont="1" applyBorder="1" applyAlignment="1">
      <alignment wrapText="1"/>
    </xf>
    <xf numFmtId="0" fontId="0" fillId="0" borderId="4" xfId="0" applyBorder="1" applyAlignment="1">
      <alignment/>
    </xf>
    <xf numFmtId="0" fontId="0" fillId="0" borderId="4" xfId="0" applyBorder="1" applyAlignment="1">
      <alignment horizontal="center"/>
    </xf>
    <xf numFmtId="0" fontId="5" fillId="0" borderId="4" xfId="0" applyFont="1" applyBorder="1" applyAlignment="1">
      <alignment/>
    </xf>
    <xf numFmtId="14" fontId="0" fillId="0" borderId="4" xfId="0" applyNumberFormat="1" applyBorder="1" applyAlignment="1">
      <alignment/>
    </xf>
    <xf numFmtId="0" fontId="12" fillId="0" borderId="4" xfId="0" applyFont="1" applyBorder="1" applyAlignment="1">
      <alignment horizontal="center" wrapText="1"/>
    </xf>
    <xf numFmtId="8" fontId="0" fillId="0" borderId="4" xfId="0" applyNumberFormat="1" applyBorder="1" applyAlignment="1">
      <alignment horizontal="center"/>
    </xf>
    <xf numFmtId="0" fontId="0" fillId="0" borderId="4" xfId="0" applyBorder="1" applyAlignment="1">
      <alignment wrapText="1"/>
    </xf>
    <xf numFmtId="188" fontId="0" fillId="0" borderId="4" xfId="0" applyNumberFormat="1" applyBorder="1" applyAlignment="1">
      <alignment/>
    </xf>
    <xf numFmtId="0" fontId="6" fillId="0" borderId="4" xfId="0" applyFont="1" applyBorder="1" applyAlignment="1">
      <alignment/>
    </xf>
    <xf numFmtId="0" fontId="8" fillId="0" borderId="4" xfId="0" applyFont="1" applyBorder="1" applyAlignment="1">
      <alignment vertical="justify" wrapText="1"/>
    </xf>
    <xf numFmtId="0" fontId="0" fillId="0" borderId="4" xfId="0" applyBorder="1" applyAlignment="1">
      <alignment horizontal="left"/>
    </xf>
    <xf numFmtId="0" fontId="0" fillId="0" borderId="4" xfId="0" applyBorder="1" applyAlignment="1">
      <alignment horizontal="center" wrapText="1"/>
    </xf>
    <xf numFmtId="8" fontId="0" fillId="0" borderId="4" xfId="0" applyNumberFormat="1" applyBorder="1" applyAlignment="1">
      <alignment wrapText="1"/>
    </xf>
    <xf numFmtId="8" fontId="0" fillId="0" borderId="4" xfId="0" applyNumberFormat="1" applyBorder="1" applyAlignment="1">
      <alignment horizontal="center" wrapText="1"/>
    </xf>
    <xf numFmtId="188" fontId="0" fillId="0" borderId="4" xfId="0" applyNumberFormat="1" applyBorder="1" applyAlignment="1">
      <alignment wrapText="1"/>
    </xf>
    <xf numFmtId="0" fontId="5" fillId="0" borderId="4" xfId="0" applyFont="1" applyBorder="1" applyAlignment="1">
      <alignment horizontal="left"/>
    </xf>
    <xf numFmtId="0" fontId="5" fillId="0" borderId="4" xfId="0" applyFont="1" applyBorder="1" applyAlignment="1">
      <alignment wrapText="1"/>
    </xf>
    <xf numFmtId="188" fontId="13" fillId="0" borderId="4" xfId="0" applyNumberFormat="1" applyFont="1" applyBorder="1" applyAlignment="1">
      <alignment/>
    </xf>
    <xf numFmtId="0" fontId="8" fillId="0" borderId="4" xfId="0" applyFont="1" applyBorder="1" applyAlignment="1">
      <alignment wrapText="1"/>
    </xf>
    <xf numFmtId="16" fontId="0" fillId="0" borderId="4" xfId="0" applyNumberFormat="1" applyBorder="1" applyAlignment="1">
      <alignment/>
    </xf>
    <xf numFmtId="0" fontId="12" fillId="0" borderId="4" xfId="0" applyFont="1" applyBorder="1" applyAlignment="1">
      <alignment wrapText="1"/>
    </xf>
    <xf numFmtId="188" fontId="5" fillId="0" borderId="4" xfId="0" applyNumberFormat="1" applyFont="1" applyBorder="1" applyAlignment="1">
      <alignment/>
    </xf>
    <xf numFmtId="44" fontId="0" fillId="0" borderId="4" xfId="17" applyBorder="1" applyAlignment="1">
      <alignment/>
    </xf>
    <xf numFmtId="8" fontId="0" fillId="4" borderId="4" xfId="0" applyNumberFormat="1" applyFill="1" applyBorder="1" applyAlignment="1">
      <alignment/>
    </xf>
    <xf numFmtId="8" fontId="13" fillId="0" borderId="4" xfId="0" applyNumberFormat="1" applyFont="1" applyBorder="1" applyAlignment="1">
      <alignment/>
    </xf>
    <xf numFmtId="0" fontId="13" fillId="0" borderId="4" xfId="0" applyFont="1" applyBorder="1" applyAlignment="1">
      <alignment horizontal="left"/>
    </xf>
    <xf numFmtId="44" fontId="7" fillId="0" borderId="4" xfId="17" applyFont="1" applyBorder="1" applyAlignment="1">
      <alignment horizontal="center" wrapText="1"/>
    </xf>
    <xf numFmtId="44" fontId="14" fillId="0" borderId="4" xfId="17" applyFont="1" applyBorder="1" applyAlignment="1">
      <alignment horizontal="left" wrapText="1"/>
    </xf>
    <xf numFmtId="44" fontId="7" fillId="0" borderId="4" xfId="17" applyFont="1" applyBorder="1" applyAlignment="1">
      <alignment wrapText="1"/>
    </xf>
    <xf numFmtId="0" fontId="9" fillId="0" borderId="4" xfId="0" applyFont="1" applyBorder="1" applyAlignment="1">
      <alignment horizontal="center"/>
    </xf>
    <xf numFmtId="0" fontId="9" fillId="0" borderId="4" xfId="0" applyFont="1" applyBorder="1" applyAlignment="1">
      <alignment wrapText="1"/>
    </xf>
    <xf numFmtId="166" fontId="0" fillId="0" borderId="4" xfId="17" applyNumberFormat="1" applyBorder="1" applyAlignment="1">
      <alignment horizontal="center"/>
    </xf>
    <xf numFmtId="44" fontId="12" fillId="0" borderId="4" xfId="17" applyFont="1" applyBorder="1" applyAlignment="1">
      <alignment wrapText="1"/>
    </xf>
    <xf numFmtId="44" fontId="9" fillId="0" borderId="4" xfId="17" applyFont="1" applyBorder="1" applyAlignment="1">
      <alignment wrapText="1"/>
    </xf>
    <xf numFmtId="0" fontId="9" fillId="0" borderId="4" xfId="17" applyNumberFormat="1" applyFont="1" applyBorder="1" applyAlignment="1">
      <alignment horizontal="center" wrapText="1"/>
    </xf>
    <xf numFmtId="0" fontId="0" fillId="0" borderId="4" xfId="17" applyNumberFormat="1" applyBorder="1" applyAlignment="1">
      <alignment horizontal="center"/>
    </xf>
    <xf numFmtId="0" fontId="12" fillId="0" borderId="4" xfId="0" applyFont="1" applyBorder="1" applyAlignment="1">
      <alignment/>
    </xf>
    <xf numFmtId="0" fontId="8" fillId="0" borderId="4" xfId="0" applyFont="1" applyBorder="1" applyAlignment="1">
      <alignment/>
    </xf>
    <xf numFmtId="8" fontId="0" fillId="0" borderId="4" xfId="17" applyNumberFormat="1" applyBorder="1" applyAlignment="1">
      <alignment horizontal="center"/>
    </xf>
    <xf numFmtId="0" fontId="9" fillId="0" borderId="4" xfId="0" applyFont="1" applyBorder="1" applyAlignment="1">
      <alignment horizontal="center" wrapText="1"/>
    </xf>
    <xf numFmtId="0" fontId="9" fillId="0" borderId="4" xfId="0" applyFont="1" applyBorder="1" applyAlignment="1">
      <alignment/>
    </xf>
    <xf numFmtId="8" fontId="9" fillId="0" borderId="4" xfId="17" applyNumberFormat="1" applyFont="1" applyBorder="1" applyAlignment="1">
      <alignment horizontal="center"/>
    </xf>
    <xf numFmtId="0" fontId="2" fillId="0" borderId="4" xfId="0" applyFont="1" applyBorder="1" applyAlignment="1">
      <alignment wrapText="1"/>
    </xf>
    <xf numFmtId="166" fontId="0" fillId="0" borderId="4" xfId="17" applyNumberFormat="1" applyFont="1" applyBorder="1" applyAlignment="1">
      <alignment horizontal="center"/>
    </xf>
    <xf numFmtId="0" fontId="2" fillId="0" borderId="4" xfId="0" applyFont="1" applyBorder="1" applyAlignment="1">
      <alignment horizontal="center" wrapText="1"/>
    </xf>
    <xf numFmtId="0" fontId="8" fillId="0" borderId="4" xfId="0" applyFont="1" applyBorder="1" applyAlignment="1">
      <alignment horizontal="left" wrapText="1"/>
    </xf>
    <xf numFmtId="0" fontId="8" fillId="0" borderId="4" xfId="0" applyFont="1" applyBorder="1" applyAlignment="1">
      <alignment horizontal="left"/>
    </xf>
    <xf numFmtId="0" fontId="3" fillId="0" borderId="4" xfId="0" applyFont="1" applyBorder="1" applyAlignment="1">
      <alignment horizontal="center" wrapText="1"/>
    </xf>
    <xf numFmtId="0" fontId="2" fillId="0" borderId="4" xfId="0" applyFont="1" applyFill="1" applyBorder="1" applyAlignment="1">
      <alignment horizontal="center" wrapText="1"/>
    </xf>
    <xf numFmtId="14" fontId="2" fillId="0" borderId="4" xfId="0" applyNumberFormat="1" applyFont="1" applyBorder="1" applyAlignment="1">
      <alignment horizontal="center" wrapText="1"/>
    </xf>
    <xf numFmtId="0" fontId="4" fillId="0" borderId="4" xfId="0" applyFont="1" applyBorder="1" applyAlignment="1">
      <alignment horizontal="center" wrapText="1"/>
    </xf>
    <xf numFmtId="182" fontId="2" fillId="0" borderId="4" xfId="0" applyNumberFormat="1" applyFont="1" applyBorder="1" applyAlignment="1">
      <alignment horizontal="center" wrapText="1"/>
    </xf>
    <xf numFmtId="14" fontId="9" fillId="0" borderId="4" xfId="0" applyNumberFormat="1" applyFont="1" applyBorder="1" applyAlignment="1">
      <alignment/>
    </xf>
    <xf numFmtId="8" fontId="9" fillId="0" borderId="4" xfId="0" applyNumberFormat="1" applyFont="1" applyBorder="1" applyAlignment="1">
      <alignment/>
    </xf>
    <xf numFmtId="0" fontId="9" fillId="0" borderId="4" xfId="0" applyFont="1" applyFill="1" applyBorder="1" applyAlignment="1">
      <alignment horizontal="left"/>
    </xf>
    <xf numFmtId="182" fontId="9" fillId="0" borderId="4" xfId="0" applyNumberFormat="1" applyFont="1" applyBorder="1" applyAlignment="1">
      <alignment/>
    </xf>
    <xf numFmtId="8" fontId="9" fillId="0" borderId="4" xfId="0" applyNumberFormat="1" applyFont="1" applyBorder="1" applyAlignment="1">
      <alignment horizontal="center"/>
    </xf>
    <xf numFmtId="0" fontId="9" fillId="0" borderId="4" xfId="0" applyFont="1" applyFill="1" applyBorder="1" applyAlignment="1">
      <alignment vertical="center" wrapText="1"/>
    </xf>
    <xf numFmtId="0" fontId="12" fillId="0" borderId="4" xfId="0" applyFont="1" applyBorder="1" applyAlignment="1">
      <alignment horizontal="left"/>
    </xf>
    <xf numFmtId="0" fontId="9" fillId="0" borderId="4" xfId="0" applyFont="1" applyFill="1" applyBorder="1" applyAlignment="1">
      <alignment/>
    </xf>
    <xf numFmtId="0" fontId="9" fillId="0" borderId="4" xfId="0" applyFont="1" applyBorder="1" applyAlignment="1">
      <alignment horizontal="left"/>
    </xf>
    <xf numFmtId="0" fontId="9" fillId="0" borderId="4" xfId="0" applyFont="1" applyFill="1" applyBorder="1" applyAlignment="1">
      <alignment wrapText="1"/>
    </xf>
    <xf numFmtId="8" fontId="9" fillId="0" borderId="4" xfId="0" applyNumberFormat="1" applyFont="1" applyFill="1" applyBorder="1" applyAlignment="1">
      <alignment horizontal="center"/>
    </xf>
    <xf numFmtId="0" fontId="3" fillId="0" borderId="4" xfId="0" applyFont="1" applyBorder="1" applyAlignment="1">
      <alignment horizontal="left" wrapText="1"/>
    </xf>
    <xf numFmtId="188" fontId="2" fillId="0" borderId="4" xfId="0" applyNumberFormat="1" applyFont="1" applyBorder="1" applyAlignment="1">
      <alignment horizontal="center" wrapText="1"/>
    </xf>
    <xf numFmtId="0" fontId="1" fillId="0" borderId="4" xfId="0" applyFont="1" applyBorder="1" applyAlignment="1">
      <alignment/>
    </xf>
    <xf numFmtId="0" fontId="0" fillId="0" borderId="4" xfId="0" applyFill="1" applyBorder="1" applyAlignment="1">
      <alignment/>
    </xf>
    <xf numFmtId="0" fontId="0" fillId="0" borderId="4" xfId="0" applyFill="1" applyBorder="1" applyAlignment="1">
      <alignment horizontal="center"/>
    </xf>
    <xf numFmtId="0" fontId="5" fillId="0" borderId="4" xfId="0" applyFont="1" applyFill="1" applyBorder="1" applyAlignment="1">
      <alignment/>
    </xf>
    <xf numFmtId="14" fontId="0" fillId="0" borderId="4" xfId="0" applyNumberFormat="1" applyFill="1" applyBorder="1" applyAlignment="1">
      <alignment/>
    </xf>
    <xf numFmtId="167" fontId="0" fillId="0" borderId="4" xfId="0" applyNumberFormat="1" applyFill="1" applyBorder="1" applyAlignment="1">
      <alignment/>
    </xf>
    <xf numFmtId="188" fontId="7" fillId="0" borderId="4" xfId="0" applyNumberFormat="1" applyFont="1" applyBorder="1" applyAlignment="1">
      <alignment/>
    </xf>
    <xf numFmtId="165" fontId="0" fillId="0" borderId="4" xfId="0" applyNumberFormat="1" applyBorder="1" applyAlignment="1">
      <alignment/>
    </xf>
    <xf numFmtId="165" fontId="0" fillId="0" borderId="4" xfId="0" applyNumberFormat="1" applyFont="1" applyFill="1" applyBorder="1" applyAlignment="1">
      <alignment/>
    </xf>
    <xf numFmtId="8" fontId="7" fillId="0" borderId="4" xfId="0" applyNumberFormat="1" applyFont="1" applyBorder="1" applyAlignment="1">
      <alignment horizontal="center"/>
    </xf>
    <xf numFmtId="0" fontId="0" fillId="4" borderId="4" xfId="0" applyFill="1" applyBorder="1" applyAlignment="1">
      <alignment/>
    </xf>
    <xf numFmtId="0" fontId="5" fillId="0" borderId="4" xfId="0" applyFont="1" applyFill="1" applyBorder="1" applyAlignment="1">
      <alignment wrapText="1"/>
    </xf>
    <xf numFmtId="166" fontId="0" fillId="0" borderId="4" xfId="17" applyNumberFormat="1" applyBorder="1" applyAlignment="1">
      <alignment horizontal="center"/>
    </xf>
    <xf numFmtId="0" fontId="12" fillId="0" borderId="4" xfId="0" applyFont="1" applyFill="1" applyBorder="1" applyAlignment="1">
      <alignment/>
    </xf>
    <xf numFmtId="0" fontId="7" fillId="0" borderId="4" xfId="0" applyFont="1" applyFill="1" applyBorder="1" applyAlignment="1">
      <alignment wrapText="1"/>
    </xf>
    <xf numFmtId="0" fontId="0" fillId="0" borderId="4" xfId="0" applyFill="1" applyBorder="1" applyAlignment="1">
      <alignment wrapText="1"/>
    </xf>
    <xf numFmtId="0" fontId="0" fillId="5" borderId="0" xfId="0" applyFill="1" applyAlignment="1">
      <alignment/>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NumberFormat="1" applyAlignment="1">
      <alignment/>
    </xf>
    <xf numFmtId="1" fontId="0" fillId="0" borderId="0" xfId="0" applyNumberFormat="1" applyAlignment="1">
      <alignment/>
    </xf>
    <xf numFmtId="168" fontId="0" fillId="0" borderId="4" xfId="0" applyNumberFormat="1" applyBorder="1" applyAlignment="1">
      <alignment horizontal="right" vertical="top"/>
    </xf>
    <xf numFmtId="0" fontId="0" fillId="0" borderId="18" xfId="0" applyFill="1" applyBorder="1" applyAlignment="1">
      <alignment horizontal="left" vertical="top"/>
    </xf>
    <xf numFmtId="0" fontId="0" fillId="0" borderId="18" xfId="0" applyBorder="1" applyAlignment="1">
      <alignment horizontal="left" vertical="top"/>
    </xf>
    <xf numFmtId="0" fontId="0"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167" fontId="0" fillId="0" borderId="4" xfId="0" applyNumberFormat="1" applyFill="1" applyBorder="1" applyAlignment="1">
      <alignment vertical="top"/>
    </xf>
    <xf numFmtId="0" fontId="0" fillId="0" borderId="2" xfId="0" applyBorder="1" applyAlignment="1">
      <alignment vertical="top" wrapText="1"/>
    </xf>
    <xf numFmtId="2" fontId="1" fillId="0" borderId="1" xfId="0" applyNumberFormat="1" applyFont="1" applyBorder="1" applyAlignment="1">
      <alignment horizontal="right" vertical="top"/>
    </xf>
    <xf numFmtId="0" fontId="0" fillId="0" borderId="1" xfId="0" applyFont="1" applyBorder="1" applyAlignment="1">
      <alignment vertical="top" wrapText="1"/>
    </xf>
    <xf numFmtId="0" fontId="0" fillId="0" borderId="1" xfId="0" applyBorder="1" applyAlignment="1">
      <alignment horizontal="right" vertical="top"/>
    </xf>
    <xf numFmtId="186" fontId="0" fillId="0" borderId="4" xfId="0" applyNumberFormat="1" applyFill="1" applyBorder="1" applyAlignment="1">
      <alignment horizontal="right" vertical="top"/>
    </xf>
    <xf numFmtId="182" fontId="0" fillId="0" borderId="6" xfId="0" applyNumberFormat="1" applyFill="1" applyBorder="1" applyAlignment="1">
      <alignment horizontal="right" vertical="top" wrapText="1"/>
    </xf>
    <xf numFmtId="197" fontId="0" fillId="0" borderId="4" xfId="0" applyNumberFormat="1" applyFill="1" applyBorder="1" applyAlignment="1">
      <alignment/>
    </xf>
    <xf numFmtId="197" fontId="0" fillId="0" borderId="4" xfId="0" applyNumberFormat="1" applyBorder="1" applyAlignment="1">
      <alignment/>
    </xf>
    <xf numFmtId="190" fontId="0" fillId="0" borderId="4" xfId="0" applyNumberFormat="1" applyFill="1" applyBorder="1" applyAlignment="1">
      <alignment/>
    </xf>
    <xf numFmtId="190" fontId="0" fillId="0" borderId="4" xfId="0" applyNumberFormat="1" applyFont="1" applyFill="1" applyBorder="1" applyAlignment="1">
      <alignment/>
    </xf>
    <xf numFmtId="0" fontId="0" fillId="0" borderId="4" xfId="0" applyFont="1" applyBorder="1" applyAlignment="1">
      <alignment/>
    </xf>
    <xf numFmtId="0" fontId="0" fillId="0" borderId="4" xfId="0" applyFont="1" applyBorder="1" applyAlignment="1">
      <alignment horizontal="center"/>
    </xf>
    <xf numFmtId="44" fontId="0" fillId="0" borderId="4" xfId="17" applyFont="1" applyBorder="1" applyAlignment="1">
      <alignment/>
    </xf>
    <xf numFmtId="0" fontId="12" fillId="0" borderId="4" xfId="0" applyFont="1" applyFill="1" applyBorder="1" applyAlignment="1">
      <alignment vertical="top" wrapText="1"/>
    </xf>
    <xf numFmtId="0" fontId="0" fillId="0" borderId="4" xfId="0" applyBorder="1" applyAlignment="1">
      <alignment/>
    </xf>
    <xf numFmtId="0" fontId="0" fillId="0" borderId="4" xfId="0" applyFont="1" applyBorder="1" applyAlignment="1">
      <alignment/>
    </xf>
    <xf numFmtId="44" fontId="0" fillId="0" borderId="4" xfId="17" applyFont="1" applyBorder="1" applyAlignment="1">
      <alignment/>
    </xf>
    <xf numFmtId="0" fontId="12" fillId="0" borderId="4" xfId="0" applyFont="1" applyBorder="1" applyAlignment="1">
      <alignment/>
    </xf>
    <xf numFmtId="197" fontId="9" fillId="0" borderId="4" xfId="0" applyNumberFormat="1" applyFont="1" applyBorder="1" applyAlignment="1">
      <alignment/>
    </xf>
    <xf numFmtId="0" fontId="1" fillId="4" borderId="0" xfId="0" applyFont="1" applyFill="1" applyAlignment="1">
      <alignment horizontal="center" vertical="top" wrapText="1"/>
    </xf>
    <xf numFmtId="198" fontId="0" fillId="0" borderId="0" xfId="0" applyNumberFormat="1" applyAlignment="1">
      <alignment/>
    </xf>
    <xf numFmtId="166" fontId="0" fillId="0" borderId="4" xfId="17" applyNumberFormat="1" applyFill="1" applyBorder="1" applyAlignment="1">
      <alignment horizontal="center"/>
    </xf>
    <xf numFmtId="8" fontId="0" fillId="0" borderId="4" xfId="17" applyNumberFormat="1" applyBorder="1" applyAlignment="1">
      <alignment horizontal="center"/>
    </xf>
    <xf numFmtId="0" fontId="0" fillId="0" borderId="4" xfId="17" applyNumberFormat="1" applyBorder="1" applyAlignment="1">
      <alignment horizontal="center"/>
    </xf>
    <xf numFmtId="0" fontId="15" fillId="0" borderId="4" xfId="0" applyFont="1" applyBorder="1" applyAlignment="1">
      <alignment/>
    </xf>
    <xf numFmtId="166" fontId="0" fillId="0" borderId="4" xfId="0" applyNumberFormat="1" applyFill="1" applyBorder="1" applyAlignment="1">
      <alignment horizontal="center"/>
    </xf>
    <xf numFmtId="166" fontId="0" fillId="0" borderId="4" xfId="17" applyNumberFormat="1" applyFill="1" applyBorder="1" applyAlignment="1">
      <alignment horizontal="center"/>
    </xf>
    <xf numFmtId="166" fontId="0" fillId="0" borderId="4" xfId="17" applyNumberFormat="1" applyFont="1" applyFill="1" applyBorder="1" applyAlignment="1">
      <alignment horizontal="center"/>
    </xf>
    <xf numFmtId="8" fontId="0" fillId="0" borderId="4" xfId="0" applyNumberFormat="1" applyFill="1" applyBorder="1" applyAlignment="1">
      <alignment horizontal="center" vertical="top"/>
    </xf>
    <xf numFmtId="0" fontId="0" fillId="0" borderId="6" xfId="0" applyFill="1" applyBorder="1" applyAlignment="1">
      <alignment/>
    </xf>
    <xf numFmtId="0" fontId="0" fillId="0" borderId="17" xfId="0" applyNumberFormat="1" applyFill="1" applyBorder="1" applyAlignment="1">
      <alignment horizontal="left" vertical="top"/>
    </xf>
    <xf numFmtId="0" fontId="0" fillId="0" borderId="17" xfId="0" applyFont="1" applyFill="1" applyBorder="1" applyAlignment="1">
      <alignment/>
    </xf>
    <xf numFmtId="0" fontId="0" fillId="0" borderId="18" xfId="0" applyFill="1" applyBorder="1" applyAlignment="1">
      <alignment horizontal="left"/>
    </xf>
    <xf numFmtId="0" fontId="0" fillId="0" borderId="0" xfId="0" applyFont="1" applyBorder="1" applyAlignment="1">
      <alignment vertical="top"/>
    </xf>
    <xf numFmtId="0" fontId="1" fillId="0" borderId="0" xfId="0" applyFont="1" applyBorder="1" applyAlignment="1">
      <alignment vertical="top"/>
    </xf>
    <xf numFmtId="0" fontId="0" fillId="0" borderId="0" xfId="0" applyBorder="1" applyAlignment="1">
      <alignment horizontal="left" vertical="top"/>
    </xf>
    <xf numFmtId="8" fontId="0" fillId="0" borderId="0" xfId="0" applyNumberFormat="1" applyBorder="1" applyAlignment="1">
      <alignment vertical="top"/>
    </xf>
    <xf numFmtId="0" fontId="1" fillId="0" borderId="6" xfId="0" applyFont="1" applyFill="1" applyBorder="1" applyAlignment="1">
      <alignment horizontal="center" vertical="top"/>
    </xf>
    <xf numFmtId="0" fontId="0" fillId="0" borderId="17" xfId="0" applyFill="1" applyBorder="1" applyAlignment="1">
      <alignment horizontal="left" vertical="top"/>
    </xf>
    <xf numFmtId="0" fontId="1" fillId="0" borderId="1" xfId="0" applyFont="1" applyFill="1" applyBorder="1" applyAlignment="1">
      <alignment/>
    </xf>
    <xf numFmtId="0" fontId="0" fillId="0" borderId="3" xfId="0" applyFill="1" applyBorder="1" applyAlignment="1">
      <alignment/>
    </xf>
    <xf numFmtId="166" fontId="0" fillId="0" borderId="4" xfId="0" applyNumberFormat="1" applyFont="1" applyFill="1" applyBorder="1" applyAlignment="1">
      <alignment horizontal="right" vertical="top" wrapText="1"/>
    </xf>
    <xf numFmtId="170" fontId="0" fillId="0" borderId="4" xfId="0" applyNumberFormat="1" applyFont="1" applyFill="1" applyBorder="1" applyAlignment="1">
      <alignment horizontal="right" vertical="top" wrapText="1"/>
    </xf>
    <xf numFmtId="7" fontId="0" fillId="0" borderId="2" xfId="0" applyNumberFormat="1" applyBorder="1" applyAlignment="1">
      <alignment/>
    </xf>
    <xf numFmtId="7" fontId="0" fillId="0" borderId="1" xfId="0" applyNumberFormat="1" applyBorder="1" applyAlignment="1">
      <alignment/>
    </xf>
    <xf numFmtId="0" fontId="0" fillId="0" borderId="17" xfId="0" applyFill="1" applyBorder="1" applyAlignment="1">
      <alignment vertical="top" wrapText="1"/>
    </xf>
    <xf numFmtId="2" fontId="1" fillId="0" borderId="1" xfId="0" applyNumberFormat="1" applyFont="1" applyFill="1" applyBorder="1" applyAlignment="1">
      <alignment horizontal="left" vertical="top"/>
    </xf>
    <xf numFmtId="8" fontId="0" fillId="0" borderId="5" xfId="0" applyNumberFormat="1" applyFont="1" applyFill="1" applyBorder="1" applyAlignment="1">
      <alignment vertical="top"/>
    </xf>
    <xf numFmtId="0" fontId="1" fillId="2" borderId="17" xfId="0" applyFont="1" applyFill="1" applyBorder="1" applyAlignment="1">
      <alignment vertical="top"/>
    </xf>
    <xf numFmtId="0" fontId="0" fillId="0" borderId="17" xfId="0" applyBorder="1" applyAlignment="1">
      <alignment vertical="top" wrapText="1"/>
    </xf>
    <xf numFmtId="0" fontId="0" fillId="2" borderId="17" xfId="0" applyFill="1" applyBorder="1" applyAlignment="1">
      <alignment vertical="top"/>
    </xf>
    <xf numFmtId="0" fontId="0" fillId="0" borderId="19" xfId="0" applyBorder="1" applyAlignment="1">
      <alignment vertical="top"/>
    </xf>
    <xf numFmtId="0" fontId="0" fillId="0" borderId="20" xfId="0" applyFill="1" applyBorder="1" applyAlignment="1">
      <alignment vertical="top"/>
    </xf>
    <xf numFmtId="0" fontId="0" fillId="0" borderId="18" xfId="0" applyNumberFormat="1" applyFill="1" applyBorder="1" applyAlignment="1">
      <alignment horizontal="left" vertical="top"/>
    </xf>
    <xf numFmtId="0" fontId="1" fillId="2" borderId="18" xfId="0" applyNumberFormat="1" applyFont="1" applyFill="1" applyBorder="1" applyAlignment="1">
      <alignment horizontal="left" vertical="top"/>
    </xf>
    <xf numFmtId="0" fontId="0" fillId="0" borderId="18" xfId="0" applyNumberFormat="1" applyBorder="1" applyAlignment="1">
      <alignment horizontal="left" vertical="top" wrapText="1"/>
    </xf>
    <xf numFmtId="0" fontId="0" fillId="0" borderId="18" xfId="0" applyBorder="1" applyAlignment="1">
      <alignment horizontal="left" vertical="top" wrapText="1"/>
    </xf>
    <xf numFmtId="0" fontId="0" fillId="2" borderId="18" xfId="0" applyNumberFormat="1" applyFill="1" applyBorder="1" applyAlignment="1">
      <alignment horizontal="left" vertical="top"/>
    </xf>
    <xf numFmtId="0" fontId="0" fillId="0" borderId="18" xfId="0" applyFill="1" applyBorder="1" applyAlignment="1">
      <alignment horizontal="left" vertical="top" wrapText="1"/>
    </xf>
    <xf numFmtId="164" fontId="1" fillId="0" borderId="14" xfId="0" applyNumberFormat="1" applyFont="1" applyFill="1" applyBorder="1" applyAlignment="1">
      <alignment horizontal="right"/>
    </xf>
    <xf numFmtId="0" fontId="0" fillId="0" borderId="18" xfId="0" applyFill="1" applyBorder="1" applyAlignment="1">
      <alignment vertical="top"/>
    </xf>
    <xf numFmtId="0" fontId="0" fillId="0" borderId="13" xfId="0" applyBorder="1" applyAlignment="1">
      <alignment vertical="top"/>
    </xf>
    <xf numFmtId="0" fontId="0" fillId="0" borderId="18" xfId="0" applyBorder="1" applyAlignment="1">
      <alignment vertical="top"/>
    </xf>
    <xf numFmtId="0" fontId="0" fillId="0" borderId="18" xfId="0" applyFill="1" applyBorder="1" applyAlignment="1">
      <alignment vertical="top" wrapText="1"/>
    </xf>
    <xf numFmtId="0" fontId="0" fillId="0" borderId="6" xfId="0" applyFill="1" applyBorder="1" applyAlignment="1">
      <alignment vertical="top"/>
    </xf>
    <xf numFmtId="0" fontId="0" fillId="0" borderId="18" xfId="0" applyFont="1" applyFill="1" applyBorder="1" applyAlignment="1">
      <alignment horizontal="center" vertical="top"/>
    </xf>
    <xf numFmtId="0" fontId="0" fillId="0" borderId="13" xfId="0" applyFill="1" applyBorder="1" applyAlignment="1">
      <alignment vertical="top"/>
    </xf>
    <xf numFmtId="0" fontId="0" fillId="0" borderId="13" xfId="0" applyFill="1" applyBorder="1" applyAlignment="1">
      <alignment/>
    </xf>
    <xf numFmtId="0" fontId="0" fillId="0" borderId="21" xfId="0" applyFill="1" applyBorder="1" applyAlignment="1">
      <alignment horizontal="left" vertical="top"/>
    </xf>
    <xf numFmtId="0" fontId="0" fillId="0" borderId="4" xfId="0" applyBorder="1" applyAlignment="1">
      <alignment horizontal="center" vertical="top" wrapText="1"/>
    </xf>
    <xf numFmtId="7" fontId="0" fillId="0" borderId="4" xfId="0" applyNumberFormat="1" applyBorder="1" applyAlignment="1">
      <alignment/>
    </xf>
    <xf numFmtId="7" fontId="0" fillId="0" borderId="6" xfId="0" applyNumberFormat="1" applyBorder="1" applyAlignment="1">
      <alignment/>
    </xf>
    <xf numFmtId="0" fontId="0" fillId="0" borderId="5" xfId="0" applyFill="1" applyBorder="1" applyAlignment="1">
      <alignment horizontal="center" vertical="top" wrapText="1"/>
    </xf>
    <xf numFmtId="0" fontId="0" fillId="0" borderId="2" xfId="0" applyBorder="1" applyAlignment="1">
      <alignment/>
    </xf>
    <xf numFmtId="8" fontId="0" fillId="0" borderId="6" xfId="0" applyNumberFormat="1" applyBorder="1" applyAlignment="1">
      <alignment vertical="top"/>
    </xf>
    <xf numFmtId="8" fontId="0" fillId="0" borderId="6" xfId="0" applyNumberFormat="1" applyFill="1" applyBorder="1" applyAlignment="1">
      <alignment vertical="top"/>
    </xf>
    <xf numFmtId="182" fontId="0" fillId="0" borderId="6" xfId="0" applyNumberFormat="1" applyFill="1" applyBorder="1" applyAlignment="1">
      <alignment vertical="top"/>
    </xf>
    <xf numFmtId="0" fontId="0" fillId="0" borderId="1" xfId="0" applyFont="1" applyFill="1" applyBorder="1" applyAlignment="1">
      <alignment horizontal="left" vertical="top" indent="1"/>
    </xf>
    <xf numFmtId="0" fontId="0" fillId="0" borderId="1" xfId="0" applyBorder="1" applyAlignment="1">
      <alignment vertical="top" wrapText="1" shrinkToFit="1"/>
    </xf>
    <xf numFmtId="0" fontId="0" fillId="0" borderId="2" xfId="0" applyBorder="1" applyAlignment="1">
      <alignment vertical="top" wrapText="1" shrinkToFit="1"/>
    </xf>
    <xf numFmtId="0" fontId="1" fillId="0" borderId="0" xfId="0" applyFont="1" applyAlignment="1">
      <alignment horizontal="center"/>
    </xf>
    <xf numFmtId="0" fontId="0" fillId="0" borderId="0" xfId="0" applyAlignment="1">
      <alignment vertical="top" wrapText="1"/>
    </xf>
    <xf numFmtId="0" fontId="0" fillId="0" borderId="0" xfId="0"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1" xfId="0" applyFill="1" applyBorder="1" applyAlignment="1">
      <alignment horizontal="left" vertical="top"/>
    </xf>
    <xf numFmtId="0" fontId="0" fillId="0" borderId="2" xfId="0" applyFill="1"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1" fillId="0" borderId="1" xfId="0" applyFont="1" applyFill="1" applyBorder="1" applyAlignment="1">
      <alignment horizontal="left" vertical="top" wrapText="1"/>
    </xf>
    <xf numFmtId="0" fontId="0" fillId="0" borderId="13" xfId="0" applyFill="1" applyBorder="1" applyAlignment="1">
      <alignment horizontal="center" vertical="top"/>
    </xf>
    <xf numFmtId="0" fontId="0" fillId="0" borderId="1" xfId="0" applyFill="1" applyBorder="1" applyAlignment="1">
      <alignment horizontal="center" vertical="top"/>
    </xf>
    <xf numFmtId="0" fontId="0" fillId="0" borderId="2" xfId="0" applyFill="1" applyBorder="1" applyAlignment="1">
      <alignment horizontal="center" vertical="top"/>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Border="1" applyAlignment="1">
      <alignment vertical="top"/>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indent="1"/>
    </xf>
    <xf numFmtId="0" fontId="0" fillId="0" borderId="2" xfId="0" applyFont="1" applyFill="1" applyBorder="1" applyAlignment="1">
      <alignment horizontal="left" vertical="top" wrapText="1" indent="1"/>
    </xf>
    <xf numFmtId="0" fontId="0" fillId="0" borderId="13" xfId="0"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0" fillId="0" borderId="13"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xf>
    <xf numFmtId="0" fontId="0" fillId="0" borderId="1" xfId="0" applyBorder="1" applyAlignment="1">
      <alignment horizontal="left" vertical="top"/>
    </xf>
    <xf numFmtId="0" fontId="0" fillId="0" borderId="1" xfId="0" applyBorder="1" applyAlignment="1">
      <alignment horizontal="left" vertical="top"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DOCUME~1\JOHNS~1.STE\LOCALS~1\Temp\Output%20sheets%20-%20NewMexic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NT\Profiles\apetrol\Desktop\SGAT%20Info\Collocation\WA%20Channel%20Regeneration%205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Mexico"/>
      <sheetName val="CLEC"/>
      <sheetName val="CCSAC"/>
      <sheetName val="COLLO"/>
      <sheetName val="E-UDIT"/>
      <sheetName val="UDIT"/>
      <sheetName val="UBL"/>
      <sheetName val="UNE-P"/>
      <sheetName val="Transit Toll"/>
      <sheetName val="UBL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Page"/>
      <sheetName val="Table of Contents"/>
      <sheetName val="Exec Summary"/>
      <sheetName val="Rate Elements"/>
      <sheetName val="Study Summary"/>
      <sheetName val="Inputs"/>
      <sheetName val="Labor &amp; Materials"/>
      <sheetName val="Regeneration"/>
      <sheetName val="WCP Non-Recurring"/>
      <sheetName val="WCP Recurring"/>
      <sheetName val="WCP Maintenance"/>
      <sheetName val="Input - Configurations"/>
    </sheetNames>
    <sheetDataSet>
      <sheetData sheetId="8">
        <row r="43">
          <cell r="C43">
            <v>636.0947766896023</v>
          </cell>
          <cell r="D43">
            <v>2407.6552210577265</v>
          </cell>
        </row>
      </sheetData>
      <sheetData sheetId="9">
        <row r="69">
          <cell r="C69">
            <v>1.4401805486953254</v>
          </cell>
          <cell r="D69">
            <v>3.667394425908754</v>
          </cell>
        </row>
      </sheetData>
      <sheetData sheetId="10">
        <row r="48">
          <cell r="C48">
            <v>0.9348172079307072</v>
          </cell>
          <cell r="D48">
            <v>3.5383367603209623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1125"/>
  <sheetViews>
    <sheetView tabSelected="1" zoomScale="75" zoomScaleNormal="75" workbookViewId="0" topLeftCell="A182">
      <selection activeCell="A314" sqref="A314:IV323"/>
    </sheetView>
  </sheetViews>
  <sheetFormatPr defaultColWidth="9.140625" defaultRowHeight="12.75"/>
  <cols>
    <col min="1" max="1" width="5.8515625" style="2" customWidth="1"/>
    <col min="2" max="2" width="6.57421875" style="2" customWidth="1"/>
    <col min="3" max="3" width="7.140625" style="2" customWidth="1"/>
    <col min="4" max="4" width="7.57421875" style="2" customWidth="1"/>
    <col min="5" max="5" width="19.421875" style="2" customWidth="1"/>
    <col min="6" max="6" width="19.57421875" style="2" customWidth="1"/>
    <col min="7" max="7" width="12.00390625" style="2" customWidth="1"/>
    <col min="8" max="8" width="13.7109375" style="2" customWidth="1"/>
    <col min="9" max="9" width="14.140625" style="2" customWidth="1"/>
    <col min="10" max="10" width="13.421875" style="67" customWidth="1"/>
    <col min="11" max="11" width="9.8515625" style="2" hidden="1" customWidth="1"/>
    <col min="12" max="12" width="8.8515625" style="1" customWidth="1"/>
    <col min="13" max="16384" width="8.8515625" style="2" customWidth="1"/>
  </cols>
  <sheetData>
    <row r="1" spans="1:11" ht="25.5">
      <c r="A1" s="157"/>
      <c r="B1" s="4"/>
      <c r="C1" s="5"/>
      <c r="D1" s="5"/>
      <c r="E1" s="5"/>
      <c r="F1" s="6"/>
      <c r="G1" s="7"/>
      <c r="H1" s="8" t="s">
        <v>214</v>
      </c>
      <c r="I1" s="9" t="s">
        <v>215</v>
      </c>
      <c r="J1" s="342" t="s">
        <v>216</v>
      </c>
      <c r="K1" s="336" t="s">
        <v>217</v>
      </c>
    </row>
    <row r="2" spans="1:11" ht="69" customHeight="1">
      <c r="A2" s="158">
        <v>6</v>
      </c>
      <c r="B2" s="10" t="s">
        <v>218</v>
      </c>
      <c r="C2" s="10"/>
      <c r="D2" s="10"/>
      <c r="E2" s="10"/>
      <c r="F2" s="11"/>
      <c r="G2" s="12"/>
      <c r="H2" s="13" t="s">
        <v>219</v>
      </c>
      <c r="I2" s="14" t="s">
        <v>220</v>
      </c>
      <c r="J2" s="343"/>
      <c r="K2" s="186"/>
    </row>
    <row r="3" spans="1:11" ht="12.75">
      <c r="A3" s="159"/>
      <c r="B3" s="15">
        <v>6.1</v>
      </c>
      <c r="C3" s="10" t="s">
        <v>221</v>
      </c>
      <c r="D3" s="10"/>
      <c r="E3" s="10"/>
      <c r="F3" s="11"/>
      <c r="G3" s="16"/>
      <c r="H3" s="17"/>
      <c r="I3" s="18"/>
      <c r="J3" s="283"/>
      <c r="K3" s="170"/>
    </row>
    <row r="4" spans="1:11" ht="12.75">
      <c r="A4" s="160"/>
      <c r="B4" s="78"/>
      <c r="C4" s="78" t="s">
        <v>222</v>
      </c>
      <c r="D4" s="79" t="s">
        <v>223</v>
      </c>
      <c r="E4" s="79"/>
      <c r="F4" s="80"/>
      <c r="G4" s="81"/>
      <c r="H4" s="82">
        <v>0.1474</v>
      </c>
      <c r="I4" s="169">
        <v>0.5</v>
      </c>
      <c r="J4" s="282"/>
      <c r="K4" s="186"/>
    </row>
    <row r="5" spans="1:11" ht="12.75">
      <c r="A5" s="160"/>
      <c r="B5" s="78"/>
      <c r="C5" s="78" t="s">
        <v>224</v>
      </c>
      <c r="D5" s="79" t="s">
        <v>225</v>
      </c>
      <c r="E5" s="79"/>
      <c r="F5" s="80"/>
      <c r="G5" s="81"/>
      <c r="H5" s="82">
        <v>0.0797</v>
      </c>
      <c r="I5" s="83"/>
      <c r="J5" s="282"/>
      <c r="K5" s="186"/>
    </row>
    <row r="6" spans="1:11" ht="12.75">
      <c r="A6" s="160"/>
      <c r="B6" s="78"/>
      <c r="C6" s="78"/>
      <c r="D6" s="78"/>
      <c r="E6" s="78"/>
      <c r="F6" s="84"/>
      <c r="G6" s="85"/>
      <c r="H6" s="86"/>
      <c r="I6" s="83"/>
      <c r="J6" s="282"/>
      <c r="K6" s="186"/>
    </row>
    <row r="7" spans="1:11" ht="12.75">
      <c r="A7" s="160"/>
      <c r="B7" s="87">
        <v>6.2</v>
      </c>
      <c r="C7" s="88" t="s">
        <v>226</v>
      </c>
      <c r="D7" s="88"/>
      <c r="E7" s="88"/>
      <c r="F7" s="89"/>
      <c r="G7" s="90"/>
      <c r="H7" s="86"/>
      <c r="I7" s="83"/>
      <c r="J7" s="282"/>
      <c r="K7" s="186"/>
    </row>
    <row r="8" spans="1:11" ht="12.75">
      <c r="A8" s="160"/>
      <c r="B8" s="78"/>
      <c r="C8" s="78" t="s">
        <v>227</v>
      </c>
      <c r="D8" s="79" t="s">
        <v>228</v>
      </c>
      <c r="E8" s="79"/>
      <c r="F8" s="80"/>
      <c r="G8" s="81"/>
      <c r="H8" s="86"/>
      <c r="I8" s="83"/>
      <c r="J8" s="282"/>
      <c r="K8" s="186"/>
    </row>
    <row r="9" spans="1:11" ht="12.75">
      <c r="A9" s="160"/>
      <c r="B9" s="78"/>
      <c r="C9" s="78"/>
      <c r="D9" s="79" t="s">
        <v>229</v>
      </c>
      <c r="E9" s="79"/>
      <c r="F9" s="80"/>
      <c r="G9" s="81"/>
      <c r="H9" s="91"/>
      <c r="I9" s="91">
        <v>13.1</v>
      </c>
      <c r="J9" s="282"/>
      <c r="K9" s="186"/>
    </row>
    <row r="10" spans="1:11" ht="12.75">
      <c r="A10" s="160"/>
      <c r="B10" s="78"/>
      <c r="C10" s="78"/>
      <c r="D10" s="79" t="s">
        <v>230</v>
      </c>
      <c r="E10" s="79"/>
      <c r="F10" s="80"/>
      <c r="G10" s="81"/>
      <c r="H10" s="91"/>
      <c r="I10" s="91">
        <v>6.58</v>
      </c>
      <c r="J10" s="282"/>
      <c r="K10" s="186"/>
    </row>
    <row r="11" spans="1:11" ht="12.75">
      <c r="A11" s="160"/>
      <c r="B11" s="78"/>
      <c r="C11" s="78"/>
      <c r="D11" s="79" t="s">
        <v>231</v>
      </c>
      <c r="E11" s="79"/>
      <c r="F11" s="80"/>
      <c r="G11" s="81"/>
      <c r="H11" s="91"/>
      <c r="I11" s="91">
        <v>20.05</v>
      </c>
      <c r="J11" s="282"/>
      <c r="K11" s="186"/>
    </row>
    <row r="12" spans="1:11" ht="12.75">
      <c r="A12" s="160"/>
      <c r="B12" s="78"/>
      <c r="C12" s="78"/>
      <c r="D12" s="79" t="s">
        <v>232</v>
      </c>
      <c r="E12" s="79"/>
      <c r="F12" s="80"/>
      <c r="G12" s="81"/>
      <c r="H12" s="91"/>
      <c r="I12" s="91">
        <v>7.13</v>
      </c>
      <c r="J12" s="282"/>
      <c r="K12" s="186"/>
    </row>
    <row r="13" spans="1:11" ht="12.75">
      <c r="A13" s="159"/>
      <c r="B13" s="20"/>
      <c r="C13" s="20" t="s">
        <v>233</v>
      </c>
      <c r="D13" s="21" t="s">
        <v>234</v>
      </c>
      <c r="E13" s="21"/>
      <c r="F13" s="22"/>
      <c r="G13" s="19"/>
      <c r="H13" s="17"/>
      <c r="I13" s="18"/>
      <c r="J13" s="283"/>
      <c r="K13" s="170"/>
    </row>
    <row r="14" spans="1:11" ht="12.75">
      <c r="A14" s="159"/>
      <c r="B14" s="20"/>
      <c r="C14" s="20"/>
      <c r="D14" s="21" t="s">
        <v>235</v>
      </c>
      <c r="E14" s="21"/>
      <c r="F14" s="22"/>
      <c r="G14" s="19"/>
      <c r="H14" s="23"/>
      <c r="I14" s="23">
        <v>44.19</v>
      </c>
      <c r="J14" s="283"/>
      <c r="K14" s="170"/>
    </row>
    <row r="15" spans="1:11" ht="12.75">
      <c r="A15" s="159"/>
      <c r="B15" s="20"/>
      <c r="C15" s="20"/>
      <c r="D15" s="21" t="s">
        <v>236</v>
      </c>
      <c r="E15" s="21"/>
      <c r="F15" s="22"/>
      <c r="G15" s="19"/>
      <c r="H15" s="23"/>
      <c r="I15" s="23">
        <v>26.15</v>
      </c>
      <c r="J15" s="283"/>
      <c r="K15" s="170"/>
    </row>
    <row r="16" spans="1:12" s="31" customFormat="1" ht="39" customHeight="1">
      <c r="A16" s="161"/>
      <c r="B16" s="24"/>
      <c r="C16" s="24" t="s">
        <v>237</v>
      </c>
      <c r="D16" s="375" t="s">
        <v>238</v>
      </c>
      <c r="E16" s="375"/>
      <c r="F16" s="376"/>
      <c r="G16" s="27"/>
      <c r="H16" s="28"/>
      <c r="I16" s="28">
        <v>37.05</v>
      </c>
      <c r="J16" s="344"/>
      <c r="K16" s="337"/>
      <c r="L16" s="30"/>
    </row>
    <row r="17" spans="1:11" ht="12.75">
      <c r="A17" s="159"/>
      <c r="B17" s="20"/>
      <c r="C17" s="20"/>
      <c r="D17" s="20"/>
      <c r="E17" s="20"/>
      <c r="F17" s="32"/>
      <c r="G17" s="12"/>
      <c r="H17" s="17"/>
      <c r="I17" s="18"/>
      <c r="J17" s="283"/>
      <c r="K17" s="170"/>
    </row>
    <row r="18" spans="1:11" ht="12.75">
      <c r="A18" s="162">
        <v>7</v>
      </c>
      <c r="B18" s="10" t="s">
        <v>239</v>
      </c>
      <c r="C18" s="10"/>
      <c r="D18" s="10"/>
      <c r="E18" s="10"/>
      <c r="F18" s="11"/>
      <c r="G18" s="16"/>
      <c r="H18" s="17"/>
      <c r="I18" s="18"/>
      <c r="J18" s="283"/>
      <c r="K18" s="170"/>
    </row>
    <row r="19" spans="1:11" ht="12.75">
      <c r="A19" s="159"/>
      <c r="B19" s="15">
        <v>7.1</v>
      </c>
      <c r="C19" s="10" t="s">
        <v>240</v>
      </c>
      <c r="D19" s="10"/>
      <c r="E19" s="10"/>
      <c r="F19" s="11"/>
      <c r="G19" s="16"/>
      <c r="H19" s="17"/>
      <c r="I19" s="18"/>
      <c r="J19" s="283"/>
      <c r="K19" s="170"/>
    </row>
    <row r="20" spans="1:11" ht="12.75">
      <c r="A20" s="159"/>
      <c r="B20" s="20"/>
      <c r="C20" s="20" t="s">
        <v>241</v>
      </c>
      <c r="D20" s="21" t="s">
        <v>242</v>
      </c>
      <c r="E20" s="21"/>
      <c r="F20" s="22"/>
      <c r="G20" s="19"/>
      <c r="H20" s="23">
        <v>76.7</v>
      </c>
      <c r="I20" s="33">
        <v>447.65</v>
      </c>
      <c r="J20" s="283"/>
      <c r="K20" s="170"/>
    </row>
    <row r="21" spans="1:11" ht="12.75">
      <c r="A21" s="159"/>
      <c r="B21" s="20"/>
      <c r="C21" s="20"/>
      <c r="D21" s="21" t="s">
        <v>243</v>
      </c>
      <c r="E21" s="21"/>
      <c r="F21" s="22"/>
      <c r="G21" s="19"/>
      <c r="H21" s="17"/>
      <c r="I21" s="33">
        <v>98.34</v>
      </c>
      <c r="J21" s="283"/>
      <c r="K21" s="170"/>
    </row>
    <row r="22" spans="1:11" ht="12.75">
      <c r="A22" s="159"/>
      <c r="B22" s="20"/>
      <c r="C22" s="20" t="s">
        <v>244</v>
      </c>
      <c r="D22" s="21" t="s">
        <v>245</v>
      </c>
      <c r="E22" s="21"/>
      <c r="F22" s="22"/>
      <c r="G22" s="19"/>
      <c r="H22" s="23">
        <v>314.05</v>
      </c>
      <c r="I22" s="33">
        <v>556.56</v>
      </c>
      <c r="J22" s="283"/>
      <c r="K22" s="170"/>
    </row>
    <row r="23" spans="1:11" ht="12.75">
      <c r="A23" s="159"/>
      <c r="B23" s="20"/>
      <c r="C23" s="20"/>
      <c r="D23" s="21" t="s">
        <v>246</v>
      </c>
      <c r="E23" s="21"/>
      <c r="F23" s="22"/>
      <c r="G23" s="19"/>
      <c r="H23" s="23"/>
      <c r="I23" s="33">
        <v>97.19</v>
      </c>
      <c r="J23" s="283"/>
      <c r="K23" s="170"/>
    </row>
    <row r="24" spans="1:11" ht="12.75">
      <c r="A24" s="159"/>
      <c r="B24" s="20"/>
      <c r="C24" s="20"/>
      <c r="D24" s="21"/>
      <c r="E24" s="21"/>
      <c r="F24" s="22"/>
      <c r="G24" s="19"/>
      <c r="H24" s="23"/>
      <c r="I24" s="33"/>
      <c r="J24" s="283"/>
      <c r="K24" s="170"/>
    </row>
    <row r="25" spans="1:11" ht="12.75">
      <c r="A25" s="159"/>
      <c r="B25" s="15">
        <v>7.2</v>
      </c>
      <c r="C25" s="10" t="s">
        <v>247</v>
      </c>
      <c r="D25" s="10"/>
      <c r="E25" s="10"/>
      <c r="F25" s="11"/>
      <c r="G25" s="16"/>
      <c r="H25" s="17"/>
      <c r="I25" s="18"/>
      <c r="J25" s="283"/>
      <c r="K25" s="170"/>
    </row>
    <row r="26" spans="1:11" ht="12.75">
      <c r="A26" s="159"/>
      <c r="B26" s="20"/>
      <c r="C26" s="20" t="s">
        <v>946</v>
      </c>
      <c r="D26" s="20" t="s">
        <v>248</v>
      </c>
      <c r="E26" s="20"/>
      <c r="F26" s="32"/>
      <c r="G26" s="12"/>
      <c r="H26" s="23">
        <v>0</v>
      </c>
      <c r="I26" s="33">
        <v>0</v>
      </c>
      <c r="J26" s="283"/>
      <c r="K26" s="170"/>
    </row>
    <row r="27" spans="1:11" ht="12.75">
      <c r="A27" s="159"/>
      <c r="B27" s="20"/>
      <c r="C27" s="20" t="s">
        <v>947</v>
      </c>
      <c r="D27" s="20" t="s">
        <v>249</v>
      </c>
      <c r="E27" s="20"/>
      <c r="F27" s="32"/>
      <c r="G27" s="12"/>
      <c r="H27" s="23">
        <v>0</v>
      </c>
      <c r="I27" s="33">
        <v>0</v>
      </c>
      <c r="J27" s="283"/>
      <c r="K27" s="170"/>
    </row>
    <row r="28" spans="1:11" ht="12.75">
      <c r="A28" s="159"/>
      <c r="B28" s="20"/>
      <c r="C28" s="20"/>
      <c r="D28" s="20"/>
      <c r="E28" s="20"/>
      <c r="F28" s="32"/>
      <c r="G28" s="12"/>
      <c r="H28" s="23"/>
      <c r="I28" s="33"/>
      <c r="J28" s="283"/>
      <c r="K28" s="170"/>
    </row>
    <row r="29" spans="1:11" ht="12.75">
      <c r="A29" s="159"/>
      <c r="B29" s="20"/>
      <c r="C29" s="20" t="s">
        <v>760</v>
      </c>
      <c r="D29" s="20" t="s">
        <v>462</v>
      </c>
      <c r="E29" s="20"/>
      <c r="F29" s="32"/>
      <c r="G29" s="12"/>
      <c r="H29" s="17"/>
      <c r="I29" s="18"/>
      <c r="J29" s="283"/>
      <c r="K29" s="170"/>
    </row>
    <row r="30" spans="1:12" s="31" customFormat="1" ht="12.75">
      <c r="A30" s="161"/>
      <c r="B30" s="24"/>
      <c r="C30" s="24"/>
      <c r="D30" s="21" t="s">
        <v>463</v>
      </c>
      <c r="E30" s="25"/>
      <c r="F30" s="26"/>
      <c r="G30" s="27"/>
      <c r="H30" s="58">
        <v>0</v>
      </c>
      <c r="I30" s="59">
        <v>0</v>
      </c>
      <c r="J30" s="344"/>
      <c r="K30" s="337"/>
      <c r="L30" s="30"/>
    </row>
    <row r="31" spans="1:12" s="31" customFormat="1" ht="12.75">
      <c r="A31" s="161"/>
      <c r="B31" s="24"/>
      <c r="C31" s="24"/>
      <c r="D31" s="21" t="s">
        <v>464</v>
      </c>
      <c r="E31" s="25"/>
      <c r="F31" s="26"/>
      <c r="G31" s="27"/>
      <c r="H31" s="58">
        <v>0</v>
      </c>
      <c r="I31" s="59">
        <v>0</v>
      </c>
      <c r="J31" s="344"/>
      <c r="K31" s="337"/>
      <c r="L31" s="30"/>
    </row>
    <row r="32" spans="1:12" s="31" customFormat="1" ht="12.75">
      <c r="A32" s="161"/>
      <c r="B32" s="24"/>
      <c r="C32" s="24"/>
      <c r="D32" s="21"/>
      <c r="E32" s="25"/>
      <c r="F32" s="26"/>
      <c r="G32" s="27"/>
      <c r="H32" s="13"/>
      <c r="I32" s="14"/>
      <c r="J32" s="344"/>
      <c r="K32" s="337"/>
      <c r="L32" s="30"/>
    </row>
    <row r="33" spans="1:11" ht="12.75">
      <c r="A33" s="160"/>
      <c r="B33" s="87"/>
      <c r="C33" s="20" t="s">
        <v>761</v>
      </c>
      <c r="D33" s="133" t="s">
        <v>547</v>
      </c>
      <c r="E33" s="88"/>
      <c r="F33" s="89"/>
      <c r="G33" s="90"/>
      <c r="H33" s="86"/>
      <c r="I33" s="83"/>
      <c r="J33" s="282"/>
      <c r="K33" s="186"/>
    </row>
    <row r="34" spans="1:11" ht="12.75">
      <c r="A34" s="160"/>
      <c r="B34" s="78"/>
      <c r="C34" s="79"/>
      <c r="D34" s="79" t="s">
        <v>468</v>
      </c>
      <c r="E34" s="79"/>
      <c r="F34" s="80"/>
      <c r="G34" s="85"/>
      <c r="H34" s="91">
        <v>0</v>
      </c>
      <c r="I34" s="115"/>
      <c r="J34" s="282"/>
      <c r="K34" s="186"/>
    </row>
    <row r="35" spans="1:11" ht="12.75">
      <c r="A35" s="160"/>
      <c r="B35" s="78"/>
      <c r="C35" s="79"/>
      <c r="D35" s="79" t="s">
        <v>242</v>
      </c>
      <c r="E35" s="79"/>
      <c r="F35" s="80"/>
      <c r="G35" s="85"/>
      <c r="H35" s="91">
        <v>0</v>
      </c>
      <c r="I35" s="115"/>
      <c r="J35" s="282"/>
      <c r="K35" s="186"/>
    </row>
    <row r="36" spans="1:11" ht="12.75">
      <c r="A36" s="160"/>
      <c r="B36" s="78"/>
      <c r="C36" s="79"/>
      <c r="D36" s="79" t="s">
        <v>245</v>
      </c>
      <c r="E36" s="79"/>
      <c r="F36" s="80"/>
      <c r="G36" s="85"/>
      <c r="H36" s="91">
        <v>0</v>
      </c>
      <c r="I36" s="115"/>
      <c r="J36" s="282"/>
      <c r="K36" s="186"/>
    </row>
    <row r="37" spans="1:11" ht="12.75">
      <c r="A37" s="159"/>
      <c r="B37" s="20"/>
      <c r="C37" s="20"/>
      <c r="D37" s="20"/>
      <c r="E37" s="20"/>
      <c r="F37" s="32"/>
      <c r="G37" s="12"/>
      <c r="H37" s="23"/>
      <c r="I37" s="33"/>
      <c r="J37" s="283"/>
      <c r="K37" s="170"/>
    </row>
    <row r="38" spans="1:11" ht="25.5">
      <c r="A38" s="157"/>
      <c r="B38" s="4"/>
      <c r="C38" s="5"/>
      <c r="D38" s="5"/>
      <c r="E38" s="5"/>
      <c r="F38" s="6"/>
      <c r="G38" s="34" t="s">
        <v>250</v>
      </c>
      <c r="H38" s="35" t="s">
        <v>252</v>
      </c>
      <c r="I38" s="36" t="s">
        <v>253</v>
      </c>
      <c r="J38" s="345"/>
      <c r="K38" s="338"/>
    </row>
    <row r="39" spans="1:11" ht="12.75">
      <c r="A39" s="180"/>
      <c r="B39" s="87"/>
      <c r="C39" s="78"/>
      <c r="D39" s="78"/>
      <c r="E39" s="78"/>
      <c r="F39" s="84"/>
      <c r="G39" s="185"/>
      <c r="H39" s="181"/>
      <c r="I39" s="182"/>
      <c r="J39" s="341"/>
      <c r="K39" s="186"/>
    </row>
    <row r="40" spans="1:11" ht="12.75">
      <c r="A40" s="159"/>
      <c r="B40" s="15">
        <v>7.3</v>
      </c>
      <c r="C40" s="10" t="s">
        <v>254</v>
      </c>
      <c r="D40" s="10"/>
      <c r="E40" s="10"/>
      <c r="F40" s="11"/>
      <c r="G40" s="16"/>
      <c r="H40" s="17"/>
      <c r="I40" s="18"/>
      <c r="J40" s="283"/>
      <c r="K40" s="170"/>
    </row>
    <row r="41" spans="1:11" ht="12.75">
      <c r="A41" s="160"/>
      <c r="B41" s="78"/>
      <c r="C41" s="78" t="s">
        <v>255</v>
      </c>
      <c r="D41" s="78" t="s">
        <v>161</v>
      </c>
      <c r="E41" s="78"/>
      <c r="F41" s="84"/>
      <c r="G41" s="85"/>
      <c r="H41" s="86"/>
      <c r="I41" s="83"/>
      <c r="J41" s="282"/>
      <c r="K41" s="186"/>
    </row>
    <row r="42" spans="1:11" ht="12.75">
      <c r="A42" s="159"/>
      <c r="B42" s="20"/>
      <c r="C42" s="20"/>
      <c r="D42" s="21" t="s">
        <v>256</v>
      </c>
      <c r="E42" s="21"/>
      <c r="F42" s="22"/>
      <c r="G42" s="37">
        <v>33.12</v>
      </c>
      <c r="H42" s="23">
        <v>0.51</v>
      </c>
      <c r="I42" s="18"/>
      <c r="J42" s="283"/>
      <c r="K42" s="170"/>
    </row>
    <row r="43" spans="1:11" ht="12.75">
      <c r="A43" s="159"/>
      <c r="B43" s="20"/>
      <c r="C43" s="20"/>
      <c r="D43" s="21" t="s">
        <v>257</v>
      </c>
      <c r="E43" s="21"/>
      <c r="F43" s="22"/>
      <c r="G43" s="37">
        <v>33.12</v>
      </c>
      <c r="H43" s="23">
        <v>0.65</v>
      </c>
      <c r="I43" s="18"/>
      <c r="J43" s="283"/>
      <c r="K43" s="170"/>
    </row>
    <row r="44" spans="1:11" ht="12.75">
      <c r="A44" s="159"/>
      <c r="B44" s="20"/>
      <c r="C44" s="20"/>
      <c r="D44" s="21" t="s">
        <v>258</v>
      </c>
      <c r="E44" s="21"/>
      <c r="F44" s="22"/>
      <c r="G44" s="37">
        <v>33.13</v>
      </c>
      <c r="H44" s="23">
        <v>2.3</v>
      </c>
      <c r="I44" s="18"/>
      <c r="J44" s="283"/>
      <c r="K44" s="170"/>
    </row>
    <row r="45" spans="1:11" ht="12.75">
      <c r="A45" s="159"/>
      <c r="B45" s="20"/>
      <c r="C45" s="20"/>
      <c r="D45" s="21" t="s">
        <v>270</v>
      </c>
      <c r="E45" s="21"/>
      <c r="F45" s="22"/>
      <c r="G45" s="37">
        <v>33.13</v>
      </c>
      <c r="H45" s="23">
        <v>2.7</v>
      </c>
      <c r="I45" s="18"/>
      <c r="J45" s="283"/>
      <c r="K45" s="170"/>
    </row>
    <row r="46" spans="1:11" ht="12.75">
      <c r="A46" s="159"/>
      <c r="B46" s="20"/>
      <c r="C46" s="20"/>
      <c r="D46" s="21"/>
      <c r="E46" s="21"/>
      <c r="F46" s="22"/>
      <c r="G46" s="37"/>
      <c r="H46" s="23"/>
      <c r="I46" s="18"/>
      <c r="J46" s="283"/>
      <c r="K46" s="170"/>
    </row>
    <row r="47" spans="1:11" ht="12.75">
      <c r="A47" s="159"/>
      <c r="B47" s="20"/>
      <c r="C47" s="20" t="s">
        <v>271</v>
      </c>
      <c r="D47" s="78" t="s">
        <v>162</v>
      </c>
      <c r="E47" s="21"/>
      <c r="F47" s="22"/>
      <c r="G47" s="12"/>
      <c r="H47" s="17"/>
      <c r="I47" s="18"/>
      <c r="J47" s="283"/>
      <c r="K47" s="170"/>
    </row>
    <row r="48" spans="1:11" ht="12.75">
      <c r="A48" s="159"/>
      <c r="B48" s="20"/>
      <c r="C48" s="20"/>
      <c r="D48" s="21" t="s">
        <v>272</v>
      </c>
      <c r="E48" s="21"/>
      <c r="F48" s="22"/>
      <c r="G48" s="37">
        <v>224.72</v>
      </c>
      <c r="H48" s="23">
        <v>10.6</v>
      </c>
      <c r="I48" s="18"/>
      <c r="J48" s="283"/>
      <c r="K48" s="170"/>
    </row>
    <row r="49" spans="1:11" ht="12.75">
      <c r="A49" s="159"/>
      <c r="B49" s="20"/>
      <c r="C49" s="20"/>
      <c r="D49" s="21" t="s">
        <v>273</v>
      </c>
      <c r="E49" s="21"/>
      <c r="F49" s="22"/>
      <c r="G49" s="37">
        <v>225.41</v>
      </c>
      <c r="H49" s="23">
        <v>11.55</v>
      </c>
      <c r="I49" s="18"/>
      <c r="J49" s="283"/>
      <c r="K49" s="170"/>
    </row>
    <row r="50" spans="1:11" ht="12.75">
      <c r="A50" s="159"/>
      <c r="B50" s="20"/>
      <c r="C50" s="20"/>
      <c r="D50" s="21" t="s">
        <v>274</v>
      </c>
      <c r="E50" s="21"/>
      <c r="F50" s="22"/>
      <c r="G50" s="37">
        <v>231.08</v>
      </c>
      <c r="H50" s="23">
        <v>30.34</v>
      </c>
      <c r="I50" s="18"/>
      <c r="J50" s="283"/>
      <c r="K50" s="170"/>
    </row>
    <row r="51" spans="1:11" ht="12.75">
      <c r="A51" s="159"/>
      <c r="B51" s="20"/>
      <c r="C51" s="20"/>
      <c r="D51" s="21" t="s">
        <v>275</v>
      </c>
      <c r="E51" s="21"/>
      <c r="F51" s="22"/>
      <c r="G51" s="37">
        <v>233.13</v>
      </c>
      <c r="H51" s="23">
        <v>34.7</v>
      </c>
      <c r="I51" s="18"/>
      <c r="J51" s="283"/>
      <c r="K51" s="170"/>
    </row>
    <row r="52" spans="1:11" ht="12.75">
      <c r="A52" s="159"/>
      <c r="B52" s="20"/>
      <c r="C52" s="20"/>
      <c r="D52" s="21"/>
      <c r="E52" s="21"/>
      <c r="F52" s="22"/>
      <c r="G52" s="37"/>
      <c r="H52" s="23"/>
      <c r="I52" s="18"/>
      <c r="J52" s="283"/>
      <c r="K52" s="170"/>
    </row>
    <row r="53" spans="1:11" ht="12" customHeight="1">
      <c r="A53" s="157"/>
      <c r="B53" s="4"/>
      <c r="C53" s="5"/>
      <c r="D53" s="5"/>
      <c r="E53" s="5"/>
      <c r="F53" s="6"/>
      <c r="G53" s="7"/>
      <c r="H53" s="35" t="s">
        <v>214</v>
      </c>
      <c r="I53" s="36" t="s">
        <v>253</v>
      </c>
      <c r="J53" s="345"/>
      <c r="K53" s="338"/>
    </row>
    <row r="54" spans="1:11" ht="12" customHeight="1">
      <c r="A54" s="180"/>
      <c r="B54" s="87"/>
      <c r="C54" s="78"/>
      <c r="D54" s="78"/>
      <c r="E54" s="78"/>
      <c r="F54" s="84"/>
      <c r="G54" s="85"/>
      <c r="H54" s="181"/>
      <c r="I54" s="182"/>
      <c r="J54" s="341"/>
      <c r="K54" s="186"/>
    </row>
    <row r="55" spans="1:11" ht="12.75">
      <c r="A55" s="160"/>
      <c r="B55" s="87">
        <v>7.4</v>
      </c>
      <c r="C55" s="88" t="s">
        <v>276</v>
      </c>
      <c r="D55" s="88"/>
      <c r="E55" s="88"/>
      <c r="F55" s="89"/>
      <c r="G55" s="90"/>
      <c r="H55" s="86"/>
      <c r="I55" s="83"/>
      <c r="J55" s="282"/>
      <c r="K55" s="186"/>
    </row>
    <row r="56" spans="1:11" ht="12.75">
      <c r="A56" s="160"/>
      <c r="B56" s="78"/>
      <c r="C56" s="78"/>
      <c r="D56" s="79" t="s">
        <v>277</v>
      </c>
      <c r="E56" s="79"/>
      <c r="F56" s="80"/>
      <c r="G56" s="85"/>
      <c r="H56" s="91">
        <v>175.23</v>
      </c>
      <c r="I56" s="92">
        <v>212.11</v>
      </c>
      <c r="J56" s="282"/>
      <c r="K56" s="186"/>
    </row>
    <row r="57" spans="1:11" ht="12.75">
      <c r="A57" s="160"/>
      <c r="B57" s="78"/>
      <c r="C57" s="78"/>
      <c r="D57" s="79" t="s">
        <v>278</v>
      </c>
      <c r="E57" s="79"/>
      <c r="F57" s="80"/>
      <c r="G57" s="85"/>
      <c r="H57" s="86"/>
      <c r="I57" s="92">
        <v>79.02</v>
      </c>
      <c r="J57" s="282"/>
      <c r="K57" s="186"/>
    </row>
    <row r="58" spans="1:11" ht="12.75">
      <c r="A58" s="160"/>
      <c r="B58" s="78"/>
      <c r="C58" s="78"/>
      <c r="D58" s="79" t="s">
        <v>279</v>
      </c>
      <c r="E58" s="79"/>
      <c r="F58" s="80"/>
      <c r="G58" s="85"/>
      <c r="H58" s="91">
        <v>170.08</v>
      </c>
      <c r="I58" s="92">
        <v>219.6</v>
      </c>
      <c r="J58" s="282"/>
      <c r="K58" s="186"/>
    </row>
    <row r="59" spans="1:11" ht="12.75">
      <c r="A59" s="160"/>
      <c r="B59" s="78"/>
      <c r="C59" s="78"/>
      <c r="D59" s="79" t="s">
        <v>278</v>
      </c>
      <c r="E59" s="79"/>
      <c r="F59" s="80"/>
      <c r="G59" s="85"/>
      <c r="H59" s="86"/>
      <c r="I59" s="92">
        <v>79.02</v>
      </c>
      <c r="J59" s="282"/>
      <c r="K59" s="186"/>
    </row>
    <row r="60" spans="1:11" ht="12.75">
      <c r="A60" s="160"/>
      <c r="B60" s="78"/>
      <c r="C60" s="78"/>
      <c r="D60" s="79"/>
      <c r="E60" s="79"/>
      <c r="F60" s="80"/>
      <c r="G60" s="85"/>
      <c r="H60" s="86"/>
      <c r="I60" s="92"/>
      <c r="J60" s="282"/>
      <c r="K60" s="186"/>
    </row>
    <row r="61" spans="1:11" ht="12.75">
      <c r="A61" s="160"/>
      <c r="B61" s="87">
        <v>7.5</v>
      </c>
      <c r="C61" s="88" t="s">
        <v>280</v>
      </c>
      <c r="D61" s="88"/>
      <c r="E61" s="88"/>
      <c r="F61" s="89"/>
      <c r="G61" s="90"/>
      <c r="H61" s="86"/>
      <c r="I61" s="83"/>
      <c r="J61" s="282"/>
      <c r="K61" s="186"/>
    </row>
    <row r="62" spans="1:11" s="30" customFormat="1" ht="25.5">
      <c r="A62" s="163"/>
      <c r="B62" s="93"/>
      <c r="C62" s="93" t="s">
        <v>281</v>
      </c>
      <c r="D62" s="371" t="s">
        <v>285</v>
      </c>
      <c r="E62" s="371"/>
      <c r="F62" s="372"/>
      <c r="G62" s="96"/>
      <c r="H62" s="97"/>
      <c r="I62" s="98" t="s">
        <v>282</v>
      </c>
      <c r="J62" s="346"/>
      <c r="K62" s="333"/>
    </row>
    <row r="63" spans="1:11" s="30" customFormat="1" ht="25.5">
      <c r="A63" s="163"/>
      <c r="B63" s="93"/>
      <c r="C63" s="93" t="s">
        <v>283</v>
      </c>
      <c r="D63" s="371" t="s">
        <v>287</v>
      </c>
      <c r="E63" s="371"/>
      <c r="F63" s="372"/>
      <c r="G63" s="96"/>
      <c r="H63" s="97"/>
      <c r="I63" s="98" t="s">
        <v>282</v>
      </c>
      <c r="J63" s="346"/>
      <c r="K63" s="333"/>
    </row>
    <row r="64" spans="1:11" s="30" customFormat="1" ht="25.5">
      <c r="A64" s="163"/>
      <c r="B64" s="93"/>
      <c r="C64" s="93" t="s">
        <v>284</v>
      </c>
      <c r="D64" s="371" t="s">
        <v>288</v>
      </c>
      <c r="E64" s="371"/>
      <c r="F64" s="372"/>
      <c r="G64" s="96"/>
      <c r="H64" s="97"/>
      <c r="I64" s="98" t="s">
        <v>282</v>
      </c>
      <c r="J64" s="346"/>
      <c r="K64" s="333"/>
    </row>
    <row r="65" spans="1:11" s="30" customFormat="1" ht="25.5">
      <c r="A65" s="163"/>
      <c r="B65" s="93"/>
      <c r="C65" s="93" t="s">
        <v>286</v>
      </c>
      <c r="D65" s="371" t="s">
        <v>289</v>
      </c>
      <c r="E65" s="371"/>
      <c r="F65" s="372"/>
      <c r="G65" s="96"/>
      <c r="H65" s="97"/>
      <c r="I65" s="98" t="s">
        <v>282</v>
      </c>
      <c r="J65" s="346"/>
      <c r="K65" s="333"/>
    </row>
    <row r="66" spans="1:11" s="30" customFormat="1" ht="12.75">
      <c r="A66" s="163"/>
      <c r="B66" s="93"/>
      <c r="C66" s="93"/>
      <c r="D66" s="94"/>
      <c r="E66" s="94"/>
      <c r="F66" s="95"/>
      <c r="G66" s="96"/>
      <c r="H66" s="97"/>
      <c r="I66" s="98"/>
      <c r="J66" s="346"/>
      <c r="K66" s="333"/>
    </row>
    <row r="67" spans="1:11" ht="12.75">
      <c r="A67" s="160"/>
      <c r="B67" s="87">
        <v>7.6</v>
      </c>
      <c r="C67" s="88" t="s">
        <v>303</v>
      </c>
      <c r="D67" s="88"/>
      <c r="E67" s="88"/>
      <c r="F67" s="89"/>
      <c r="G67" s="90"/>
      <c r="H67" s="86"/>
      <c r="I67" s="83"/>
      <c r="J67" s="282"/>
      <c r="K67" s="186"/>
    </row>
    <row r="68" spans="1:11" ht="12.75">
      <c r="A68" s="160"/>
      <c r="B68" s="78"/>
      <c r="C68" s="78" t="s">
        <v>290</v>
      </c>
      <c r="D68" s="79" t="s">
        <v>291</v>
      </c>
      <c r="E68" s="79"/>
      <c r="F68" s="80"/>
      <c r="G68" s="81"/>
      <c r="H68" s="99">
        <v>0.0012</v>
      </c>
      <c r="I68" s="83"/>
      <c r="J68" s="282"/>
      <c r="K68" s="186"/>
    </row>
    <row r="69" spans="1:11" ht="12.75">
      <c r="A69" s="160"/>
      <c r="B69" s="78"/>
      <c r="C69" s="78" t="s">
        <v>292</v>
      </c>
      <c r="D69" s="79" t="s">
        <v>293</v>
      </c>
      <c r="E69" s="79"/>
      <c r="F69" s="80"/>
      <c r="G69" s="81"/>
      <c r="H69" s="86"/>
      <c r="I69" s="83"/>
      <c r="J69" s="282"/>
      <c r="K69" s="186"/>
    </row>
    <row r="70" spans="1:11" ht="12.75">
      <c r="A70" s="160"/>
      <c r="B70" s="78"/>
      <c r="C70" s="78"/>
      <c r="D70" s="78"/>
      <c r="E70" s="79" t="s">
        <v>294</v>
      </c>
      <c r="F70" s="80"/>
      <c r="G70" s="81"/>
      <c r="H70" s="99">
        <v>0.00141</v>
      </c>
      <c r="I70" s="83"/>
      <c r="J70" s="282"/>
      <c r="K70" s="186"/>
    </row>
    <row r="71" spans="1:11" ht="12.75">
      <c r="A71" s="160"/>
      <c r="B71" s="78"/>
      <c r="C71" s="78"/>
      <c r="D71" s="78"/>
      <c r="E71" s="78"/>
      <c r="F71" s="84"/>
      <c r="G71" s="85"/>
      <c r="H71" s="86"/>
      <c r="I71" s="83"/>
      <c r="J71" s="282"/>
      <c r="K71" s="186"/>
    </row>
    <row r="72" spans="1:11" ht="25.5">
      <c r="A72" s="157"/>
      <c r="B72" s="4"/>
      <c r="C72" s="5"/>
      <c r="D72" s="5"/>
      <c r="E72" s="5"/>
      <c r="F72" s="6"/>
      <c r="G72" s="34" t="s">
        <v>250</v>
      </c>
      <c r="H72" s="35" t="s">
        <v>252</v>
      </c>
      <c r="I72" s="36" t="s">
        <v>253</v>
      </c>
      <c r="J72" s="345"/>
      <c r="K72" s="338"/>
    </row>
    <row r="73" spans="1:11" ht="12.75">
      <c r="A73" s="180"/>
      <c r="B73" s="87"/>
      <c r="C73" s="78"/>
      <c r="D73" s="78"/>
      <c r="E73" s="78"/>
      <c r="F73" s="84"/>
      <c r="G73" s="185"/>
      <c r="H73" s="181"/>
      <c r="I73" s="182"/>
      <c r="J73" s="341"/>
      <c r="K73" s="186"/>
    </row>
    <row r="74" spans="1:11" ht="12.75">
      <c r="A74" s="159"/>
      <c r="B74" s="20"/>
      <c r="C74" s="20"/>
      <c r="D74" s="20"/>
      <c r="E74" s="21" t="s">
        <v>295</v>
      </c>
      <c r="F74" s="22"/>
      <c r="G74" s="19"/>
      <c r="H74" s="17"/>
      <c r="I74" s="18"/>
      <c r="J74" s="283"/>
      <c r="K74" s="170"/>
    </row>
    <row r="75" spans="1:11" ht="12.75">
      <c r="A75" s="159"/>
      <c r="B75" s="20"/>
      <c r="C75" s="20"/>
      <c r="D75" s="20"/>
      <c r="E75" s="21" t="s">
        <v>296</v>
      </c>
      <c r="F75" s="22"/>
      <c r="G75" s="38">
        <v>0.00026</v>
      </c>
      <c r="H75" s="39">
        <v>1E-05</v>
      </c>
      <c r="I75" s="40"/>
      <c r="J75" s="283"/>
      <c r="K75" s="170"/>
    </row>
    <row r="76" spans="1:11" ht="12.75">
      <c r="A76" s="159"/>
      <c r="B76" s="20"/>
      <c r="C76" s="20"/>
      <c r="D76" s="20"/>
      <c r="E76" s="21" t="s">
        <v>297</v>
      </c>
      <c r="F76" s="22"/>
      <c r="G76" s="38">
        <v>0.00026</v>
      </c>
      <c r="H76" s="39">
        <v>1E-05</v>
      </c>
      <c r="I76" s="40"/>
      <c r="J76" s="283"/>
      <c r="K76" s="170"/>
    </row>
    <row r="77" spans="1:11" ht="12.75">
      <c r="A77" s="159"/>
      <c r="B77" s="20"/>
      <c r="C77" s="20"/>
      <c r="D77" s="20"/>
      <c r="E77" s="21" t="s">
        <v>298</v>
      </c>
      <c r="F77" s="22"/>
      <c r="G77" s="38">
        <v>0.00026</v>
      </c>
      <c r="H77" s="39">
        <v>1E-05</v>
      </c>
      <c r="I77" s="40"/>
      <c r="J77" s="283"/>
      <c r="K77" s="170"/>
    </row>
    <row r="78" spans="1:11" ht="12.75">
      <c r="A78" s="159"/>
      <c r="B78" s="20"/>
      <c r="C78" s="20"/>
      <c r="D78" s="20"/>
      <c r="E78" s="21" t="s">
        <v>299</v>
      </c>
      <c r="F78" s="22"/>
      <c r="G78" s="38">
        <v>0.00026</v>
      </c>
      <c r="H78" s="39">
        <v>1E-05</v>
      </c>
      <c r="I78" s="40"/>
      <c r="J78" s="283"/>
      <c r="K78" s="170"/>
    </row>
    <row r="79" spans="1:11" ht="12.75">
      <c r="A79" s="159"/>
      <c r="B79" s="20"/>
      <c r="C79" s="20"/>
      <c r="D79" s="20"/>
      <c r="E79" s="20"/>
      <c r="F79" s="32"/>
      <c r="G79" s="12"/>
      <c r="H79" s="17"/>
      <c r="I79" s="18"/>
      <c r="J79" s="283"/>
      <c r="K79" s="170"/>
    </row>
    <row r="80" spans="1:11" ht="12" customHeight="1">
      <c r="A80" s="157"/>
      <c r="B80" s="4"/>
      <c r="C80" s="5"/>
      <c r="D80" s="5"/>
      <c r="E80" s="5"/>
      <c r="F80" s="6"/>
      <c r="G80" s="7"/>
      <c r="H80" s="35" t="s">
        <v>214</v>
      </c>
      <c r="I80" s="36" t="s">
        <v>253</v>
      </c>
      <c r="J80" s="345"/>
      <c r="K80" s="338"/>
    </row>
    <row r="81" spans="1:11" ht="12.75">
      <c r="A81" s="160"/>
      <c r="B81" s="78"/>
      <c r="C81" s="78"/>
      <c r="D81" s="78"/>
      <c r="E81" s="78"/>
      <c r="F81" s="84"/>
      <c r="G81" s="85"/>
      <c r="H81" s="181"/>
      <c r="I81" s="325"/>
      <c r="J81" s="326"/>
      <c r="K81" s="186"/>
    </row>
    <row r="82" spans="1:11" s="68" customFormat="1" ht="12.75">
      <c r="A82" s="347"/>
      <c r="B82" s="327">
        <v>7.7</v>
      </c>
      <c r="C82" s="87" t="s">
        <v>792</v>
      </c>
      <c r="D82" s="78"/>
      <c r="E82" s="78"/>
      <c r="F82" s="84"/>
      <c r="G82" s="328"/>
      <c r="H82" s="261"/>
      <c r="I82" s="317"/>
      <c r="J82" s="318"/>
      <c r="K82" s="319"/>
    </row>
    <row r="83" spans="1:11" s="68" customFormat="1" ht="12.75">
      <c r="A83" s="347"/>
      <c r="B83" s="327"/>
      <c r="C83" s="78" t="s">
        <v>301</v>
      </c>
      <c r="D83" s="78" t="s">
        <v>793</v>
      </c>
      <c r="E83" s="78"/>
      <c r="F83" s="84"/>
      <c r="G83" s="328"/>
      <c r="H83" s="329">
        <v>0.0015</v>
      </c>
      <c r="I83" s="325"/>
      <c r="J83" s="318">
        <v>14</v>
      </c>
      <c r="K83" s="319"/>
    </row>
    <row r="84" spans="1:11" s="68" customFormat="1" ht="12.75">
      <c r="A84" s="347"/>
      <c r="B84" s="327"/>
      <c r="C84" s="78" t="s">
        <v>371</v>
      </c>
      <c r="D84" s="78" t="s">
        <v>794</v>
      </c>
      <c r="E84" s="78"/>
      <c r="F84" s="84"/>
      <c r="G84" s="328"/>
      <c r="H84" s="330">
        <v>0.001</v>
      </c>
      <c r="I84" s="325"/>
      <c r="J84" s="318">
        <v>14</v>
      </c>
      <c r="K84" s="319"/>
    </row>
    <row r="85" spans="1:11" s="68" customFormat="1" ht="12.75">
      <c r="A85" s="347"/>
      <c r="B85" s="327"/>
      <c r="C85" s="78" t="s">
        <v>373</v>
      </c>
      <c r="D85" s="78" t="s">
        <v>795</v>
      </c>
      <c r="E85" s="78"/>
      <c r="F85" s="84"/>
      <c r="G85" s="328"/>
      <c r="H85" s="329">
        <v>0.0007</v>
      </c>
      <c r="I85" s="325"/>
      <c r="J85" s="318">
        <v>14</v>
      </c>
      <c r="K85" s="319"/>
    </row>
    <row r="86" spans="1:11" s="68" customFormat="1" ht="12.75">
      <c r="A86" s="347"/>
      <c r="B86" s="327"/>
      <c r="C86" s="78"/>
      <c r="D86" s="78"/>
      <c r="E86" s="78"/>
      <c r="F86" s="84"/>
      <c r="G86" s="328"/>
      <c r="H86" s="181"/>
      <c r="I86" s="325"/>
      <c r="J86" s="318"/>
      <c r="K86" s="319"/>
    </row>
    <row r="87" spans="1:11" ht="12" customHeight="1">
      <c r="A87" s="180"/>
      <c r="B87" s="87"/>
      <c r="C87" s="78"/>
      <c r="D87" s="78"/>
      <c r="E87" s="78"/>
      <c r="F87" s="84"/>
      <c r="G87" s="85"/>
      <c r="H87" s="181"/>
      <c r="I87" s="182"/>
      <c r="J87" s="341"/>
      <c r="K87" s="186"/>
    </row>
    <row r="88" spans="1:11" ht="12.75">
      <c r="A88" s="159"/>
      <c r="B88" s="15">
        <v>7.8</v>
      </c>
      <c r="C88" s="10" t="s">
        <v>300</v>
      </c>
      <c r="D88" s="10"/>
      <c r="E88" s="10"/>
      <c r="F88" s="11"/>
      <c r="G88" s="16"/>
      <c r="H88" s="17"/>
      <c r="I88" s="18"/>
      <c r="J88" s="283"/>
      <c r="K88" s="170"/>
    </row>
    <row r="89" spans="1:11" ht="12.75">
      <c r="A89" s="159"/>
      <c r="B89" s="20"/>
      <c r="C89" s="20" t="s">
        <v>1080</v>
      </c>
      <c r="D89" s="21" t="s">
        <v>369</v>
      </c>
      <c r="E89" s="21"/>
      <c r="F89" s="22"/>
      <c r="G89" s="390" t="s">
        <v>370</v>
      </c>
      <c r="H89" s="391"/>
      <c r="I89" s="392"/>
      <c r="J89" s="283"/>
      <c r="K89" s="170"/>
    </row>
    <row r="90" spans="1:11" ht="12.75">
      <c r="A90" s="159"/>
      <c r="B90" s="20"/>
      <c r="C90" s="20" t="s">
        <v>1081</v>
      </c>
      <c r="D90" s="21" t="s">
        <v>372</v>
      </c>
      <c r="E90" s="21"/>
      <c r="F90" s="22"/>
      <c r="G90" s="390" t="s">
        <v>370</v>
      </c>
      <c r="H90" s="391"/>
      <c r="I90" s="392"/>
      <c r="J90" s="283"/>
      <c r="K90" s="170"/>
    </row>
    <row r="91" spans="1:11" ht="12.75">
      <c r="A91" s="159"/>
      <c r="B91" s="20"/>
      <c r="C91" s="20" t="s">
        <v>1082</v>
      </c>
      <c r="D91" s="21" t="s">
        <v>374</v>
      </c>
      <c r="E91" s="21"/>
      <c r="F91" s="22"/>
      <c r="G91" s="12"/>
      <c r="H91" s="41" t="s">
        <v>375</v>
      </c>
      <c r="I91" s="42" t="s">
        <v>375</v>
      </c>
      <c r="J91" s="283">
        <v>3</v>
      </c>
      <c r="K91" s="170"/>
    </row>
    <row r="92" spans="1:11" ht="12.75">
      <c r="A92" s="159"/>
      <c r="B92" s="20"/>
      <c r="C92" s="20"/>
      <c r="D92" s="20"/>
      <c r="E92" s="20"/>
      <c r="F92" s="32"/>
      <c r="G92" s="12"/>
      <c r="H92" s="17"/>
      <c r="I92" s="18"/>
      <c r="J92" s="283"/>
      <c r="K92" s="170"/>
    </row>
    <row r="93" spans="1:11" ht="12.75">
      <c r="A93" s="159"/>
      <c r="B93" s="15">
        <v>7.9</v>
      </c>
      <c r="C93" s="10" t="s">
        <v>376</v>
      </c>
      <c r="D93" s="10"/>
      <c r="E93" s="10"/>
      <c r="F93" s="11"/>
      <c r="G93" s="12"/>
      <c r="H93" s="17"/>
      <c r="I93" s="18"/>
      <c r="J93" s="283"/>
      <c r="K93" s="170"/>
    </row>
    <row r="94" spans="1:11" ht="27.75" customHeight="1">
      <c r="A94" s="159"/>
      <c r="B94" s="20"/>
      <c r="C94" s="20" t="s">
        <v>304</v>
      </c>
      <c r="D94" s="21" t="s">
        <v>377</v>
      </c>
      <c r="E94" s="21"/>
      <c r="F94" s="32"/>
      <c r="G94" s="393" t="s">
        <v>378</v>
      </c>
      <c r="H94" s="394"/>
      <c r="I94" s="395"/>
      <c r="J94" s="283"/>
      <c r="K94" s="170"/>
    </row>
    <row r="95" spans="1:11" ht="12.75">
      <c r="A95" s="159"/>
      <c r="B95" s="20"/>
      <c r="C95" s="20"/>
      <c r="D95" s="21" t="s">
        <v>379</v>
      </c>
      <c r="E95" s="20"/>
      <c r="F95" s="32"/>
      <c r="G95" s="43">
        <v>9</v>
      </c>
      <c r="H95" s="44" t="s">
        <v>380</v>
      </c>
      <c r="I95" s="18"/>
      <c r="J95" s="283"/>
      <c r="K95" s="170"/>
    </row>
    <row r="96" spans="1:11" ht="12.75">
      <c r="A96" s="159"/>
      <c r="B96" s="20"/>
      <c r="C96" s="20" t="s">
        <v>305</v>
      </c>
      <c r="D96" s="21" t="s">
        <v>381</v>
      </c>
      <c r="E96" s="21"/>
      <c r="F96" s="22"/>
      <c r="G96" s="390" t="s">
        <v>370</v>
      </c>
      <c r="H96" s="391"/>
      <c r="I96" s="392"/>
      <c r="J96" s="283"/>
      <c r="K96" s="170"/>
    </row>
    <row r="97" spans="1:11" ht="12.75">
      <c r="A97" s="159"/>
      <c r="B97" s="20"/>
      <c r="C97" s="20"/>
      <c r="D97" s="21" t="s">
        <v>382</v>
      </c>
      <c r="E97" s="21"/>
      <c r="F97" s="22"/>
      <c r="G97" s="43">
        <v>9</v>
      </c>
      <c r="H97" s="44" t="s">
        <v>380</v>
      </c>
      <c r="I97" s="18"/>
      <c r="J97" s="283"/>
      <c r="K97" s="170"/>
    </row>
    <row r="98" spans="1:11" ht="12.75">
      <c r="A98" s="159"/>
      <c r="B98" s="20"/>
      <c r="C98" s="20" t="s">
        <v>306</v>
      </c>
      <c r="D98" s="21" t="s">
        <v>383</v>
      </c>
      <c r="E98" s="21"/>
      <c r="F98" s="22"/>
      <c r="G98" s="390" t="s">
        <v>370</v>
      </c>
      <c r="H98" s="391"/>
      <c r="I98" s="392"/>
      <c r="J98" s="283"/>
      <c r="K98" s="170"/>
    </row>
    <row r="99" spans="1:12" s="31" customFormat="1" ht="12.75">
      <c r="A99" s="161"/>
      <c r="B99" s="24"/>
      <c r="C99" s="20" t="s">
        <v>307</v>
      </c>
      <c r="D99" s="375" t="s">
        <v>384</v>
      </c>
      <c r="E99" s="375"/>
      <c r="F99" s="376"/>
      <c r="G99" s="45"/>
      <c r="H99" s="46">
        <v>0.0025</v>
      </c>
      <c r="I99" s="29"/>
      <c r="J99" s="344">
        <v>1</v>
      </c>
      <c r="K99" s="337"/>
      <c r="L99" s="30"/>
    </row>
    <row r="100" spans="1:12" s="31" customFormat="1" ht="12.75">
      <c r="A100" s="161"/>
      <c r="B100" s="24"/>
      <c r="C100" s="24"/>
      <c r="D100" s="25"/>
      <c r="E100" s="25"/>
      <c r="F100" s="26"/>
      <c r="G100" s="45"/>
      <c r="H100" s="46"/>
      <c r="I100" s="29"/>
      <c r="J100" s="344"/>
      <c r="K100" s="337"/>
      <c r="L100" s="30"/>
    </row>
    <row r="101" spans="1:11" ht="12.75">
      <c r="A101" s="162">
        <v>8</v>
      </c>
      <c r="B101" s="10" t="s">
        <v>385</v>
      </c>
      <c r="C101" s="10"/>
      <c r="D101" s="10"/>
      <c r="E101" s="10"/>
      <c r="F101" s="11"/>
      <c r="G101" s="16"/>
      <c r="H101" s="17"/>
      <c r="I101" s="18"/>
      <c r="J101" s="283"/>
      <c r="K101" s="170"/>
    </row>
    <row r="102" spans="1:11" ht="12.75">
      <c r="A102" s="159"/>
      <c r="B102" s="15">
        <v>8.1</v>
      </c>
      <c r="C102" s="10" t="s">
        <v>386</v>
      </c>
      <c r="D102" s="10"/>
      <c r="E102" s="10"/>
      <c r="F102" s="11"/>
      <c r="G102" s="16"/>
      <c r="H102" s="17"/>
      <c r="I102" s="18"/>
      <c r="J102" s="283"/>
      <c r="K102" s="170"/>
    </row>
    <row r="103" spans="1:11" ht="12.75">
      <c r="A103" s="160"/>
      <c r="B103" s="78"/>
      <c r="C103" s="78" t="s">
        <v>387</v>
      </c>
      <c r="D103" s="79" t="s">
        <v>391</v>
      </c>
      <c r="E103" s="79"/>
      <c r="F103" s="80"/>
      <c r="G103" s="81"/>
      <c r="H103" s="86"/>
      <c r="I103" s="83"/>
      <c r="J103" s="282"/>
      <c r="K103" s="186"/>
    </row>
    <row r="104" spans="1:11" ht="12.75">
      <c r="A104" s="160"/>
      <c r="B104" s="78"/>
      <c r="C104" s="78"/>
      <c r="D104" s="79" t="s">
        <v>392</v>
      </c>
      <c r="E104" s="79"/>
      <c r="F104" s="80"/>
      <c r="G104" s="85"/>
      <c r="H104" s="86"/>
      <c r="I104" s="92">
        <v>4195.9</v>
      </c>
      <c r="J104" s="282"/>
      <c r="K104" s="186"/>
    </row>
    <row r="105" spans="1:11" ht="12.75">
      <c r="A105" s="160"/>
      <c r="B105" s="78"/>
      <c r="C105" s="78"/>
      <c r="D105" s="79" t="s">
        <v>393</v>
      </c>
      <c r="E105" s="79"/>
      <c r="F105" s="80"/>
      <c r="G105" s="85"/>
      <c r="H105" s="86"/>
      <c r="I105" s="92">
        <v>4561.19</v>
      </c>
      <c r="J105" s="282"/>
      <c r="K105" s="186"/>
    </row>
    <row r="106" spans="1:11" ht="12.75">
      <c r="A106" s="160"/>
      <c r="B106" s="78"/>
      <c r="C106" s="78"/>
      <c r="D106" s="78"/>
      <c r="E106" s="79"/>
      <c r="F106" s="80"/>
      <c r="G106" s="85"/>
      <c r="H106" s="86"/>
      <c r="I106" s="92"/>
      <c r="J106" s="282"/>
      <c r="K106" s="186"/>
    </row>
    <row r="107" spans="1:11" ht="12.75">
      <c r="A107" s="160"/>
      <c r="B107" s="78"/>
      <c r="C107" s="78" t="s">
        <v>394</v>
      </c>
      <c r="D107" s="78" t="s">
        <v>395</v>
      </c>
      <c r="E107" s="78"/>
      <c r="F107" s="84"/>
      <c r="G107" s="85"/>
      <c r="H107" s="86"/>
      <c r="I107" s="83"/>
      <c r="J107" s="282"/>
      <c r="K107" s="186"/>
    </row>
    <row r="108" spans="1:11" ht="12.75">
      <c r="A108" s="160"/>
      <c r="B108" s="78"/>
      <c r="C108" s="78"/>
      <c r="D108" s="173" t="s">
        <v>396</v>
      </c>
      <c r="E108" s="79"/>
      <c r="F108" s="80"/>
      <c r="G108" s="85"/>
      <c r="H108" s="91">
        <v>4.69</v>
      </c>
      <c r="I108" s="92">
        <v>1506.1</v>
      </c>
      <c r="J108" s="282">
        <v>8</v>
      </c>
      <c r="K108" s="186"/>
    </row>
    <row r="109" spans="1:11" ht="12.75">
      <c r="A109" s="160"/>
      <c r="B109" s="78"/>
      <c r="C109" s="78"/>
      <c r="D109" s="173" t="s">
        <v>425</v>
      </c>
      <c r="E109" s="79"/>
      <c r="F109" s="80"/>
      <c r="G109" s="85"/>
      <c r="H109" s="91">
        <v>3.39</v>
      </c>
      <c r="I109" s="92">
        <v>1622.28</v>
      </c>
      <c r="J109" s="282">
        <v>8</v>
      </c>
      <c r="K109" s="186"/>
    </row>
    <row r="110" spans="1:11" ht="12.75">
      <c r="A110" s="160"/>
      <c r="B110" s="78"/>
      <c r="C110" s="78"/>
      <c r="D110" s="173" t="s">
        <v>426</v>
      </c>
      <c r="E110" s="79"/>
      <c r="F110" s="80"/>
      <c r="G110" s="85"/>
      <c r="H110" s="91">
        <v>7.47</v>
      </c>
      <c r="I110" s="92">
        <v>7589.47</v>
      </c>
      <c r="J110" s="282">
        <v>8</v>
      </c>
      <c r="K110" s="186"/>
    </row>
    <row r="111" spans="1:11" ht="12.75">
      <c r="A111" s="160"/>
      <c r="B111" s="78"/>
      <c r="C111" s="78"/>
      <c r="D111" s="78"/>
      <c r="E111" s="79"/>
      <c r="F111" s="80"/>
      <c r="G111" s="85"/>
      <c r="H111" s="91"/>
      <c r="I111" s="92"/>
      <c r="J111" s="282"/>
      <c r="K111" s="186"/>
    </row>
    <row r="112" spans="1:11" ht="12.75">
      <c r="A112" s="160"/>
      <c r="B112" s="78"/>
      <c r="C112" s="78" t="s">
        <v>427</v>
      </c>
      <c r="D112" s="79" t="s">
        <v>428</v>
      </c>
      <c r="E112" s="79"/>
      <c r="F112" s="80"/>
      <c r="G112" s="85"/>
      <c r="H112" s="86"/>
      <c r="I112" s="83"/>
      <c r="J112" s="282"/>
      <c r="K112" s="186"/>
    </row>
    <row r="113" spans="1:11" ht="12.75">
      <c r="A113" s="160"/>
      <c r="B113" s="78"/>
      <c r="C113" s="78"/>
      <c r="D113" s="79" t="s">
        <v>429</v>
      </c>
      <c r="E113" s="79"/>
      <c r="F113" s="80"/>
      <c r="G113" s="85"/>
      <c r="H113" s="86"/>
      <c r="I113" s="92">
        <v>515.79</v>
      </c>
      <c r="J113" s="282"/>
      <c r="K113" s="186"/>
    </row>
    <row r="114" spans="1:11" ht="12.75">
      <c r="A114" s="160"/>
      <c r="B114" s="78"/>
      <c r="C114" s="78"/>
      <c r="D114" s="79" t="s">
        <v>430</v>
      </c>
      <c r="E114" s="79"/>
      <c r="F114" s="80"/>
      <c r="G114" s="85"/>
      <c r="H114" s="86"/>
      <c r="I114" s="92">
        <v>38.08</v>
      </c>
      <c r="J114" s="282"/>
      <c r="K114" s="186"/>
    </row>
    <row r="115" spans="1:11" ht="12.75">
      <c r="A115" s="160"/>
      <c r="B115" s="78"/>
      <c r="C115" s="78"/>
      <c r="D115" s="79"/>
      <c r="E115" s="79"/>
      <c r="F115" s="80"/>
      <c r="G115" s="85"/>
      <c r="H115" s="86"/>
      <c r="I115" s="92"/>
      <c r="J115" s="282"/>
      <c r="K115" s="186"/>
    </row>
    <row r="116" spans="1:11" ht="12.75">
      <c r="A116" s="160"/>
      <c r="B116" s="78"/>
      <c r="C116" s="78" t="s">
        <v>431</v>
      </c>
      <c r="D116" s="371" t="s">
        <v>432</v>
      </c>
      <c r="E116" s="371"/>
      <c r="F116" s="372"/>
      <c r="G116" s="81"/>
      <c r="H116" s="91">
        <v>9.34</v>
      </c>
      <c r="I116" s="83"/>
      <c r="J116" s="282"/>
      <c r="K116" s="186"/>
    </row>
    <row r="117" spans="1:11" ht="12.75">
      <c r="A117" s="160"/>
      <c r="B117" s="78"/>
      <c r="C117" s="78"/>
      <c r="D117" s="79" t="s">
        <v>433</v>
      </c>
      <c r="E117" s="79"/>
      <c r="F117" s="80"/>
      <c r="G117" s="85"/>
      <c r="H117" s="91">
        <v>1.57</v>
      </c>
      <c r="I117" s="83"/>
      <c r="J117" s="282"/>
      <c r="K117" s="186"/>
    </row>
    <row r="118" spans="1:11" ht="12.75">
      <c r="A118" s="160"/>
      <c r="B118" s="78"/>
      <c r="C118" s="78"/>
      <c r="D118" s="79" t="s">
        <v>434</v>
      </c>
      <c r="E118" s="79"/>
      <c r="F118" s="80"/>
      <c r="G118" s="85"/>
      <c r="H118" s="91">
        <v>3.13</v>
      </c>
      <c r="I118" s="83"/>
      <c r="J118" s="282"/>
      <c r="K118" s="186"/>
    </row>
    <row r="119" spans="1:11" ht="12.75">
      <c r="A119" s="160"/>
      <c r="B119" s="78"/>
      <c r="C119" s="78"/>
      <c r="D119" s="78"/>
      <c r="E119" s="79"/>
      <c r="F119" s="80"/>
      <c r="G119" s="85"/>
      <c r="H119" s="91"/>
      <c r="I119" s="83"/>
      <c r="J119" s="282"/>
      <c r="K119" s="186"/>
    </row>
    <row r="120" spans="1:11" ht="12.75">
      <c r="A120" s="160"/>
      <c r="B120" s="78"/>
      <c r="C120" s="78" t="s">
        <v>435</v>
      </c>
      <c r="D120" s="78" t="s">
        <v>436</v>
      </c>
      <c r="E120" s="78"/>
      <c r="F120" s="84"/>
      <c r="G120" s="85"/>
      <c r="H120" s="86"/>
      <c r="I120" s="83"/>
      <c r="J120" s="282"/>
      <c r="K120" s="186"/>
    </row>
    <row r="121" spans="1:11" ht="12.75">
      <c r="A121" s="159"/>
      <c r="B121" s="20"/>
      <c r="C121" s="20"/>
      <c r="D121" s="20" t="s">
        <v>437</v>
      </c>
      <c r="E121" s="20"/>
      <c r="F121" s="32"/>
      <c r="G121" s="12"/>
      <c r="H121" s="17"/>
      <c r="I121" s="18"/>
      <c r="J121" s="283"/>
      <c r="K121" s="170"/>
    </row>
    <row r="122" spans="1:11" ht="12.75">
      <c r="A122" s="159"/>
      <c r="B122" s="20"/>
      <c r="C122" s="20"/>
      <c r="D122" s="20"/>
      <c r="E122" s="21" t="s">
        <v>438</v>
      </c>
      <c r="F122" s="22"/>
      <c r="G122" s="19"/>
      <c r="H122" s="23">
        <v>17.94</v>
      </c>
      <c r="I122" s="18"/>
      <c r="J122" s="283"/>
      <c r="K122" s="170"/>
    </row>
    <row r="123" spans="1:11" ht="12.75">
      <c r="A123" s="159"/>
      <c r="B123" s="20"/>
      <c r="C123" s="20"/>
      <c r="D123" s="20"/>
      <c r="E123" s="375" t="s">
        <v>439</v>
      </c>
      <c r="F123" s="376"/>
      <c r="G123" s="19"/>
      <c r="H123" s="23">
        <v>31.09</v>
      </c>
      <c r="I123" s="18"/>
      <c r="J123" s="283"/>
      <c r="K123" s="170"/>
    </row>
    <row r="124" spans="1:11" ht="12.75">
      <c r="A124" s="159"/>
      <c r="B124" s="20"/>
      <c r="C124" s="20"/>
      <c r="D124" s="20"/>
      <c r="E124" s="375" t="s">
        <v>440</v>
      </c>
      <c r="F124" s="376"/>
      <c r="G124" s="19"/>
      <c r="H124" s="23">
        <v>53.79</v>
      </c>
      <c r="I124" s="18"/>
      <c r="J124" s="283"/>
      <c r="K124" s="170"/>
    </row>
    <row r="125" spans="1:11" ht="12.75">
      <c r="A125" s="159"/>
      <c r="B125" s="20"/>
      <c r="C125" s="20"/>
      <c r="D125" s="20"/>
      <c r="E125" s="375" t="s">
        <v>441</v>
      </c>
      <c r="F125" s="376"/>
      <c r="G125" s="19"/>
      <c r="H125" s="23">
        <v>35.88</v>
      </c>
      <c r="I125" s="18"/>
      <c r="J125" s="283"/>
      <c r="K125" s="170"/>
    </row>
    <row r="126" spans="1:11" ht="12.75">
      <c r="A126" s="159"/>
      <c r="B126" s="20"/>
      <c r="C126" s="20"/>
      <c r="D126" s="20"/>
      <c r="E126" s="375" t="s">
        <v>442</v>
      </c>
      <c r="F126" s="376"/>
      <c r="G126" s="19"/>
      <c r="H126" s="23">
        <v>62.06</v>
      </c>
      <c r="I126" s="18"/>
      <c r="J126" s="283"/>
      <c r="K126" s="170"/>
    </row>
    <row r="127" spans="1:11" ht="12.75">
      <c r="A127" s="159"/>
      <c r="B127" s="20"/>
      <c r="C127" s="20"/>
      <c r="D127" s="20"/>
      <c r="E127" s="375" t="s">
        <v>443</v>
      </c>
      <c r="F127" s="376"/>
      <c r="G127" s="19"/>
      <c r="H127" s="23">
        <v>124.13</v>
      </c>
      <c r="I127" s="18"/>
      <c r="J127" s="283"/>
      <c r="K127" s="170"/>
    </row>
    <row r="128" spans="1:11" ht="12.75">
      <c r="A128" s="159"/>
      <c r="B128" s="20"/>
      <c r="C128" s="20"/>
      <c r="D128" s="20"/>
      <c r="E128" s="25"/>
      <c r="F128" s="26"/>
      <c r="G128" s="19"/>
      <c r="H128" s="23"/>
      <c r="I128" s="18"/>
      <c r="J128" s="283"/>
      <c r="K128" s="170"/>
    </row>
    <row r="129" spans="1:11" ht="12.75" customHeight="1">
      <c r="A129" s="159"/>
      <c r="B129" s="20"/>
      <c r="C129" s="20"/>
      <c r="D129" s="21" t="s">
        <v>444</v>
      </c>
      <c r="E129" s="25"/>
      <c r="F129" s="32"/>
      <c r="G129" s="19"/>
      <c r="H129" s="17"/>
      <c r="I129" s="18"/>
      <c r="J129" s="283"/>
      <c r="K129" s="170"/>
    </row>
    <row r="130" spans="1:11" ht="12.75">
      <c r="A130" s="159"/>
      <c r="B130" s="20"/>
      <c r="C130" s="20"/>
      <c r="D130" s="20"/>
      <c r="E130" s="375" t="s">
        <v>445</v>
      </c>
      <c r="F130" s="376"/>
      <c r="G130" s="19"/>
      <c r="H130" s="47">
        <v>0.0118</v>
      </c>
      <c r="I130" s="48">
        <v>8.01</v>
      </c>
      <c r="J130" s="283"/>
      <c r="K130" s="170"/>
    </row>
    <row r="131" spans="1:11" ht="12.75">
      <c r="A131" s="159"/>
      <c r="B131" s="20"/>
      <c r="C131" s="20"/>
      <c r="D131" s="20"/>
      <c r="E131" s="375" t="s">
        <v>446</v>
      </c>
      <c r="F131" s="376"/>
      <c r="G131" s="19"/>
      <c r="H131" s="47">
        <v>0.0146</v>
      </c>
      <c r="I131" s="48">
        <v>9.93</v>
      </c>
      <c r="J131" s="283"/>
      <c r="K131" s="170"/>
    </row>
    <row r="132" spans="1:11" ht="12.75">
      <c r="A132" s="159"/>
      <c r="B132" s="20"/>
      <c r="C132" s="20"/>
      <c r="D132" s="20"/>
      <c r="E132" s="375" t="s">
        <v>447</v>
      </c>
      <c r="F132" s="376"/>
      <c r="G132" s="19"/>
      <c r="H132" s="47">
        <v>0.0127</v>
      </c>
      <c r="I132" s="48">
        <v>8.63</v>
      </c>
      <c r="J132" s="283"/>
      <c r="K132" s="170"/>
    </row>
    <row r="133" spans="1:11" ht="12.75">
      <c r="A133" s="159"/>
      <c r="B133" s="20"/>
      <c r="C133" s="20"/>
      <c r="D133" s="20"/>
      <c r="E133" s="375" t="s">
        <v>448</v>
      </c>
      <c r="F133" s="376"/>
      <c r="G133" s="19"/>
      <c r="H133" s="47">
        <v>0.0175</v>
      </c>
      <c r="I133" s="48">
        <v>11.86</v>
      </c>
      <c r="J133" s="283"/>
      <c r="K133" s="170"/>
    </row>
    <row r="134" spans="1:11" ht="12.75">
      <c r="A134" s="159"/>
      <c r="B134" s="20"/>
      <c r="C134" s="20"/>
      <c r="D134" s="20"/>
      <c r="E134" s="375" t="s">
        <v>449</v>
      </c>
      <c r="F134" s="376"/>
      <c r="G134" s="19"/>
      <c r="H134" s="47">
        <v>0.015</v>
      </c>
      <c r="I134" s="48">
        <v>10.15</v>
      </c>
      <c r="J134" s="283"/>
      <c r="K134" s="170"/>
    </row>
    <row r="135" spans="1:11" ht="12.75">
      <c r="A135" s="159"/>
      <c r="B135" s="20"/>
      <c r="C135" s="20"/>
      <c r="D135" s="20"/>
      <c r="E135" s="375" t="s">
        <v>450</v>
      </c>
      <c r="F135" s="376"/>
      <c r="G135" s="19"/>
      <c r="H135" s="47">
        <v>0.0206</v>
      </c>
      <c r="I135" s="48">
        <v>13.97</v>
      </c>
      <c r="J135" s="283"/>
      <c r="K135" s="170"/>
    </row>
    <row r="136" spans="1:11" ht="12.75">
      <c r="A136" s="159"/>
      <c r="B136" s="20"/>
      <c r="C136" s="20"/>
      <c r="D136" s="20"/>
      <c r="E136" s="375" t="s">
        <v>451</v>
      </c>
      <c r="F136" s="376"/>
      <c r="G136" s="19"/>
      <c r="H136" s="47">
        <v>0.0177</v>
      </c>
      <c r="I136" s="48">
        <v>12.04</v>
      </c>
      <c r="J136" s="283"/>
      <c r="K136" s="170"/>
    </row>
    <row r="137" spans="1:11" ht="12.75">
      <c r="A137" s="159"/>
      <c r="B137" s="20"/>
      <c r="C137" s="20"/>
      <c r="D137" s="20"/>
      <c r="E137" s="375" t="s">
        <v>452</v>
      </c>
      <c r="F137" s="376"/>
      <c r="G137" s="19"/>
      <c r="H137" s="47">
        <v>0.0248</v>
      </c>
      <c r="I137" s="48">
        <v>16.82</v>
      </c>
      <c r="J137" s="283"/>
      <c r="K137" s="170"/>
    </row>
    <row r="138" spans="1:11" ht="12.75">
      <c r="A138" s="159"/>
      <c r="B138" s="20"/>
      <c r="C138" s="20"/>
      <c r="D138" s="20"/>
      <c r="E138" s="375" t="s">
        <v>453</v>
      </c>
      <c r="F138" s="376"/>
      <c r="G138" s="19"/>
      <c r="H138" s="47">
        <v>0.0201</v>
      </c>
      <c r="I138" s="48">
        <v>13.62</v>
      </c>
      <c r="J138" s="283"/>
      <c r="K138" s="170"/>
    </row>
    <row r="139" spans="1:11" ht="12.75">
      <c r="A139" s="159"/>
      <c r="B139" s="20"/>
      <c r="C139" s="20"/>
      <c r="D139" s="20"/>
      <c r="E139" s="375" t="s">
        <v>454</v>
      </c>
      <c r="F139" s="376"/>
      <c r="G139" s="19"/>
      <c r="H139" s="47">
        <v>0.0285</v>
      </c>
      <c r="I139" s="48">
        <v>19.36</v>
      </c>
      <c r="J139" s="283"/>
      <c r="K139" s="170"/>
    </row>
    <row r="140" spans="1:11" ht="12.75">
      <c r="A140" s="159"/>
      <c r="B140" s="20"/>
      <c r="C140" s="20"/>
      <c r="D140" s="20"/>
      <c r="E140" s="375" t="s">
        <v>455</v>
      </c>
      <c r="F140" s="376"/>
      <c r="G140" s="19"/>
      <c r="H140" s="47">
        <v>0.0248</v>
      </c>
      <c r="I140" s="33">
        <v>16.86</v>
      </c>
      <c r="J140" s="283"/>
      <c r="K140" s="170"/>
    </row>
    <row r="141" spans="1:11" ht="12.75">
      <c r="A141" s="159"/>
      <c r="B141" s="20"/>
      <c r="C141" s="20"/>
      <c r="D141" s="20"/>
      <c r="E141" s="375" t="s">
        <v>456</v>
      </c>
      <c r="F141" s="376"/>
      <c r="G141" s="19"/>
      <c r="H141" s="47">
        <v>0.0388</v>
      </c>
      <c r="I141" s="48">
        <v>26.33</v>
      </c>
      <c r="J141" s="283"/>
      <c r="K141" s="170"/>
    </row>
    <row r="142" spans="1:11" ht="12.75">
      <c r="A142" s="159"/>
      <c r="B142" s="20"/>
      <c r="C142" s="20"/>
      <c r="D142" s="20"/>
      <c r="E142" s="25"/>
      <c r="F142" s="26"/>
      <c r="G142" s="19"/>
      <c r="H142" s="47"/>
      <c r="I142" s="48"/>
      <c r="J142" s="283"/>
      <c r="K142" s="170"/>
    </row>
    <row r="143" spans="1:11" ht="12.75">
      <c r="A143" s="159"/>
      <c r="B143" s="20"/>
      <c r="C143" s="20" t="s">
        <v>457</v>
      </c>
      <c r="D143" s="21" t="s">
        <v>458</v>
      </c>
      <c r="E143" s="21"/>
      <c r="F143" s="22"/>
      <c r="G143" s="19"/>
      <c r="H143" s="17"/>
      <c r="I143" s="18"/>
      <c r="J143" s="283"/>
      <c r="K143" s="170"/>
    </row>
    <row r="144" spans="1:11" ht="12.75">
      <c r="A144" s="159"/>
      <c r="B144" s="20"/>
      <c r="C144" s="20"/>
      <c r="D144" s="20"/>
      <c r="E144" s="21" t="s">
        <v>459</v>
      </c>
      <c r="F144" s="22"/>
      <c r="G144" s="19"/>
      <c r="H144" s="17"/>
      <c r="I144" s="33">
        <v>32</v>
      </c>
      <c r="J144" s="283"/>
      <c r="K144" s="170"/>
    </row>
    <row r="145" spans="1:11" ht="12.75">
      <c r="A145" s="159"/>
      <c r="B145" s="20"/>
      <c r="C145" s="20"/>
      <c r="D145" s="20"/>
      <c r="E145" s="21" t="s">
        <v>460</v>
      </c>
      <c r="F145" s="22"/>
      <c r="G145" s="19"/>
      <c r="H145" s="17"/>
      <c r="I145" s="33">
        <v>41.2</v>
      </c>
      <c r="J145" s="283"/>
      <c r="K145" s="170"/>
    </row>
    <row r="146" spans="1:11" ht="12.75">
      <c r="A146" s="159"/>
      <c r="B146" s="20"/>
      <c r="C146" s="20"/>
      <c r="D146" s="20"/>
      <c r="E146" s="21"/>
      <c r="F146" s="22"/>
      <c r="G146" s="19"/>
      <c r="H146" s="17"/>
      <c r="I146" s="33"/>
      <c r="J146" s="283"/>
      <c r="K146" s="170"/>
    </row>
    <row r="147" spans="1:11" ht="12.75">
      <c r="A147" s="159"/>
      <c r="B147" s="20"/>
      <c r="C147" s="20" t="s">
        <v>461</v>
      </c>
      <c r="D147" s="20" t="s">
        <v>462</v>
      </c>
      <c r="E147" s="20"/>
      <c r="F147" s="32"/>
      <c r="G147" s="12"/>
      <c r="H147" s="17"/>
      <c r="I147" s="18"/>
      <c r="J147" s="283"/>
      <c r="K147" s="170"/>
    </row>
    <row r="148" spans="1:12" s="31" customFormat="1" ht="12.75">
      <c r="A148" s="161"/>
      <c r="B148" s="24"/>
      <c r="C148" s="24"/>
      <c r="D148" s="21" t="s">
        <v>463</v>
      </c>
      <c r="E148" s="25"/>
      <c r="F148" s="26"/>
      <c r="G148" s="27"/>
      <c r="H148" s="358">
        <f>'[3]WCP Recurring'!$C$69+'[3]WCP Maintenance'!$C$48</f>
        <v>2.3749977566260325</v>
      </c>
      <c r="I148" s="359">
        <f>'[3]WCP Non-Recurring'!$C$43</f>
        <v>636.0947766896023</v>
      </c>
      <c r="J148" s="344">
        <v>1</v>
      </c>
      <c r="K148" s="337"/>
      <c r="L148" s="30"/>
    </row>
    <row r="149" spans="1:12" s="31" customFormat="1" ht="12.75">
      <c r="A149" s="161"/>
      <c r="B149" s="24"/>
      <c r="C149" s="24"/>
      <c r="D149" s="21" t="s">
        <v>464</v>
      </c>
      <c r="E149" s="25"/>
      <c r="F149" s="26"/>
      <c r="G149" s="27"/>
      <c r="H149" s="358">
        <f>'[3]WCP Recurring'!$D$69+'[3]WCP Maintenance'!$D$48</f>
        <v>7.205731186229716</v>
      </c>
      <c r="I149" s="359">
        <f>'[3]WCP Non-Recurring'!$D$43</f>
        <v>2407.6552210577265</v>
      </c>
      <c r="J149" s="344">
        <v>1</v>
      </c>
      <c r="K149" s="337"/>
      <c r="L149" s="30"/>
    </row>
    <row r="150" spans="1:12" s="31" customFormat="1" ht="12.75">
      <c r="A150" s="161"/>
      <c r="B150" s="24"/>
      <c r="C150" s="24"/>
      <c r="D150" s="24"/>
      <c r="E150" s="25"/>
      <c r="F150" s="26"/>
      <c r="G150" s="27"/>
      <c r="H150" s="13"/>
      <c r="I150" s="14"/>
      <c r="J150" s="344"/>
      <c r="K150" s="337"/>
      <c r="L150" s="30"/>
    </row>
    <row r="151" spans="1:11" ht="12.75">
      <c r="A151" s="159"/>
      <c r="B151" s="20"/>
      <c r="C151" s="20" t="s">
        <v>465</v>
      </c>
      <c r="D151" s="21" t="s">
        <v>466</v>
      </c>
      <c r="E151" s="21"/>
      <c r="F151" s="22"/>
      <c r="G151" s="12"/>
      <c r="H151" s="17"/>
      <c r="I151" s="18"/>
      <c r="J151" s="283"/>
      <c r="K151" s="170"/>
    </row>
    <row r="152" spans="1:11" ht="12.75">
      <c r="A152" s="159"/>
      <c r="B152" s="20"/>
      <c r="C152" s="20"/>
      <c r="D152" s="21" t="s">
        <v>467</v>
      </c>
      <c r="E152" s="20"/>
      <c r="F152" s="22"/>
      <c r="G152" s="12"/>
      <c r="H152" s="17"/>
      <c r="I152" s="18"/>
      <c r="J152" s="283"/>
      <c r="K152" s="170"/>
    </row>
    <row r="153" spans="1:11" ht="12.75">
      <c r="A153" s="159"/>
      <c r="B153" s="20"/>
      <c r="C153" s="20"/>
      <c r="D153" s="20"/>
      <c r="E153" s="20" t="s">
        <v>468</v>
      </c>
      <c r="F153" s="32"/>
      <c r="G153" s="12"/>
      <c r="H153" s="49">
        <v>2.38</v>
      </c>
      <c r="I153" s="48">
        <v>1859.88</v>
      </c>
      <c r="J153" s="283">
        <v>8</v>
      </c>
      <c r="K153" s="170"/>
    </row>
    <row r="154" spans="1:11" ht="12.75">
      <c r="A154" s="159"/>
      <c r="B154" s="20"/>
      <c r="C154" s="20"/>
      <c r="D154" s="20"/>
      <c r="E154" s="20" t="s">
        <v>242</v>
      </c>
      <c r="F154" s="32"/>
      <c r="G154" s="12"/>
      <c r="H154" s="49">
        <v>2.36</v>
      </c>
      <c r="I154" s="48">
        <v>1598.42</v>
      </c>
      <c r="J154" s="283">
        <v>8</v>
      </c>
      <c r="K154" s="170"/>
    </row>
    <row r="155" spans="1:11" ht="12.75">
      <c r="A155" s="159"/>
      <c r="B155" s="20"/>
      <c r="C155" s="20"/>
      <c r="D155" s="20"/>
      <c r="E155" s="20" t="s">
        <v>245</v>
      </c>
      <c r="F155" s="32"/>
      <c r="G155" s="12"/>
      <c r="H155" s="49">
        <v>0.79</v>
      </c>
      <c r="I155" s="48">
        <v>535.67</v>
      </c>
      <c r="J155" s="283">
        <v>1</v>
      </c>
      <c r="K155" s="170"/>
    </row>
    <row r="156" spans="1:11" ht="12.75">
      <c r="A156" s="159"/>
      <c r="B156" s="20"/>
      <c r="C156" s="20"/>
      <c r="D156" s="20"/>
      <c r="E156" s="20"/>
      <c r="F156" s="32"/>
      <c r="G156" s="12"/>
      <c r="H156" s="49"/>
      <c r="I156" s="48"/>
      <c r="J156" s="283"/>
      <c r="K156" s="170"/>
    </row>
    <row r="157" spans="1:11" ht="12.75">
      <c r="A157" s="159"/>
      <c r="B157" s="20"/>
      <c r="C157" s="20"/>
      <c r="D157" s="21" t="s">
        <v>469</v>
      </c>
      <c r="E157" s="20"/>
      <c r="F157" s="22"/>
      <c r="G157" s="12"/>
      <c r="H157" s="41"/>
      <c r="I157" s="42"/>
      <c r="J157" s="283"/>
      <c r="K157" s="170"/>
    </row>
    <row r="158" spans="1:11" ht="12.75">
      <c r="A158" s="159"/>
      <c r="B158" s="20"/>
      <c r="C158" s="20"/>
      <c r="D158" s="20"/>
      <c r="E158" s="20" t="s">
        <v>468</v>
      </c>
      <c r="F158" s="32"/>
      <c r="G158" s="12"/>
      <c r="H158" s="49">
        <v>0.03</v>
      </c>
      <c r="I158" s="48">
        <v>27.1</v>
      </c>
      <c r="J158" s="283">
        <v>8</v>
      </c>
      <c r="K158" s="170"/>
    </row>
    <row r="159" spans="1:11" ht="12.75">
      <c r="A159" s="159"/>
      <c r="B159" s="20"/>
      <c r="C159" s="20"/>
      <c r="D159" s="20"/>
      <c r="E159" s="20" t="s">
        <v>242</v>
      </c>
      <c r="F159" s="32"/>
      <c r="G159" s="12"/>
      <c r="H159" s="49">
        <v>0.25</v>
      </c>
      <c r="I159" s="48">
        <v>171.87</v>
      </c>
      <c r="J159" s="283">
        <v>8</v>
      </c>
      <c r="K159" s="170"/>
    </row>
    <row r="160" spans="1:11" ht="12.75">
      <c r="A160" s="159"/>
      <c r="B160" s="20"/>
      <c r="C160" s="20"/>
      <c r="D160" s="20"/>
      <c r="E160" s="20" t="s">
        <v>245</v>
      </c>
      <c r="F160" s="32"/>
      <c r="G160" s="12"/>
      <c r="H160" s="49">
        <v>0.42</v>
      </c>
      <c r="I160" s="48">
        <v>282.13</v>
      </c>
      <c r="J160" s="283">
        <v>1</v>
      </c>
      <c r="K160" s="170"/>
    </row>
    <row r="161" spans="1:11" ht="12.75">
      <c r="A161" s="159"/>
      <c r="B161" s="20"/>
      <c r="C161" s="20"/>
      <c r="D161" s="20"/>
      <c r="E161" s="20"/>
      <c r="F161" s="32"/>
      <c r="G161" s="12"/>
      <c r="H161" s="49"/>
      <c r="I161" s="48"/>
      <c r="J161" s="283"/>
      <c r="K161" s="170"/>
    </row>
    <row r="162" spans="1:11" ht="12.75">
      <c r="A162" s="159"/>
      <c r="B162" s="20"/>
      <c r="C162" s="20"/>
      <c r="D162" s="21" t="s">
        <v>470</v>
      </c>
      <c r="E162" s="20"/>
      <c r="F162" s="22"/>
      <c r="G162" s="19"/>
      <c r="H162" s="23"/>
      <c r="I162" s="48"/>
      <c r="J162" s="283"/>
      <c r="K162" s="170"/>
    </row>
    <row r="163" spans="1:12" s="31" customFormat="1" ht="25.5">
      <c r="A163" s="161"/>
      <c r="B163" s="24"/>
      <c r="C163" s="24"/>
      <c r="D163" s="24"/>
      <c r="E163" s="375" t="s">
        <v>471</v>
      </c>
      <c r="F163" s="376"/>
      <c r="G163" s="27"/>
      <c r="H163" s="50" t="s">
        <v>282</v>
      </c>
      <c r="I163" s="51" t="s">
        <v>282</v>
      </c>
      <c r="J163" s="344"/>
      <c r="K163" s="337"/>
      <c r="L163" s="30"/>
    </row>
    <row r="164" spans="1:12" s="31" customFormat="1" ht="25.5" customHeight="1">
      <c r="A164" s="161"/>
      <c r="B164" s="24"/>
      <c r="C164" s="24"/>
      <c r="D164" s="24"/>
      <c r="E164" s="375" t="s">
        <v>472</v>
      </c>
      <c r="F164" s="376"/>
      <c r="G164" s="27"/>
      <c r="H164" s="50" t="s">
        <v>282</v>
      </c>
      <c r="I164" s="51" t="s">
        <v>282</v>
      </c>
      <c r="J164" s="344"/>
      <c r="K164" s="337"/>
      <c r="L164" s="30"/>
    </row>
    <row r="165" spans="1:12" s="31" customFormat="1" ht="12.75">
      <c r="A165" s="161"/>
      <c r="B165" s="24"/>
      <c r="C165" s="24"/>
      <c r="D165" s="24"/>
      <c r="E165" s="25"/>
      <c r="F165" s="26"/>
      <c r="G165" s="27"/>
      <c r="H165" s="50"/>
      <c r="I165" s="51"/>
      <c r="J165" s="344"/>
      <c r="K165" s="337"/>
      <c r="L165" s="30"/>
    </row>
    <row r="166" spans="1:11" ht="12.75">
      <c r="A166" s="159"/>
      <c r="B166" s="20"/>
      <c r="C166" s="20" t="s">
        <v>473</v>
      </c>
      <c r="D166" s="21" t="s">
        <v>474</v>
      </c>
      <c r="E166" s="21"/>
      <c r="F166" s="22"/>
      <c r="G166" s="19"/>
      <c r="H166" s="17"/>
      <c r="I166" s="18"/>
      <c r="J166" s="283"/>
      <c r="K166" s="170"/>
    </row>
    <row r="167" spans="1:11" ht="12.75">
      <c r="A167" s="160"/>
      <c r="B167" s="78"/>
      <c r="C167" s="78"/>
      <c r="D167" s="78" t="s">
        <v>475</v>
      </c>
      <c r="E167" s="78"/>
      <c r="F167" s="32"/>
      <c r="G167" s="85"/>
      <c r="H167" s="91">
        <v>0.84</v>
      </c>
      <c r="I167" s="83"/>
      <c r="J167" s="282"/>
      <c r="K167" s="186"/>
    </row>
    <row r="168" spans="1:11" ht="12.75" customHeight="1">
      <c r="A168" s="160"/>
      <c r="B168" s="78"/>
      <c r="C168" s="78"/>
      <c r="D168" s="78" t="s">
        <v>476</v>
      </c>
      <c r="E168" s="93"/>
      <c r="F168" s="32"/>
      <c r="G168" s="85"/>
      <c r="H168" s="91">
        <v>6.88</v>
      </c>
      <c r="I168" s="83"/>
      <c r="J168" s="282"/>
      <c r="K168" s="186"/>
    </row>
    <row r="169" spans="1:11" ht="12.75">
      <c r="A169" s="160"/>
      <c r="B169" s="78"/>
      <c r="C169" s="78"/>
      <c r="D169" s="78" t="s">
        <v>477</v>
      </c>
      <c r="E169" s="78"/>
      <c r="F169" s="32"/>
      <c r="G169" s="85"/>
      <c r="H169" s="101" t="s">
        <v>375</v>
      </c>
      <c r="I169" s="102" t="s">
        <v>375</v>
      </c>
      <c r="J169" s="282">
        <v>3</v>
      </c>
      <c r="K169" s="186"/>
    </row>
    <row r="170" spans="1:11" ht="12.75">
      <c r="A170" s="160"/>
      <c r="B170" s="78"/>
      <c r="C170" s="78"/>
      <c r="D170" s="78"/>
      <c r="E170" s="78"/>
      <c r="F170" s="84"/>
      <c r="G170" s="85"/>
      <c r="H170" s="101"/>
      <c r="I170" s="102"/>
      <c r="J170" s="282"/>
      <c r="K170" s="186"/>
    </row>
    <row r="171" spans="1:11" ht="12.75">
      <c r="A171" s="160"/>
      <c r="B171" s="78"/>
      <c r="C171" s="78" t="s">
        <v>478</v>
      </c>
      <c r="D171" s="79" t="s">
        <v>479</v>
      </c>
      <c r="E171" s="79"/>
      <c r="F171" s="80"/>
      <c r="G171" s="81"/>
      <c r="H171" s="86"/>
      <c r="I171" s="83"/>
      <c r="J171" s="282"/>
      <c r="K171" s="186"/>
    </row>
    <row r="172" spans="1:11" ht="12.75">
      <c r="A172" s="160"/>
      <c r="B172" s="78"/>
      <c r="C172" s="78"/>
      <c r="D172" s="79" t="s">
        <v>480</v>
      </c>
      <c r="E172" s="79"/>
      <c r="F172" s="80"/>
      <c r="G172" s="81"/>
      <c r="H172" s="91">
        <v>6.33</v>
      </c>
      <c r="I172" s="83"/>
      <c r="J172" s="282"/>
      <c r="K172" s="186"/>
    </row>
    <row r="173" spans="1:11" ht="12.75">
      <c r="A173" s="160"/>
      <c r="B173" s="78"/>
      <c r="C173" s="78"/>
      <c r="D173" s="79"/>
      <c r="E173" s="79"/>
      <c r="F173" s="80"/>
      <c r="G173" s="81"/>
      <c r="H173" s="91"/>
      <c r="I173" s="83"/>
      <c r="J173" s="282"/>
      <c r="K173" s="186"/>
    </row>
    <row r="174" spans="1:11" ht="12.75">
      <c r="A174" s="160"/>
      <c r="B174" s="20"/>
      <c r="C174" s="172" t="s">
        <v>308</v>
      </c>
      <c r="D174" s="172" t="s">
        <v>912</v>
      </c>
      <c r="E174" s="79"/>
      <c r="F174" s="80"/>
      <c r="G174" s="81"/>
      <c r="H174" s="91"/>
      <c r="I174" s="124">
        <v>332.94</v>
      </c>
      <c r="J174" s="282">
        <v>1</v>
      </c>
      <c r="K174" s="186"/>
    </row>
    <row r="175" spans="1:11" ht="12.75">
      <c r="A175" s="160"/>
      <c r="B175" s="78"/>
      <c r="C175" s="78"/>
      <c r="D175" s="79"/>
      <c r="E175" s="79"/>
      <c r="F175" s="80"/>
      <c r="G175" s="81"/>
      <c r="H175" s="91"/>
      <c r="I175" s="83"/>
      <c r="J175" s="282"/>
      <c r="K175" s="186"/>
    </row>
    <row r="176" spans="1:11" ht="13.5" customHeight="1">
      <c r="A176" s="160"/>
      <c r="B176" s="78"/>
      <c r="C176" s="78" t="s">
        <v>309</v>
      </c>
      <c r="D176" s="78" t="s">
        <v>932</v>
      </c>
      <c r="E176" s="78"/>
      <c r="F176" s="84"/>
      <c r="G176" s="81"/>
      <c r="H176" s="91"/>
      <c r="I176" s="92">
        <v>2000</v>
      </c>
      <c r="J176" s="282">
        <v>1</v>
      </c>
      <c r="K176" s="186"/>
    </row>
    <row r="177" spans="1:11" ht="13.5" customHeight="1">
      <c r="A177" s="160"/>
      <c r="B177" s="78"/>
      <c r="C177" s="78"/>
      <c r="D177" s="78"/>
      <c r="E177" s="78"/>
      <c r="F177" s="84"/>
      <c r="G177" s="85"/>
      <c r="H177" s="91"/>
      <c r="I177" s="83"/>
      <c r="J177" s="282"/>
      <c r="K177" s="186"/>
    </row>
    <row r="178" spans="1:11" ht="13.5" customHeight="1">
      <c r="A178" s="160"/>
      <c r="B178" s="78"/>
      <c r="C178" s="78" t="s">
        <v>310</v>
      </c>
      <c r="D178" s="78" t="s">
        <v>933</v>
      </c>
      <c r="E178" s="78"/>
      <c r="F178" s="84"/>
      <c r="G178" s="85"/>
      <c r="H178" s="91"/>
      <c r="I178" s="92">
        <v>1929.43</v>
      </c>
      <c r="J178" s="282">
        <v>1</v>
      </c>
      <c r="K178" s="186"/>
    </row>
    <row r="179" spans="1:11" ht="13.5" customHeight="1">
      <c r="A179" s="160"/>
      <c r="B179" s="78"/>
      <c r="C179" s="78"/>
      <c r="D179" s="78"/>
      <c r="E179" s="78"/>
      <c r="F179" s="84"/>
      <c r="G179" s="85"/>
      <c r="H179" s="91"/>
      <c r="I179" s="83"/>
      <c r="J179" s="282"/>
      <c r="K179" s="186"/>
    </row>
    <row r="180" spans="1:11" ht="13.5" customHeight="1">
      <c r="A180" s="160"/>
      <c r="B180" s="78"/>
      <c r="C180" s="78" t="s">
        <v>931</v>
      </c>
      <c r="D180" s="78" t="s">
        <v>934</v>
      </c>
      <c r="E180" s="78"/>
      <c r="F180" s="84"/>
      <c r="G180" s="85"/>
      <c r="H180" s="316">
        <v>2</v>
      </c>
      <c r="I180" s="83"/>
      <c r="J180" s="282">
        <v>6</v>
      </c>
      <c r="K180" s="186"/>
    </row>
    <row r="181" spans="1:11" ht="12.75">
      <c r="A181" s="160"/>
      <c r="B181" s="78"/>
      <c r="C181" s="78"/>
      <c r="D181" s="79"/>
      <c r="E181" s="79"/>
      <c r="F181" s="80"/>
      <c r="G181" s="81"/>
      <c r="H181" s="91"/>
      <c r="I181" s="83"/>
      <c r="J181" s="282"/>
      <c r="K181" s="186"/>
    </row>
    <row r="182" spans="1:11" ht="12.75">
      <c r="A182" s="160"/>
      <c r="B182" s="87">
        <v>8.2</v>
      </c>
      <c r="C182" s="88" t="s">
        <v>483</v>
      </c>
      <c r="D182" s="88"/>
      <c r="E182" s="88"/>
      <c r="F182" s="89"/>
      <c r="G182" s="90"/>
      <c r="H182" s="86"/>
      <c r="I182" s="83"/>
      <c r="J182" s="282"/>
      <c r="K182" s="186"/>
    </row>
    <row r="183" spans="1:11" ht="12.75">
      <c r="A183" s="160"/>
      <c r="B183" s="78"/>
      <c r="C183" s="78" t="s">
        <v>484</v>
      </c>
      <c r="D183" s="79" t="s">
        <v>485</v>
      </c>
      <c r="E183" s="79"/>
      <c r="F183" s="80"/>
      <c r="G183" s="81"/>
      <c r="H183" s="86"/>
      <c r="I183" s="83"/>
      <c r="J183" s="282"/>
      <c r="K183" s="186"/>
    </row>
    <row r="184" spans="1:11" ht="12.75">
      <c r="A184" s="160"/>
      <c r="B184" s="78"/>
      <c r="C184" s="78"/>
      <c r="D184" s="79" t="s">
        <v>459</v>
      </c>
      <c r="E184" s="79"/>
      <c r="F184" s="80"/>
      <c r="G184" s="85"/>
      <c r="H184" s="86"/>
      <c r="I184" s="92">
        <v>28.07</v>
      </c>
      <c r="J184" s="282"/>
      <c r="K184" s="186"/>
    </row>
    <row r="185" spans="1:11" ht="12.75">
      <c r="A185" s="160"/>
      <c r="B185" s="78"/>
      <c r="C185" s="78"/>
      <c r="D185" s="79" t="s">
        <v>486</v>
      </c>
      <c r="E185" s="79"/>
      <c r="F185" s="80"/>
      <c r="G185" s="85"/>
      <c r="H185" s="86"/>
      <c r="I185" s="92">
        <v>37.55</v>
      </c>
      <c r="J185" s="282"/>
      <c r="K185" s="186"/>
    </row>
    <row r="186" spans="1:11" ht="12.75">
      <c r="A186" s="160"/>
      <c r="B186" s="78"/>
      <c r="C186" s="78"/>
      <c r="D186" s="79"/>
      <c r="E186" s="79"/>
      <c r="F186" s="80"/>
      <c r="G186" s="85"/>
      <c r="H186" s="86"/>
      <c r="I186" s="92"/>
      <c r="J186" s="282"/>
      <c r="K186" s="186"/>
    </row>
    <row r="187" spans="1:11" ht="12.75">
      <c r="A187" s="160"/>
      <c r="B187" s="78"/>
      <c r="C187" s="78" t="s">
        <v>487</v>
      </c>
      <c r="D187" s="79" t="s">
        <v>488</v>
      </c>
      <c r="E187" s="79"/>
      <c r="F187" s="80"/>
      <c r="G187" s="85"/>
      <c r="H187" s="86"/>
      <c r="I187" s="83"/>
      <c r="J187" s="282"/>
      <c r="K187" s="186"/>
    </row>
    <row r="188" spans="1:11" ht="12.75">
      <c r="A188" s="160"/>
      <c r="B188" s="78"/>
      <c r="C188" s="78"/>
      <c r="D188" s="79" t="s">
        <v>459</v>
      </c>
      <c r="E188" s="79"/>
      <c r="F188" s="80"/>
      <c r="G188" s="85"/>
      <c r="H188" s="86"/>
      <c r="I188" s="92">
        <v>28.07</v>
      </c>
      <c r="J188" s="282"/>
      <c r="K188" s="186"/>
    </row>
    <row r="189" spans="1:11" ht="12.75">
      <c r="A189" s="160"/>
      <c r="B189" s="78"/>
      <c r="C189" s="78"/>
      <c r="D189" s="79"/>
      <c r="E189" s="79"/>
      <c r="F189" s="80"/>
      <c r="G189" s="85"/>
      <c r="H189" s="86"/>
      <c r="I189" s="92"/>
      <c r="J189" s="282"/>
      <c r="K189" s="186"/>
    </row>
    <row r="190" spans="1:11" ht="12.75">
      <c r="A190" s="159"/>
      <c r="B190" s="20"/>
      <c r="C190" s="20" t="s">
        <v>491</v>
      </c>
      <c r="D190" s="21" t="s">
        <v>492</v>
      </c>
      <c r="E190" s="21"/>
      <c r="F190" s="22"/>
      <c r="G190" s="12"/>
      <c r="H190" s="17"/>
      <c r="I190" s="18"/>
      <c r="J190" s="283"/>
      <c r="K190" s="170"/>
    </row>
    <row r="191" spans="1:11" ht="12.75">
      <c r="A191" s="159"/>
      <c r="B191" s="20"/>
      <c r="C191" s="20"/>
      <c r="D191" s="21" t="s">
        <v>459</v>
      </c>
      <c r="E191" s="21"/>
      <c r="F191" s="22"/>
      <c r="G191" s="12"/>
      <c r="H191" s="17"/>
      <c r="I191" s="33">
        <v>30.28</v>
      </c>
      <c r="J191" s="283"/>
      <c r="K191" s="170"/>
    </row>
    <row r="192" spans="1:11" ht="12.75">
      <c r="A192" s="159"/>
      <c r="B192" s="20"/>
      <c r="C192" s="20"/>
      <c r="D192" s="21" t="s">
        <v>486</v>
      </c>
      <c r="E192" s="21"/>
      <c r="F192" s="22"/>
      <c r="G192" s="12"/>
      <c r="H192" s="17"/>
      <c r="I192" s="33">
        <v>39.09</v>
      </c>
      <c r="J192" s="283"/>
      <c r="K192" s="170"/>
    </row>
    <row r="193" spans="1:11" ht="12.75">
      <c r="A193" s="159"/>
      <c r="B193" s="20"/>
      <c r="C193" s="20"/>
      <c r="D193" s="21"/>
      <c r="E193" s="21"/>
      <c r="F193" s="22"/>
      <c r="G193" s="12"/>
      <c r="H193" s="17"/>
      <c r="I193" s="33"/>
      <c r="J193" s="283"/>
      <c r="K193" s="170"/>
    </row>
    <row r="194" spans="1:11" ht="12.75">
      <c r="A194" s="159"/>
      <c r="B194" s="20"/>
      <c r="C194" s="20" t="s">
        <v>493</v>
      </c>
      <c r="D194" s="21" t="s">
        <v>494</v>
      </c>
      <c r="E194" s="21"/>
      <c r="F194" s="22"/>
      <c r="G194" s="12" t="s">
        <v>495</v>
      </c>
      <c r="H194" s="17"/>
      <c r="I194" s="18"/>
      <c r="J194" s="283"/>
      <c r="K194" s="170"/>
    </row>
    <row r="195" spans="1:11" ht="12.75">
      <c r="A195" s="159"/>
      <c r="B195" s="20"/>
      <c r="C195" s="20"/>
      <c r="D195" s="21" t="s">
        <v>459</v>
      </c>
      <c r="E195" s="21"/>
      <c r="F195" s="22"/>
      <c r="G195" s="12"/>
      <c r="H195" s="17"/>
      <c r="I195" s="33">
        <v>32</v>
      </c>
      <c r="J195" s="283"/>
      <c r="K195" s="170"/>
    </row>
    <row r="196" spans="1:11" ht="12.75">
      <c r="A196" s="159"/>
      <c r="B196" s="20"/>
      <c r="C196" s="20"/>
      <c r="D196" s="21" t="s">
        <v>486</v>
      </c>
      <c r="E196" s="21"/>
      <c r="F196" s="22"/>
      <c r="G196" s="12"/>
      <c r="H196" s="17"/>
      <c r="I196" s="33">
        <v>41.2</v>
      </c>
      <c r="J196" s="283"/>
      <c r="K196" s="170"/>
    </row>
    <row r="197" spans="1:11" ht="12.75">
      <c r="A197" s="159"/>
      <c r="B197" s="20"/>
      <c r="C197" s="20"/>
      <c r="D197" s="21"/>
      <c r="E197" s="21"/>
      <c r="F197" s="22"/>
      <c r="G197" s="12"/>
      <c r="H197" s="17"/>
      <c r="I197" s="33"/>
      <c r="J197" s="283"/>
      <c r="K197" s="170"/>
    </row>
    <row r="198" spans="1:11" ht="12.75">
      <c r="A198" s="159"/>
      <c r="B198" s="20"/>
      <c r="C198" s="20" t="s">
        <v>496</v>
      </c>
      <c r="D198" s="21" t="s">
        <v>261</v>
      </c>
      <c r="E198" s="21"/>
      <c r="F198" s="22"/>
      <c r="G198" s="12"/>
      <c r="H198" s="17"/>
      <c r="I198" s="33"/>
      <c r="J198" s="283"/>
      <c r="K198" s="170"/>
    </row>
    <row r="199" spans="1:11" ht="12.75">
      <c r="A199" s="159"/>
      <c r="B199" s="20"/>
      <c r="C199" s="20"/>
      <c r="D199" s="21" t="s">
        <v>262</v>
      </c>
      <c r="E199" s="21"/>
      <c r="F199" s="22"/>
      <c r="G199" s="12"/>
      <c r="H199" s="17"/>
      <c r="I199" s="33">
        <v>32</v>
      </c>
      <c r="J199" s="283"/>
      <c r="K199" s="170"/>
    </row>
    <row r="200" spans="1:11" ht="12.75">
      <c r="A200" s="159"/>
      <c r="B200" s="20"/>
      <c r="C200" s="20"/>
      <c r="D200" s="21" t="s">
        <v>263</v>
      </c>
      <c r="E200" s="21"/>
      <c r="F200" s="22"/>
      <c r="G200" s="12"/>
      <c r="H200" s="17"/>
      <c r="I200" s="33">
        <v>41.2</v>
      </c>
      <c r="J200" s="283"/>
      <c r="K200" s="170"/>
    </row>
    <row r="201" spans="1:11" ht="12.75">
      <c r="A201" s="159"/>
      <c r="B201" s="20"/>
      <c r="C201" s="20"/>
      <c r="D201" s="21"/>
      <c r="E201" s="21"/>
      <c r="F201" s="22"/>
      <c r="G201" s="12"/>
      <c r="H201" s="17"/>
      <c r="I201" s="33"/>
      <c r="J201" s="283"/>
      <c r="K201" s="170"/>
    </row>
    <row r="202" spans="1:11" ht="12.75">
      <c r="A202" s="159"/>
      <c r="B202" s="20"/>
      <c r="C202" s="20" t="s">
        <v>489</v>
      </c>
      <c r="D202" s="21" t="s">
        <v>497</v>
      </c>
      <c r="E202" s="21"/>
      <c r="F202" s="22"/>
      <c r="G202" s="12"/>
      <c r="H202" s="23">
        <v>2.97</v>
      </c>
      <c r="I202" s="18"/>
      <c r="J202" s="283"/>
      <c r="K202" s="170"/>
    </row>
    <row r="203" spans="1:11" ht="12.75">
      <c r="A203" s="159"/>
      <c r="B203" s="20"/>
      <c r="C203" s="20"/>
      <c r="D203" s="21"/>
      <c r="E203" s="21"/>
      <c r="F203" s="22"/>
      <c r="G203" s="12"/>
      <c r="H203" s="23"/>
      <c r="I203" s="18"/>
      <c r="J203" s="283"/>
      <c r="K203" s="170"/>
    </row>
    <row r="204" spans="1:11" ht="12.75">
      <c r="A204" s="160"/>
      <c r="B204" s="78"/>
      <c r="C204" s="78" t="s">
        <v>264</v>
      </c>
      <c r="D204" s="79" t="s">
        <v>490</v>
      </c>
      <c r="E204" s="79"/>
      <c r="F204" s="80"/>
      <c r="G204" s="85"/>
      <c r="H204" s="91">
        <v>3.33</v>
      </c>
      <c r="I204" s="83"/>
      <c r="J204" s="282"/>
      <c r="K204" s="186"/>
    </row>
    <row r="205" spans="1:11" ht="12.75">
      <c r="A205" s="159"/>
      <c r="B205" s="20"/>
      <c r="C205" s="20"/>
      <c r="D205" s="20"/>
      <c r="E205" s="20"/>
      <c r="F205" s="32"/>
      <c r="G205" s="20"/>
      <c r="H205" s="18"/>
      <c r="I205" s="18"/>
      <c r="J205" s="283"/>
      <c r="K205" s="170"/>
    </row>
    <row r="206" spans="1:11" ht="12.75">
      <c r="A206" s="159"/>
      <c r="B206" s="15">
        <v>8.3</v>
      </c>
      <c r="C206" s="10" t="s">
        <v>498</v>
      </c>
      <c r="D206" s="10"/>
      <c r="E206" s="10"/>
      <c r="F206" s="11"/>
      <c r="G206" s="16"/>
      <c r="H206" s="17"/>
      <c r="I206" s="18"/>
      <c r="J206" s="283"/>
      <c r="K206" s="339"/>
    </row>
    <row r="207" spans="1:11" ht="12.75">
      <c r="A207" s="160"/>
      <c r="B207" s="78"/>
      <c r="C207" s="78" t="s">
        <v>499</v>
      </c>
      <c r="D207" s="371" t="s">
        <v>500</v>
      </c>
      <c r="E207" s="371"/>
      <c r="F207" s="372"/>
      <c r="G207" s="81"/>
      <c r="H207" s="86"/>
      <c r="I207" s="83"/>
      <c r="J207" s="282"/>
      <c r="K207" s="186"/>
    </row>
    <row r="208" spans="1:11" ht="12.75">
      <c r="A208" s="160"/>
      <c r="B208" s="78"/>
      <c r="C208" s="78"/>
      <c r="D208" s="79" t="s">
        <v>501</v>
      </c>
      <c r="E208" s="20"/>
      <c r="F208" s="80"/>
      <c r="G208" s="81"/>
      <c r="H208" s="91">
        <v>82.72</v>
      </c>
      <c r="I208" s="92">
        <v>56145.24</v>
      </c>
      <c r="J208" s="282">
        <v>8</v>
      </c>
      <c r="K208" s="186"/>
    </row>
    <row r="209" spans="1:11" ht="12.75">
      <c r="A209" s="160"/>
      <c r="B209" s="78"/>
      <c r="C209" s="78"/>
      <c r="D209" s="79" t="s">
        <v>502</v>
      </c>
      <c r="E209" s="20"/>
      <c r="F209" s="80"/>
      <c r="G209" s="81"/>
      <c r="H209" s="91">
        <v>85.6</v>
      </c>
      <c r="I209" s="92">
        <v>58100.31</v>
      </c>
      <c r="J209" s="282">
        <v>8</v>
      </c>
      <c r="K209" s="186"/>
    </row>
    <row r="210" spans="1:11" ht="12.75">
      <c r="A210" s="160"/>
      <c r="B210" s="78"/>
      <c r="C210" s="78"/>
      <c r="D210" s="79" t="s">
        <v>503</v>
      </c>
      <c r="E210" s="20"/>
      <c r="F210" s="80"/>
      <c r="G210" s="81"/>
      <c r="H210" s="91">
        <v>87.84</v>
      </c>
      <c r="I210" s="92">
        <v>59620.61</v>
      </c>
      <c r="J210" s="282">
        <v>8</v>
      </c>
      <c r="K210" s="186"/>
    </row>
    <row r="211" spans="1:11" ht="12.75">
      <c r="A211" s="160"/>
      <c r="B211" s="78"/>
      <c r="C211" s="78"/>
      <c r="D211" s="79" t="s">
        <v>504</v>
      </c>
      <c r="E211" s="20"/>
      <c r="F211" s="80"/>
      <c r="G211" s="81"/>
      <c r="H211" s="91">
        <v>90.65</v>
      </c>
      <c r="I211" s="92">
        <v>61525.84</v>
      </c>
      <c r="J211" s="282">
        <v>8</v>
      </c>
      <c r="K211" s="186"/>
    </row>
    <row r="212" spans="1:11" ht="12.75">
      <c r="A212" s="160"/>
      <c r="B212" s="78"/>
      <c r="C212" s="78"/>
      <c r="D212" s="78"/>
      <c r="E212" s="79"/>
      <c r="F212" s="80"/>
      <c r="G212" s="81"/>
      <c r="H212" s="91"/>
      <c r="I212" s="92"/>
      <c r="J212" s="282"/>
      <c r="K212" s="186"/>
    </row>
    <row r="213" spans="1:11" ht="12.75">
      <c r="A213" s="160"/>
      <c r="B213" s="78"/>
      <c r="C213" s="78" t="s">
        <v>505</v>
      </c>
      <c r="D213" s="79" t="s">
        <v>506</v>
      </c>
      <c r="E213" s="79"/>
      <c r="F213" s="80"/>
      <c r="G213" s="81"/>
      <c r="H213" s="91">
        <v>2.97</v>
      </c>
      <c r="I213" s="83"/>
      <c r="J213" s="282"/>
      <c r="K213" s="186"/>
    </row>
    <row r="214" spans="1:11" ht="12.75">
      <c r="A214" s="160"/>
      <c r="B214" s="78"/>
      <c r="C214" s="78"/>
      <c r="D214" s="79"/>
      <c r="E214" s="79"/>
      <c r="F214" s="80"/>
      <c r="G214" s="81"/>
      <c r="H214" s="91"/>
      <c r="I214" s="83"/>
      <c r="J214" s="282"/>
      <c r="K214" s="186"/>
    </row>
    <row r="215" spans="1:11" ht="27" customHeight="1">
      <c r="A215" s="163"/>
      <c r="B215" s="93"/>
      <c r="C215" s="93" t="s">
        <v>507</v>
      </c>
      <c r="D215" s="371" t="s">
        <v>508</v>
      </c>
      <c r="E215" s="371"/>
      <c r="F215" s="372"/>
      <c r="G215" s="96"/>
      <c r="H215" s="97"/>
      <c r="I215" s="103"/>
      <c r="J215" s="346"/>
      <c r="K215" s="333"/>
    </row>
    <row r="216" spans="1:11" ht="12.75">
      <c r="A216" s="160"/>
      <c r="B216" s="78"/>
      <c r="C216" s="78"/>
      <c r="D216" s="78"/>
      <c r="E216" s="79" t="s">
        <v>509</v>
      </c>
      <c r="F216" s="80"/>
      <c r="G216" s="85"/>
      <c r="H216" s="91">
        <v>-13.46</v>
      </c>
      <c r="I216" s="92">
        <v>-9137.43</v>
      </c>
      <c r="J216" s="348" t="s">
        <v>510</v>
      </c>
      <c r="K216" s="186"/>
    </row>
    <row r="217" spans="1:11" ht="12.75">
      <c r="A217" s="160"/>
      <c r="B217" s="78"/>
      <c r="C217" s="78"/>
      <c r="D217" s="78"/>
      <c r="E217" s="79" t="s">
        <v>511</v>
      </c>
      <c r="F217" s="80"/>
      <c r="G217" s="85"/>
      <c r="H217" s="91">
        <v>-12.26</v>
      </c>
      <c r="I217" s="92">
        <v>-8318.85</v>
      </c>
      <c r="J217" s="348" t="s">
        <v>510</v>
      </c>
      <c r="K217" s="186"/>
    </row>
    <row r="218" spans="1:11" ht="12.75">
      <c r="A218" s="160"/>
      <c r="B218" s="78"/>
      <c r="C218" s="78"/>
      <c r="D218" s="78"/>
      <c r="E218" s="79" t="s">
        <v>512</v>
      </c>
      <c r="F218" s="80"/>
      <c r="G218" s="85"/>
      <c r="H218" s="91">
        <v>-9.74</v>
      </c>
      <c r="I218" s="92">
        <v>-6607.47</v>
      </c>
      <c r="J218" s="348" t="s">
        <v>510</v>
      </c>
      <c r="K218" s="186"/>
    </row>
    <row r="219" spans="1:11" ht="12.75">
      <c r="A219" s="160"/>
      <c r="B219" s="78"/>
      <c r="C219" s="78"/>
      <c r="D219" s="78"/>
      <c r="E219" s="79" t="s">
        <v>513</v>
      </c>
      <c r="F219" s="80"/>
      <c r="G219" s="85"/>
      <c r="H219" s="106" t="s">
        <v>514</v>
      </c>
      <c r="I219" s="107" t="s">
        <v>514</v>
      </c>
      <c r="J219" s="282">
        <v>8</v>
      </c>
      <c r="K219" s="186"/>
    </row>
    <row r="220" spans="1:11" ht="12.75">
      <c r="A220" s="160"/>
      <c r="B220" s="78"/>
      <c r="C220" s="78"/>
      <c r="D220" s="78"/>
      <c r="E220" s="79" t="s">
        <v>515</v>
      </c>
      <c r="F220" s="80"/>
      <c r="G220" s="85"/>
      <c r="H220" s="91">
        <v>14.9</v>
      </c>
      <c r="I220" s="92">
        <v>10115.29</v>
      </c>
      <c r="J220" s="282">
        <v>8</v>
      </c>
      <c r="K220" s="186"/>
    </row>
    <row r="221" spans="1:11" ht="12.75">
      <c r="A221" s="160"/>
      <c r="B221" s="78"/>
      <c r="C221" s="78"/>
      <c r="D221" s="78"/>
      <c r="E221" s="79" t="s">
        <v>516</v>
      </c>
      <c r="F221" s="80"/>
      <c r="G221" s="85"/>
      <c r="H221" s="91">
        <v>47.58</v>
      </c>
      <c r="I221" s="92">
        <v>32292.92</v>
      </c>
      <c r="J221" s="282">
        <v>8</v>
      </c>
      <c r="K221" s="186"/>
    </row>
    <row r="222" spans="1:11" ht="12.75">
      <c r="A222" s="160"/>
      <c r="B222" s="78"/>
      <c r="C222" s="78"/>
      <c r="D222" s="78"/>
      <c r="E222" s="79" t="s">
        <v>517</v>
      </c>
      <c r="F222" s="80"/>
      <c r="G222" s="85"/>
      <c r="H222" s="91">
        <v>87.3</v>
      </c>
      <c r="I222" s="92">
        <v>59249.62</v>
      </c>
      <c r="J222" s="282">
        <v>8</v>
      </c>
      <c r="K222" s="186"/>
    </row>
    <row r="223" spans="1:11" ht="12.75">
      <c r="A223" s="160"/>
      <c r="B223" s="78"/>
      <c r="C223" s="78"/>
      <c r="D223" s="78"/>
      <c r="E223" s="79" t="s">
        <v>518</v>
      </c>
      <c r="F223" s="80"/>
      <c r="G223" s="85"/>
      <c r="H223" s="91">
        <v>134.27</v>
      </c>
      <c r="I223" s="92">
        <v>91130.47</v>
      </c>
      <c r="J223" s="282">
        <v>8</v>
      </c>
      <c r="K223" s="186"/>
    </row>
    <row r="224" spans="1:11" ht="12.75">
      <c r="A224" s="160"/>
      <c r="B224" s="78"/>
      <c r="C224" s="78"/>
      <c r="D224" s="78"/>
      <c r="E224" s="79"/>
      <c r="F224" s="80"/>
      <c r="G224" s="85"/>
      <c r="H224" s="91"/>
      <c r="I224" s="92"/>
      <c r="J224" s="282"/>
      <c r="K224" s="186"/>
    </row>
    <row r="225" spans="1:11" ht="12.75">
      <c r="A225" s="160"/>
      <c r="B225" s="78"/>
      <c r="C225" s="78" t="s">
        <v>519</v>
      </c>
      <c r="D225" s="79" t="s">
        <v>520</v>
      </c>
      <c r="E225" s="79"/>
      <c r="F225" s="80"/>
      <c r="G225" s="81"/>
      <c r="H225" s="86"/>
      <c r="I225" s="83"/>
      <c r="J225" s="282"/>
      <c r="K225" s="186"/>
    </row>
    <row r="226" spans="1:11" ht="12.75">
      <c r="A226" s="160"/>
      <c r="B226" s="78"/>
      <c r="C226" s="78"/>
      <c r="D226" s="78"/>
      <c r="E226" s="79" t="s">
        <v>509</v>
      </c>
      <c r="F226" s="80"/>
      <c r="G226" s="85"/>
      <c r="H226" s="91">
        <v>11.12</v>
      </c>
      <c r="I226" s="92">
        <v>7546.12</v>
      </c>
      <c r="J226" s="282">
        <v>8</v>
      </c>
      <c r="K226" s="186"/>
    </row>
    <row r="227" spans="1:11" ht="12.75">
      <c r="A227" s="160"/>
      <c r="B227" s="78"/>
      <c r="C227" s="78"/>
      <c r="D227" s="78"/>
      <c r="E227" s="79" t="s">
        <v>511</v>
      </c>
      <c r="F227" s="80"/>
      <c r="G227" s="85"/>
      <c r="H227" s="91">
        <v>12.32</v>
      </c>
      <c r="I227" s="92">
        <v>8364.7</v>
      </c>
      <c r="J227" s="282">
        <v>8</v>
      </c>
      <c r="K227" s="186"/>
    </row>
    <row r="228" spans="1:11" ht="12.75">
      <c r="A228" s="160"/>
      <c r="B228" s="78"/>
      <c r="C228" s="78"/>
      <c r="D228" s="78"/>
      <c r="E228" s="79" t="s">
        <v>512</v>
      </c>
      <c r="F228" s="80"/>
      <c r="G228" s="85"/>
      <c r="H228" s="91">
        <v>14.85</v>
      </c>
      <c r="I228" s="92">
        <v>10076.08</v>
      </c>
      <c r="J228" s="282">
        <v>8</v>
      </c>
      <c r="K228" s="186"/>
    </row>
    <row r="229" spans="1:11" ht="12.75">
      <c r="A229" s="160"/>
      <c r="B229" s="78"/>
      <c r="C229" s="78"/>
      <c r="D229" s="78"/>
      <c r="E229" s="79" t="s">
        <v>513</v>
      </c>
      <c r="F229" s="80"/>
      <c r="G229" s="85"/>
      <c r="H229" s="91">
        <v>24.58</v>
      </c>
      <c r="I229" s="92">
        <v>16683.55</v>
      </c>
      <c r="J229" s="282">
        <v>8</v>
      </c>
      <c r="K229" s="186"/>
    </row>
    <row r="230" spans="1:11" ht="12.75">
      <c r="A230" s="160"/>
      <c r="B230" s="78"/>
      <c r="C230" s="78"/>
      <c r="D230" s="78"/>
      <c r="E230" s="79" t="s">
        <v>515</v>
      </c>
      <c r="F230" s="80"/>
      <c r="G230" s="85"/>
      <c r="H230" s="91">
        <v>39.49</v>
      </c>
      <c r="I230" s="92">
        <v>26798.84</v>
      </c>
      <c r="J230" s="282">
        <v>8</v>
      </c>
      <c r="K230" s="186"/>
    </row>
    <row r="231" spans="1:11" ht="12.75">
      <c r="A231" s="160"/>
      <c r="B231" s="78"/>
      <c r="C231" s="78"/>
      <c r="D231" s="78"/>
      <c r="E231" s="79" t="s">
        <v>516</v>
      </c>
      <c r="F231" s="80"/>
      <c r="G231" s="85"/>
      <c r="H231" s="91">
        <v>72.16</v>
      </c>
      <c r="I231" s="92">
        <v>48976.47</v>
      </c>
      <c r="J231" s="282">
        <v>8</v>
      </c>
      <c r="K231" s="186"/>
    </row>
    <row r="232" spans="1:11" ht="12.75">
      <c r="A232" s="160"/>
      <c r="B232" s="78"/>
      <c r="C232" s="78"/>
      <c r="D232" s="78"/>
      <c r="E232" s="79" t="s">
        <v>517</v>
      </c>
      <c r="F232" s="80"/>
      <c r="G232" s="85"/>
      <c r="H232" s="91">
        <v>111.88</v>
      </c>
      <c r="I232" s="92">
        <v>75933.17</v>
      </c>
      <c r="J232" s="282">
        <v>8</v>
      </c>
      <c r="K232" s="186"/>
    </row>
    <row r="233" spans="1:11" ht="12.75">
      <c r="A233" s="160"/>
      <c r="B233" s="78"/>
      <c r="C233" s="78"/>
      <c r="D233" s="78"/>
      <c r="E233" s="79" t="s">
        <v>518</v>
      </c>
      <c r="F233" s="80"/>
      <c r="G233" s="85"/>
      <c r="H233" s="91">
        <v>158.85</v>
      </c>
      <c r="I233" s="92">
        <v>107814.02</v>
      </c>
      <c r="J233" s="282">
        <v>8</v>
      </c>
      <c r="K233" s="186"/>
    </row>
    <row r="234" spans="1:11" ht="12.75">
      <c r="A234" s="160"/>
      <c r="B234" s="78"/>
      <c r="C234" s="78"/>
      <c r="D234" s="78"/>
      <c r="E234" s="79"/>
      <c r="F234" s="80"/>
      <c r="G234" s="85"/>
      <c r="H234" s="91"/>
      <c r="I234" s="92"/>
      <c r="J234" s="282"/>
      <c r="K234" s="186"/>
    </row>
    <row r="235" spans="1:11" ht="12.75">
      <c r="A235" s="160"/>
      <c r="B235" s="78"/>
      <c r="C235" s="78" t="s">
        <v>521</v>
      </c>
      <c r="D235" s="79" t="s">
        <v>522</v>
      </c>
      <c r="E235" s="79"/>
      <c r="F235" s="80"/>
      <c r="G235" s="85"/>
      <c r="H235" s="86"/>
      <c r="I235" s="83"/>
      <c r="J235" s="282"/>
      <c r="K235" s="186"/>
    </row>
    <row r="236" spans="1:11" ht="12.75">
      <c r="A236" s="160"/>
      <c r="B236" s="78"/>
      <c r="C236" s="78"/>
      <c r="D236" s="78"/>
      <c r="E236" s="78" t="s">
        <v>523</v>
      </c>
      <c r="F236" s="84"/>
      <c r="G236" s="85"/>
      <c r="H236" s="108">
        <v>0.0201</v>
      </c>
      <c r="I236" s="92">
        <v>13.63</v>
      </c>
      <c r="J236" s="282"/>
      <c r="K236" s="186"/>
    </row>
    <row r="237" spans="1:11" ht="12.75">
      <c r="A237" s="160"/>
      <c r="B237" s="78"/>
      <c r="C237" s="78"/>
      <c r="D237" s="78"/>
      <c r="E237" s="78" t="s">
        <v>524</v>
      </c>
      <c r="F237" s="84"/>
      <c r="G237" s="85"/>
      <c r="H237" s="108">
        <v>0.0334</v>
      </c>
      <c r="I237" s="92">
        <v>22.68</v>
      </c>
      <c r="J237" s="282"/>
      <c r="K237" s="186"/>
    </row>
    <row r="238" spans="1:11" s="30" customFormat="1" ht="12.75">
      <c r="A238" s="160"/>
      <c r="B238" s="78"/>
      <c r="C238" s="78"/>
      <c r="D238" s="78"/>
      <c r="E238" s="78" t="s">
        <v>525</v>
      </c>
      <c r="F238" s="84"/>
      <c r="G238" s="85"/>
      <c r="H238" s="108">
        <v>0.038</v>
      </c>
      <c r="I238" s="92">
        <v>25.78</v>
      </c>
      <c r="J238" s="282"/>
      <c r="K238" s="186"/>
    </row>
    <row r="239" spans="1:11" ht="12.75">
      <c r="A239" s="160"/>
      <c r="B239" s="78"/>
      <c r="C239" s="78"/>
      <c r="D239" s="78"/>
      <c r="E239" s="78" t="s">
        <v>526</v>
      </c>
      <c r="F239" s="84"/>
      <c r="G239" s="85"/>
      <c r="H239" s="108">
        <v>0.0527</v>
      </c>
      <c r="I239" s="92">
        <v>35.76</v>
      </c>
      <c r="J239" s="282"/>
      <c r="K239" s="186"/>
    </row>
    <row r="240" spans="1:11" ht="12.75">
      <c r="A240" s="160"/>
      <c r="B240" s="78"/>
      <c r="C240" s="78"/>
      <c r="D240" s="78"/>
      <c r="E240" s="78" t="s">
        <v>527</v>
      </c>
      <c r="F240" s="84"/>
      <c r="G240" s="85"/>
      <c r="H240" s="108">
        <v>0.0587</v>
      </c>
      <c r="I240" s="92">
        <v>39.85</v>
      </c>
      <c r="J240" s="282"/>
      <c r="K240" s="186"/>
    </row>
    <row r="241" spans="1:11" ht="12.75">
      <c r="A241" s="160"/>
      <c r="B241" s="78"/>
      <c r="C241" s="78"/>
      <c r="D241" s="78"/>
      <c r="E241" s="78" t="s">
        <v>528</v>
      </c>
      <c r="F241" s="84"/>
      <c r="G241" s="85"/>
      <c r="H241" s="108">
        <v>0.09</v>
      </c>
      <c r="I241" s="92">
        <v>61.05</v>
      </c>
      <c r="J241" s="282"/>
      <c r="K241" s="186"/>
    </row>
    <row r="242" spans="1:11" ht="12.75">
      <c r="A242" s="159"/>
      <c r="B242" s="20"/>
      <c r="C242" s="20"/>
      <c r="D242" s="20"/>
      <c r="E242" s="20"/>
      <c r="F242" s="20"/>
      <c r="G242" s="349"/>
      <c r="H242" s="18"/>
      <c r="I242" s="40"/>
      <c r="J242" s="350"/>
      <c r="K242" s="339"/>
    </row>
    <row r="243" spans="1:11" ht="12.75">
      <c r="A243" s="160"/>
      <c r="B243" s="87">
        <v>8.4</v>
      </c>
      <c r="C243" s="88" t="s">
        <v>529</v>
      </c>
      <c r="D243" s="88"/>
      <c r="E243" s="88"/>
      <c r="F243" s="89"/>
      <c r="G243" s="90"/>
      <c r="H243" s="86"/>
      <c r="I243" s="83"/>
      <c r="J243" s="282"/>
      <c r="K243" s="186"/>
    </row>
    <row r="244" spans="1:12" s="31" customFormat="1" ht="12.75">
      <c r="A244" s="163"/>
      <c r="B244" s="93"/>
      <c r="C244" s="93" t="s">
        <v>530</v>
      </c>
      <c r="D244" s="371" t="s">
        <v>531</v>
      </c>
      <c r="E244" s="371"/>
      <c r="F244" s="372"/>
      <c r="G244" s="109"/>
      <c r="H244" s="110">
        <v>49.59</v>
      </c>
      <c r="I244" s="111">
        <v>33658.41</v>
      </c>
      <c r="J244" s="351"/>
      <c r="K244" s="333"/>
      <c r="L244" s="30"/>
    </row>
    <row r="245" spans="1:12" s="31" customFormat="1" ht="12.75">
      <c r="A245" s="163"/>
      <c r="B245" s="93"/>
      <c r="C245" s="93"/>
      <c r="D245" s="94"/>
      <c r="E245" s="94"/>
      <c r="F245" s="95"/>
      <c r="G245" s="109"/>
      <c r="H245" s="110"/>
      <c r="I245" s="111"/>
      <c r="J245" s="351"/>
      <c r="K245" s="333"/>
      <c r="L245" s="30"/>
    </row>
    <row r="246" spans="1:11" ht="12.75">
      <c r="A246" s="160"/>
      <c r="B246" s="78"/>
      <c r="C246" s="78" t="s">
        <v>532</v>
      </c>
      <c r="D246" s="79" t="s">
        <v>533</v>
      </c>
      <c r="E246" s="79"/>
      <c r="F246" s="80"/>
      <c r="G246" s="85"/>
      <c r="H246" s="106" t="s">
        <v>375</v>
      </c>
      <c r="I246" s="107" t="s">
        <v>375</v>
      </c>
      <c r="J246" s="282">
        <v>3</v>
      </c>
      <c r="K246" s="186"/>
    </row>
    <row r="247" spans="1:11" ht="12.75">
      <c r="A247" s="160"/>
      <c r="B247" s="78"/>
      <c r="C247" s="78"/>
      <c r="D247" s="79"/>
      <c r="E247" s="79"/>
      <c r="F247" s="80"/>
      <c r="G247" s="85"/>
      <c r="H247" s="106"/>
      <c r="I247" s="107"/>
      <c r="J247" s="282"/>
      <c r="K247" s="186"/>
    </row>
    <row r="248" spans="1:11" ht="12.75">
      <c r="A248" s="160"/>
      <c r="B248" s="78"/>
      <c r="C248" s="78" t="s">
        <v>534</v>
      </c>
      <c r="D248" s="79" t="s">
        <v>535</v>
      </c>
      <c r="E248" s="79"/>
      <c r="F248" s="80"/>
      <c r="G248" s="85"/>
      <c r="H248" s="91">
        <v>2.97</v>
      </c>
      <c r="I248" s="83"/>
      <c r="J248" s="282"/>
      <c r="K248" s="186"/>
    </row>
    <row r="249" spans="1:11" ht="12.75">
      <c r="A249" s="160"/>
      <c r="B249" s="78"/>
      <c r="C249" s="78"/>
      <c r="D249" s="79"/>
      <c r="E249" s="79"/>
      <c r="F249" s="80"/>
      <c r="G249" s="85"/>
      <c r="H249" s="91"/>
      <c r="I249" s="83"/>
      <c r="J249" s="282"/>
      <c r="K249" s="186"/>
    </row>
    <row r="250" spans="1:12" s="31" customFormat="1" ht="26.25" customHeight="1">
      <c r="A250" s="163"/>
      <c r="B250" s="93"/>
      <c r="C250" s="93" t="s">
        <v>536</v>
      </c>
      <c r="D250" s="371" t="s">
        <v>537</v>
      </c>
      <c r="E250" s="371"/>
      <c r="F250" s="372"/>
      <c r="G250" s="96"/>
      <c r="H250" s="97"/>
      <c r="I250" s="103"/>
      <c r="J250" s="346"/>
      <c r="K250" s="333"/>
      <c r="L250" s="30"/>
    </row>
    <row r="251" spans="1:11" ht="12.75">
      <c r="A251" s="160"/>
      <c r="B251" s="78"/>
      <c r="C251" s="78"/>
      <c r="D251" s="78"/>
      <c r="E251" s="79" t="s">
        <v>509</v>
      </c>
      <c r="F251" s="80"/>
      <c r="G251" s="85"/>
      <c r="H251" s="91">
        <v>3.47</v>
      </c>
      <c r="I251" s="92">
        <v>2356.32</v>
      </c>
      <c r="J251" s="282">
        <v>8</v>
      </c>
      <c r="K251" s="186"/>
    </row>
    <row r="252" spans="1:11" ht="12.75">
      <c r="A252" s="160"/>
      <c r="B252" s="78"/>
      <c r="C252" s="78"/>
      <c r="D252" s="78"/>
      <c r="E252" s="79" t="s">
        <v>511</v>
      </c>
      <c r="F252" s="80"/>
      <c r="G252" s="85"/>
      <c r="H252" s="91">
        <v>2.22</v>
      </c>
      <c r="I252" s="92">
        <v>1503.79</v>
      </c>
      <c r="J252" s="282">
        <v>8</v>
      </c>
      <c r="K252" s="186"/>
    </row>
    <row r="253" spans="1:11" ht="12.75">
      <c r="A253" s="160"/>
      <c r="B253" s="78"/>
      <c r="C253" s="78"/>
      <c r="D253" s="78"/>
      <c r="E253" s="79" t="s">
        <v>512</v>
      </c>
      <c r="F253" s="80"/>
      <c r="G253" s="85"/>
      <c r="H253" s="106" t="s">
        <v>514</v>
      </c>
      <c r="I253" s="107" t="s">
        <v>514</v>
      </c>
      <c r="J253" s="282">
        <v>8</v>
      </c>
      <c r="K253" s="186"/>
    </row>
    <row r="254" spans="1:11" ht="12.75">
      <c r="A254" s="160"/>
      <c r="B254" s="78"/>
      <c r="C254" s="78"/>
      <c r="D254" s="78"/>
      <c r="E254" s="79" t="s">
        <v>513</v>
      </c>
      <c r="F254" s="80"/>
      <c r="G254" s="85"/>
      <c r="H254" s="91">
        <v>3.04</v>
      </c>
      <c r="I254" s="92">
        <v>2064.37</v>
      </c>
      <c r="J254" s="282">
        <v>8</v>
      </c>
      <c r="K254" s="186"/>
    </row>
    <row r="255" spans="1:11" ht="12.75">
      <c r="A255" s="160"/>
      <c r="B255" s="78"/>
      <c r="C255" s="78"/>
      <c r="D255" s="78"/>
      <c r="E255" s="79"/>
      <c r="F255" s="80"/>
      <c r="G255" s="85"/>
      <c r="H255" s="91"/>
      <c r="I255" s="92"/>
      <c r="J255" s="282"/>
      <c r="K255" s="186"/>
    </row>
    <row r="256" spans="1:11" ht="12.75">
      <c r="A256" s="160"/>
      <c r="B256" s="78"/>
      <c r="C256" s="78" t="s">
        <v>538</v>
      </c>
      <c r="D256" s="373" t="s">
        <v>520</v>
      </c>
      <c r="E256" s="373"/>
      <c r="F256" s="374"/>
      <c r="G256" s="81"/>
      <c r="H256" s="86"/>
      <c r="I256" s="83"/>
      <c r="J256" s="282"/>
      <c r="K256" s="186"/>
    </row>
    <row r="257" spans="1:11" ht="12.75">
      <c r="A257" s="160"/>
      <c r="B257" s="78"/>
      <c r="C257" s="78"/>
      <c r="D257" s="78"/>
      <c r="E257" s="79" t="s">
        <v>509</v>
      </c>
      <c r="F257" s="80"/>
      <c r="G257" s="85"/>
      <c r="H257" s="91">
        <v>8.81</v>
      </c>
      <c r="I257" s="92">
        <v>5982.13</v>
      </c>
      <c r="J257" s="282">
        <v>8</v>
      </c>
      <c r="K257" s="186"/>
    </row>
    <row r="258" spans="1:11" ht="12.75">
      <c r="A258" s="160"/>
      <c r="B258" s="78"/>
      <c r="C258" s="78"/>
      <c r="D258" s="78"/>
      <c r="E258" s="79" t="s">
        <v>511</v>
      </c>
      <c r="F258" s="80"/>
      <c r="G258" s="85"/>
      <c r="H258" s="91">
        <v>10.07</v>
      </c>
      <c r="I258" s="92">
        <v>6834.66</v>
      </c>
      <c r="J258" s="282">
        <v>8</v>
      </c>
      <c r="K258" s="186"/>
    </row>
    <row r="259" spans="1:11" ht="12.75">
      <c r="A259" s="160"/>
      <c r="B259" s="78"/>
      <c r="C259" s="78"/>
      <c r="D259" s="78"/>
      <c r="E259" s="79" t="s">
        <v>512</v>
      </c>
      <c r="F259" s="80"/>
      <c r="G259" s="85"/>
      <c r="H259" s="91">
        <v>12.29</v>
      </c>
      <c r="I259" s="92">
        <v>8338.44</v>
      </c>
      <c r="J259" s="282">
        <v>8</v>
      </c>
      <c r="K259" s="186"/>
    </row>
    <row r="260" spans="1:11" ht="12.75">
      <c r="A260" s="160"/>
      <c r="B260" s="78"/>
      <c r="C260" s="78"/>
      <c r="D260" s="78"/>
      <c r="E260" s="79" t="s">
        <v>513</v>
      </c>
      <c r="F260" s="80"/>
      <c r="G260" s="85"/>
      <c r="H260" s="91">
        <v>15.33</v>
      </c>
      <c r="I260" s="92">
        <v>10402.82</v>
      </c>
      <c r="J260" s="282">
        <v>8</v>
      </c>
      <c r="K260" s="186"/>
    </row>
    <row r="261" spans="1:11" ht="12.75">
      <c r="A261" s="160"/>
      <c r="B261" s="78"/>
      <c r="C261" s="78"/>
      <c r="D261" s="78"/>
      <c r="E261" s="79"/>
      <c r="F261" s="80"/>
      <c r="G261" s="85"/>
      <c r="H261" s="91"/>
      <c r="I261" s="92"/>
      <c r="J261" s="282"/>
      <c r="K261" s="186"/>
    </row>
    <row r="262" spans="1:11" ht="12.75">
      <c r="A262" s="160"/>
      <c r="B262" s="78"/>
      <c r="C262" s="78" t="s">
        <v>539</v>
      </c>
      <c r="D262" s="79" t="s">
        <v>540</v>
      </c>
      <c r="E262" s="79"/>
      <c r="F262" s="80"/>
      <c r="G262" s="81"/>
      <c r="H262" s="91">
        <v>5.19</v>
      </c>
      <c r="I262" s="92">
        <v>3520.65</v>
      </c>
      <c r="J262" s="282">
        <v>8</v>
      </c>
      <c r="K262" s="186"/>
    </row>
    <row r="263" spans="1:11" ht="12.75">
      <c r="A263" s="160"/>
      <c r="B263" s="78"/>
      <c r="C263" s="78"/>
      <c r="D263" s="79"/>
      <c r="E263" s="79"/>
      <c r="F263" s="80"/>
      <c r="G263" s="81"/>
      <c r="H263" s="91"/>
      <c r="I263" s="92"/>
      <c r="J263" s="282"/>
      <c r="K263" s="186"/>
    </row>
    <row r="264" spans="1:11" ht="12.75">
      <c r="A264" s="160"/>
      <c r="B264" s="87">
        <v>8.5</v>
      </c>
      <c r="C264" s="87" t="s">
        <v>1083</v>
      </c>
      <c r="D264" s="78"/>
      <c r="E264" s="79"/>
      <c r="F264" s="80"/>
      <c r="G264" s="85"/>
      <c r="H264" s="91"/>
      <c r="I264" s="124" t="s">
        <v>375</v>
      </c>
      <c r="J264" s="282">
        <v>3</v>
      </c>
      <c r="K264" s="186"/>
    </row>
    <row r="265" spans="1:11" ht="12.75">
      <c r="A265" s="160"/>
      <c r="B265" s="78"/>
      <c r="C265" s="78"/>
      <c r="D265" s="78"/>
      <c r="E265" s="79"/>
      <c r="F265" s="80"/>
      <c r="G265" s="85"/>
      <c r="H265" s="91"/>
      <c r="I265" s="124"/>
      <c r="J265" s="282"/>
      <c r="K265" s="186"/>
    </row>
    <row r="266" spans="1:11" ht="12.75" customHeight="1">
      <c r="A266" s="160"/>
      <c r="B266" s="87">
        <v>8.6</v>
      </c>
      <c r="C266" s="88" t="s">
        <v>1084</v>
      </c>
      <c r="D266" s="116"/>
      <c r="E266" s="116"/>
      <c r="F266" s="152"/>
      <c r="G266" s="85"/>
      <c r="H266" s="91"/>
      <c r="I266" s="124" t="s">
        <v>375</v>
      </c>
      <c r="J266" s="282">
        <v>3</v>
      </c>
      <c r="K266" s="186"/>
    </row>
    <row r="267" spans="1:11" ht="12.75">
      <c r="A267" s="160"/>
      <c r="B267" s="78"/>
      <c r="C267" s="78"/>
      <c r="D267" s="79"/>
      <c r="E267" s="79"/>
      <c r="F267" s="80"/>
      <c r="G267" s="81"/>
      <c r="H267" s="91"/>
      <c r="I267" s="92"/>
      <c r="J267" s="282"/>
      <c r="K267" s="186"/>
    </row>
    <row r="268" spans="1:11" ht="12.75">
      <c r="A268" s="160"/>
      <c r="B268" s="87">
        <v>8.7</v>
      </c>
      <c r="C268" s="88" t="s">
        <v>921</v>
      </c>
      <c r="D268" s="88"/>
      <c r="E268" s="88"/>
      <c r="F268" s="89"/>
      <c r="G268" s="90"/>
      <c r="H268" s="86"/>
      <c r="I268" s="83"/>
      <c r="J268" s="282"/>
      <c r="K268" s="186"/>
    </row>
    <row r="269" spans="1:11" ht="25.5">
      <c r="A269" s="160"/>
      <c r="B269" s="87"/>
      <c r="C269" s="112" t="s">
        <v>1085</v>
      </c>
      <c r="D269" s="386" t="s">
        <v>541</v>
      </c>
      <c r="E269" s="386"/>
      <c r="F269" s="387"/>
      <c r="G269" s="114"/>
      <c r="H269" s="108"/>
      <c r="I269" s="115" t="s">
        <v>282</v>
      </c>
      <c r="J269" s="282"/>
      <c r="K269" s="186"/>
    </row>
    <row r="270" spans="1:11" ht="12.75">
      <c r="A270" s="160"/>
      <c r="B270" s="87"/>
      <c r="C270" s="112"/>
      <c r="D270" s="112"/>
      <c r="E270" s="112"/>
      <c r="F270" s="113"/>
      <c r="G270" s="114"/>
      <c r="H270" s="108"/>
      <c r="I270" s="115"/>
      <c r="J270" s="282"/>
      <c r="K270" s="186"/>
    </row>
    <row r="271" spans="1:11" ht="12.75">
      <c r="A271" s="160"/>
      <c r="B271" s="87"/>
      <c r="C271" s="112" t="s">
        <v>1086</v>
      </c>
      <c r="D271" s="386" t="s">
        <v>1440</v>
      </c>
      <c r="E271" s="386"/>
      <c r="F271" s="387"/>
      <c r="G271" s="114"/>
      <c r="H271" s="108"/>
      <c r="I271" s="121">
        <v>1020.34</v>
      </c>
      <c r="J271" s="282">
        <v>1</v>
      </c>
      <c r="K271" s="186"/>
    </row>
    <row r="272" spans="1:11" ht="12.75">
      <c r="A272" s="160"/>
      <c r="B272" s="87"/>
      <c r="C272" s="112"/>
      <c r="D272" s="112"/>
      <c r="E272" s="112"/>
      <c r="F272" s="113"/>
      <c r="G272" s="114"/>
      <c r="H272" s="108"/>
      <c r="I272" s="121"/>
      <c r="J272" s="282"/>
      <c r="K272" s="186"/>
    </row>
    <row r="273" spans="1:11" ht="12.75">
      <c r="A273" s="160"/>
      <c r="B273" s="87"/>
      <c r="C273" s="112" t="s">
        <v>1087</v>
      </c>
      <c r="D273" s="386" t="s">
        <v>542</v>
      </c>
      <c r="E273" s="386"/>
      <c r="F273" s="387"/>
      <c r="G273" s="114"/>
      <c r="H273" s="108"/>
      <c r="I273" s="124"/>
      <c r="J273" s="282"/>
      <c r="K273" s="186"/>
    </row>
    <row r="274" spans="1:11" ht="12.75">
      <c r="A274" s="160"/>
      <c r="B274" s="87"/>
      <c r="C274" s="116"/>
      <c r="D274" s="386" t="s">
        <v>468</v>
      </c>
      <c r="E274" s="386"/>
      <c r="F274" s="387"/>
      <c r="G274" s="114"/>
      <c r="H274" s="117">
        <v>0.18696</v>
      </c>
      <c r="I274" s="124"/>
      <c r="J274" s="282">
        <v>1</v>
      </c>
      <c r="K274" s="186"/>
    </row>
    <row r="275" spans="1:11" ht="12.75">
      <c r="A275" s="160"/>
      <c r="B275" s="87"/>
      <c r="C275" s="116"/>
      <c r="D275" s="112" t="s">
        <v>242</v>
      </c>
      <c r="E275" s="112"/>
      <c r="F275" s="113"/>
      <c r="G275" s="114"/>
      <c r="H275" s="117">
        <v>0.20132</v>
      </c>
      <c r="I275" s="124"/>
      <c r="J275" s="282">
        <v>1</v>
      </c>
      <c r="K275" s="186"/>
    </row>
    <row r="276" spans="1:11" ht="12.75">
      <c r="A276" s="160"/>
      <c r="B276" s="87"/>
      <c r="C276" s="116"/>
      <c r="D276" s="112" t="s">
        <v>245</v>
      </c>
      <c r="E276" s="112"/>
      <c r="F276" s="113"/>
      <c r="G276" s="114"/>
      <c r="H276" s="117">
        <v>0.16806</v>
      </c>
      <c r="I276" s="124"/>
      <c r="J276" s="282">
        <v>1</v>
      </c>
      <c r="K276" s="186"/>
    </row>
    <row r="277" spans="1:11" ht="12.75">
      <c r="A277" s="160"/>
      <c r="B277" s="87"/>
      <c r="C277" s="116"/>
      <c r="D277" s="112"/>
      <c r="E277" s="112"/>
      <c r="F277" s="113"/>
      <c r="G277" s="114"/>
      <c r="H277" s="117"/>
      <c r="I277" s="124"/>
      <c r="J277" s="282"/>
      <c r="K277" s="186"/>
    </row>
    <row r="278" spans="1:11" ht="27" customHeight="1">
      <c r="A278" s="160"/>
      <c r="B278" s="87"/>
      <c r="C278" s="112" t="s">
        <v>1088</v>
      </c>
      <c r="D278" s="386" t="s">
        <v>1441</v>
      </c>
      <c r="E278" s="386"/>
      <c r="F278" s="387"/>
      <c r="G278" s="118"/>
      <c r="H278" s="108"/>
      <c r="I278" s="124"/>
      <c r="J278" s="282"/>
      <c r="K278" s="186"/>
    </row>
    <row r="279" spans="1:11" ht="12.75">
      <c r="A279" s="160"/>
      <c r="B279" s="87"/>
      <c r="C279" s="116"/>
      <c r="D279" s="386" t="s">
        <v>922</v>
      </c>
      <c r="E279" s="386"/>
      <c r="F279" s="387"/>
      <c r="G279" s="114"/>
      <c r="H279" s="108"/>
      <c r="I279" s="121">
        <v>337.4</v>
      </c>
      <c r="J279" s="282">
        <v>1</v>
      </c>
      <c r="K279" s="186"/>
    </row>
    <row r="280" spans="1:11" ht="12.75">
      <c r="A280" s="160"/>
      <c r="B280" s="87"/>
      <c r="C280" s="116"/>
      <c r="D280" s="386" t="s">
        <v>543</v>
      </c>
      <c r="E280" s="386"/>
      <c r="F280" s="387"/>
      <c r="G280" s="118"/>
      <c r="H280" s="108"/>
      <c r="I280" s="121">
        <v>149.97</v>
      </c>
      <c r="J280" s="282">
        <v>1</v>
      </c>
      <c r="K280" s="186"/>
    </row>
    <row r="281" spans="1:11" ht="12.75">
      <c r="A281" s="160"/>
      <c r="B281" s="87"/>
      <c r="C281" s="116"/>
      <c r="D281" s="386" t="s">
        <v>544</v>
      </c>
      <c r="E281" s="386"/>
      <c r="F281" s="387"/>
      <c r="G281" s="114"/>
      <c r="H281" s="108"/>
      <c r="I281" s="121">
        <v>15.72</v>
      </c>
      <c r="J281" s="282">
        <v>1</v>
      </c>
      <c r="K281" s="186"/>
    </row>
    <row r="282" spans="1:11" ht="12.75">
      <c r="A282" s="160"/>
      <c r="B282" s="87"/>
      <c r="C282" s="116"/>
      <c r="D282" s="112"/>
      <c r="E282" s="112"/>
      <c r="F282" s="113"/>
      <c r="G282" s="114"/>
      <c r="H282" s="108"/>
      <c r="I282" s="121"/>
      <c r="J282" s="282"/>
      <c r="K282" s="186"/>
    </row>
    <row r="283" spans="1:11" ht="12.75">
      <c r="A283" s="160"/>
      <c r="B283" s="87"/>
      <c r="C283" s="112" t="s">
        <v>1089</v>
      </c>
      <c r="D283" s="386" t="s">
        <v>545</v>
      </c>
      <c r="E283" s="386"/>
      <c r="F283" s="387"/>
      <c r="G283" s="114"/>
      <c r="H283" s="108"/>
      <c r="I283" s="121">
        <v>612.26</v>
      </c>
      <c r="J283" s="282">
        <v>1</v>
      </c>
      <c r="K283" s="186"/>
    </row>
    <row r="284" spans="1:11" ht="12.75">
      <c r="A284" s="160"/>
      <c r="B284" s="87"/>
      <c r="C284" s="112"/>
      <c r="D284" s="112"/>
      <c r="E284" s="112"/>
      <c r="F284" s="113"/>
      <c r="G284" s="114"/>
      <c r="H284" s="108"/>
      <c r="I284" s="115"/>
      <c r="J284" s="282"/>
      <c r="K284" s="186"/>
    </row>
    <row r="285" spans="1:11" ht="25.5">
      <c r="A285" s="160"/>
      <c r="B285" s="87"/>
      <c r="C285" s="112" t="s">
        <v>1090</v>
      </c>
      <c r="D285" s="386" t="s">
        <v>948</v>
      </c>
      <c r="E285" s="386"/>
      <c r="F285" s="387"/>
      <c r="G285" s="114"/>
      <c r="H285" s="108"/>
      <c r="I285" s="115" t="s">
        <v>282</v>
      </c>
      <c r="J285" s="282"/>
      <c r="K285" s="186"/>
    </row>
    <row r="286" spans="1:11" ht="12.75">
      <c r="A286" s="160"/>
      <c r="B286" s="87"/>
      <c r="C286" s="112"/>
      <c r="D286" s="112"/>
      <c r="E286" s="112"/>
      <c r="F286" s="113"/>
      <c r="G286" s="114"/>
      <c r="H286" s="108"/>
      <c r="I286" s="115"/>
      <c r="J286" s="282"/>
      <c r="K286" s="186"/>
    </row>
    <row r="287" spans="1:11" ht="12.75">
      <c r="A287" s="160"/>
      <c r="B287" s="87">
        <v>8.8</v>
      </c>
      <c r="C287" s="88" t="s">
        <v>397</v>
      </c>
      <c r="D287" s="112"/>
      <c r="E287" s="112"/>
      <c r="F287" s="113"/>
      <c r="G287" s="114"/>
      <c r="H287" s="108"/>
      <c r="I287" s="115"/>
      <c r="J287" s="282"/>
      <c r="K287" s="186"/>
    </row>
    <row r="288" spans="1:11" ht="12.75">
      <c r="A288" s="160"/>
      <c r="B288" s="87"/>
      <c r="C288" s="112" t="s">
        <v>398</v>
      </c>
      <c r="D288" s="133" t="s">
        <v>399</v>
      </c>
      <c r="E288" s="133"/>
      <c r="F288" s="134"/>
      <c r="G288" s="114"/>
      <c r="H288" s="108"/>
      <c r="I288" s="115"/>
      <c r="J288" s="282"/>
      <c r="K288" s="186"/>
    </row>
    <row r="289" spans="1:11" ht="12.75">
      <c r="A289" s="160"/>
      <c r="B289" s="87"/>
      <c r="C289" s="112"/>
      <c r="D289" s="365" t="s">
        <v>400</v>
      </c>
      <c r="E289" s="133"/>
      <c r="F289" s="134"/>
      <c r="G289" s="114"/>
      <c r="H289" s="125"/>
      <c r="I289" s="121">
        <v>255.77</v>
      </c>
      <c r="J289" s="282"/>
      <c r="K289" s="186"/>
    </row>
    <row r="290" spans="1:11" ht="12.75">
      <c r="A290" s="160"/>
      <c r="B290" s="87"/>
      <c r="C290" s="112"/>
      <c r="D290" s="365" t="s">
        <v>401</v>
      </c>
      <c r="E290" s="133"/>
      <c r="F290" s="134"/>
      <c r="G290" s="114"/>
      <c r="H290" s="125"/>
      <c r="I290" s="121" t="s">
        <v>375</v>
      </c>
      <c r="J290" s="282"/>
      <c r="K290" s="186"/>
    </row>
    <row r="291" spans="1:11" ht="12.75">
      <c r="A291" s="160"/>
      <c r="B291" s="87"/>
      <c r="C291" s="112"/>
      <c r="D291" s="133"/>
      <c r="E291" s="133"/>
      <c r="F291" s="134"/>
      <c r="G291" s="114"/>
      <c r="H291" s="125"/>
      <c r="I291" s="121"/>
      <c r="J291" s="282"/>
      <c r="K291" s="186"/>
    </row>
    <row r="292" spans="1:11" ht="12.75">
      <c r="A292" s="160"/>
      <c r="B292" s="87"/>
      <c r="C292" s="112" t="s">
        <v>403</v>
      </c>
      <c r="D292" s="133" t="s">
        <v>404</v>
      </c>
      <c r="E292" s="133"/>
      <c r="F292" s="134"/>
      <c r="G292" s="114"/>
      <c r="H292" s="125"/>
      <c r="I292" s="121"/>
      <c r="J292" s="282"/>
      <c r="K292" s="186"/>
    </row>
    <row r="293" spans="1:11" ht="12.75">
      <c r="A293" s="160"/>
      <c r="B293" s="87"/>
      <c r="C293" s="112"/>
      <c r="D293" s="365" t="s">
        <v>405</v>
      </c>
      <c r="E293" s="133"/>
      <c r="F293" s="134"/>
      <c r="G293" s="114"/>
      <c r="H293" s="125">
        <v>2.97</v>
      </c>
      <c r="I293" s="121"/>
      <c r="J293" s="282"/>
      <c r="K293" s="186"/>
    </row>
    <row r="294" spans="1:11" ht="24.75" customHeight="1">
      <c r="A294" s="160"/>
      <c r="B294" s="87"/>
      <c r="C294" s="112"/>
      <c r="D294" s="388" t="s">
        <v>406</v>
      </c>
      <c r="E294" s="388"/>
      <c r="F294" s="389"/>
      <c r="G294" s="114"/>
      <c r="H294" s="125"/>
      <c r="I294" s="121" t="s">
        <v>375</v>
      </c>
      <c r="J294" s="282"/>
      <c r="K294" s="186"/>
    </row>
    <row r="295" spans="1:11" ht="12.75">
      <c r="A295" s="160"/>
      <c r="B295" s="87"/>
      <c r="C295" s="112"/>
      <c r="D295" s="133"/>
      <c r="E295" s="133"/>
      <c r="F295" s="134"/>
      <c r="G295" s="114"/>
      <c r="H295" s="125"/>
      <c r="I295" s="121"/>
      <c r="J295" s="282"/>
      <c r="K295" s="186"/>
    </row>
    <row r="296" spans="1:11" ht="12.75">
      <c r="A296" s="160"/>
      <c r="B296" s="87"/>
      <c r="C296" s="112" t="s">
        <v>407</v>
      </c>
      <c r="D296" s="133" t="s">
        <v>408</v>
      </c>
      <c r="E296" s="133"/>
      <c r="F296" s="134"/>
      <c r="G296" s="114"/>
      <c r="H296" s="125"/>
      <c r="I296" s="121"/>
      <c r="J296" s="282"/>
      <c r="K296" s="186"/>
    </row>
    <row r="297" spans="1:11" ht="12.75">
      <c r="A297" s="160"/>
      <c r="B297" s="87"/>
      <c r="C297" s="112"/>
      <c r="D297" s="365" t="s">
        <v>409</v>
      </c>
      <c r="E297" s="133"/>
      <c r="F297" s="134"/>
      <c r="G297" s="114"/>
      <c r="H297" s="125"/>
      <c r="I297" s="125">
        <v>33.9</v>
      </c>
      <c r="J297" s="282"/>
      <c r="K297" s="186"/>
    </row>
    <row r="298" spans="1:11" ht="12.75">
      <c r="A298" s="160"/>
      <c r="B298" s="87"/>
      <c r="C298" s="112"/>
      <c r="D298" s="365" t="s">
        <v>410</v>
      </c>
      <c r="E298" s="133"/>
      <c r="F298" s="134"/>
      <c r="G298" s="114"/>
      <c r="H298" s="138">
        <v>0.12525</v>
      </c>
      <c r="I298" s="121"/>
      <c r="J298" s="282"/>
      <c r="K298" s="186"/>
    </row>
    <row r="299" spans="1:11" ht="12.75">
      <c r="A299" s="160"/>
      <c r="B299" s="87"/>
      <c r="C299" s="112"/>
      <c r="D299" s="365" t="s">
        <v>411</v>
      </c>
      <c r="E299" s="133"/>
      <c r="F299" s="134"/>
      <c r="G299" s="114"/>
      <c r="H299" s="138">
        <v>0.02842</v>
      </c>
      <c r="I299" s="121"/>
      <c r="J299" s="282"/>
      <c r="K299" s="186"/>
    </row>
    <row r="300" spans="1:11" ht="12.75">
      <c r="A300" s="160"/>
      <c r="B300" s="87"/>
      <c r="C300" s="112"/>
      <c r="D300" s="365" t="s">
        <v>412</v>
      </c>
      <c r="E300" s="133"/>
      <c r="F300" s="134"/>
      <c r="G300" s="114"/>
      <c r="H300" s="125"/>
      <c r="I300" s="121">
        <v>75.43</v>
      </c>
      <c r="J300" s="282"/>
      <c r="K300" s="186"/>
    </row>
    <row r="301" spans="1:11" ht="12.75">
      <c r="A301" s="160"/>
      <c r="B301" s="87"/>
      <c r="C301" s="112"/>
      <c r="D301" s="133"/>
      <c r="E301" s="133"/>
      <c r="F301" s="134"/>
      <c r="G301" s="114"/>
      <c r="H301" s="125"/>
      <c r="I301" s="121"/>
      <c r="J301" s="282"/>
      <c r="K301" s="186"/>
    </row>
    <row r="302" spans="1:11" ht="12.75">
      <c r="A302" s="160"/>
      <c r="B302" s="87"/>
      <c r="C302" s="112" t="s">
        <v>413</v>
      </c>
      <c r="D302" s="133" t="s">
        <v>414</v>
      </c>
      <c r="E302" s="133"/>
      <c r="F302" s="134"/>
      <c r="G302" s="114"/>
      <c r="H302" s="125"/>
      <c r="I302" s="121"/>
      <c r="J302" s="282"/>
      <c r="K302" s="186"/>
    </row>
    <row r="303" spans="1:11" ht="12.75">
      <c r="A303" s="160"/>
      <c r="B303" s="87"/>
      <c r="C303" s="112"/>
      <c r="D303" s="365" t="s">
        <v>415</v>
      </c>
      <c r="E303" s="133"/>
      <c r="F303" s="134"/>
      <c r="G303" s="114"/>
      <c r="H303" s="125"/>
      <c r="I303" s="121">
        <v>1.92</v>
      </c>
      <c r="J303" s="282"/>
      <c r="K303" s="186"/>
    </row>
    <row r="304" spans="1:11" ht="12.75">
      <c r="A304" s="160"/>
      <c r="B304" s="87"/>
      <c r="C304" s="112"/>
      <c r="D304" s="365" t="s">
        <v>416</v>
      </c>
      <c r="E304" s="133"/>
      <c r="F304" s="134"/>
      <c r="G304" s="114"/>
      <c r="H304" s="125"/>
      <c r="I304" s="121">
        <v>606.3</v>
      </c>
      <c r="J304" s="282"/>
      <c r="K304" s="186"/>
    </row>
    <row r="305" spans="1:11" ht="12.75">
      <c r="A305" s="160"/>
      <c r="B305" s="87"/>
      <c r="C305" s="112"/>
      <c r="D305" s="133"/>
      <c r="E305" s="133"/>
      <c r="F305" s="134"/>
      <c r="G305" s="114"/>
      <c r="H305" s="125"/>
      <c r="I305" s="121"/>
      <c r="J305" s="282"/>
      <c r="K305" s="186"/>
    </row>
    <row r="306" spans="1:11" ht="12.75">
      <c r="A306" s="160"/>
      <c r="B306" s="87"/>
      <c r="C306" s="112" t="s">
        <v>417</v>
      </c>
      <c r="D306" s="133" t="s">
        <v>424</v>
      </c>
      <c r="E306" s="133"/>
      <c r="F306" s="134"/>
      <c r="G306" s="114"/>
      <c r="H306" s="125"/>
      <c r="I306" s="121">
        <v>28.07</v>
      </c>
      <c r="J306" s="282"/>
      <c r="K306" s="186"/>
    </row>
    <row r="307" spans="1:11" ht="12.75">
      <c r="A307" s="160"/>
      <c r="B307" s="87"/>
      <c r="C307" s="112"/>
      <c r="D307" s="133"/>
      <c r="E307" s="133"/>
      <c r="F307" s="134"/>
      <c r="G307" s="114"/>
      <c r="H307" s="125"/>
      <c r="I307" s="121"/>
      <c r="J307" s="282"/>
      <c r="K307" s="186"/>
    </row>
    <row r="308" spans="1:11" ht="12.75">
      <c r="A308" s="160"/>
      <c r="B308" s="87"/>
      <c r="C308" s="112" t="s">
        <v>418</v>
      </c>
      <c r="D308" s="133" t="s">
        <v>419</v>
      </c>
      <c r="E308" s="133"/>
      <c r="F308" s="134"/>
      <c r="G308" s="114"/>
      <c r="H308" s="125"/>
      <c r="I308" s="121"/>
      <c r="J308" s="282"/>
      <c r="K308" s="186"/>
    </row>
    <row r="309" spans="1:11" ht="12.75">
      <c r="A309" s="160"/>
      <c r="B309" s="87"/>
      <c r="C309" s="112"/>
      <c r="D309" s="365" t="s">
        <v>420</v>
      </c>
      <c r="E309" s="133"/>
      <c r="F309" s="134"/>
      <c r="G309" s="114"/>
      <c r="H309" s="125">
        <v>0.26</v>
      </c>
      <c r="I309" s="121">
        <v>1216.38</v>
      </c>
      <c r="J309" s="282"/>
      <c r="K309" s="186"/>
    </row>
    <row r="310" spans="1:11" ht="12.75">
      <c r="A310" s="160"/>
      <c r="B310" s="87"/>
      <c r="C310" s="112"/>
      <c r="D310" s="365" t="s">
        <v>421</v>
      </c>
      <c r="E310" s="133"/>
      <c r="F310" s="134"/>
      <c r="G310" s="114"/>
      <c r="H310" s="125" t="s">
        <v>375</v>
      </c>
      <c r="I310" s="121" t="s">
        <v>375</v>
      </c>
      <c r="J310" s="282"/>
      <c r="K310" s="186"/>
    </row>
    <row r="311" spans="1:11" ht="12.75">
      <c r="A311" s="160"/>
      <c r="B311" s="87"/>
      <c r="C311" s="112"/>
      <c r="D311" s="133"/>
      <c r="E311" s="133"/>
      <c r="F311" s="134"/>
      <c r="G311" s="114"/>
      <c r="H311" s="125"/>
      <c r="I311" s="121"/>
      <c r="J311" s="282"/>
      <c r="K311" s="186"/>
    </row>
    <row r="312" spans="1:11" ht="12.75">
      <c r="A312" s="160"/>
      <c r="B312" s="87"/>
      <c r="C312" s="112" t="s">
        <v>422</v>
      </c>
      <c r="D312" s="133" t="s">
        <v>423</v>
      </c>
      <c r="E312" s="133"/>
      <c r="F312" s="134"/>
      <c r="G312" s="114"/>
      <c r="H312" s="125" t="s">
        <v>375</v>
      </c>
      <c r="I312" s="121"/>
      <c r="J312" s="282"/>
      <c r="K312" s="186"/>
    </row>
    <row r="313" spans="1:11" ht="12.75">
      <c r="A313" s="160"/>
      <c r="B313" s="87"/>
      <c r="C313" s="112"/>
      <c r="D313" s="133"/>
      <c r="E313" s="133"/>
      <c r="F313" s="134"/>
      <c r="G313" s="114"/>
      <c r="H313" s="125"/>
      <c r="I313" s="121"/>
      <c r="J313" s="282"/>
      <c r="K313" s="186"/>
    </row>
    <row r="314" spans="1:11" ht="12.75">
      <c r="A314" s="160"/>
      <c r="B314" s="87"/>
      <c r="C314" s="112"/>
      <c r="D314" s="112"/>
      <c r="E314" s="112"/>
      <c r="F314" s="113"/>
      <c r="G314" s="114"/>
      <c r="H314" s="108"/>
      <c r="I314" s="115"/>
      <c r="J314" s="282"/>
      <c r="K314" s="186"/>
    </row>
    <row r="315" spans="1:11" ht="12.75">
      <c r="A315" s="164">
        <v>9</v>
      </c>
      <c r="B315" s="88" t="s">
        <v>546</v>
      </c>
      <c r="C315" s="88"/>
      <c r="D315" s="88"/>
      <c r="E315" s="88"/>
      <c r="F315" s="89"/>
      <c r="G315" s="90"/>
      <c r="H315" s="86"/>
      <c r="I315" s="83"/>
      <c r="J315" s="282"/>
      <c r="K315" s="186"/>
    </row>
    <row r="316" spans="1:11" ht="12.75">
      <c r="A316" s="164"/>
      <c r="B316" s="88"/>
      <c r="C316" s="88"/>
      <c r="D316" s="88"/>
      <c r="E316" s="88"/>
      <c r="F316" s="89"/>
      <c r="G316" s="90"/>
      <c r="H316" s="86"/>
      <c r="I316" s="83"/>
      <c r="J316" s="282"/>
      <c r="K316" s="186"/>
    </row>
    <row r="317" spans="1:11" ht="12.75">
      <c r="A317" s="160"/>
      <c r="B317" s="87">
        <v>9.1</v>
      </c>
      <c r="C317" s="88" t="s">
        <v>547</v>
      </c>
      <c r="D317" s="88"/>
      <c r="E317" s="88"/>
      <c r="F317" s="89"/>
      <c r="G317" s="90"/>
      <c r="H317" s="86"/>
      <c r="I317" s="83"/>
      <c r="J317" s="282"/>
      <c r="K317" s="186"/>
    </row>
    <row r="318" spans="1:11" ht="12.75">
      <c r="A318" s="160"/>
      <c r="B318" s="78"/>
      <c r="C318" s="79"/>
      <c r="D318" s="79" t="s">
        <v>468</v>
      </c>
      <c r="E318" s="79"/>
      <c r="F318" s="80"/>
      <c r="G318" s="85"/>
      <c r="H318" s="91">
        <v>0.98</v>
      </c>
      <c r="I318" s="115"/>
      <c r="J318" s="282"/>
      <c r="K318" s="186"/>
    </row>
    <row r="319" spans="1:11" ht="12.75">
      <c r="A319" s="160"/>
      <c r="B319" s="78"/>
      <c r="C319" s="79"/>
      <c r="D319" s="79" t="s">
        <v>242</v>
      </c>
      <c r="E319" s="79"/>
      <c r="F319" s="80"/>
      <c r="G319" s="85"/>
      <c r="H319" s="91">
        <v>1.29</v>
      </c>
      <c r="I319" s="115"/>
      <c r="J319" s="282"/>
      <c r="K319" s="186"/>
    </row>
    <row r="320" spans="1:11" ht="12.75">
      <c r="A320" s="160"/>
      <c r="B320" s="78"/>
      <c r="C320" s="79"/>
      <c r="D320" s="79" t="s">
        <v>245</v>
      </c>
      <c r="E320" s="79"/>
      <c r="F320" s="80"/>
      <c r="G320" s="85"/>
      <c r="H320" s="91">
        <v>15.26</v>
      </c>
      <c r="I320" s="115"/>
      <c r="J320" s="282"/>
      <c r="K320" s="186"/>
    </row>
    <row r="321" spans="1:11" ht="12.75">
      <c r="A321" s="160"/>
      <c r="B321" s="78"/>
      <c r="C321" s="79"/>
      <c r="D321" s="79"/>
      <c r="E321" s="79"/>
      <c r="F321" s="80"/>
      <c r="G321" s="85"/>
      <c r="H321" s="91"/>
      <c r="I321" s="115"/>
      <c r="J321" s="282"/>
      <c r="K321" s="186"/>
    </row>
    <row r="322" spans="1:11" ht="12.75">
      <c r="A322" s="160"/>
      <c r="B322" s="87">
        <v>9.2</v>
      </c>
      <c r="C322" s="88" t="s">
        <v>548</v>
      </c>
      <c r="D322" s="88"/>
      <c r="E322" s="88"/>
      <c r="F322" s="89"/>
      <c r="G322" s="85"/>
      <c r="H322" s="86"/>
      <c r="I322" s="83"/>
      <c r="J322" s="282"/>
      <c r="K322" s="186"/>
    </row>
    <row r="323" spans="1:11" ht="12.75">
      <c r="A323" s="160"/>
      <c r="B323" s="78"/>
      <c r="C323" s="78" t="s">
        <v>549</v>
      </c>
      <c r="D323" s="79" t="s">
        <v>550</v>
      </c>
      <c r="E323" s="79"/>
      <c r="F323" s="80"/>
      <c r="G323" s="81"/>
      <c r="H323" s="86"/>
      <c r="I323" s="83"/>
      <c r="J323" s="282"/>
      <c r="K323" s="186"/>
    </row>
    <row r="324" spans="1:12" s="31" customFormat="1" ht="38.25">
      <c r="A324" s="163"/>
      <c r="B324" s="93"/>
      <c r="C324" s="93"/>
      <c r="D324" s="79" t="s">
        <v>551</v>
      </c>
      <c r="E324" s="24"/>
      <c r="F324" s="95"/>
      <c r="G324" s="96"/>
      <c r="H324" s="110"/>
      <c r="I324" s="174" t="s">
        <v>552</v>
      </c>
      <c r="J324" s="346"/>
      <c r="K324" s="333"/>
      <c r="L324" s="30"/>
    </row>
    <row r="325" spans="1:12" s="31" customFormat="1" ht="12.75">
      <c r="A325" s="163"/>
      <c r="B325" s="93"/>
      <c r="C325" s="93"/>
      <c r="D325" s="93"/>
      <c r="E325" s="94" t="s">
        <v>1091</v>
      </c>
      <c r="F325" s="95"/>
      <c r="G325" s="96"/>
      <c r="H325" s="110">
        <v>7.91</v>
      </c>
      <c r="I325" s="174"/>
      <c r="J325" s="346"/>
      <c r="K325" s="333"/>
      <c r="L325" s="30"/>
    </row>
    <row r="326" spans="1:12" s="31" customFormat="1" ht="12.75">
      <c r="A326" s="163"/>
      <c r="B326" s="93"/>
      <c r="C326" s="93"/>
      <c r="D326" s="93"/>
      <c r="E326" s="94" t="s">
        <v>1092</v>
      </c>
      <c r="F326" s="95"/>
      <c r="G326" s="96"/>
      <c r="H326" s="110">
        <v>14.13</v>
      </c>
      <c r="I326" s="174"/>
      <c r="J326" s="346"/>
      <c r="K326" s="333"/>
      <c r="L326" s="30"/>
    </row>
    <row r="327" spans="1:12" s="31" customFormat="1" ht="12.75">
      <c r="A327" s="163"/>
      <c r="B327" s="93"/>
      <c r="C327" s="93"/>
      <c r="D327" s="93"/>
      <c r="E327" s="94" t="s">
        <v>1093</v>
      </c>
      <c r="F327" s="95"/>
      <c r="G327" s="96"/>
      <c r="H327" s="110">
        <v>15.9</v>
      </c>
      <c r="I327" s="174"/>
      <c r="J327" s="346"/>
      <c r="K327" s="333"/>
      <c r="L327" s="30"/>
    </row>
    <row r="328" spans="1:12" s="31" customFormat="1" ht="12.75">
      <c r="A328" s="163"/>
      <c r="B328" s="93"/>
      <c r="C328" s="93"/>
      <c r="D328" s="93"/>
      <c r="E328" s="94" t="s">
        <v>949</v>
      </c>
      <c r="F328" s="95"/>
      <c r="G328" s="96"/>
      <c r="H328" s="110">
        <v>17.85</v>
      </c>
      <c r="I328" s="174"/>
      <c r="J328" s="346"/>
      <c r="K328" s="333"/>
      <c r="L328" s="30"/>
    </row>
    <row r="329" spans="1:12" s="31" customFormat="1" ht="12.75">
      <c r="A329" s="163"/>
      <c r="B329" s="93"/>
      <c r="C329" s="93"/>
      <c r="D329" s="93"/>
      <c r="E329" s="94" t="s">
        <v>1094</v>
      </c>
      <c r="F329" s="95"/>
      <c r="G329" s="96"/>
      <c r="H329" s="110">
        <v>23.82</v>
      </c>
      <c r="I329" s="174"/>
      <c r="J329" s="346"/>
      <c r="K329" s="333"/>
      <c r="L329" s="30"/>
    </row>
    <row r="330" spans="1:12" s="31" customFormat="1" ht="38.25">
      <c r="A330" s="163"/>
      <c r="B330" s="93"/>
      <c r="C330" s="93"/>
      <c r="D330" s="79" t="s">
        <v>553</v>
      </c>
      <c r="E330" s="94"/>
      <c r="F330" s="288"/>
      <c r="G330" s="96"/>
      <c r="H330" s="110"/>
      <c r="I330" s="174" t="s">
        <v>552</v>
      </c>
      <c r="J330" s="346"/>
      <c r="K330" s="333"/>
      <c r="L330" s="30"/>
    </row>
    <row r="331" spans="1:12" s="31" customFormat="1" ht="12.75">
      <c r="A331" s="163"/>
      <c r="B331" s="93"/>
      <c r="C331" s="93"/>
      <c r="D331" s="93"/>
      <c r="E331" s="94" t="s">
        <v>1091</v>
      </c>
      <c r="F331" s="95"/>
      <c r="G331" s="96"/>
      <c r="H331" s="110">
        <v>7.36</v>
      </c>
      <c r="I331" s="98"/>
      <c r="J331" s="346"/>
      <c r="K331" s="333"/>
      <c r="L331" s="30"/>
    </row>
    <row r="332" spans="1:12" s="31" customFormat="1" ht="12.75">
      <c r="A332" s="163"/>
      <c r="B332" s="93"/>
      <c r="C332" s="93"/>
      <c r="D332" s="93"/>
      <c r="E332" s="94" t="s">
        <v>1092</v>
      </c>
      <c r="F332" s="95"/>
      <c r="G332" s="96"/>
      <c r="H332" s="110">
        <v>13.58</v>
      </c>
      <c r="I332" s="98"/>
      <c r="J332" s="346"/>
      <c r="K332" s="333"/>
      <c r="L332" s="30"/>
    </row>
    <row r="333" spans="1:12" s="31" customFormat="1" ht="12.75">
      <c r="A333" s="163"/>
      <c r="B333" s="93"/>
      <c r="C333" s="93"/>
      <c r="D333" s="93"/>
      <c r="E333" s="94" t="s">
        <v>1093</v>
      </c>
      <c r="F333" s="95"/>
      <c r="G333" s="96"/>
      <c r="H333" s="110">
        <v>15.35</v>
      </c>
      <c r="I333" s="98"/>
      <c r="J333" s="346"/>
      <c r="K333" s="333"/>
      <c r="L333" s="30"/>
    </row>
    <row r="334" spans="1:12" s="31" customFormat="1" ht="12.75">
      <c r="A334" s="163"/>
      <c r="B334" s="93"/>
      <c r="C334" s="93"/>
      <c r="D334" s="93"/>
      <c r="E334" s="94" t="s">
        <v>949</v>
      </c>
      <c r="F334" s="95"/>
      <c r="G334" s="96"/>
      <c r="H334" s="110">
        <v>17.3</v>
      </c>
      <c r="I334" s="98"/>
      <c r="J334" s="346"/>
      <c r="K334" s="333"/>
      <c r="L334" s="30"/>
    </row>
    <row r="335" spans="1:12" s="31" customFormat="1" ht="12.75">
      <c r="A335" s="163"/>
      <c r="B335" s="93"/>
      <c r="C335" s="93"/>
      <c r="D335" s="93"/>
      <c r="E335" s="94" t="s">
        <v>1094</v>
      </c>
      <c r="F335" s="95"/>
      <c r="G335" s="96"/>
      <c r="H335" s="110">
        <v>23.27</v>
      </c>
      <c r="I335" s="98"/>
      <c r="J335" s="346"/>
      <c r="K335" s="333"/>
      <c r="L335" s="30"/>
    </row>
    <row r="336" spans="1:12" s="31" customFormat="1" ht="38.25">
      <c r="A336" s="163"/>
      <c r="B336" s="93"/>
      <c r="C336" s="93"/>
      <c r="D336" s="79" t="s">
        <v>561</v>
      </c>
      <c r="E336" s="24"/>
      <c r="F336" s="95"/>
      <c r="G336" s="96"/>
      <c r="H336" s="110"/>
      <c r="I336" s="174" t="s">
        <v>552</v>
      </c>
      <c r="J336" s="346"/>
      <c r="K336" s="333"/>
      <c r="L336" s="30"/>
    </row>
    <row r="337" spans="1:12" s="31" customFormat="1" ht="12.75">
      <c r="A337" s="163"/>
      <c r="B337" s="93"/>
      <c r="C337" s="93"/>
      <c r="D337" s="93"/>
      <c r="E337" s="94" t="s">
        <v>1091</v>
      </c>
      <c r="F337" s="95"/>
      <c r="G337" s="96"/>
      <c r="H337" s="110">
        <v>14.63</v>
      </c>
      <c r="I337" s="174"/>
      <c r="J337" s="346"/>
      <c r="K337" s="333"/>
      <c r="L337" s="30"/>
    </row>
    <row r="338" spans="1:12" s="31" customFormat="1" ht="12.75">
      <c r="A338" s="163"/>
      <c r="B338" s="93"/>
      <c r="C338" s="93"/>
      <c r="D338" s="93"/>
      <c r="E338" s="94" t="s">
        <v>1092</v>
      </c>
      <c r="F338" s="95"/>
      <c r="G338" s="96"/>
      <c r="H338" s="110">
        <v>26.14</v>
      </c>
      <c r="I338" s="174"/>
      <c r="J338" s="346"/>
      <c r="K338" s="333"/>
      <c r="L338" s="30"/>
    </row>
    <row r="339" spans="1:12" s="31" customFormat="1" ht="12.75">
      <c r="A339" s="163"/>
      <c r="B339" s="93"/>
      <c r="C339" s="93"/>
      <c r="D339" s="93"/>
      <c r="E339" s="94" t="s">
        <v>1093</v>
      </c>
      <c r="F339" s="95"/>
      <c r="G339" s="96"/>
      <c r="H339" s="110">
        <v>29.42</v>
      </c>
      <c r="I339" s="174"/>
      <c r="J339" s="346"/>
      <c r="K339" s="333"/>
      <c r="L339" s="30"/>
    </row>
    <row r="340" spans="1:12" s="31" customFormat="1" ht="12.75">
      <c r="A340" s="163"/>
      <c r="B340" s="93"/>
      <c r="C340" s="93"/>
      <c r="D340" s="93"/>
      <c r="E340" s="94" t="s">
        <v>949</v>
      </c>
      <c r="F340" s="95"/>
      <c r="G340" s="96"/>
      <c r="H340" s="110">
        <v>33.02</v>
      </c>
      <c r="I340" s="174"/>
      <c r="J340" s="346"/>
      <c r="K340" s="333"/>
      <c r="L340" s="30"/>
    </row>
    <row r="341" spans="1:12" s="31" customFormat="1" ht="12.75">
      <c r="A341" s="163"/>
      <c r="B341" s="93"/>
      <c r="C341" s="93"/>
      <c r="D341" s="93"/>
      <c r="E341" s="94" t="s">
        <v>1094</v>
      </c>
      <c r="F341" s="95"/>
      <c r="G341" s="96"/>
      <c r="H341" s="110">
        <v>44.07</v>
      </c>
      <c r="I341" s="174"/>
      <c r="J341" s="346"/>
      <c r="K341" s="333"/>
      <c r="L341" s="30"/>
    </row>
    <row r="342" spans="1:12" s="31" customFormat="1" ht="12.75">
      <c r="A342" s="163"/>
      <c r="B342" s="93"/>
      <c r="C342" s="93"/>
      <c r="D342" s="93"/>
      <c r="E342" s="94"/>
      <c r="F342" s="95"/>
      <c r="G342" s="96"/>
      <c r="H342" s="110"/>
      <c r="I342" s="174"/>
      <c r="J342" s="346"/>
      <c r="K342" s="333"/>
      <c r="L342" s="30"/>
    </row>
    <row r="343" spans="1:11" ht="12.75">
      <c r="A343" s="160"/>
      <c r="B343" s="78"/>
      <c r="C343" s="78" t="s">
        <v>562</v>
      </c>
      <c r="D343" s="79" t="s">
        <v>563</v>
      </c>
      <c r="E343" s="79"/>
      <c r="F343" s="80"/>
      <c r="G343" s="81"/>
      <c r="H343" s="86"/>
      <c r="I343" s="175"/>
      <c r="J343" s="282"/>
      <c r="K343" s="186"/>
    </row>
    <row r="344" spans="1:12" s="31" customFormat="1" ht="63.75">
      <c r="A344" s="163"/>
      <c r="B344" s="93"/>
      <c r="C344" s="93"/>
      <c r="D344" s="93"/>
      <c r="E344" s="371" t="s">
        <v>564</v>
      </c>
      <c r="F344" s="372"/>
      <c r="G344" s="96"/>
      <c r="H344" s="110"/>
      <c r="I344" s="174" t="s">
        <v>565</v>
      </c>
      <c r="J344" s="346"/>
      <c r="K344" s="333"/>
      <c r="L344" s="30"/>
    </row>
    <row r="345" spans="1:12" s="31" customFormat="1" ht="12.75">
      <c r="A345" s="163"/>
      <c r="B345" s="93"/>
      <c r="C345" s="93"/>
      <c r="D345" s="93"/>
      <c r="E345" s="94" t="s">
        <v>1091</v>
      </c>
      <c r="F345" s="95"/>
      <c r="G345" s="96"/>
      <c r="H345" s="110">
        <v>7.91</v>
      </c>
      <c r="I345" s="98"/>
      <c r="J345" s="346"/>
      <c r="K345" s="333"/>
      <c r="L345" s="30"/>
    </row>
    <row r="346" spans="1:12" s="31" customFormat="1" ht="12.75">
      <c r="A346" s="163"/>
      <c r="B346" s="93"/>
      <c r="C346" s="93"/>
      <c r="D346" s="93"/>
      <c r="E346" s="94" t="s">
        <v>1092</v>
      </c>
      <c r="F346" s="95"/>
      <c r="G346" s="96"/>
      <c r="H346" s="110">
        <v>14.13</v>
      </c>
      <c r="I346" s="98"/>
      <c r="J346" s="346"/>
      <c r="K346" s="333"/>
      <c r="L346" s="30"/>
    </row>
    <row r="347" spans="1:12" s="31" customFormat="1" ht="12.75">
      <c r="A347" s="163"/>
      <c r="B347" s="93"/>
      <c r="C347" s="93"/>
      <c r="D347" s="93"/>
      <c r="E347" s="94" t="s">
        <v>1093</v>
      </c>
      <c r="F347" s="95"/>
      <c r="G347" s="96"/>
      <c r="H347" s="110">
        <v>15.9</v>
      </c>
      <c r="I347" s="98"/>
      <c r="J347" s="346"/>
      <c r="K347" s="333"/>
      <c r="L347" s="30"/>
    </row>
    <row r="348" spans="1:12" s="31" customFormat="1" ht="12.75">
      <c r="A348" s="163"/>
      <c r="B348" s="93"/>
      <c r="C348" s="93"/>
      <c r="D348" s="93"/>
      <c r="E348" s="94" t="s">
        <v>949</v>
      </c>
      <c r="F348" s="95"/>
      <c r="G348" s="96"/>
      <c r="H348" s="110">
        <v>17.85</v>
      </c>
      <c r="I348" s="98"/>
      <c r="J348" s="346"/>
      <c r="K348" s="333"/>
      <c r="L348" s="30"/>
    </row>
    <row r="349" spans="1:12" s="31" customFormat="1" ht="12.75">
      <c r="A349" s="163"/>
      <c r="B349" s="93"/>
      <c r="C349" s="93"/>
      <c r="D349" s="93"/>
      <c r="E349" s="94" t="s">
        <v>1094</v>
      </c>
      <c r="F349" s="95"/>
      <c r="G349" s="96"/>
      <c r="H349" s="110">
        <v>23.82</v>
      </c>
      <c r="I349" s="98"/>
      <c r="J349" s="346"/>
      <c r="K349" s="333"/>
      <c r="L349" s="30"/>
    </row>
    <row r="350" spans="1:12" s="31" customFormat="1" ht="63.75">
      <c r="A350" s="163"/>
      <c r="B350" s="93"/>
      <c r="C350" s="93"/>
      <c r="D350" s="93"/>
      <c r="E350" s="371" t="s">
        <v>566</v>
      </c>
      <c r="F350" s="372"/>
      <c r="G350" s="96"/>
      <c r="H350" s="110"/>
      <c r="I350" s="174" t="s">
        <v>565</v>
      </c>
      <c r="J350" s="346"/>
      <c r="K350" s="333"/>
      <c r="L350" s="30"/>
    </row>
    <row r="351" spans="1:12" s="31" customFormat="1" ht="12.75">
      <c r="A351" s="163"/>
      <c r="B351" s="93"/>
      <c r="C351" s="93"/>
      <c r="D351" s="93"/>
      <c r="E351" s="94" t="s">
        <v>1091</v>
      </c>
      <c r="F351" s="95"/>
      <c r="G351" s="96"/>
      <c r="H351" s="110">
        <v>7.36</v>
      </c>
      <c r="I351" s="174"/>
      <c r="J351" s="346"/>
      <c r="K351" s="333"/>
      <c r="L351" s="30"/>
    </row>
    <row r="352" spans="1:12" s="31" customFormat="1" ht="12.75">
      <c r="A352" s="163"/>
      <c r="B352" s="93"/>
      <c r="C352" s="93"/>
      <c r="D352" s="93"/>
      <c r="E352" s="94" t="s">
        <v>1092</v>
      </c>
      <c r="F352" s="95"/>
      <c r="G352" s="96"/>
      <c r="H352" s="110">
        <v>13.58</v>
      </c>
      <c r="I352" s="174"/>
      <c r="J352" s="346"/>
      <c r="K352" s="333"/>
      <c r="L352" s="30"/>
    </row>
    <row r="353" spans="1:12" s="31" customFormat="1" ht="12.75">
      <c r="A353" s="163"/>
      <c r="B353" s="93"/>
      <c r="C353" s="93"/>
      <c r="D353" s="93"/>
      <c r="E353" s="94" t="s">
        <v>1093</v>
      </c>
      <c r="F353" s="95"/>
      <c r="G353" s="96"/>
      <c r="H353" s="110">
        <v>15.35</v>
      </c>
      <c r="I353" s="174"/>
      <c r="J353" s="346"/>
      <c r="K353" s="333"/>
      <c r="L353" s="30"/>
    </row>
    <row r="354" spans="1:12" s="31" customFormat="1" ht="12.75">
      <c r="A354" s="163"/>
      <c r="B354" s="93"/>
      <c r="C354" s="93"/>
      <c r="D354" s="93"/>
      <c r="E354" s="94" t="s">
        <v>949</v>
      </c>
      <c r="F354" s="95"/>
      <c r="G354" s="96"/>
      <c r="H354" s="110">
        <v>17.3</v>
      </c>
      <c r="I354" s="174"/>
      <c r="J354" s="346"/>
      <c r="K354" s="333"/>
      <c r="L354" s="30"/>
    </row>
    <row r="355" spans="1:12" s="31" customFormat="1" ht="12.75">
      <c r="A355" s="163"/>
      <c r="B355" s="93"/>
      <c r="C355" s="93"/>
      <c r="D355" s="93"/>
      <c r="E355" s="94" t="s">
        <v>1094</v>
      </c>
      <c r="F355" s="95"/>
      <c r="G355" s="96"/>
      <c r="H355" s="110">
        <v>23.27</v>
      </c>
      <c r="I355" s="174"/>
      <c r="J355" s="346"/>
      <c r="K355" s="333"/>
      <c r="L355" s="30"/>
    </row>
    <row r="356" spans="1:12" s="31" customFormat="1" ht="63.75">
      <c r="A356" s="163"/>
      <c r="B356" s="93"/>
      <c r="C356" s="93"/>
      <c r="D356" s="93"/>
      <c r="E356" s="371" t="s">
        <v>567</v>
      </c>
      <c r="F356" s="372"/>
      <c r="G356" s="96"/>
      <c r="H356" s="110"/>
      <c r="I356" s="174" t="s">
        <v>565</v>
      </c>
      <c r="J356" s="346"/>
      <c r="K356" s="333"/>
      <c r="L356" s="30"/>
    </row>
    <row r="357" spans="1:12" s="31" customFormat="1" ht="12.75">
      <c r="A357" s="163"/>
      <c r="B357" s="93"/>
      <c r="C357" s="93"/>
      <c r="D357" s="93"/>
      <c r="E357" s="94" t="s">
        <v>1091</v>
      </c>
      <c r="F357" s="95"/>
      <c r="G357" s="96"/>
      <c r="H357" s="110">
        <v>14.63</v>
      </c>
      <c r="I357" s="98"/>
      <c r="J357" s="346"/>
      <c r="K357" s="333"/>
      <c r="L357" s="30"/>
    </row>
    <row r="358" spans="1:12" s="31" customFormat="1" ht="12.75">
      <c r="A358" s="163"/>
      <c r="B358" s="93"/>
      <c r="C358" s="93"/>
      <c r="D358" s="93"/>
      <c r="E358" s="94" t="s">
        <v>1092</v>
      </c>
      <c r="F358" s="95"/>
      <c r="G358" s="96"/>
      <c r="H358" s="110">
        <v>26.14</v>
      </c>
      <c r="I358" s="98"/>
      <c r="J358" s="346"/>
      <c r="K358" s="333"/>
      <c r="L358" s="30"/>
    </row>
    <row r="359" spans="1:12" s="31" customFormat="1" ht="12.75">
      <c r="A359" s="163"/>
      <c r="B359" s="93"/>
      <c r="C359" s="93"/>
      <c r="D359" s="93"/>
      <c r="E359" s="94" t="s">
        <v>1093</v>
      </c>
      <c r="F359" s="95"/>
      <c r="G359" s="96"/>
      <c r="H359" s="110">
        <v>29.42</v>
      </c>
      <c r="I359" s="98"/>
      <c r="J359" s="346"/>
      <c r="K359" s="333"/>
      <c r="L359" s="30"/>
    </row>
    <row r="360" spans="1:12" s="31" customFormat="1" ht="12.75">
      <c r="A360" s="163"/>
      <c r="B360" s="93"/>
      <c r="C360" s="93"/>
      <c r="D360" s="93"/>
      <c r="E360" s="94" t="s">
        <v>949</v>
      </c>
      <c r="F360" s="95"/>
      <c r="G360" s="96"/>
      <c r="H360" s="110">
        <v>33.02</v>
      </c>
      <c r="I360" s="98"/>
      <c r="J360" s="346"/>
      <c r="K360" s="333"/>
      <c r="L360" s="30"/>
    </row>
    <row r="361" spans="1:12" s="31" customFormat="1" ht="12.75">
      <c r="A361" s="163"/>
      <c r="B361" s="93"/>
      <c r="C361" s="93"/>
      <c r="D361" s="93"/>
      <c r="E361" s="94" t="s">
        <v>1094</v>
      </c>
      <c r="F361" s="95"/>
      <c r="G361" s="96"/>
      <c r="H361" s="110">
        <v>44.07</v>
      </c>
      <c r="I361" s="98"/>
      <c r="J361" s="346"/>
      <c r="K361" s="333"/>
      <c r="L361" s="30"/>
    </row>
    <row r="362" spans="1:12" s="31" customFormat="1" ht="12.75">
      <c r="A362" s="163"/>
      <c r="B362" s="93"/>
      <c r="C362" s="93"/>
      <c r="D362" s="93"/>
      <c r="E362" s="94"/>
      <c r="F362" s="95"/>
      <c r="G362" s="96"/>
      <c r="H362" s="110"/>
      <c r="I362" s="98"/>
      <c r="J362" s="346"/>
      <c r="K362" s="333"/>
      <c r="L362" s="30"/>
    </row>
    <row r="363" spans="1:11" s="30" customFormat="1" ht="12.75">
      <c r="A363" s="163"/>
      <c r="B363" s="93"/>
      <c r="C363" s="93"/>
      <c r="D363" s="93" t="s">
        <v>568</v>
      </c>
      <c r="E363" s="94" t="s">
        <v>569</v>
      </c>
      <c r="F363" s="95"/>
      <c r="G363" s="96"/>
      <c r="H363" s="97"/>
      <c r="I363" s="111">
        <v>304.12</v>
      </c>
      <c r="J363" s="346"/>
      <c r="K363" s="333"/>
    </row>
    <row r="364" spans="1:11" s="30" customFormat="1" ht="12.75">
      <c r="A364" s="163"/>
      <c r="B364" s="93"/>
      <c r="C364" s="93"/>
      <c r="D364" s="93"/>
      <c r="E364" s="94"/>
      <c r="F364" s="95"/>
      <c r="G364" s="96"/>
      <c r="H364" s="97"/>
      <c r="I364" s="111"/>
      <c r="J364" s="346"/>
      <c r="K364" s="333"/>
    </row>
    <row r="365" spans="1:11" s="30" customFormat="1" ht="12.75">
      <c r="A365" s="163"/>
      <c r="B365" s="93"/>
      <c r="C365" s="93"/>
      <c r="D365" s="93" t="s">
        <v>570</v>
      </c>
      <c r="E365" s="94" t="s">
        <v>571</v>
      </c>
      <c r="F365" s="95"/>
      <c r="G365" s="96"/>
      <c r="H365" s="97"/>
      <c r="I365" s="111">
        <v>147.37</v>
      </c>
      <c r="J365" s="346"/>
      <c r="K365" s="333"/>
    </row>
    <row r="366" spans="1:11" s="30" customFormat="1" ht="12.75">
      <c r="A366" s="163"/>
      <c r="B366" s="93"/>
      <c r="C366" s="93"/>
      <c r="D366" s="93"/>
      <c r="E366" s="94"/>
      <c r="F366" s="95"/>
      <c r="G366" s="96"/>
      <c r="H366" s="97"/>
      <c r="I366" s="111"/>
      <c r="J366" s="346"/>
      <c r="K366" s="333"/>
    </row>
    <row r="367" spans="1:11" ht="12.75">
      <c r="A367" s="160"/>
      <c r="B367" s="78"/>
      <c r="C367" s="78" t="s">
        <v>572</v>
      </c>
      <c r="D367" s="78" t="s">
        <v>573</v>
      </c>
      <c r="E367" s="78"/>
      <c r="F367" s="84"/>
      <c r="G367" s="85"/>
      <c r="H367" s="86"/>
      <c r="I367" s="83"/>
      <c r="J367" s="282"/>
      <c r="K367" s="186"/>
    </row>
    <row r="368" spans="1:11" s="30" customFormat="1" ht="63.75">
      <c r="A368" s="163"/>
      <c r="B368" s="93"/>
      <c r="C368" s="93"/>
      <c r="D368" s="93"/>
      <c r="E368" s="371" t="s">
        <v>844</v>
      </c>
      <c r="F368" s="372"/>
      <c r="G368" s="96"/>
      <c r="H368" s="110"/>
      <c r="I368" s="174" t="s">
        <v>565</v>
      </c>
      <c r="J368" s="346"/>
      <c r="K368" s="333"/>
    </row>
    <row r="369" spans="1:11" s="30" customFormat="1" ht="12.75">
      <c r="A369" s="163"/>
      <c r="B369" s="93"/>
      <c r="C369" s="93"/>
      <c r="D369" s="93"/>
      <c r="E369" s="94" t="s">
        <v>1091</v>
      </c>
      <c r="F369" s="95"/>
      <c r="G369" s="96"/>
      <c r="H369" s="110">
        <v>7.91</v>
      </c>
      <c r="I369" s="174"/>
      <c r="J369" s="346"/>
      <c r="K369" s="333"/>
    </row>
    <row r="370" spans="1:11" s="30" customFormat="1" ht="12.75">
      <c r="A370" s="163"/>
      <c r="B370" s="93"/>
      <c r="C370" s="93"/>
      <c r="D370" s="93"/>
      <c r="E370" s="94" t="s">
        <v>1092</v>
      </c>
      <c r="F370" s="95"/>
      <c r="G370" s="96"/>
      <c r="H370" s="110">
        <v>14.13</v>
      </c>
      <c r="I370" s="174"/>
      <c r="J370" s="346"/>
      <c r="K370" s="333"/>
    </row>
    <row r="371" spans="1:11" s="30" customFormat="1" ht="12.75">
      <c r="A371" s="163"/>
      <c r="B371" s="93"/>
      <c r="C371" s="93"/>
      <c r="D371" s="93"/>
      <c r="E371" s="94" t="s">
        <v>1093</v>
      </c>
      <c r="F371" s="95"/>
      <c r="G371" s="96"/>
      <c r="H371" s="110">
        <v>15.9</v>
      </c>
      <c r="I371" s="174"/>
      <c r="J371" s="346"/>
      <c r="K371" s="333"/>
    </row>
    <row r="372" spans="1:11" s="30" customFormat="1" ht="12.75">
      <c r="A372" s="163"/>
      <c r="B372" s="93"/>
      <c r="C372" s="93"/>
      <c r="D372" s="93"/>
      <c r="E372" s="94" t="s">
        <v>949</v>
      </c>
      <c r="F372" s="95"/>
      <c r="G372" s="96"/>
      <c r="H372" s="110">
        <v>17.85</v>
      </c>
      <c r="I372" s="174"/>
      <c r="J372" s="346"/>
      <c r="K372" s="333"/>
    </row>
    <row r="373" spans="1:11" s="30" customFormat="1" ht="12.75">
      <c r="A373" s="163"/>
      <c r="B373" s="93"/>
      <c r="C373" s="93"/>
      <c r="D373" s="93"/>
      <c r="E373" s="94" t="s">
        <v>1094</v>
      </c>
      <c r="F373" s="95"/>
      <c r="G373" s="96"/>
      <c r="H373" s="110">
        <v>23.82</v>
      </c>
      <c r="I373" s="174"/>
      <c r="J373" s="346"/>
      <c r="K373" s="333"/>
    </row>
    <row r="374" spans="1:11" s="30" customFormat="1" ht="75.75" customHeight="1">
      <c r="A374" s="163"/>
      <c r="B374" s="93"/>
      <c r="C374" s="93"/>
      <c r="D374" s="93"/>
      <c r="E374" s="371" t="s">
        <v>843</v>
      </c>
      <c r="F374" s="372"/>
      <c r="G374" s="96"/>
      <c r="H374" s="110"/>
      <c r="I374" s="174" t="s">
        <v>565</v>
      </c>
      <c r="J374" s="346"/>
      <c r="K374" s="333"/>
    </row>
    <row r="375" spans="1:11" s="30" customFormat="1" ht="12.75">
      <c r="A375" s="163"/>
      <c r="B375" s="93"/>
      <c r="C375" s="93"/>
      <c r="D375" s="93"/>
      <c r="E375" s="94" t="s">
        <v>1091</v>
      </c>
      <c r="F375" s="95"/>
      <c r="G375" s="96"/>
      <c r="H375" s="110">
        <v>7.36</v>
      </c>
      <c r="I375" s="98"/>
      <c r="J375" s="346"/>
      <c r="K375" s="333"/>
    </row>
    <row r="376" spans="1:11" s="30" customFormat="1" ht="12.75">
      <c r="A376" s="163"/>
      <c r="B376" s="93"/>
      <c r="C376" s="93"/>
      <c r="D376" s="93"/>
      <c r="E376" s="94" t="s">
        <v>1092</v>
      </c>
      <c r="F376" s="95"/>
      <c r="G376" s="96"/>
      <c r="H376" s="110">
        <v>13.58</v>
      </c>
      <c r="I376" s="98"/>
      <c r="J376" s="346"/>
      <c r="K376" s="333"/>
    </row>
    <row r="377" spans="1:11" s="30" customFormat="1" ht="12.75">
      <c r="A377" s="163"/>
      <c r="B377" s="93"/>
      <c r="C377" s="93"/>
      <c r="D377" s="93"/>
      <c r="E377" s="94" t="s">
        <v>1093</v>
      </c>
      <c r="F377" s="95"/>
      <c r="G377" s="96"/>
      <c r="H377" s="110">
        <v>15.35</v>
      </c>
      <c r="I377" s="98"/>
      <c r="J377" s="346"/>
      <c r="K377" s="333"/>
    </row>
    <row r="378" spans="1:11" s="30" customFormat="1" ht="12.75">
      <c r="A378" s="163"/>
      <c r="B378" s="93"/>
      <c r="C378" s="93"/>
      <c r="D378" s="93"/>
      <c r="E378" s="94" t="s">
        <v>949</v>
      </c>
      <c r="F378" s="95"/>
      <c r="G378" s="96"/>
      <c r="H378" s="110">
        <v>17.3</v>
      </c>
      <c r="I378" s="98"/>
      <c r="J378" s="346"/>
      <c r="K378" s="333"/>
    </row>
    <row r="379" spans="1:11" s="30" customFormat="1" ht="12.75">
      <c r="A379" s="163"/>
      <c r="B379" s="93"/>
      <c r="C379" s="93"/>
      <c r="D379" s="93"/>
      <c r="E379" s="94" t="s">
        <v>1094</v>
      </c>
      <c r="F379" s="95"/>
      <c r="G379" s="96"/>
      <c r="H379" s="110">
        <v>23.27</v>
      </c>
      <c r="I379" s="98"/>
      <c r="J379" s="346"/>
      <c r="K379" s="333"/>
    </row>
    <row r="380" spans="1:11" s="30" customFormat="1" ht="12.75">
      <c r="A380" s="163"/>
      <c r="B380" s="93"/>
      <c r="C380" s="93"/>
      <c r="D380" s="93"/>
      <c r="E380" s="94"/>
      <c r="F380" s="95"/>
      <c r="G380" s="96"/>
      <c r="H380" s="110"/>
      <c r="I380" s="98"/>
      <c r="J380" s="346"/>
      <c r="K380" s="333"/>
    </row>
    <row r="381" spans="1:11" s="30" customFormat="1" ht="38.25">
      <c r="A381" s="163"/>
      <c r="B381" s="93"/>
      <c r="C381" s="93"/>
      <c r="D381" s="93"/>
      <c r="E381" s="94" t="s">
        <v>590</v>
      </c>
      <c r="F381" s="100"/>
      <c r="G381" s="96"/>
      <c r="H381" s="110">
        <v>97.09</v>
      </c>
      <c r="I381" s="174" t="s">
        <v>841</v>
      </c>
      <c r="J381" s="346">
        <v>1</v>
      </c>
      <c r="K381" s="333"/>
    </row>
    <row r="382" spans="1:11" s="30" customFormat="1" ht="12.75">
      <c r="A382" s="163"/>
      <c r="B382" s="93"/>
      <c r="C382" s="93"/>
      <c r="D382" s="93"/>
      <c r="E382" s="94"/>
      <c r="F382" s="100"/>
      <c r="G382" s="96"/>
      <c r="H382" s="110"/>
      <c r="I382" s="174"/>
      <c r="J382" s="346"/>
      <c r="K382" s="333"/>
    </row>
    <row r="383" spans="1:11" s="30" customFormat="1" ht="38.25">
      <c r="A383" s="163"/>
      <c r="B383" s="93"/>
      <c r="C383" s="93"/>
      <c r="D383" s="93"/>
      <c r="E383" s="94" t="s">
        <v>591</v>
      </c>
      <c r="F383" s="100"/>
      <c r="G383" s="96"/>
      <c r="H383" s="110">
        <v>1083.46</v>
      </c>
      <c r="I383" s="174" t="s">
        <v>842</v>
      </c>
      <c r="J383" s="346">
        <v>1</v>
      </c>
      <c r="K383" s="333"/>
    </row>
    <row r="384" spans="1:11" s="30" customFormat="1" ht="12.75">
      <c r="A384" s="163"/>
      <c r="B384" s="93"/>
      <c r="C384" s="93"/>
      <c r="D384" s="93"/>
      <c r="E384" s="94"/>
      <c r="F384" s="100"/>
      <c r="G384" s="96"/>
      <c r="H384" s="110"/>
      <c r="I384" s="174"/>
      <c r="J384" s="346"/>
      <c r="K384" s="333"/>
    </row>
    <row r="385" spans="1:11" s="30" customFormat="1" ht="38.25">
      <c r="A385" s="163"/>
      <c r="B385" s="93"/>
      <c r="C385" s="93"/>
      <c r="D385" s="93"/>
      <c r="E385" s="94" t="s">
        <v>114</v>
      </c>
      <c r="F385" s="100"/>
      <c r="G385" s="96"/>
      <c r="H385" s="110"/>
      <c r="I385" s="174" t="s">
        <v>118</v>
      </c>
      <c r="J385" s="346"/>
      <c r="K385" s="333"/>
    </row>
    <row r="386" spans="1:11" s="30" customFormat="1" ht="12.75">
      <c r="A386" s="163"/>
      <c r="B386" s="93"/>
      <c r="C386" s="93"/>
      <c r="D386" s="93"/>
      <c r="E386" s="94" t="s">
        <v>115</v>
      </c>
      <c r="F386" s="100"/>
      <c r="G386" s="96"/>
      <c r="H386" s="110">
        <v>729.98</v>
      </c>
      <c r="I386" s="174"/>
      <c r="J386" s="346">
        <v>1</v>
      </c>
      <c r="K386" s="333"/>
    </row>
    <row r="387" spans="1:11" s="30" customFormat="1" ht="12.75">
      <c r="A387" s="163"/>
      <c r="B387" s="93"/>
      <c r="C387" s="93"/>
      <c r="D387" s="93"/>
      <c r="E387" s="94" t="s">
        <v>116</v>
      </c>
      <c r="F387" s="100"/>
      <c r="G387" s="96"/>
      <c r="H387" s="110">
        <v>1119.52</v>
      </c>
      <c r="I387" s="174"/>
      <c r="J387" s="346">
        <v>1</v>
      </c>
      <c r="K387" s="333"/>
    </row>
    <row r="388" spans="1:11" s="30" customFormat="1" ht="12.75">
      <c r="A388" s="163"/>
      <c r="B388" s="93"/>
      <c r="C388" s="93"/>
      <c r="D388" s="93"/>
      <c r="E388" s="94" t="s">
        <v>117</v>
      </c>
      <c r="F388" s="100"/>
      <c r="G388" s="96"/>
      <c r="H388" s="110">
        <v>2946.78</v>
      </c>
      <c r="I388" s="174"/>
      <c r="J388" s="346">
        <v>1</v>
      </c>
      <c r="K388" s="333"/>
    </row>
    <row r="389" spans="1:11" s="30" customFormat="1" ht="12.75">
      <c r="A389" s="163"/>
      <c r="B389" s="93"/>
      <c r="C389" s="93"/>
      <c r="D389" s="93"/>
      <c r="E389" s="94"/>
      <c r="F389" s="100"/>
      <c r="G389" s="96"/>
      <c r="H389" s="110"/>
      <c r="I389" s="174"/>
      <c r="J389" s="346"/>
      <c r="K389" s="333"/>
    </row>
    <row r="390" spans="1:11" s="30" customFormat="1" ht="12.75">
      <c r="A390" s="163"/>
      <c r="B390" s="93"/>
      <c r="C390" s="93"/>
      <c r="D390" s="93"/>
      <c r="E390" s="371" t="s">
        <v>592</v>
      </c>
      <c r="F390" s="372"/>
      <c r="G390" s="96"/>
      <c r="H390" s="110">
        <v>20.73</v>
      </c>
      <c r="I390" s="103"/>
      <c r="J390" s="346"/>
      <c r="K390" s="333"/>
    </row>
    <row r="391" spans="1:11" s="30" customFormat="1" ht="12.75">
      <c r="A391" s="163"/>
      <c r="B391" s="93"/>
      <c r="C391" s="93"/>
      <c r="D391" s="93"/>
      <c r="E391" s="94"/>
      <c r="F391" s="95"/>
      <c r="G391" s="96"/>
      <c r="H391" s="110"/>
      <c r="I391" s="103"/>
      <c r="J391" s="346"/>
      <c r="K391" s="333"/>
    </row>
    <row r="392" spans="1:11" s="30" customFormat="1" ht="51">
      <c r="A392" s="163"/>
      <c r="B392" s="93"/>
      <c r="C392" s="93" t="s">
        <v>593</v>
      </c>
      <c r="D392" s="371" t="s">
        <v>840</v>
      </c>
      <c r="E392" s="371"/>
      <c r="F392" s="372"/>
      <c r="G392" s="109"/>
      <c r="H392" s="120" t="s">
        <v>127</v>
      </c>
      <c r="I392" s="179"/>
      <c r="J392" s="346"/>
      <c r="K392" s="333"/>
    </row>
    <row r="393" spans="1:11" ht="12.75">
      <c r="A393" s="160"/>
      <c r="B393" s="78"/>
      <c r="C393" s="78"/>
      <c r="D393" s="78" t="s">
        <v>606</v>
      </c>
      <c r="E393" s="79" t="s">
        <v>607</v>
      </c>
      <c r="F393" s="80"/>
      <c r="G393" s="81"/>
      <c r="H393" s="86"/>
      <c r="I393" s="83"/>
      <c r="J393" s="282"/>
      <c r="K393" s="186"/>
    </row>
    <row r="394" spans="1:11" ht="12.75">
      <c r="A394" s="160"/>
      <c r="B394" s="78"/>
      <c r="C394" s="78"/>
      <c r="D394" s="78"/>
      <c r="E394" s="78" t="s">
        <v>608</v>
      </c>
      <c r="F394" s="84"/>
      <c r="G394" s="85"/>
      <c r="H394" s="86"/>
      <c r="I394" s="83"/>
      <c r="J394" s="282"/>
      <c r="K394" s="186"/>
    </row>
    <row r="395" spans="1:11" ht="12.75">
      <c r="A395" s="160"/>
      <c r="B395" s="78"/>
      <c r="C395" s="78"/>
      <c r="D395" s="78"/>
      <c r="E395" s="173" t="s">
        <v>609</v>
      </c>
      <c r="F395" s="84"/>
      <c r="G395" s="85"/>
      <c r="H395" s="86"/>
      <c r="I395" s="92">
        <v>37.53</v>
      </c>
      <c r="J395" s="282"/>
      <c r="K395" s="186"/>
    </row>
    <row r="396" spans="1:11" ht="12.75">
      <c r="A396" s="160"/>
      <c r="B396" s="78"/>
      <c r="C396" s="78"/>
      <c r="D396" s="78"/>
      <c r="E396" s="173" t="s">
        <v>278</v>
      </c>
      <c r="F396" s="84"/>
      <c r="G396" s="85"/>
      <c r="H396" s="86"/>
      <c r="I396" s="92">
        <v>14.41</v>
      </c>
      <c r="J396" s="282"/>
      <c r="K396" s="186"/>
    </row>
    <row r="397" spans="1:11" ht="12.75">
      <c r="A397" s="160"/>
      <c r="B397" s="78"/>
      <c r="C397" s="78"/>
      <c r="D397" s="78"/>
      <c r="E397" s="78" t="s">
        <v>610</v>
      </c>
      <c r="F397" s="84"/>
      <c r="G397" s="85"/>
      <c r="H397" s="86"/>
      <c r="I397" s="83"/>
      <c r="J397" s="282"/>
      <c r="K397" s="186"/>
    </row>
    <row r="398" spans="1:11" ht="12.75">
      <c r="A398" s="160"/>
      <c r="B398" s="78"/>
      <c r="C398" s="78"/>
      <c r="D398" s="78"/>
      <c r="E398" s="173" t="s">
        <v>609</v>
      </c>
      <c r="F398" s="84"/>
      <c r="G398" s="85"/>
      <c r="H398" s="86"/>
      <c r="I398" s="92">
        <v>34.78</v>
      </c>
      <c r="J398" s="282"/>
      <c r="K398" s="186"/>
    </row>
    <row r="399" spans="1:11" ht="12.75">
      <c r="A399" s="160"/>
      <c r="B399" s="78"/>
      <c r="C399" s="78"/>
      <c r="D399" s="78"/>
      <c r="E399" s="173" t="s">
        <v>278</v>
      </c>
      <c r="F399" s="84"/>
      <c r="G399" s="85"/>
      <c r="H399" s="86"/>
      <c r="I399" s="92">
        <v>16.33</v>
      </c>
      <c r="J399" s="282"/>
      <c r="K399" s="186"/>
    </row>
    <row r="400" spans="1:11" ht="12.75">
      <c r="A400" s="160"/>
      <c r="B400" s="78"/>
      <c r="C400" s="78"/>
      <c r="D400" s="78"/>
      <c r="E400" s="173"/>
      <c r="F400" s="84"/>
      <c r="G400" s="85"/>
      <c r="H400" s="86"/>
      <c r="I400" s="92"/>
      <c r="J400" s="282"/>
      <c r="K400" s="186"/>
    </row>
    <row r="401" spans="1:11" ht="12.75">
      <c r="A401" s="160"/>
      <c r="B401" s="78"/>
      <c r="C401" s="78"/>
      <c r="D401" s="78" t="s">
        <v>611</v>
      </c>
      <c r="E401" s="371" t="s">
        <v>612</v>
      </c>
      <c r="F401" s="372"/>
      <c r="G401" s="81"/>
      <c r="H401" s="86"/>
      <c r="I401" s="83"/>
      <c r="J401" s="282"/>
      <c r="K401" s="186"/>
    </row>
    <row r="402" spans="1:11" ht="12.75">
      <c r="A402" s="160"/>
      <c r="B402" s="78"/>
      <c r="C402" s="78"/>
      <c r="D402" s="78"/>
      <c r="E402" s="78" t="s">
        <v>608</v>
      </c>
      <c r="F402" s="84"/>
      <c r="G402" s="85"/>
      <c r="H402" s="86"/>
      <c r="I402" s="83"/>
      <c r="J402" s="282"/>
      <c r="K402" s="186"/>
    </row>
    <row r="403" spans="1:11" ht="12.75">
      <c r="A403" s="160"/>
      <c r="B403" s="78"/>
      <c r="C403" s="78"/>
      <c r="D403" s="78"/>
      <c r="E403" s="173" t="s">
        <v>609</v>
      </c>
      <c r="F403" s="84"/>
      <c r="G403" s="85"/>
      <c r="H403" s="86"/>
      <c r="I403" s="92">
        <v>109.82</v>
      </c>
      <c r="J403" s="282"/>
      <c r="K403" s="186"/>
    </row>
    <row r="404" spans="1:11" ht="12.75">
      <c r="A404" s="160"/>
      <c r="B404" s="78"/>
      <c r="C404" s="78"/>
      <c r="D404" s="78"/>
      <c r="E404" s="173" t="s">
        <v>278</v>
      </c>
      <c r="F404" s="84"/>
      <c r="G404" s="85"/>
      <c r="H404" s="86"/>
      <c r="I404" s="92">
        <v>16.33</v>
      </c>
      <c r="J404" s="282"/>
      <c r="K404" s="186"/>
    </row>
    <row r="405" spans="1:11" ht="12.75">
      <c r="A405" s="160"/>
      <c r="B405" s="78"/>
      <c r="C405" s="78"/>
      <c r="D405" s="78"/>
      <c r="E405" s="78" t="s">
        <v>610</v>
      </c>
      <c r="F405" s="84"/>
      <c r="G405" s="85"/>
      <c r="H405" s="86"/>
      <c r="I405" s="83"/>
      <c r="J405" s="282"/>
      <c r="K405" s="186"/>
    </row>
    <row r="406" spans="1:11" ht="12.75">
      <c r="A406" s="160"/>
      <c r="B406" s="78"/>
      <c r="C406" s="78"/>
      <c r="D406" s="78"/>
      <c r="E406" s="173" t="s">
        <v>609</v>
      </c>
      <c r="F406" s="84"/>
      <c r="G406" s="85"/>
      <c r="H406" s="86"/>
      <c r="I406" s="92">
        <v>66.37</v>
      </c>
      <c r="J406" s="282"/>
      <c r="K406" s="186"/>
    </row>
    <row r="407" spans="1:11" ht="12.75">
      <c r="A407" s="160"/>
      <c r="B407" s="78"/>
      <c r="C407" s="78"/>
      <c r="D407" s="78"/>
      <c r="E407" s="173" t="s">
        <v>278</v>
      </c>
      <c r="F407" s="84"/>
      <c r="G407" s="85"/>
      <c r="H407" s="86"/>
      <c r="I407" s="92">
        <v>16.33</v>
      </c>
      <c r="J407" s="282"/>
      <c r="K407" s="186"/>
    </row>
    <row r="408" spans="1:11" ht="12.75">
      <c r="A408" s="160"/>
      <c r="B408" s="78"/>
      <c r="C408" s="78"/>
      <c r="D408" s="78"/>
      <c r="E408" s="173"/>
      <c r="F408" s="84"/>
      <c r="G408" s="85"/>
      <c r="H408" s="86"/>
      <c r="I408" s="92"/>
      <c r="J408" s="282"/>
      <c r="K408" s="186"/>
    </row>
    <row r="409" spans="1:11" ht="12.75">
      <c r="A409" s="160"/>
      <c r="B409" s="78"/>
      <c r="C409" s="78"/>
      <c r="D409" s="78" t="s">
        <v>613</v>
      </c>
      <c r="E409" s="371" t="s">
        <v>614</v>
      </c>
      <c r="F409" s="372"/>
      <c r="G409" s="81"/>
      <c r="H409" s="86"/>
      <c r="I409" s="83"/>
      <c r="J409" s="282"/>
      <c r="K409" s="186"/>
    </row>
    <row r="410" spans="1:11" ht="12.75">
      <c r="A410" s="160"/>
      <c r="B410" s="78"/>
      <c r="C410" s="78"/>
      <c r="D410" s="78"/>
      <c r="E410" s="78" t="s">
        <v>608</v>
      </c>
      <c r="F410" s="84"/>
      <c r="G410" s="85"/>
      <c r="H410" s="86"/>
      <c r="I410" s="83"/>
      <c r="J410" s="282"/>
      <c r="K410" s="186"/>
    </row>
    <row r="411" spans="1:11" ht="12.75">
      <c r="A411" s="160"/>
      <c r="B411" s="78"/>
      <c r="C411" s="78"/>
      <c r="D411" s="78"/>
      <c r="E411" s="173" t="s">
        <v>609</v>
      </c>
      <c r="F411" s="84"/>
      <c r="G411" s="85"/>
      <c r="H411" s="86"/>
      <c r="I411" s="92">
        <v>162.81</v>
      </c>
      <c r="J411" s="282"/>
      <c r="K411" s="186"/>
    </row>
    <row r="412" spans="1:11" ht="12.75">
      <c r="A412" s="160"/>
      <c r="B412" s="78"/>
      <c r="C412" s="78"/>
      <c r="D412" s="78"/>
      <c r="E412" s="173" t="s">
        <v>278</v>
      </c>
      <c r="F412" s="84"/>
      <c r="G412" s="85"/>
      <c r="H412" s="86"/>
      <c r="I412" s="92">
        <v>16.33</v>
      </c>
      <c r="J412" s="282"/>
      <c r="K412" s="186"/>
    </row>
    <row r="413" spans="1:11" ht="12.75">
      <c r="A413" s="160"/>
      <c r="B413" s="78"/>
      <c r="C413" s="78"/>
      <c r="D413" s="78"/>
      <c r="E413" s="78" t="s">
        <v>610</v>
      </c>
      <c r="F413" s="84"/>
      <c r="G413" s="85"/>
      <c r="H413" s="86"/>
      <c r="I413" s="83"/>
      <c r="J413" s="282"/>
      <c r="K413" s="186"/>
    </row>
    <row r="414" spans="1:11" ht="12.75">
      <c r="A414" s="160"/>
      <c r="B414" s="78"/>
      <c r="C414" s="78"/>
      <c r="D414" s="78"/>
      <c r="E414" s="173" t="s">
        <v>609</v>
      </c>
      <c r="F414" s="84"/>
      <c r="G414" s="85"/>
      <c r="H414" s="86"/>
      <c r="I414" s="92">
        <v>119.35</v>
      </c>
      <c r="J414" s="282"/>
      <c r="K414" s="186"/>
    </row>
    <row r="415" spans="1:11" ht="12.75">
      <c r="A415" s="160"/>
      <c r="B415" s="78"/>
      <c r="C415" s="78"/>
      <c r="D415" s="78"/>
      <c r="E415" s="173" t="s">
        <v>278</v>
      </c>
      <c r="F415" s="84"/>
      <c r="G415" s="85"/>
      <c r="H415" s="86"/>
      <c r="I415" s="92">
        <v>16.33</v>
      </c>
      <c r="J415" s="282"/>
      <c r="K415" s="186"/>
    </row>
    <row r="416" spans="1:11" ht="12.75">
      <c r="A416" s="160"/>
      <c r="B416" s="78"/>
      <c r="C416" s="78"/>
      <c r="D416" s="78"/>
      <c r="E416" s="173"/>
      <c r="F416" s="84"/>
      <c r="G416" s="85"/>
      <c r="H416" s="86"/>
      <c r="I416" s="92"/>
      <c r="J416" s="282"/>
      <c r="K416" s="186"/>
    </row>
    <row r="417" spans="1:11" ht="27" customHeight="1">
      <c r="A417" s="160"/>
      <c r="B417" s="78"/>
      <c r="C417" s="78"/>
      <c r="D417" s="78" t="s">
        <v>615</v>
      </c>
      <c r="E417" s="371" t="s">
        <v>616</v>
      </c>
      <c r="F417" s="372"/>
      <c r="G417" s="81"/>
      <c r="H417" s="86"/>
      <c r="I417" s="83"/>
      <c r="J417" s="282"/>
      <c r="K417" s="186"/>
    </row>
    <row r="418" spans="1:11" ht="12.75">
      <c r="A418" s="160"/>
      <c r="B418" s="78"/>
      <c r="C418" s="78"/>
      <c r="D418" s="78"/>
      <c r="E418" s="78" t="s">
        <v>608</v>
      </c>
      <c r="F418" s="84"/>
      <c r="G418" s="85"/>
      <c r="H418" s="86"/>
      <c r="I418" s="92">
        <v>94.23</v>
      </c>
      <c r="J418" s="282">
        <v>1</v>
      </c>
      <c r="K418" s="186"/>
    </row>
    <row r="419" spans="1:11" ht="12.75">
      <c r="A419" s="160"/>
      <c r="B419" s="78"/>
      <c r="C419" s="78"/>
      <c r="D419" s="78"/>
      <c r="E419" s="78" t="s">
        <v>617</v>
      </c>
      <c r="F419" s="84"/>
      <c r="G419" s="85"/>
      <c r="H419" s="86"/>
      <c r="I419" s="92">
        <v>82.16</v>
      </c>
      <c r="J419" s="282">
        <v>1</v>
      </c>
      <c r="K419" s="186"/>
    </row>
    <row r="420" spans="1:11" ht="12.75">
      <c r="A420" s="160"/>
      <c r="B420" s="78"/>
      <c r="C420" s="78"/>
      <c r="D420" s="78"/>
      <c r="E420" s="78"/>
      <c r="F420" s="84"/>
      <c r="G420" s="85"/>
      <c r="H420" s="86"/>
      <c r="I420" s="92"/>
      <c r="J420" s="282"/>
      <c r="K420" s="186"/>
    </row>
    <row r="421" spans="1:11" ht="12.75">
      <c r="A421" s="160"/>
      <c r="B421" s="78"/>
      <c r="C421" s="78"/>
      <c r="D421" s="20" t="s">
        <v>1003</v>
      </c>
      <c r="E421" s="375" t="s">
        <v>950</v>
      </c>
      <c r="F421" s="376"/>
      <c r="G421" s="85"/>
      <c r="H421" s="86"/>
      <c r="I421" s="92"/>
      <c r="J421" s="282"/>
      <c r="K421" s="186"/>
    </row>
    <row r="422" spans="1:11" ht="12.75">
      <c r="A422" s="160"/>
      <c r="B422" s="78"/>
      <c r="C422" s="78"/>
      <c r="D422" s="20"/>
      <c r="E422" s="375" t="s">
        <v>608</v>
      </c>
      <c r="F422" s="376"/>
      <c r="G422" s="85"/>
      <c r="H422" s="86"/>
      <c r="I422" s="92">
        <v>109.82</v>
      </c>
      <c r="J422" s="282">
        <v>10</v>
      </c>
      <c r="K422" s="186"/>
    </row>
    <row r="423" spans="1:11" ht="12.75">
      <c r="A423" s="160"/>
      <c r="B423" s="78"/>
      <c r="C423" s="78"/>
      <c r="D423" s="20"/>
      <c r="E423" s="375" t="s">
        <v>617</v>
      </c>
      <c r="F423" s="376"/>
      <c r="G423" s="85"/>
      <c r="H423" s="86"/>
      <c r="I423" s="92">
        <v>66.37</v>
      </c>
      <c r="J423" s="282">
        <v>10</v>
      </c>
      <c r="K423" s="186"/>
    </row>
    <row r="424" spans="1:11" ht="12.75">
      <c r="A424" s="160"/>
      <c r="B424" s="78"/>
      <c r="C424" s="78"/>
      <c r="D424" s="20"/>
      <c r="E424" s="25"/>
      <c r="F424" s="26"/>
      <c r="G424" s="85"/>
      <c r="H424" s="86"/>
      <c r="I424" s="92"/>
      <c r="J424" s="282"/>
      <c r="K424" s="186"/>
    </row>
    <row r="425" spans="1:11" ht="25.5" customHeight="1">
      <c r="A425" s="160"/>
      <c r="B425" s="78"/>
      <c r="C425" s="78"/>
      <c r="D425" s="20" t="s">
        <v>311</v>
      </c>
      <c r="E425" s="375" t="s">
        <v>1189</v>
      </c>
      <c r="F425" s="376"/>
      <c r="G425" s="85"/>
      <c r="H425" s="86"/>
      <c r="I425" s="92"/>
      <c r="J425" s="282"/>
      <c r="K425" s="186"/>
    </row>
    <row r="426" spans="1:11" ht="12.75">
      <c r="A426" s="160"/>
      <c r="B426" s="78"/>
      <c r="C426" s="78"/>
      <c r="D426" s="20"/>
      <c r="E426" s="25" t="s">
        <v>608</v>
      </c>
      <c r="F426" s="26"/>
      <c r="G426" s="85"/>
      <c r="H426" s="86"/>
      <c r="I426" s="92">
        <v>162.81</v>
      </c>
      <c r="J426" s="282"/>
      <c r="K426" s="186"/>
    </row>
    <row r="427" spans="1:11" ht="12.75">
      <c r="A427" s="160"/>
      <c r="B427" s="78"/>
      <c r="C427" s="78"/>
      <c r="D427" s="20"/>
      <c r="E427" s="21" t="s">
        <v>617</v>
      </c>
      <c r="F427" s="26"/>
      <c r="G427" s="85"/>
      <c r="H427" s="86"/>
      <c r="I427" s="92">
        <v>119.35</v>
      </c>
      <c r="J427" s="282"/>
      <c r="K427" s="186"/>
    </row>
    <row r="428" spans="1:11" ht="12.75">
      <c r="A428" s="160"/>
      <c r="B428" s="78"/>
      <c r="C428" s="78"/>
      <c r="D428" s="20"/>
      <c r="E428" s="21"/>
      <c r="F428" s="26"/>
      <c r="G428" s="85"/>
      <c r="H428" s="86"/>
      <c r="I428" s="121"/>
      <c r="J428" s="282"/>
      <c r="K428" s="186"/>
    </row>
    <row r="429" spans="1:11" s="30" customFormat="1" ht="51">
      <c r="A429" s="163"/>
      <c r="B429" s="93"/>
      <c r="C429" s="93" t="s">
        <v>618</v>
      </c>
      <c r="D429" s="371" t="s">
        <v>619</v>
      </c>
      <c r="E429" s="371"/>
      <c r="F429" s="372"/>
      <c r="G429" s="109"/>
      <c r="H429" s="120" t="s">
        <v>127</v>
      </c>
      <c r="I429" s="179"/>
      <c r="J429" s="346"/>
      <c r="K429" s="333"/>
    </row>
    <row r="430" spans="1:11" ht="12.75">
      <c r="A430" s="160"/>
      <c r="B430" s="78"/>
      <c r="C430" s="78"/>
      <c r="D430" s="78" t="s">
        <v>620</v>
      </c>
      <c r="E430" s="79" t="s">
        <v>621</v>
      </c>
      <c r="F430" s="80"/>
      <c r="G430" s="81"/>
      <c r="H430" s="86"/>
      <c r="I430" s="83"/>
      <c r="J430" s="282"/>
      <c r="K430" s="186"/>
    </row>
    <row r="431" spans="1:11" ht="12.75">
      <c r="A431" s="160"/>
      <c r="B431" s="78"/>
      <c r="C431" s="78"/>
      <c r="D431" s="78"/>
      <c r="E431" s="79" t="s">
        <v>608</v>
      </c>
      <c r="F431" s="80"/>
      <c r="G431" s="81"/>
      <c r="H431" s="86"/>
      <c r="I431" s="124">
        <v>145.67</v>
      </c>
      <c r="J431" s="282">
        <v>1</v>
      </c>
      <c r="K431" s="186"/>
    </row>
    <row r="432" spans="1:11" ht="12.75">
      <c r="A432" s="160"/>
      <c r="B432" s="78"/>
      <c r="C432" s="78"/>
      <c r="D432" s="78"/>
      <c r="E432" s="79" t="s">
        <v>610</v>
      </c>
      <c r="F432" s="80"/>
      <c r="G432" s="81"/>
      <c r="H432" s="86"/>
      <c r="I432" s="124">
        <v>114.53</v>
      </c>
      <c r="J432" s="282">
        <v>1</v>
      </c>
      <c r="K432" s="186"/>
    </row>
    <row r="433" spans="1:11" ht="12.75">
      <c r="A433" s="160"/>
      <c r="B433" s="78"/>
      <c r="C433" s="78"/>
      <c r="D433" s="78"/>
      <c r="E433" s="79"/>
      <c r="F433" s="80"/>
      <c r="G433" s="81"/>
      <c r="H433" s="86"/>
      <c r="I433" s="124"/>
      <c r="J433" s="282"/>
      <c r="K433" s="186"/>
    </row>
    <row r="434" spans="1:11" ht="12.75">
      <c r="A434" s="160"/>
      <c r="B434" s="78"/>
      <c r="C434" s="78"/>
      <c r="D434" s="78" t="s">
        <v>622</v>
      </c>
      <c r="E434" s="371" t="s">
        <v>612</v>
      </c>
      <c r="F434" s="372"/>
      <c r="G434" s="81"/>
      <c r="H434" s="86"/>
      <c r="I434" s="107"/>
      <c r="J434" s="282"/>
      <c r="K434" s="186"/>
    </row>
    <row r="435" spans="1:11" ht="12.75">
      <c r="A435" s="160"/>
      <c r="B435" s="78"/>
      <c r="C435" s="78"/>
      <c r="D435" s="78"/>
      <c r="E435" s="79" t="s">
        <v>608</v>
      </c>
      <c r="F435" s="80"/>
      <c r="G435" s="81"/>
      <c r="H435" s="86"/>
      <c r="I435" s="124">
        <v>332.94</v>
      </c>
      <c r="J435" s="282">
        <v>1</v>
      </c>
      <c r="K435" s="186"/>
    </row>
    <row r="436" spans="1:11" ht="12.75">
      <c r="A436" s="160"/>
      <c r="B436" s="78"/>
      <c r="C436" s="78"/>
      <c r="D436" s="78"/>
      <c r="E436" s="79" t="s">
        <v>610</v>
      </c>
      <c r="F436" s="80"/>
      <c r="G436" s="81"/>
      <c r="H436" s="86"/>
      <c r="I436" s="124">
        <v>279.24</v>
      </c>
      <c r="J436" s="282">
        <v>1</v>
      </c>
      <c r="K436" s="186"/>
    </row>
    <row r="437" spans="1:11" ht="12.75">
      <c r="A437" s="160"/>
      <c r="B437" s="78"/>
      <c r="C437" s="78"/>
      <c r="D437" s="78"/>
      <c r="E437" s="79"/>
      <c r="F437" s="80"/>
      <c r="G437" s="81"/>
      <c r="H437" s="86"/>
      <c r="I437" s="124"/>
      <c r="J437" s="282"/>
      <c r="K437" s="186"/>
    </row>
    <row r="438" spans="1:11" ht="12.75">
      <c r="A438" s="160"/>
      <c r="B438" s="78"/>
      <c r="C438" s="78"/>
      <c r="D438" s="78" t="s">
        <v>623</v>
      </c>
      <c r="E438" s="371" t="s">
        <v>614</v>
      </c>
      <c r="F438" s="372"/>
      <c r="G438" s="81"/>
      <c r="H438" s="86"/>
      <c r="I438" s="107"/>
      <c r="J438" s="282"/>
      <c r="K438" s="186"/>
    </row>
    <row r="439" spans="1:11" ht="12.75">
      <c r="A439" s="160"/>
      <c r="B439" s="78"/>
      <c r="C439" s="78"/>
      <c r="D439" s="78"/>
      <c r="E439" s="79" t="s">
        <v>608</v>
      </c>
      <c r="F439" s="80"/>
      <c r="G439" s="81"/>
      <c r="H439" s="86"/>
      <c r="I439" s="124">
        <v>371.14</v>
      </c>
      <c r="J439" s="282">
        <v>1</v>
      </c>
      <c r="K439" s="186"/>
    </row>
    <row r="440" spans="1:11" ht="12.75">
      <c r="A440" s="160"/>
      <c r="B440" s="78"/>
      <c r="C440" s="78"/>
      <c r="D440" s="78"/>
      <c r="E440" s="79" t="s">
        <v>610</v>
      </c>
      <c r="F440" s="80"/>
      <c r="G440" s="81"/>
      <c r="H440" s="86"/>
      <c r="I440" s="124">
        <v>316.86</v>
      </c>
      <c r="J440" s="282">
        <v>1</v>
      </c>
      <c r="K440" s="186"/>
    </row>
    <row r="441" spans="1:11" ht="12.75">
      <c r="A441" s="160"/>
      <c r="B441" s="78"/>
      <c r="C441" s="78"/>
      <c r="D441" s="78"/>
      <c r="E441" s="79"/>
      <c r="F441" s="80"/>
      <c r="G441" s="81"/>
      <c r="H441" s="86"/>
      <c r="I441" s="124"/>
      <c r="J441" s="282"/>
      <c r="K441" s="186"/>
    </row>
    <row r="442" spans="1:11" ht="27" customHeight="1">
      <c r="A442" s="160"/>
      <c r="B442" s="78"/>
      <c r="C442" s="78"/>
      <c r="D442" s="78" t="s">
        <v>624</v>
      </c>
      <c r="E442" s="371" t="s">
        <v>625</v>
      </c>
      <c r="F442" s="372"/>
      <c r="G442" s="81"/>
      <c r="H442" s="86"/>
      <c r="I442" s="107"/>
      <c r="J442" s="282"/>
      <c r="K442" s="186"/>
    </row>
    <row r="443" spans="1:11" ht="12.75">
      <c r="A443" s="160"/>
      <c r="B443" s="78"/>
      <c r="C443" s="78"/>
      <c r="D443" s="78"/>
      <c r="E443" s="79" t="s">
        <v>608</v>
      </c>
      <c r="F443" s="80"/>
      <c r="G443" s="81"/>
      <c r="H443" s="86"/>
      <c r="I443" s="124">
        <v>150.52</v>
      </c>
      <c r="J443" s="282">
        <v>1</v>
      </c>
      <c r="K443" s="186"/>
    </row>
    <row r="444" spans="1:11" ht="12.75">
      <c r="A444" s="160"/>
      <c r="B444" s="78"/>
      <c r="C444" s="78"/>
      <c r="D444" s="78"/>
      <c r="E444" s="79" t="s">
        <v>617</v>
      </c>
      <c r="F444" s="80"/>
      <c r="G444" s="81"/>
      <c r="H444" s="86"/>
      <c r="I444" s="124">
        <v>119.37</v>
      </c>
      <c r="J444" s="282">
        <v>1</v>
      </c>
      <c r="K444" s="186"/>
    </row>
    <row r="445" spans="1:11" ht="12.75">
      <c r="A445" s="160"/>
      <c r="B445" s="78"/>
      <c r="C445" s="78"/>
      <c r="D445" s="78"/>
      <c r="E445" s="79"/>
      <c r="F445" s="80"/>
      <c r="G445" s="81"/>
      <c r="H445" s="86"/>
      <c r="I445" s="124"/>
      <c r="J445" s="282"/>
      <c r="K445" s="186"/>
    </row>
    <row r="446" spans="1:11" ht="12.75">
      <c r="A446" s="160"/>
      <c r="B446" s="78"/>
      <c r="C446" s="78"/>
      <c r="D446" s="20" t="s">
        <v>1006</v>
      </c>
      <c r="E446" s="375" t="s">
        <v>950</v>
      </c>
      <c r="F446" s="376"/>
      <c r="G446" s="85"/>
      <c r="H446" s="86"/>
      <c r="I446" s="92"/>
      <c r="J446" s="282"/>
      <c r="K446" s="186"/>
    </row>
    <row r="447" spans="1:11" ht="12.75">
      <c r="A447" s="160"/>
      <c r="B447" s="78"/>
      <c r="C447" s="78"/>
      <c r="D447" s="20"/>
      <c r="E447" s="375" t="s">
        <v>608</v>
      </c>
      <c r="F447" s="376"/>
      <c r="G447" s="85"/>
      <c r="H447" s="86"/>
      <c r="I447" s="331">
        <v>307.3012426286514</v>
      </c>
      <c r="J447" s="282">
        <v>1</v>
      </c>
      <c r="K447" s="186"/>
    </row>
    <row r="448" spans="1:11" ht="12.75">
      <c r="A448" s="160"/>
      <c r="B448" s="78"/>
      <c r="C448" s="78"/>
      <c r="D448" s="20"/>
      <c r="E448" s="375" t="s">
        <v>617</v>
      </c>
      <c r="F448" s="376"/>
      <c r="G448" s="85"/>
      <c r="H448" s="86"/>
      <c r="I448" s="331">
        <v>211.27614134554705</v>
      </c>
      <c r="J448" s="282">
        <v>1</v>
      </c>
      <c r="K448" s="186"/>
    </row>
    <row r="449" spans="1:11" ht="12.75">
      <c r="A449" s="160"/>
      <c r="B449" s="78"/>
      <c r="C449" s="78"/>
      <c r="D449" s="20"/>
      <c r="E449" s="25"/>
      <c r="F449" s="26"/>
      <c r="G449" s="85"/>
      <c r="H449" s="86"/>
      <c r="I449" s="121"/>
      <c r="J449" s="282"/>
      <c r="K449" s="186"/>
    </row>
    <row r="450" spans="1:11" ht="12.75">
      <c r="A450" s="160"/>
      <c r="B450" s="78"/>
      <c r="C450" s="78"/>
      <c r="D450" s="20" t="s">
        <v>312</v>
      </c>
      <c r="E450" s="375" t="s">
        <v>1190</v>
      </c>
      <c r="F450" s="376"/>
      <c r="G450" s="85"/>
      <c r="H450" s="86"/>
      <c r="I450" s="92"/>
      <c r="J450" s="282"/>
      <c r="K450" s="186"/>
    </row>
    <row r="451" spans="1:11" ht="12.75">
      <c r="A451" s="160"/>
      <c r="B451" s="78"/>
      <c r="C451" s="78"/>
      <c r="D451" s="20"/>
      <c r="E451" s="25" t="s">
        <v>608</v>
      </c>
      <c r="F451" s="26"/>
      <c r="G451" s="85"/>
      <c r="H451" s="86"/>
      <c r="I451" s="124">
        <v>371.14</v>
      </c>
      <c r="J451" s="282">
        <v>1</v>
      </c>
      <c r="K451" s="186"/>
    </row>
    <row r="452" spans="1:11" ht="12.75">
      <c r="A452" s="160"/>
      <c r="B452" s="78"/>
      <c r="C452" s="78"/>
      <c r="D452" s="20"/>
      <c r="E452" s="21" t="s">
        <v>313</v>
      </c>
      <c r="F452" s="26"/>
      <c r="G452" s="85"/>
      <c r="H452" s="86"/>
      <c r="I452" s="124">
        <v>316.86</v>
      </c>
      <c r="J452" s="282">
        <v>1</v>
      </c>
      <c r="K452" s="186"/>
    </row>
    <row r="453" spans="1:11" ht="12.75">
      <c r="A453" s="160"/>
      <c r="B453" s="78"/>
      <c r="C453" s="78"/>
      <c r="D453" s="20"/>
      <c r="E453" s="25"/>
      <c r="F453" s="26"/>
      <c r="G453" s="85"/>
      <c r="H453" s="86"/>
      <c r="I453" s="121"/>
      <c r="J453" s="282"/>
      <c r="K453" s="186"/>
    </row>
    <row r="454" spans="1:11" s="30" customFormat="1" ht="51">
      <c r="A454" s="163"/>
      <c r="B454" s="93"/>
      <c r="C454" s="93" t="s">
        <v>626</v>
      </c>
      <c r="D454" s="371" t="s">
        <v>627</v>
      </c>
      <c r="E454" s="371"/>
      <c r="F454" s="372"/>
      <c r="G454" s="109"/>
      <c r="H454" s="120" t="s">
        <v>127</v>
      </c>
      <c r="I454" s="179"/>
      <c r="J454" s="346"/>
      <c r="K454" s="333"/>
    </row>
    <row r="455" spans="1:11" ht="12.75">
      <c r="A455" s="160"/>
      <c r="B455" s="78"/>
      <c r="C455" s="78"/>
      <c r="D455" s="78" t="s">
        <v>628</v>
      </c>
      <c r="E455" s="79" t="s">
        <v>621</v>
      </c>
      <c r="F455" s="80"/>
      <c r="G455" s="81"/>
      <c r="H455" s="86"/>
      <c r="I455" s="83"/>
      <c r="J455" s="282"/>
      <c r="K455" s="186"/>
    </row>
    <row r="456" spans="1:11" ht="12.75">
      <c r="A456" s="160"/>
      <c r="B456" s="78"/>
      <c r="C456" s="78"/>
      <c r="D456" s="78"/>
      <c r="E456" s="79" t="s">
        <v>608</v>
      </c>
      <c r="F456" s="80"/>
      <c r="G456" s="81"/>
      <c r="H456" s="86"/>
      <c r="I456" s="124">
        <v>145.67</v>
      </c>
      <c r="J456" s="282">
        <v>1</v>
      </c>
      <c r="K456" s="186"/>
    </row>
    <row r="457" spans="1:11" ht="12.75">
      <c r="A457" s="160"/>
      <c r="B457" s="78"/>
      <c r="C457" s="78"/>
      <c r="D457" s="78"/>
      <c r="E457" s="79" t="s">
        <v>610</v>
      </c>
      <c r="F457" s="80"/>
      <c r="G457" s="81"/>
      <c r="H457" s="86"/>
      <c r="I457" s="124">
        <v>114.53</v>
      </c>
      <c r="J457" s="282">
        <v>1</v>
      </c>
      <c r="K457" s="186"/>
    </row>
    <row r="458" spans="1:11" ht="12.75">
      <c r="A458" s="160"/>
      <c r="B458" s="78"/>
      <c r="C458" s="78"/>
      <c r="D458" s="78"/>
      <c r="E458" s="79"/>
      <c r="F458" s="80"/>
      <c r="G458" s="81"/>
      <c r="H458" s="86"/>
      <c r="I458" s="124"/>
      <c r="J458" s="282"/>
      <c r="K458" s="186"/>
    </row>
    <row r="459" spans="1:11" ht="12.75">
      <c r="A459" s="160"/>
      <c r="B459" s="78"/>
      <c r="C459" s="78"/>
      <c r="D459" s="78" t="s">
        <v>629</v>
      </c>
      <c r="E459" s="371" t="s">
        <v>612</v>
      </c>
      <c r="F459" s="372"/>
      <c r="G459" s="81"/>
      <c r="H459" s="86"/>
      <c r="I459" s="107"/>
      <c r="J459" s="282"/>
      <c r="K459" s="186"/>
    </row>
    <row r="460" spans="1:11" ht="12.75">
      <c r="A460" s="160"/>
      <c r="B460" s="78"/>
      <c r="C460" s="78"/>
      <c r="D460" s="78"/>
      <c r="E460" s="79" t="s">
        <v>608</v>
      </c>
      <c r="F460" s="80"/>
      <c r="G460" s="81"/>
      <c r="H460" s="86"/>
      <c r="I460" s="124">
        <v>332.94</v>
      </c>
      <c r="J460" s="282">
        <v>1</v>
      </c>
      <c r="K460" s="186"/>
    </row>
    <row r="461" spans="1:11" ht="12.75">
      <c r="A461" s="160"/>
      <c r="B461" s="78"/>
      <c r="C461" s="78"/>
      <c r="D461" s="78"/>
      <c r="E461" s="79" t="s">
        <v>610</v>
      </c>
      <c r="F461" s="80"/>
      <c r="G461" s="81"/>
      <c r="H461" s="86"/>
      <c r="I461" s="124">
        <v>279.24</v>
      </c>
      <c r="J461" s="282">
        <v>1</v>
      </c>
      <c r="K461" s="186"/>
    </row>
    <row r="462" spans="1:11" ht="12.75">
      <c r="A462" s="160"/>
      <c r="B462" s="78"/>
      <c r="C462" s="78"/>
      <c r="D462" s="78"/>
      <c r="E462" s="79"/>
      <c r="F462" s="80"/>
      <c r="G462" s="81"/>
      <c r="H462" s="86"/>
      <c r="I462" s="124"/>
      <c r="J462" s="282"/>
      <c r="K462" s="186"/>
    </row>
    <row r="463" spans="1:11" ht="12.75">
      <c r="A463" s="160"/>
      <c r="B463" s="78"/>
      <c r="C463" s="78"/>
      <c r="D463" s="78" t="s">
        <v>630</v>
      </c>
      <c r="E463" s="371" t="s">
        <v>632</v>
      </c>
      <c r="F463" s="372"/>
      <c r="G463" s="81"/>
      <c r="H463" s="86"/>
      <c r="I463" s="107"/>
      <c r="J463" s="282"/>
      <c r="K463" s="186"/>
    </row>
    <row r="464" spans="1:11" ht="12.75">
      <c r="A464" s="160"/>
      <c r="B464" s="78"/>
      <c r="C464" s="78"/>
      <c r="D464" s="78"/>
      <c r="E464" s="79" t="s">
        <v>608</v>
      </c>
      <c r="F464" s="80"/>
      <c r="G464" s="81"/>
      <c r="H464" s="86"/>
      <c r="I464" s="124">
        <v>371.14</v>
      </c>
      <c r="J464" s="282">
        <v>1</v>
      </c>
      <c r="K464" s="186"/>
    </row>
    <row r="465" spans="1:11" ht="12.75">
      <c r="A465" s="160"/>
      <c r="B465" s="78"/>
      <c r="C465" s="78"/>
      <c r="D465" s="78"/>
      <c r="E465" s="79" t="s">
        <v>610</v>
      </c>
      <c r="F465" s="80"/>
      <c r="G465" s="81"/>
      <c r="H465" s="86"/>
      <c r="I465" s="124">
        <v>316.86</v>
      </c>
      <c r="J465" s="282">
        <v>1</v>
      </c>
      <c r="K465" s="186"/>
    </row>
    <row r="466" spans="1:11" ht="12.75">
      <c r="A466" s="160"/>
      <c r="B466" s="78"/>
      <c r="C466" s="78"/>
      <c r="D466" s="78"/>
      <c r="E466" s="79"/>
      <c r="F466" s="80"/>
      <c r="G466" s="81"/>
      <c r="H466" s="86"/>
      <c r="I466" s="124"/>
      <c r="J466" s="282"/>
      <c r="K466" s="186"/>
    </row>
    <row r="467" spans="1:11" ht="27" customHeight="1">
      <c r="A467" s="160"/>
      <c r="B467" s="78"/>
      <c r="C467" s="78"/>
      <c r="D467" s="78" t="s">
        <v>633</v>
      </c>
      <c r="E467" s="371" t="s">
        <v>616</v>
      </c>
      <c r="F467" s="372"/>
      <c r="G467" s="81"/>
      <c r="H467" s="86"/>
      <c r="I467" s="107"/>
      <c r="J467" s="282"/>
      <c r="K467" s="186"/>
    </row>
    <row r="468" spans="1:11" ht="12.75">
      <c r="A468" s="160"/>
      <c r="B468" s="78"/>
      <c r="C468" s="78"/>
      <c r="D468" s="78"/>
      <c r="E468" s="79" t="s">
        <v>608</v>
      </c>
      <c r="F468" s="80"/>
      <c r="G468" s="81"/>
      <c r="H468" s="86"/>
      <c r="I468" s="124">
        <v>150.52</v>
      </c>
      <c r="J468" s="282">
        <v>1</v>
      </c>
      <c r="K468" s="186"/>
    </row>
    <row r="469" spans="1:11" ht="12.75">
      <c r="A469" s="160"/>
      <c r="B469" s="78"/>
      <c r="C469" s="78"/>
      <c r="D469" s="78"/>
      <c r="E469" s="79" t="s">
        <v>617</v>
      </c>
      <c r="F469" s="80"/>
      <c r="G469" s="81"/>
      <c r="H469" s="86"/>
      <c r="I469" s="124">
        <v>119.37</v>
      </c>
      <c r="J469" s="282">
        <v>1</v>
      </c>
      <c r="K469" s="186"/>
    </row>
    <row r="470" spans="1:11" ht="12.75">
      <c r="A470" s="160"/>
      <c r="B470" s="78"/>
      <c r="C470" s="78"/>
      <c r="D470" s="78"/>
      <c r="E470" s="79"/>
      <c r="F470" s="80"/>
      <c r="G470" s="81"/>
      <c r="H470" s="86"/>
      <c r="I470" s="124"/>
      <c r="J470" s="282"/>
      <c r="K470" s="186"/>
    </row>
    <row r="471" spans="1:11" ht="12.75">
      <c r="A471" s="160"/>
      <c r="B471" s="78"/>
      <c r="C471" s="78"/>
      <c r="D471" s="20" t="s">
        <v>1007</v>
      </c>
      <c r="E471" s="375" t="s">
        <v>950</v>
      </c>
      <c r="F471" s="376"/>
      <c r="G471" s="85"/>
      <c r="H471" s="86"/>
      <c r="I471" s="92"/>
      <c r="J471" s="282"/>
      <c r="K471" s="186"/>
    </row>
    <row r="472" spans="1:11" ht="12.75">
      <c r="A472" s="160"/>
      <c r="B472" s="78"/>
      <c r="C472" s="78"/>
      <c r="D472" s="20"/>
      <c r="E472" s="375" t="s">
        <v>608</v>
      </c>
      <c r="F472" s="376"/>
      <c r="G472" s="85"/>
      <c r="H472" s="86"/>
      <c r="I472" s="331">
        <v>307.3012426286514</v>
      </c>
      <c r="J472" s="282">
        <v>1</v>
      </c>
      <c r="K472" s="186"/>
    </row>
    <row r="473" spans="1:11" ht="12.75">
      <c r="A473" s="160"/>
      <c r="B473" s="78"/>
      <c r="C473" s="78"/>
      <c r="D473" s="20"/>
      <c r="E473" s="375" t="s">
        <v>617</v>
      </c>
      <c r="F473" s="376"/>
      <c r="G473" s="85"/>
      <c r="H473" s="86"/>
      <c r="I473" s="331">
        <v>211.27614134554705</v>
      </c>
      <c r="J473" s="282">
        <v>1</v>
      </c>
      <c r="K473" s="186"/>
    </row>
    <row r="474" spans="1:11" ht="12.75">
      <c r="A474" s="160"/>
      <c r="B474" s="78"/>
      <c r="C474" s="78"/>
      <c r="D474" s="20"/>
      <c r="E474" s="25"/>
      <c r="F474" s="26"/>
      <c r="G474" s="85"/>
      <c r="H474" s="86"/>
      <c r="I474" s="332"/>
      <c r="J474" s="282"/>
      <c r="K474" s="186"/>
    </row>
    <row r="475" spans="1:11" ht="12.75">
      <c r="A475" s="160"/>
      <c r="B475" s="78"/>
      <c r="C475" s="78"/>
      <c r="D475" s="20" t="s">
        <v>314</v>
      </c>
      <c r="E475" s="375" t="s">
        <v>1190</v>
      </c>
      <c r="F475" s="376"/>
      <c r="G475" s="85"/>
      <c r="H475" s="86"/>
      <c r="I475" s="92"/>
      <c r="J475" s="282"/>
      <c r="K475" s="186"/>
    </row>
    <row r="476" spans="1:11" ht="12.75">
      <c r="A476" s="160"/>
      <c r="B476" s="78"/>
      <c r="C476" s="78"/>
      <c r="D476" s="20"/>
      <c r="E476" s="25" t="s">
        <v>608</v>
      </c>
      <c r="F476" s="26"/>
      <c r="G476" s="85"/>
      <c r="H476" s="86"/>
      <c r="I476" s="124">
        <v>371.14</v>
      </c>
      <c r="J476" s="282">
        <v>1</v>
      </c>
      <c r="K476" s="186"/>
    </row>
    <row r="477" spans="1:11" ht="12.75">
      <c r="A477" s="160"/>
      <c r="B477" s="78"/>
      <c r="C477" s="78"/>
      <c r="D477" s="20"/>
      <c r="E477" s="21" t="s">
        <v>313</v>
      </c>
      <c r="F477" s="26"/>
      <c r="G477" s="85"/>
      <c r="H477" s="86"/>
      <c r="I477" s="124">
        <v>316.86</v>
      </c>
      <c r="J477" s="282">
        <v>1</v>
      </c>
      <c r="K477" s="186"/>
    </row>
    <row r="478" spans="1:11" ht="12.75">
      <c r="A478" s="160"/>
      <c r="B478" s="78"/>
      <c r="C478" s="78"/>
      <c r="D478" s="78"/>
      <c r="E478" s="79"/>
      <c r="F478" s="80"/>
      <c r="G478" s="81"/>
      <c r="H478" s="86"/>
      <c r="I478" s="119"/>
      <c r="J478" s="282"/>
      <c r="K478" s="186"/>
    </row>
    <row r="479" spans="1:11" s="30" customFormat="1" ht="51">
      <c r="A479" s="163"/>
      <c r="B479" s="93"/>
      <c r="C479" s="93" t="s">
        <v>119</v>
      </c>
      <c r="D479" s="371" t="s">
        <v>126</v>
      </c>
      <c r="E479" s="371"/>
      <c r="F479" s="372"/>
      <c r="G479" s="109"/>
      <c r="H479" s="120" t="s">
        <v>127</v>
      </c>
      <c r="I479" s="179"/>
      <c r="J479" s="346"/>
      <c r="K479" s="333"/>
    </row>
    <row r="480" spans="1:11" ht="12.75">
      <c r="A480" s="160"/>
      <c r="B480" s="78"/>
      <c r="C480" s="78"/>
      <c r="D480" s="78" t="s">
        <v>120</v>
      </c>
      <c r="E480" s="79" t="s">
        <v>621</v>
      </c>
      <c r="F480" s="80"/>
      <c r="G480" s="81"/>
      <c r="H480" s="86"/>
      <c r="I480" s="83"/>
      <c r="J480" s="282"/>
      <c r="K480" s="186"/>
    </row>
    <row r="481" spans="1:11" ht="12.75">
      <c r="A481" s="160"/>
      <c r="B481" s="78"/>
      <c r="C481" s="78"/>
      <c r="D481" s="78"/>
      <c r="E481" s="79" t="s">
        <v>608</v>
      </c>
      <c r="F481" s="80"/>
      <c r="G481" s="81"/>
      <c r="H481" s="86"/>
      <c r="I481" s="124">
        <v>145.67</v>
      </c>
      <c r="J481" s="282">
        <v>1</v>
      </c>
      <c r="K481" s="186"/>
    </row>
    <row r="482" spans="1:11" ht="12.75">
      <c r="A482" s="160"/>
      <c r="B482" s="78"/>
      <c r="C482" s="78"/>
      <c r="D482" s="78"/>
      <c r="E482" s="79" t="s">
        <v>610</v>
      </c>
      <c r="F482" s="80"/>
      <c r="G482" s="81"/>
      <c r="H482" s="86"/>
      <c r="I482" s="124">
        <v>114.53</v>
      </c>
      <c r="J482" s="282">
        <v>1</v>
      </c>
      <c r="K482" s="186"/>
    </row>
    <row r="483" spans="1:11" ht="12.75">
      <c r="A483" s="160"/>
      <c r="B483" s="78"/>
      <c r="C483" s="78"/>
      <c r="D483" s="78"/>
      <c r="E483" s="79"/>
      <c r="F483" s="80"/>
      <c r="G483" s="81"/>
      <c r="H483" s="86"/>
      <c r="I483" s="124"/>
      <c r="J483" s="282"/>
      <c r="K483" s="186"/>
    </row>
    <row r="484" spans="1:11" ht="12.75">
      <c r="A484" s="160"/>
      <c r="B484" s="78"/>
      <c r="C484" s="78"/>
      <c r="D484" s="78" t="s">
        <v>121</v>
      </c>
      <c r="E484" s="371" t="s">
        <v>612</v>
      </c>
      <c r="F484" s="372"/>
      <c r="G484" s="81"/>
      <c r="H484" s="86"/>
      <c r="I484" s="107"/>
      <c r="J484" s="282"/>
      <c r="K484" s="186"/>
    </row>
    <row r="485" spans="1:11" ht="12.75">
      <c r="A485" s="160"/>
      <c r="B485" s="78"/>
      <c r="C485" s="78"/>
      <c r="D485" s="78"/>
      <c r="E485" s="79" t="s">
        <v>608</v>
      </c>
      <c r="F485" s="80"/>
      <c r="G485" s="81"/>
      <c r="H485" s="86"/>
      <c r="I485" s="124">
        <v>332.94</v>
      </c>
      <c r="J485" s="282">
        <v>1</v>
      </c>
      <c r="K485" s="186"/>
    </row>
    <row r="486" spans="1:11" ht="12.75">
      <c r="A486" s="160"/>
      <c r="B486" s="78"/>
      <c r="C486" s="78"/>
      <c r="D486" s="78"/>
      <c r="E486" s="79" t="s">
        <v>610</v>
      </c>
      <c r="F486" s="80"/>
      <c r="G486" s="81"/>
      <c r="H486" s="86"/>
      <c r="I486" s="124">
        <v>279.24</v>
      </c>
      <c r="J486" s="282">
        <v>1</v>
      </c>
      <c r="K486" s="186"/>
    </row>
    <row r="487" spans="1:11" ht="12.75">
      <c r="A487" s="160"/>
      <c r="B487" s="78"/>
      <c r="C487" s="78"/>
      <c r="D487" s="78"/>
      <c r="E487" s="79"/>
      <c r="F487" s="80"/>
      <c r="G487" s="81"/>
      <c r="H487" s="86"/>
      <c r="I487" s="124"/>
      <c r="J487" s="282"/>
      <c r="K487" s="186"/>
    </row>
    <row r="488" spans="1:11" ht="12.75">
      <c r="A488" s="160"/>
      <c r="B488" s="78"/>
      <c r="C488" s="78"/>
      <c r="D488" s="78" t="s">
        <v>122</v>
      </c>
      <c r="E488" s="371" t="s">
        <v>632</v>
      </c>
      <c r="F488" s="372"/>
      <c r="G488" s="81"/>
      <c r="H488" s="86"/>
      <c r="I488" s="107"/>
      <c r="J488" s="282"/>
      <c r="K488" s="186"/>
    </row>
    <row r="489" spans="1:11" ht="12.75">
      <c r="A489" s="160"/>
      <c r="B489" s="78"/>
      <c r="C489" s="78"/>
      <c r="D489" s="78"/>
      <c r="E489" s="79" t="s">
        <v>608</v>
      </c>
      <c r="F489" s="80"/>
      <c r="G489" s="81"/>
      <c r="H489" s="86"/>
      <c r="I489" s="124">
        <v>371.14</v>
      </c>
      <c r="J489" s="282">
        <v>1</v>
      </c>
      <c r="K489" s="186"/>
    </row>
    <row r="490" spans="1:11" ht="12.75">
      <c r="A490" s="160"/>
      <c r="B490" s="78"/>
      <c r="C490" s="78"/>
      <c r="D490" s="78"/>
      <c r="E490" s="79" t="s">
        <v>610</v>
      </c>
      <c r="F490" s="80"/>
      <c r="G490" s="81"/>
      <c r="H490" s="86"/>
      <c r="I490" s="124">
        <v>316.86</v>
      </c>
      <c r="J490" s="282">
        <v>1</v>
      </c>
      <c r="K490" s="186"/>
    </row>
    <row r="491" spans="1:11" ht="12.75">
      <c r="A491" s="160"/>
      <c r="B491" s="78"/>
      <c r="C491" s="78"/>
      <c r="D491" s="78"/>
      <c r="E491" s="79"/>
      <c r="F491" s="80"/>
      <c r="G491" s="81"/>
      <c r="H491" s="86"/>
      <c r="I491" s="124"/>
      <c r="J491" s="282"/>
      <c r="K491" s="186"/>
    </row>
    <row r="492" spans="1:11" ht="27" customHeight="1">
      <c r="A492" s="160"/>
      <c r="B492" s="78"/>
      <c r="C492" s="78"/>
      <c r="D492" s="78" t="s">
        <v>123</v>
      </c>
      <c r="E492" s="371" t="s">
        <v>616</v>
      </c>
      <c r="F492" s="372"/>
      <c r="G492" s="81"/>
      <c r="H492" s="86"/>
      <c r="I492" s="107"/>
      <c r="J492" s="282"/>
      <c r="K492" s="186"/>
    </row>
    <row r="493" spans="1:11" ht="12.75">
      <c r="A493" s="160"/>
      <c r="B493" s="78"/>
      <c r="C493" s="78"/>
      <c r="D493" s="78"/>
      <c r="E493" s="79" t="s">
        <v>608</v>
      </c>
      <c r="F493" s="80"/>
      <c r="G493" s="81"/>
      <c r="H493" s="86"/>
      <c r="I493" s="124">
        <v>150.52</v>
      </c>
      <c r="J493" s="282">
        <v>1</v>
      </c>
      <c r="K493" s="186"/>
    </row>
    <row r="494" spans="1:11" ht="12.75">
      <c r="A494" s="160"/>
      <c r="B494" s="78"/>
      <c r="C494" s="78"/>
      <c r="D494" s="78"/>
      <c r="E494" s="79" t="s">
        <v>617</v>
      </c>
      <c r="F494" s="80"/>
      <c r="G494" s="81"/>
      <c r="H494" s="86"/>
      <c r="I494" s="124">
        <v>119.37</v>
      </c>
      <c r="J494" s="282">
        <v>1</v>
      </c>
      <c r="K494" s="186"/>
    </row>
    <row r="495" spans="1:11" ht="12.75">
      <c r="A495" s="160"/>
      <c r="B495" s="78"/>
      <c r="C495" s="78"/>
      <c r="D495" s="78"/>
      <c r="E495" s="79"/>
      <c r="F495" s="80"/>
      <c r="G495" s="81"/>
      <c r="H495" s="86"/>
      <c r="I495" s="124"/>
      <c r="J495" s="282"/>
      <c r="K495" s="186"/>
    </row>
    <row r="496" spans="1:11" ht="12.75">
      <c r="A496" s="160"/>
      <c r="B496" s="78"/>
      <c r="C496" s="78"/>
      <c r="D496" s="20" t="s">
        <v>124</v>
      </c>
      <c r="E496" s="375" t="s">
        <v>950</v>
      </c>
      <c r="F496" s="376"/>
      <c r="G496" s="85"/>
      <c r="H496" s="86"/>
      <c r="I496" s="92"/>
      <c r="J496" s="282"/>
      <c r="K496" s="186"/>
    </row>
    <row r="497" spans="1:11" ht="12.75">
      <c r="A497" s="160"/>
      <c r="B497" s="78"/>
      <c r="C497" s="78"/>
      <c r="D497" s="20"/>
      <c r="E497" s="375" t="s">
        <v>608</v>
      </c>
      <c r="F497" s="376"/>
      <c r="G497" s="85"/>
      <c r="H497" s="86"/>
      <c r="I497" s="331">
        <v>307.3012426286514</v>
      </c>
      <c r="J497" s="282">
        <v>1</v>
      </c>
      <c r="K497" s="186"/>
    </row>
    <row r="498" spans="1:11" ht="12.75">
      <c r="A498" s="160"/>
      <c r="B498" s="78"/>
      <c r="C498" s="78"/>
      <c r="D498" s="20"/>
      <c r="E498" s="375" t="s">
        <v>617</v>
      </c>
      <c r="F498" s="376"/>
      <c r="G498" s="85"/>
      <c r="H498" s="86"/>
      <c r="I498" s="331">
        <v>211.27614134554705</v>
      </c>
      <c r="J498" s="282">
        <v>1</v>
      </c>
      <c r="K498" s="186"/>
    </row>
    <row r="499" spans="1:11" ht="12.75">
      <c r="A499" s="160"/>
      <c r="B499" s="78"/>
      <c r="C499" s="78"/>
      <c r="D499" s="20"/>
      <c r="E499" s="25"/>
      <c r="F499" s="26"/>
      <c r="G499" s="85"/>
      <c r="H499" s="86"/>
      <c r="I499" s="332"/>
      <c r="J499" s="282"/>
      <c r="K499" s="186"/>
    </row>
    <row r="500" spans="1:11" ht="12.75">
      <c r="A500" s="160"/>
      <c r="B500" s="78"/>
      <c r="C500" s="78"/>
      <c r="D500" s="20" t="s">
        <v>125</v>
      </c>
      <c r="E500" s="375" t="s">
        <v>1190</v>
      </c>
      <c r="F500" s="376"/>
      <c r="G500" s="85"/>
      <c r="H500" s="86"/>
      <c r="I500" s="92"/>
      <c r="J500" s="282"/>
      <c r="K500" s="186"/>
    </row>
    <row r="501" spans="1:11" ht="12.75">
      <c r="A501" s="160"/>
      <c r="B501" s="78"/>
      <c r="C501" s="78"/>
      <c r="D501" s="20"/>
      <c r="E501" s="25" t="s">
        <v>608</v>
      </c>
      <c r="F501" s="26"/>
      <c r="G501" s="85"/>
      <c r="H501" s="86"/>
      <c r="I501" s="124">
        <v>371.14</v>
      </c>
      <c r="J501" s="282">
        <v>1</v>
      </c>
      <c r="K501" s="186"/>
    </row>
    <row r="502" spans="1:11" ht="12.75">
      <c r="A502" s="160"/>
      <c r="B502" s="78"/>
      <c r="C502" s="78"/>
      <c r="D502" s="20"/>
      <c r="E502" s="21" t="s">
        <v>313</v>
      </c>
      <c r="F502" s="26"/>
      <c r="G502" s="85"/>
      <c r="H502" s="86"/>
      <c r="I502" s="124">
        <v>316.86</v>
      </c>
      <c r="J502" s="282">
        <v>1</v>
      </c>
      <c r="K502" s="186"/>
    </row>
    <row r="503" spans="1:11" ht="12.75">
      <c r="A503" s="160"/>
      <c r="B503" s="78"/>
      <c r="C503" s="78"/>
      <c r="D503" s="78"/>
      <c r="E503" s="79"/>
      <c r="F503" s="80"/>
      <c r="G503" s="81"/>
      <c r="H503" s="86"/>
      <c r="I503" s="119"/>
      <c r="J503" s="282"/>
      <c r="K503" s="186"/>
    </row>
    <row r="504" spans="1:11" ht="12.75">
      <c r="A504" s="160"/>
      <c r="B504" s="87">
        <v>9.3</v>
      </c>
      <c r="C504" s="88" t="s">
        <v>634</v>
      </c>
      <c r="D504" s="88"/>
      <c r="E504" s="88"/>
      <c r="F504" s="89"/>
      <c r="G504" s="90"/>
      <c r="H504" s="86"/>
      <c r="I504" s="83"/>
      <c r="J504" s="282"/>
      <c r="K504" s="186"/>
    </row>
    <row r="505" spans="1:11" s="30" customFormat="1" ht="25.5">
      <c r="A505" s="163"/>
      <c r="B505" s="93"/>
      <c r="C505" s="93" t="s">
        <v>635</v>
      </c>
      <c r="D505" s="371" t="s">
        <v>762</v>
      </c>
      <c r="E505" s="371"/>
      <c r="F505" s="372"/>
      <c r="G505" s="96"/>
      <c r="H505" s="120" t="s">
        <v>282</v>
      </c>
      <c r="I505" s="121">
        <v>116.05</v>
      </c>
      <c r="J505" s="346">
        <v>1</v>
      </c>
      <c r="K505" s="333"/>
    </row>
    <row r="506" spans="1:11" s="30" customFormat="1" ht="27" customHeight="1">
      <c r="A506" s="163"/>
      <c r="B506" s="93"/>
      <c r="C506" s="93"/>
      <c r="D506" s="383" t="s">
        <v>951</v>
      </c>
      <c r="E506" s="383"/>
      <c r="F506" s="384"/>
      <c r="G506" s="96"/>
      <c r="H506" s="120"/>
      <c r="I506" s="121">
        <v>53.05</v>
      </c>
      <c r="J506" s="346">
        <v>1</v>
      </c>
      <c r="K506" s="333"/>
    </row>
    <row r="507" spans="1:11" s="30" customFormat="1" ht="12.75">
      <c r="A507" s="163"/>
      <c r="B507" s="93"/>
      <c r="C507" s="93"/>
      <c r="D507" s="93"/>
      <c r="E507" s="93"/>
      <c r="F507" s="100"/>
      <c r="G507" s="96"/>
      <c r="H507" s="98"/>
      <c r="I507" s="121"/>
      <c r="J507" s="346"/>
      <c r="K507" s="333"/>
    </row>
    <row r="508" spans="1:11" ht="12.75">
      <c r="A508" s="159"/>
      <c r="B508" s="20"/>
      <c r="C508" s="93" t="s">
        <v>636</v>
      </c>
      <c r="D508" s="371" t="s">
        <v>1009</v>
      </c>
      <c r="E508" s="371"/>
      <c r="F508" s="100"/>
      <c r="G508" s="131"/>
      <c r="H508" s="128">
        <v>0.95</v>
      </c>
      <c r="I508" s="13"/>
      <c r="J508" s="282">
        <v>1</v>
      </c>
      <c r="K508" s="170"/>
    </row>
    <row r="509" spans="1:11" ht="12.75">
      <c r="A509" s="159"/>
      <c r="B509" s="20"/>
      <c r="C509" s="93"/>
      <c r="D509" s="94"/>
      <c r="E509" s="94"/>
      <c r="F509" s="100"/>
      <c r="G509" s="131"/>
      <c r="H509" s="128"/>
      <c r="I509" s="14"/>
      <c r="J509" s="282"/>
      <c r="K509" s="170"/>
    </row>
    <row r="510" spans="1:11" s="30" customFormat="1" ht="12.75">
      <c r="A510" s="163"/>
      <c r="B510" s="93"/>
      <c r="C510" s="93" t="s">
        <v>637</v>
      </c>
      <c r="D510" s="371" t="s">
        <v>638</v>
      </c>
      <c r="E510" s="371"/>
      <c r="F510" s="372"/>
      <c r="G510" s="96"/>
      <c r="H510" s="122">
        <v>68.5</v>
      </c>
      <c r="I510" s="123">
        <v>333.94</v>
      </c>
      <c r="J510" s="346">
        <v>1</v>
      </c>
      <c r="K510" s="333"/>
    </row>
    <row r="511" spans="1:11" s="30" customFormat="1" ht="12.75">
      <c r="A511" s="163"/>
      <c r="B511" s="93"/>
      <c r="C511" s="93"/>
      <c r="D511" s="371" t="s">
        <v>952</v>
      </c>
      <c r="E511" s="371"/>
      <c r="F511" s="372"/>
      <c r="G511" s="96"/>
      <c r="H511" s="120"/>
      <c r="I511" s="121">
        <v>270.12</v>
      </c>
      <c r="J511" s="346">
        <v>1</v>
      </c>
      <c r="K511" s="333"/>
    </row>
    <row r="512" spans="1:11" s="30" customFormat="1" ht="12.75">
      <c r="A512" s="163"/>
      <c r="B512" s="93"/>
      <c r="C512" s="93"/>
      <c r="D512" s="94"/>
      <c r="E512" s="94"/>
      <c r="F512" s="95"/>
      <c r="G512" s="96"/>
      <c r="H512" s="98"/>
      <c r="I512" s="121"/>
      <c r="J512" s="346"/>
      <c r="K512" s="333"/>
    </row>
    <row r="513" spans="1:11" s="30" customFormat="1" ht="12.75">
      <c r="A513" s="163"/>
      <c r="B513" s="93"/>
      <c r="C513" s="93" t="s">
        <v>639</v>
      </c>
      <c r="D513" s="79" t="s">
        <v>315</v>
      </c>
      <c r="E513" s="94"/>
      <c r="F513" s="95"/>
      <c r="G513" s="96"/>
      <c r="H513" s="98"/>
      <c r="I513" s="121"/>
      <c r="J513" s="346"/>
      <c r="K513" s="333"/>
    </row>
    <row r="514" spans="1:11" s="30" customFormat="1" ht="12.75">
      <c r="A514" s="163"/>
      <c r="B514" s="93"/>
      <c r="C514" s="93"/>
      <c r="D514" s="79" t="s">
        <v>316</v>
      </c>
      <c r="E514" s="94"/>
      <c r="F514" s="95"/>
      <c r="G514" s="96"/>
      <c r="H514" s="98"/>
      <c r="I514" s="121" t="s">
        <v>375</v>
      </c>
      <c r="J514" s="346">
        <v>3</v>
      </c>
      <c r="K514" s="333"/>
    </row>
    <row r="515" spans="1:11" s="30" customFormat="1" ht="12.75">
      <c r="A515" s="163"/>
      <c r="B515" s="93"/>
      <c r="C515" s="93"/>
      <c r="D515" s="79" t="s">
        <v>316</v>
      </c>
      <c r="E515" s="94"/>
      <c r="F515" s="95"/>
      <c r="G515" s="96"/>
      <c r="H515" s="98"/>
      <c r="I515" s="121"/>
      <c r="J515" s="346"/>
      <c r="K515" s="333"/>
    </row>
    <row r="516" spans="1:11" s="30" customFormat="1" ht="12.75">
      <c r="A516" s="163"/>
      <c r="B516" s="93"/>
      <c r="C516" s="93"/>
      <c r="D516" s="79"/>
      <c r="E516" s="94" t="s">
        <v>897</v>
      </c>
      <c r="F516" s="95"/>
      <c r="G516" s="96"/>
      <c r="H516" s="98"/>
      <c r="I516" s="121">
        <v>116.05</v>
      </c>
      <c r="J516" s="346">
        <v>1</v>
      </c>
      <c r="K516" s="333"/>
    </row>
    <row r="517" spans="1:11" s="30" customFormat="1" ht="12.75">
      <c r="A517" s="163"/>
      <c r="B517" s="93"/>
      <c r="C517" s="93"/>
      <c r="D517" s="79"/>
      <c r="E517" s="94" t="s">
        <v>898</v>
      </c>
      <c r="F517" s="95"/>
      <c r="G517" s="96"/>
      <c r="H517" s="98"/>
      <c r="I517" s="121">
        <v>53.05</v>
      </c>
      <c r="J517" s="346">
        <v>1</v>
      </c>
      <c r="K517" s="333"/>
    </row>
    <row r="518" spans="1:11" s="30" customFormat="1" ht="12.75">
      <c r="A518" s="163"/>
      <c r="B518" s="93"/>
      <c r="C518" s="93"/>
      <c r="D518" s="79"/>
      <c r="E518" s="94"/>
      <c r="F518" s="95"/>
      <c r="G518" s="96"/>
      <c r="H518" s="98"/>
      <c r="I518" s="121"/>
      <c r="J518" s="346"/>
      <c r="K518" s="333"/>
    </row>
    <row r="519" spans="1:11" s="30" customFormat="1" ht="25.5">
      <c r="A519" s="163"/>
      <c r="B519" s="93"/>
      <c r="C519" s="93" t="s">
        <v>640</v>
      </c>
      <c r="D519" s="94" t="s">
        <v>641</v>
      </c>
      <c r="E519" s="94"/>
      <c r="F519" s="95"/>
      <c r="G519" s="96"/>
      <c r="H519" s="98" t="s">
        <v>282</v>
      </c>
      <c r="I519" s="124"/>
      <c r="J519" s="282"/>
      <c r="K519" s="333"/>
    </row>
    <row r="520" spans="1:11" s="30" customFormat="1" ht="12.75">
      <c r="A520" s="163"/>
      <c r="B520" s="93"/>
      <c r="C520" s="93"/>
      <c r="D520" s="94"/>
      <c r="E520" s="94"/>
      <c r="F520" s="95"/>
      <c r="G520" s="96"/>
      <c r="H520" s="107"/>
      <c r="I520" s="124"/>
      <c r="J520" s="282"/>
      <c r="K520" s="333"/>
    </row>
    <row r="521" spans="1:11" ht="76.5">
      <c r="A521" s="159"/>
      <c r="B521" s="20"/>
      <c r="C521" s="93" t="s">
        <v>165</v>
      </c>
      <c r="D521" s="20" t="s">
        <v>1008</v>
      </c>
      <c r="E521" s="20"/>
      <c r="F521" s="32"/>
      <c r="G521" s="12"/>
      <c r="H521" s="18"/>
      <c r="I521" s="357" t="s">
        <v>317</v>
      </c>
      <c r="J521" s="283"/>
      <c r="K521" s="170"/>
    </row>
    <row r="522" spans="1:11" ht="12.75">
      <c r="A522" s="159"/>
      <c r="B522" s="20"/>
      <c r="C522" s="93"/>
      <c r="D522" s="20"/>
      <c r="E522" s="20"/>
      <c r="F522" s="32"/>
      <c r="G522" s="12"/>
      <c r="H522" s="18"/>
      <c r="I522" s="14"/>
      <c r="J522" s="283"/>
      <c r="K522" s="170"/>
    </row>
    <row r="523" spans="1:11" ht="12.75">
      <c r="A523" s="160"/>
      <c r="B523" s="78"/>
      <c r="C523" s="93" t="s">
        <v>163</v>
      </c>
      <c r="D523" s="79" t="s">
        <v>643</v>
      </c>
      <c r="E523" s="79"/>
      <c r="F523" s="80"/>
      <c r="G523" s="81"/>
      <c r="H523" s="106"/>
      <c r="I523" s="124">
        <v>1471.56</v>
      </c>
      <c r="J523" s="282">
        <v>1</v>
      </c>
      <c r="K523" s="186"/>
    </row>
    <row r="524" spans="1:11" ht="12.75">
      <c r="A524" s="160"/>
      <c r="B524" s="78"/>
      <c r="C524" s="93"/>
      <c r="D524" s="79"/>
      <c r="E524" s="79"/>
      <c r="F524" s="80"/>
      <c r="G524" s="81"/>
      <c r="H524" s="106"/>
      <c r="I524" s="124"/>
      <c r="J524" s="282"/>
      <c r="K524" s="186"/>
    </row>
    <row r="525" spans="1:11" ht="12.75">
      <c r="A525" s="160"/>
      <c r="B525" s="78"/>
      <c r="C525" s="93" t="s">
        <v>164</v>
      </c>
      <c r="D525" s="79" t="s">
        <v>645</v>
      </c>
      <c r="E525" s="79"/>
      <c r="F525" s="80"/>
      <c r="G525" s="81"/>
      <c r="H525" s="106"/>
      <c r="I525" s="107" t="s">
        <v>375</v>
      </c>
      <c r="J525" s="282">
        <v>3</v>
      </c>
      <c r="K525" s="186"/>
    </row>
    <row r="526" spans="1:11" ht="12.75">
      <c r="A526" s="160"/>
      <c r="B526" s="78"/>
      <c r="C526" s="78"/>
      <c r="D526" s="79"/>
      <c r="E526" s="79"/>
      <c r="F526" s="80"/>
      <c r="G526" s="81"/>
      <c r="H526" s="106"/>
      <c r="I526" s="107"/>
      <c r="J526" s="282"/>
      <c r="K526" s="186"/>
    </row>
    <row r="527" spans="1:11" ht="12.75">
      <c r="A527" s="160"/>
      <c r="B527" s="87">
        <v>9.4</v>
      </c>
      <c r="C527" s="88" t="s">
        <v>646</v>
      </c>
      <c r="D527" s="88"/>
      <c r="E527" s="88"/>
      <c r="F527" s="89"/>
      <c r="G527" s="90"/>
      <c r="H527" s="106"/>
      <c r="I527" s="107"/>
      <c r="J527" s="282"/>
      <c r="K527" s="186"/>
    </row>
    <row r="528" spans="1:11" ht="12.75">
      <c r="A528" s="160"/>
      <c r="B528" s="78"/>
      <c r="C528" s="78" t="s">
        <v>642</v>
      </c>
      <c r="D528" s="78" t="s">
        <v>647</v>
      </c>
      <c r="E528" s="78"/>
      <c r="F528" s="84"/>
      <c r="G528" s="85"/>
      <c r="H528" s="125">
        <v>4</v>
      </c>
      <c r="I528" s="124"/>
      <c r="J528" s="282"/>
      <c r="K528" s="186"/>
    </row>
    <row r="529" spans="1:11" ht="12.75">
      <c r="A529" s="160"/>
      <c r="B529" s="78"/>
      <c r="C529" s="78"/>
      <c r="D529" s="78" t="s">
        <v>260</v>
      </c>
      <c r="E529" s="78"/>
      <c r="F529" s="84"/>
      <c r="G529" s="85"/>
      <c r="H529" s="125"/>
      <c r="I529" s="124">
        <v>37.53</v>
      </c>
      <c r="J529" s="282"/>
      <c r="K529" s="186"/>
    </row>
    <row r="530" spans="1:11" ht="12.75">
      <c r="A530" s="160"/>
      <c r="B530" s="78"/>
      <c r="C530" s="78"/>
      <c r="D530" s="78" t="s">
        <v>259</v>
      </c>
      <c r="E530" s="78"/>
      <c r="F530" s="84"/>
      <c r="G530" s="85"/>
      <c r="H530" s="125"/>
      <c r="I530" s="124">
        <v>14.41</v>
      </c>
      <c r="J530" s="282"/>
      <c r="K530" s="186"/>
    </row>
    <row r="531" spans="1:11" ht="25.5">
      <c r="A531" s="160"/>
      <c r="B531" s="78"/>
      <c r="C531" s="78" t="s">
        <v>644</v>
      </c>
      <c r="D531" s="78" t="s">
        <v>648</v>
      </c>
      <c r="E531" s="78"/>
      <c r="F531" s="84"/>
      <c r="G531" s="85"/>
      <c r="H531" s="126" t="s">
        <v>282</v>
      </c>
      <c r="I531" s="107"/>
      <c r="J531" s="282"/>
      <c r="K531" s="186"/>
    </row>
    <row r="532" spans="1:11" ht="12.75">
      <c r="A532" s="160"/>
      <c r="B532" s="78"/>
      <c r="C532" s="78" t="s">
        <v>1010</v>
      </c>
      <c r="D532" s="78" t="s">
        <v>953</v>
      </c>
      <c r="E532" s="78"/>
      <c r="F532" s="84"/>
      <c r="G532" s="85"/>
      <c r="H532" s="106"/>
      <c r="I532" s="107" t="s">
        <v>375</v>
      </c>
      <c r="J532" s="282">
        <v>3</v>
      </c>
      <c r="K532" s="186"/>
    </row>
    <row r="533" spans="1:11" ht="12.75">
      <c r="A533" s="160"/>
      <c r="B533" s="78"/>
      <c r="C533" s="78" t="s">
        <v>1011</v>
      </c>
      <c r="D533" s="78" t="s">
        <v>649</v>
      </c>
      <c r="E533" s="78"/>
      <c r="F533" s="84"/>
      <c r="G533" s="85"/>
      <c r="H533" s="127">
        <v>5.92</v>
      </c>
      <c r="I533" s="128">
        <v>584.11</v>
      </c>
      <c r="J533" s="282">
        <v>6</v>
      </c>
      <c r="K533" s="186"/>
    </row>
    <row r="534" spans="1:11" ht="12.75">
      <c r="A534" s="160"/>
      <c r="B534" s="78"/>
      <c r="C534" s="78"/>
      <c r="D534" s="78"/>
      <c r="E534" s="78"/>
      <c r="F534" s="84"/>
      <c r="G534" s="85"/>
      <c r="H534" s="127"/>
      <c r="I534" s="128"/>
      <c r="J534" s="282"/>
      <c r="K534" s="186"/>
    </row>
    <row r="535" spans="1:11" ht="12.75">
      <c r="A535" s="160"/>
      <c r="B535" s="78"/>
      <c r="C535" s="78" t="s">
        <v>1012</v>
      </c>
      <c r="D535" s="78" t="s">
        <v>650</v>
      </c>
      <c r="E535" s="78"/>
      <c r="F535" s="84"/>
      <c r="G535" s="85"/>
      <c r="H535" s="106"/>
      <c r="I535" s="107"/>
      <c r="J535" s="282"/>
      <c r="K535" s="186"/>
    </row>
    <row r="536" spans="1:11" ht="12.75">
      <c r="A536" s="160"/>
      <c r="B536" s="78"/>
      <c r="C536" s="78"/>
      <c r="D536" s="371" t="s">
        <v>651</v>
      </c>
      <c r="E536" s="371"/>
      <c r="F536" s="372"/>
      <c r="G536" s="81"/>
      <c r="H536" s="127">
        <v>5.22</v>
      </c>
      <c r="I536" s="128">
        <v>3160.41</v>
      </c>
      <c r="J536" s="282"/>
      <c r="K536" s="186"/>
    </row>
    <row r="537" spans="1:11" ht="12.75">
      <c r="A537" s="160"/>
      <c r="B537" s="78"/>
      <c r="C537" s="78"/>
      <c r="D537" s="371" t="s">
        <v>652</v>
      </c>
      <c r="E537" s="371"/>
      <c r="F537" s="372"/>
      <c r="G537" s="81"/>
      <c r="H537" s="104">
        <v>5.22</v>
      </c>
      <c r="I537" s="105">
        <v>3339.44</v>
      </c>
      <c r="J537" s="282"/>
      <c r="K537" s="186"/>
    </row>
    <row r="538" spans="1:11" ht="12.75">
      <c r="A538" s="160"/>
      <c r="B538" s="78"/>
      <c r="C538" s="78"/>
      <c r="D538" s="79" t="s">
        <v>655</v>
      </c>
      <c r="E538" s="79"/>
      <c r="F538" s="80"/>
      <c r="G538" s="81"/>
      <c r="H538" s="104">
        <v>1.3</v>
      </c>
      <c r="I538" s="105">
        <v>783.62</v>
      </c>
      <c r="J538" s="282"/>
      <c r="K538" s="186"/>
    </row>
    <row r="539" spans="1:11" ht="12.75">
      <c r="A539" s="160"/>
      <c r="B539" s="78"/>
      <c r="C539" s="78"/>
      <c r="D539" s="79" t="s">
        <v>656</v>
      </c>
      <c r="E539" s="79"/>
      <c r="F539" s="80"/>
      <c r="G539" s="81"/>
      <c r="H539" s="104">
        <v>2.6</v>
      </c>
      <c r="I539" s="105">
        <v>1573.71</v>
      </c>
      <c r="J539" s="282"/>
      <c r="K539" s="186"/>
    </row>
    <row r="540" spans="1:11" ht="12.75">
      <c r="A540" s="160"/>
      <c r="B540" s="78"/>
      <c r="C540" s="78"/>
      <c r="D540" s="79" t="s">
        <v>653</v>
      </c>
      <c r="E540" s="79"/>
      <c r="F540" s="80"/>
      <c r="G540" s="81"/>
      <c r="H540" s="104">
        <v>2.19</v>
      </c>
      <c r="I540" s="105">
        <v>1322.85</v>
      </c>
      <c r="J540" s="282">
        <v>6</v>
      </c>
      <c r="K540" s="186"/>
    </row>
    <row r="541" spans="1:11" ht="12.75">
      <c r="A541" s="160"/>
      <c r="B541" s="78"/>
      <c r="C541" s="78"/>
      <c r="D541" s="79" t="s">
        <v>654</v>
      </c>
      <c r="E541" s="79"/>
      <c r="F541" s="80"/>
      <c r="G541" s="81"/>
      <c r="H541" s="104">
        <v>3.09</v>
      </c>
      <c r="I541" s="105">
        <v>1869.84</v>
      </c>
      <c r="J541" s="282"/>
      <c r="K541" s="186"/>
    </row>
    <row r="542" spans="1:11" ht="12.75">
      <c r="A542" s="160"/>
      <c r="B542" s="78"/>
      <c r="C542" s="78"/>
      <c r="D542" s="79"/>
      <c r="E542" s="79"/>
      <c r="F542" s="80"/>
      <c r="G542" s="81"/>
      <c r="H542" s="104"/>
      <c r="I542" s="105"/>
      <c r="J542" s="282"/>
      <c r="K542" s="186"/>
    </row>
    <row r="543" spans="1:11" ht="12.75">
      <c r="A543" s="160"/>
      <c r="B543" s="78"/>
      <c r="C543" s="78" t="s">
        <v>1013</v>
      </c>
      <c r="D543" s="79" t="s">
        <v>594</v>
      </c>
      <c r="E543" s="79"/>
      <c r="F543" s="80"/>
      <c r="G543" s="81"/>
      <c r="H543" s="129"/>
      <c r="I543" s="130"/>
      <c r="J543" s="282"/>
      <c r="K543" s="186"/>
    </row>
    <row r="544" spans="1:11" ht="12.75">
      <c r="A544" s="160"/>
      <c r="B544" s="78"/>
      <c r="C544" s="78"/>
      <c r="D544" s="79" t="s">
        <v>595</v>
      </c>
      <c r="E544" s="79"/>
      <c r="F544" s="80"/>
      <c r="G544" s="81"/>
      <c r="H544" s="129"/>
      <c r="I544" s="130">
        <v>667.44</v>
      </c>
      <c r="J544" s="282"/>
      <c r="K544" s="186"/>
    </row>
    <row r="545" spans="1:11" ht="12.75">
      <c r="A545" s="160"/>
      <c r="B545" s="78"/>
      <c r="C545" s="78"/>
      <c r="D545" s="79" t="s">
        <v>596</v>
      </c>
      <c r="E545" s="79"/>
      <c r="F545" s="80"/>
      <c r="G545" s="81"/>
      <c r="H545" s="129"/>
      <c r="I545" s="130">
        <v>889.92</v>
      </c>
      <c r="J545" s="282"/>
      <c r="K545" s="186"/>
    </row>
    <row r="546" spans="1:11" ht="12.75">
      <c r="A546" s="160"/>
      <c r="B546" s="78"/>
      <c r="C546" s="78"/>
      <c r="D546" s="79"/>
      <c r="E546" s="79"/>
      <c r="F546" s="80"/>
      <c r="G546" s="81"/>
      <c r="H546" s="129"/>
      <c r="I546" s="130"/>
      <c r="J546" s="282"/>
      <c r="K546" s="186"/>
    </row>
    <row r="547" spans="1:11" ht="12.75">
      <c r="A547" s="160"/>
      <c r="B547" s="87">
        <v>9.5</v>
      </c>
      <c r="C547" s="88" t="s">
        <v>657</v>
      </c>
      <c r="D547" s="88"/>
      <c r="E547" s="88"/>
      <c r="F547" s="89"/>
      <c r="G547" s="90"/>
      <c r="H547" s="104">
        <v>0.41</v>
      </c>
      <c r="I547" s="92">
        <v>59.674</v>
      </c>
      <c r="J547" s="282"/>
      <c r="K547" s="186"/>
    </row>
    <row r="548" spans="1:11" ht="12.75">
      <c r="A548" s="160"/>
      <c r="B548" s="87"/>
      <c r="C548" s="88"/>
      <c r="D548" s="88"/>
      <c r="E548" s="88"/>
      <c r="F548" s="89"/>
      <c r="G548" s="90"/>
      <c r="H548" s="86"/>
      <c r="I548" s="92"/>
      <c r="J548" s="282"/>
      <c r="K548" s="186"/>
    </row>
    <row r="549" spans="1:11" ht="25.5">
      <c r="A549" s="157"/>
      <c r="B549" s="4"/>
      <c r="C549" s="5"/>
      <c r="D549" s="5"/>
      <c r="E549" s="5"/>
      <c r="F549" s="6"/>
      <c r="G549" s="34" t="s">
        <v>658</v>
      </c>
      <c r="H549" s="35" t="s">
        <v>252</v>
      </c>
      <c r="I549" s="36" t="s">
        <v>253</v>
      </c>
      <c r="J549" s="345"/>
      <c r="K549" s="338"/>
    </row>
    <row r="550" spans="1:11" ht="12.75">
      <c r="A550" s="180"/>
      <c r="B550" s="87"/>
      <c r="C550" s="78"/>
      <c r="D550" s="78"/>
      <c r="E550" s="78"/>
      <c r="F550" s="84"/>
      <c r="G550" s="185"/>
      <c r="H550" s="181"/>
      <c r="I550" s="182"/>
      <c r="J550" s="341"/>
      <c r="K550" s="186"/>
    </row>
    <row r="551" spans="1:11" ht="12.75">
      <c r="A551" s="160"/>
      <c r="B551" s="87">
        <v>9.6</v>
      </c>
      <c r="C551" s="88" t="s">
        <v>659</v>
      </c>
      <c r="D551" s="88"/>
      <c r="E551" s="88"/>
      <c r="F551" s="89"/>
      <c r="G551" s="90"/>
      <c r="H551" s="86"/>
      <c r="I551" s="83"/>
      <c r="J551" s="282"/>
      <c r="K551" s="186"/>
    </row>
    <row r="552" spans="1:11" ht="25.5">
      <c r="A552" s="160"/>
      <c r="B552" s="78"/>
      <c r="C552" s="78" t="s">
        <v>1014</v>
      </c>
      <c r="D552" s="79" t="s">
        <v>661</v>
      </c>
      <c r="E552" s="79"/>
      <c r="F552" s="80"/>
      <c r="G552" s="85"/>
      <c r="H552" s="86"/>
      <c r="I552" s="98" t="s">
        <v>282</v>
      </c>
      <c r="J552" s="282"/>
      <c r="K552" s="186"/>
    </row>
    <row r="553" spans="1:11" ht="12.75">
      <c r="A553" s="160"/>
      <c r="B553" s="78"/>
      <c r="C553" s="78"/>
      <c r="D553" s="78"/>
      <c r="E553" s="79" t="s">
        <v>662</v>
      </c>
      <c r="F553" s="80"/>
      <c r="G553" s="132">
        <v>16.59</v>
      </c>
      <c r="H553" s="91">
        <v>0.1</v>
      </c>
      <c r="I553" s="83"/>
      <c r="J553" s="282"/>
      <c r="K553" s="186"/>
    </row>
    <row r="554" spans="1:11" ht="12.75">
      <c r="A554" s="160"/>
      <c r="B554" s="78"/>
      <c r="C554" s="78"/>
      <c r="D554" s="78"/>
      <c r="E554" s="79" t="s">
        <v>663</v>
      </c>
      <c r="F554" s="80"/>
      <c r="G554" s="132">
        <v>16.59</v>
      </c>
      <c r="H554" s="91">
        <v>0.07</v>
      </c>
      <c r="I554" s="83"/>
      <c r="J554" s="282"/>
      <c r="K554" s="186"/>
    </row>
    <row r="555" spans="1:11" ht="12.75">
      <c r="A555" s="160"/>
      <c r="B555" s="78"/>
      <c r="C555" s="78"/>
      <c r="D555" s="78"/>
      <c r="E555" s="79" t="s">
        <v>664</v>
      </c>
      <c r="F555" s="80"/>
      <c r="G555" s="132">
        <v>16.58</v>
      </c>
      <c r="H555" s="91">
        <v>0.07</v>
      </c>
      <c r="I555" s="83"/>
      <c r="J555" s="282"/>
      <c r="K555" s="186"/>
    </row>
    <row r="556" spans="1:11" ht="12.75">
      <c r="A556" s="160"/>
      <c r="B556" s="78"/>
      <c r="C556" s="78"/>
      <c r="D556" s="78"/>
      <c r="E556" s="79" t="s">
        <v>665</v>
      </c>
      <c r="F556" s="80"/>
      <c r="G556" s="132">
        <v>16.59</v>
      </c>
      <c r="H556" s="91">
        <v>0.14</v>
      </c>
      <c r="I556" s="83"/>
      <c r="J556" s="282"/>
      <c r="K556" s="186"/>
    </row>
    <row r="557" spans="1:11" ht="12.75">
      <c r="A557" s="160"/>
      <c r="B557" s="78"/>
      <c r="C557" s="78"/>
      <c r="D557" s="78"/>
      <c r="E557" s="79"/>
      <c r="F557" s="80"/>
      <c r="G557" s="132"/>
      <c r="H557" s="91"/>
      <c r="I557" s="83"/>
      <c r="J557" s="282"/>
      <c r="K557" s="186"/>
    </row>
    <row r="558" spans="1:11" ht="25.5">
      <c r="A558" s="160"/>
      <c r="B558" s="78"/>
      <c r="C558" s="78" t="s">
        <v>1015</v>
      </c>
      <c r="D558" s="79" t="s">
        <v>667</v>
      </c>
      <c r="E558" s="79"/>
      <c r="F558" s="80"/>
      <c r="G558" s="85"/>
      <c r="H558" s="86"/>
      <c r="I558" s="98" t="s">
        <v>282</v>
      </c>
      <c r="J558" s="282"/>
      <c r="K558" s="186"/>
    </row>
    <row r="559" spans="1:11" ht="12.75">
      <c r="A559" s="160"/>
      <c r="B559" s="78"/>
      <c r="C559" s="78"/>
      <c r="D559" s="78"/>
      <c r="E559" s="79" t="s">
        <v>256</v>
      </c>
      <c r="F559" s="80"/>
      <c r="G559" s="132">
        <v>33.123</v>
      </c>
      <c r="H559" s="91">
        <v>0.513</v>
      </c>
      <c r="I559" s="98"/>
      <c r="J559" s="282"/>
      <c r="K559" s="186"/>
    </row>
    <row r="560" spans="1:11" ht="12.75">
      <c r="A560" s="160"/>
      <c r="B560" s="78"/>
      <c r="C560" s="78"/>
      <c r="D560" s="78"/>
      <c r="E560" s="79" t="s">
        <v>257</v>
      </c>
      <c r="F560" s="80"/>
      <c r="G560" s="132">
        <v>33.123</v>
      </c>
      <c r="H560" s="91">
        <v>0.653</v>
      </c>
      <c r="I560" s="98"/>
      <c r="J560" s="282"/>
      <c r="K560" s="186"/>
    </row>
    <row r="561" spans="1:11" ht="12.75">
      <c r="A561" s="160"/>
      <c r="B561" s="78"/>
      <c r="C561" s="78"/>
      <c r="D561" s="78"/>
      <c r="E561" s="79" t="s">
        <v>258</v>
      </c>
      <c r="F561" s="80"/>
      <c r="G561" s="132">
        <v>33.133</v>
      </c>
      <c r="H561" s="91">
        <v>2.303</v>
      </c>
      <c r="I561" s="98"/>
      <c r="J561" s="282"/>
      <c r="K561" s="186"/>
    </row>
    <row r="562" spans="1:11" ht="12.75">
      <c r="A562" s="160"/>
      <c r="B562" s="78"/>
      <c r="C562" s="78"/>
      <c r="D562" s="78"/>
      <c r="E562" s="79" t="s">
        <v>270</v>
      </c>
      <c r="F562" s="80"/>
      <c r="G562" s="132">
        <v>33.133</v>
      </c>
      <c r="H562" s="91">
        <v>2.703</v>
      </c>
      <c r="I562" s="98"/>
      <c r="J562" s="282"/>
      <c r="K562" s="186"/>
    </row>
    <row r="563" spans="1:11" ht="12.75">
      <c r="A563" s="160"/>
      <c r="B563" s="78"/>
      <c r="C563" s="78"/>
      <c r="D563" s="78"/>
      <c r="E563" s="79"/>
      <c r="F563" s="80"/>
      <c r="G563" s="132"/>
      <c r="H563" s="91"/>
      <c r="I563" s="98"/>
      <c r="J563" s="282"/>
      <c r="K563" s="186"/>
    </row>
    <row r="564" spans="1:11" ht="25.5">
      <c r="A564" s="160"/>
      <c r="B564" s="78"/>
      <c r="C564" s="78" t="s">
        <v>1016</v>
      </c>
      <c r="D564" s="79" t="s">
        <v>669</v>
      </c>
      <c r="E564" s="79"/>
      <c r="F564" s="80"/>
      <c r="G564" s="85"/>
      <c r="H564" s="86"/>
      <c r="I564" s="98" t="s">
        <v>282</v>
      </c>
      <c r="J564" s="282"/>
      <c r="K564" s="186"/>
    </row>
    <row r="565" spans="1:11" ht="12.75">
      <c r="A565" s="160"/>
      <c r="B565" s="78"/>
      <c r="C565" s="78"/>
      <c r="D565" s="78"/>
      <c r="E565" s="79" t="s">
        <v>272</v>
      </c>
      <c r="F565" s="80"/>
      <c r="G565" s="132">
        <v>224.72</v>
      </c>
      <c r="H565" s="91">
        <v>10.6</v>
      </c>
      <c r="I565" s="98"/>
      <c r="J565" s="282"/>
      <c r="K565" s="186"/>
    </row>
    <row r="566" spans="1:11" ht="12.75">
      <c r="A566" s="160"/>
      <c r="B566" s="78"/>
      <c r="C566" s="78"/>
      <c r="D566" s="78"/>
      <c r="E566" s="79" t="s">
        <v>273</v>
      </c>
      <c r="F566" s="80"/>
      <c r="G566" s="132">
        <v>225.41</v>
      </c>
      <c r="H566" s="91">
        <v>11.55</v>
      </c>
      <c r="I566" s="98"/>
      <c r="J566" s="282"/>
      <c r="K566" s="186"/>
    </row>
    <row r="567" spans="1:11" ht="12.75">
      <c r="A567" s="160"/>
      <c r="B567" s="78"/>
      <c r="C567" s="78"/>
      <c r="D567" s="78"/>
      <c r="E567" s="79" t="s">
        <v>274</v>
      </c>
      <c r="F567" s="80"/>
      <c r="G567" s="132">
        <v>231.08</v>
      </c>
      <c r="H567" s="91">
        <v>30.34</v>
      </c>
      <c r="I567" s="98"/>
      <c r="J567" s="282"/>
      <c r="K567" s="186"/>
    </row>
    <row r="568" spans="1:11" ht="12.75">
      <c r="A568" s="160"/>
      <c r="B568" s="78"/>
      <c r="C568" s="78"/>
      <c r="D568" s="78"/>
      <c r="E568" s="79" t="s">
        <v>275</v>
      </c>
      <c r="F568" s="80"/>
      <c r="G568" s="132">
        <v>233.13</v>
      </c>
      <c r="H568" s="91">
        <v>34.7</v>
      </c>
      <c r="I568" s="98"/>
      <c r="J568" s="282"/>
      <c r="K568" s="186"/>
    </row>
    <row r="569" spans="1:11" ht="12.75">
      <c r="A569" s="160"/>
      <c r="B569" s="78"/>
      <c r="C569" s="78"/>
      <c r="D569" s="78"/>
      <c r="E569" s="79"/>
      <c r="F569" s="80"/>
      <c r="G569" s="132"/>
      <c r="H569" s="91"/>
      <c r="I569" s="98"/>
      <c r="J569" s="282"/>
      <c r="K569" s="186"/>
    </row>
    <row r="570" spans="1:11" ht="25.5">
      <c r="A570" s="160"/>
      <c r="B570" s="78"/>
      <c r="C570" s="78" t="s">
        <v>1017</v>
      </c>
      <c r="D570" s="79" t="s">
        <v>671</v>
      </c>
      <c r="E570" s="79"/>
      <c r="F570" s="80"/>
      <c r="G570" s="85"/>
      <c r="H570" s="86"/>
      <c r="I570" s="98" t="s">
        <v>282</v>
      </c>
      <c r="J570" s="282"/>
      <c r="K570" s="186"/>
    </row>
    <row r="571" spans="1:11" ht="12.75">
      <c r="A571" s="160"/>
      <c r="B571" s="78"/>
      <c r="C571" s="78"/>
      <c r="D571" s="78"/>
      <c r="E571" s="79" t="s">
        <v>678</v>
      </c>
      <c r="F571" s="80"/>
      <c r="G571" s="132">
        <v>726.1</v>
      </c>
      <c r="H571" s="91">
        <v>209.99</v>
      </c>
      <c r="I571" s="83"/>
      <c r="J571" s="282">
        <v>1</v>
      </c>
      <c r="K571" s="186"/>
    </row>
    <row r="572" spans="1:11" ht="12.75">
      <c r="A572" s="160"/>
      <c r="B572" s="78"/>
      <c r="C572" s="78"/>
      <c r="D572" s="78"/>
      <c r="E572" s="79" t="s">
        <v>679</v>
      </c>
      <c r="F572" s="80"/>
      <c r="G572" s="132">
        <v>732.24</v>
      </c>
      <c r="H572" s="91">
        <v>59.32</v>
      </c>
      <c r="I572" s="83"/>
      <c r="J572" s="282">
        <v>1</v>
      </c>
      <c r="K572" s="186"/>
    </row>
    <row r="573" spans="1:11" ht="12.75">
      <c r="A573" s="160"/>
      <c r="B573" s="78"/>
      <c r="C573" s="78"/>
      <c r="D573" s="78"/>
      <c r="E573" s="79" t="s">
        <v>680</v>
      </c>
      <c r="F573" s="80"/>
      <c r="G573" s="132">
        <v>699.05</v>
      </c>
      <c r="H573" s="91">
        <v>76.63</v>
      </c>
      <c r="I573" s="83"/>
      <c r="J573" s="282">
        <v>1</v>
      </c>
      <c r="K573" s="186"/>
    </row>
    <row r="574" spans="1:11" ht="12.75">
      <c r="A574" s="160"/>
      <c r="B574" s="78"/>
      <c r="C574" s="78"/>
      <c r="D574" s="78"/>
      <c r="E574" s="79" t="s">
        <v>681</v>
      </c>
      <c r="F574" s="80"/>
      <c r="G574" s="132">
        <v>725.39</v>
      </c>
      <c r="H574" s="91">
        <v>47.92</v>
      </c>
      <c r="I574" s="83"/>
      <c r="J574" s="282">
        <v>1</v>
      </c>
      <c r="K574" s="186"/>
    </row>
    <row r="575" spans="1:11" ht="12.75">
      <c r="A575" s="160"/>
      <c r="B575" s="78"/>
      <c r="C575" s="78"/>
      <c r="D575" s="78"/>
      <c r="E575" s="79"/>
      <c r="F575" s="80"/>
      <c r="G575" s="132"/>
      <c r="H575" s="91"/>
      <c r="I575" s="83"/>
      <c r="J575" s="282"/>
      <c r="K575" s="186"/>
    </row>
    <row r="576" spans="1:11" ht="25.5">
      <c r="A576" s="160"/>
      <c r="B576" s="78"/>
      <c r="C576" s="78" t="s">
        <v>1018</v>
      </c>
      <c r="D576" s="79" t="s">
        <v>683</v>
      </c>
      <c r="E576" s="79"/>
      <c r="F576" s="80"/>
      <c r="G576" s="85"/>
      <c r="H576" s="86"/>
      <c r="I576" s="98" t="s">
        <v>282</v>
      </c>
      <c r="J576" s="282"/>
      <c r="K576" s="186"/>
    </row>
    <row r="577" spans="1:11" ht="12.75">
      <c r="A577" s="160"/>
      <c r="B577" s="78"/>
      <c r="C577" s="78"/>
      <c r="D577" s="78"/>
      <c r="E577" s="133" t="s">
        <v>684</v>
      </c>
      <c r="F577" s="134"/>
      <c r="G577" s="132">
        <v>2057.55</v>
      </c>
      <c r="H577" s="91">
        <v>68.49</v>
      </c>
      <c r="I577" s="83"/>
      <c r="J577" s="282">
        <v>1</v>
      </c>
      <c r="K577" s="186"/>
    </row>
    <row r="578" spans="1:11" ht="12.75">
      <c r="A578" s="160"/>
      <c r="B578" s="78"/>
      <c r="C578" s="78"/>
      <c r="D578" s="78"/>
      <c r="E578" s="79" t="s">
        <v>685</v>
      </c>
      <c r="F578" s="80"/>
      <c r="G578" s="132">
        <v>2057.55</v>
      </c>
      <c r="H578" s="91">
        <v>72.69</v>
      </c>
      <c r="I578" s="83"/>
      <c r="J578" s="282">
        <v>1</v>
      </c>
      <c r="K578" s="186"/>
    </row>
    <row r="579" spans="1:11" ht="12.75">
      <c r="A579" s="160"/>
      <c r="B579" s="78"/>
      <c r="C579" s="78"/>
      <c r="D579" s="78"/>
      <c r="E579" s="79" t="s">
        <v>686</v>
      </c>
      <c r="F579" s="80"/>
      <c r="G579" s="132">
        <v>2057.55</v>
      </c>
      <c r="H579" s="91">
        <v>78.29</v>
      </c>
      <c r="I579" s="83"/>
      <c r="J579" s="282">
        <v>1</v>
      </c>
      <c r="K579" s="186"/>
    </row>
    <row r="580" spans="1:11" ht="12.75">
      <c r="A580" s="160"/>
      <c r="B580" s="78"/>
      <c r="C580" s="78"/>
      <c r="D580" s="78"/>
      <c r="E580" s="79" t="s">
        <v>687</v>
      </c>
      <c r="F580" s="80"/>
      <c r="G580" s="132">
        <v>2057.55</v>
      </c>
      <c r="H580" s="91">
        <v>93.69</v>
      </c>
      <c r="I580" s="83"/>
      <c r="J580" s="282">
        <v>1</v>
      </c>
      <c r="K580" s="186"/>
    </row>
    <row r="581" spans="1:11" ht="12.75">
      <c r="A581" s="160"/>
      <c r="B581" s="78"/>
      <c r="C581" s="78"/>
      <c r="D581" s="78"/>
      <c r="E581" s="79"/>
      <c r="F581" s="80"/>
      <c r="G581" s="132"/>
      <c r="H581" s="91"/>
      <c r="I581" s="83"/>
      <c r="J581" s="282"/>
      <c r="K581" s="186"/>
    </row>
    <row r="582" spans="1:11" ht="25.5">
      <c r="A582" s="160"/>
      <c r="B582" s="78"/>
      <c r="C582" s="78" t="s">
        <v>1019</v>
      </c>
      <c r="D582" s="79" t="s">
        <v>554</v>
      </c>
      <c r="E582" s="79"/>
      <c r="F582" s="80"/>
      <c r="G582" s="85"/>
      <c r="H582" s="104"/>
      <c r="I582" s="98" t="s">
        <v>282</v>
      </c>
      <c r="J582" s="282"/>
      <c r="K582" s="186"/>
    </row>
    <row r="583" spans="1:11" ht="12.75">
      <c r="A583" s="160"/>
      <c r="B583" s="78"/>
      <c r="C583" s="78"/>
      <c r="D583" s="78"/>
      <c r="E583" s="133" t="s">
        <v>555</v>
      </c>
      <c r="F583" s="134"/>
      <c r="G583" s="123">
        <v>6265.5</v>
      </c>
      <c r="H583" s="123">
        <v>280.25</v>
      </c>
      <c r="I583" s="83"/>
      <c r="J583" s="282">
        <v>1</v>
      </c>
      <c r="K583" s="186"/>
    </row>
    <row r="584" spans="1:11" ht="12.75">
      <c r="A584" s="160"/>
      <c r="B584" s="78"/>
      <c r="C584" s="78"/>
      <c r="D584" s="78"/>
      <c r="E584" s="79" t="s">
        <v>556</v>
      </c>
      <c r="F584" s="80"/>
      <c r="G584" s="123">
        <v>6265.5</v>
      </c>
      <c r="H584" s="123">
        <v>301.95</v>
      </c>
      <c r="I584" s="83"/>
      <c r="J584" s="282">
        <v>1</v>
      </c>
      <c r="K584" s="186"/>
    </row>
    <row r="585" spans="1:11" ht="12.75">
      <c r="A585" s="160"/>
      <c r="B585" s="78"/>
      <c r="C585" s="78"/>
      <c r="D585" s="78"/>
      <c r="E585" s="79" t="s">
        <v>557</v>
      </c>
      <c r="F585" s="80"/>
      <c r="G585" s="123">
        <v>6265.5</v>
      </c>
      <c r="H585" s="123">
        <v>339.01</v>
      </c>
      <c r="I585" s="83"/>
      <c r="J585" s="282">
        <v>1</v>
      </c>
      <c r="K585" s="186"/>
    </row>
    <row r="586" spans="1:11" ht="12.75">
      <c r="A586" s="160"/>
      <c r="B586" s="78"/>
      <c r="C586" s="78"/>
      <c r="D586" s="78"/>
      <c r="E586" s="79" t="s">
        <v>558</v>
      </c>
      <c r="F586" s="80"/>
      <c r="G586" s="123">
        <v>6265.5</v>
      </c>
      <c r="H586" s="123">
        <v>424.21</v>
      </c>
      <c r="I586" s="83"/>
      <c r="J586" s="282">
        <v>1</v>
      </c>
      <c r="K586" s="186"/>
    </row>
    <row r="587" spans="1:11" ht="12.75">
      <c r="A587" s="160"/>
      <c r="B587" s="78"/>
      <c r="C587" s="78"/>
      <c r="D587" s="78"/>
      <c r="E587" s="79"/>
      <c r="F587" s="80"/>
      <c r="G587" s="132"/>
      <c r="H587" s="91"/>
      <c r="I587" s="83"/>
      <c r="J587" s="282"/>
      <c r="K587" s="186"/>
    </row>
    <row r="588" spans="1:11" ht="12" customHeight="1">
      <c r="A588" s="157"/>
      <c r="B588" s="4"/>
      <c r="C588" s="5"/>
      <c r="D588" s="5"/>
      <c r="E588" s="5"/>
      <c r="F588" s="6"/>
      <c r="G588" s="7"/>
      <c r="H588" s="35" t="s">
        <v>214</v>
      </c>
      <c r="I588" s="36" t="s">
        <v>253</v>
      </c>
      <c r="J588" s="345"/>
      <c r="K588" s="338"/>
    </row>
    <row r="589" spans="1:11" ht="12" customHeight="1">
      <c r="A589" s="180"/>
      <c r="B589" s="87"/>
      <c r="C589" s="78"/>
      <c r="D589" s="78"/>
      <c r="E589" s="78"/>
      <c r="F589" s="84"/>
      <c r="G589" s="85"/>
      <c r="H589" s="181"/>
      <c r="I589" s="182"/>
      <c r="J589" s="341"/>
      <c r="K589" s="186"/>
    </row>
    <row r="590" spans="1:11" ht="12.75">
      <c r="A590" s="160"/>
      <c r="B590" s="78"/>
      <c r="C590" s="78" t="s">
        <v>1020</v>
      </c>
      <c r="D590" s="79" t="s">
        <v>689</v>
      </c>
      <c r="E590" s="79"/>
      <c r="F590" s="80"/>
      <c r="G590" s="85"/>
      <c r="H590" s="91">
        <v>11.64</v>
      </c>
      <c r="I590" s="83"/>
      <c r="J590" s="282">
        <v>1</v>
      </c>
      <c r="K590" s="186"/>
    </row>
    <row r="591" spans="1:11" ht="12.75">
      <c r="A591" s="160"/>
      <c r="B591" s="78"/>
      <c r="C591" s="78" t="s">
        <v>1021</v>
      </c>
      <c r="D591" s="79" t="s">
        <v>276</v>
      </c>
      <c r="E591" s="79"/>
      <c r="F591" s="80"/>
      <c r="G591" s="85"/>
      <c r="H591" s="86"/>
      <c r="I591" s="83"/>
      <c r="J591" s="282"/>
      <c r="K591" s="186"/>
    </row>
    <row r="592" spans="1:11" ht="12.75">
      <c r="A592" s="160"/>
      <c r="B592" s="78"/>
      <c r="C592" s="78"/>
      <c r="D592" s="79" t="s">
        <v>691</v>
      </c>
      <c r="E592" s="79"/>
      <c r="F592" s="80"/>
      <c r="G592" s="85"/>
      <c r="H592" s="91">
        <v>175.23</v>
      </c>
      <c r="I592" s="92">
        <v>212.11</v>
      </c>
      <c r="J592" s="282"/>
      <c r="K592" s="186"/>
    </row>
    <row r="593" spans="1:11" ht="12.75">
      <c r="A593" s="160"/>
      <c r="B593" s="78"/>
      <c r="C593" s="78"/>
      <c r="D593" s="78"/>
      <c r="E593" s="79" t="s">
        <v>278</v>
      </c>
      <c r="F593" s="80"/>
      <c r="G593" s="85"/>
      <c r="H593" s="86"/>
      <c r="I593" s="92">
        <v>79.02</v>
      </c>
      <c r="J593" s="282"/>
      <c r="K593" s="186"/>
    </row>
    <row r="594" spans="1:11" ht="25.5">
      <c r="A594" s="160"/>
      <c r="B594" s="78"/>
      <c r="C594" s="78"/>
      <c r="D594" s="79" t="s">
        <v>690</v>
      </c>
      <c r="E594" s="79"/>
      <c r="F594" s="80"/>
      <c r="G594" s="85"/>
      <c r="H594" s="91">
        <v>170.08</v>
      </c>
      <c r="I594" s="98" t="s">
        <v>282</v>
      </c>
      <c r="J594" s="282"/>
      <c r="K594" s="186"/>
    </row>
    <row r="595" spans="1:11" ht="13.5" customHeight="1">
      <c r="A595" s="160"/>
      <c r="B595" s="78"/>
      <c r="C595" s="78"/>
      <c r="D595" s="78"/>
      <c r="E595" s="79" t="s">
        <v>278</v>
      </c>
      <c r="F595" s="80"/>
      <c r="G595" s="85"/>
      <c r="H595" s="86"/>
      <c r="I595" s="92">
        <v>79.02</v>
      </c>
      <c r="J595" s="282"/>
      <c r="K595" s="186"/>
    </row>
    <row r="596" spans="1:11" s="30" customFormat="1" ht="27" customHeight="1">
      <c r="A596" s="163"/>
      <c r="B596" s="93"/>
      <c r="C596" s="93"/>
      <c r="D596" s="371" t="s">
        <v>692</v>
      </c>
      <c r="E596" s="371"/>
      <c r="F596" s="372"/>
      <c r="G596" s="96"/>
      <c r="H596" s="110">
        <v>6.65</v>
      </c>
      <c r="I596" s="98" t="s">
        <v>282</v>
      </c>
      <c r="J596" s="346">
        <v>1</v>
      </c>
      <c r="K596" s="333"/>
    </row>
    <row r="597" spans="1:11" ht="12.75">
      <c r="A597" s="160"/>
      <c r="B597" s="78"/>
      <c r="C597" s="78" t="s">
        <v>1022</v>
      </c>
      <c r="D597" s="371" t="s">
        <v>693</v>
      </c>
      <c r="E597" s="371"/>
      <c r="F597" s="372"/>
      <c r="G597" s="81"/>
      <c r="H597" s="86"/>
      <c r="I597" s="83"/>
      <c r="J597" s="282"/>
      <c r="K597" s="186"/>
    </row>
    <row r="598" spans="1:11" ht="12.75">
      <c r="A598" s="160"/>
      <c r="B598" s="78"/>
      <c r="C598" s="78"/>
      <c r="D598" s="94"/>
      <c r="E598" s="94"/>
      <c r="F598" s="95"/>
      <c r="G598" s="81"/>
      <c r="H598" s="86"/>
      <c r="I598" s="83"/>
      <c r="J598" s="282"/>
      <c r="K598" s="186"/>
    </row>
    <row r="599" spans="1:11" ht="12.75">
      <c r="A599" s="160"/>
      <c r="B599" s="78"/>
      <c r="C599" s="78"/>
      <c r="D599" s="79" t="s">
        <v>694</v>
      </c>
      <c r="E599" s="79"/>
      <c r="F599" s="84"/>
      <c r="G599" s="85"/>
      <c r="H599" s="91">
        <v>76.7</v>
      </c>
      <c r="I599" s="92">
        <v>447.65</v>
      </c>
      <c r="J599" s="282"/>
      <c r="K599" s="186"/>
    </row>
    <row r="600" spans="1:11" ht="15" customHeight="1">
      <c r="A600" s="160"/>
      <c r="B600" s="78"/>
      <c r="C600" s="78"/>
      <c r="D600" s="79"/>
      <c r="E600" s="79" t="s">
        <v>278</v>
      </c>
      <c r="F600" s="84"/>
      <c r="G600" s="85"/>
      <c r="H600" s="91"/>
      <c r="I600" s="92">
        <v>98.34</v>
      </c>
      <c r="J600" s="282"/>
      <c r="K600" s="186"/>
    </row>
    <row r="601" spans="1:11" ht="15" customHeight="1">
      <c r="A601" s="160"/>
      <c r="B601" s="78"/>
      <c r="C601" s="78"/>
      <c r="D601" s="79"/>
      <c r="E601" s="79"/>
      <c r="F601" s="84"/>
      <c r="G601" s="85"/>
      <c r="H601" s="91"/>
      <c r="I601" s="92"/>
      <c r="J601" s="282"/>
      <c r="K601" s="186"/>
    </row>
    <row r="602" spans="1:11" ht="12.75">
      <c r="A602" s="160"/>
      <c r="B602" s="78"/>
      <c r="C602" s="78"/>
      <c r="D602" s="79" t="s">
        <v>695</v>
      </c>
      <c r="E602" s="79"/>
      <c r="F602" s="84"/>
      <c r="G602" s="85"/>
      <c r="H602" s="91">
        <v>314.05</v>
      </c>
      <c r="I602" s="92">
        <v>556.56</v>
      </c>
      <c r="J602" s="282"/>
      <c r="K602" s="186"/>
    </row>
    <row r="603" spans="1:11" ht="12.75">
      <c r="A603" s="160"/>
      <c r="B603" s="78"/>
      <c r="C603" s="78"/>
      <c r="D603" s="79"/>
      <c r="E603" s="79" t="s">
        <v>278</v>
      </c>
      <c r="F603" s="84"/>
      <c r="G603" s="85"/>
      <c r="H603" s="91"/>
      <c r="I603" s="92">
        <v>97.19</v>
      </c>
      <c r="J603" s="282"/>
      <c r="K603" s="186"/>
    </row>
    <row r="604" spans="1:11" ht="12.75">
      <c r="A604" s="160"/>
      <c r="B604" s="78"/>
      <c r="C604" s="78"/>
      <c r="D604" s="79"/>
      <c r="E604" s="79"/>
      <c r="F604" s="84"/>
      <c r="G604" s="85"/>
      <c r="H604" s="92"/>
      <c r="I604" s="92"/>
      <c r="J604" s="282"/>
      <c r="K604" s="186"/>
    </row>
    <row r="605" spans="1:11" s="30" customFormat="1" ht="25.5">
      <c r="A605" s="163"/>
      <c r="B605" s="93"/>
      <c r="C605" s="93"/>
      <c r="D605" s="371" t="s">
        <v>696</v>
      </c>
      <c r="E605" s="371"/>
      <c r="F605" s="372"/>
      <c r="G605" s="109"/>
      <c r="H605" s="135">
        <v>729.98</v>
      </c>
      <c r="I605" s="120" t="s">
        <v>282</v>
      </c>
      <c r="J605" s="346"/>
      <c r="K605" s="333"/>
    </row>
    <row r="606" spans="1:11" s="30" customFormat="1" ht="12.75">
      <c r="A606" s="163"/>
      <c r="B606" s="93"/>
      <c r="C606" s="93"/>
      <c r="D606" s="94"/>
      <c r="E606" s="94"/>
      <c r="F606" s="95"/>
      <c r="G606" s="109"/>
      <c r="H606" s="135"/>
      <c r="I606" s="120"/>
      <c r="J606" s="346"/>
      <c r="K606" s="333"/>
    </row>
    <row r="607" spans="1:11" s="30" customFormat="1" ht="25.5">
      <c r="A607" s="163"/>
      <c r="B607" s="93"/>
      <c r="C607" s="93"/>
      <c r="D607" s="371" t="s">
        <v>697</v>
      </c>
      <c r="E607" s="371"/>
      <c r="F607" s="372"/>
      <c r="G607" s="109"/>
      <c r="H607" s="135">
        <v>1119.52</v>
      </c>
      <c r="I607" s="120" t="s">
        <v>282</v>
      </c>
      <c r="J607" s="346"/>
      <c r="K607" s="333"/>
    </row>
    <row r="608" spans="1:11" s="30" customFormat="1" ht="12.75">
      <c r="A608" s="163"/>
      <c r="B608" s="93"/>
      <c r="C608" s="93"/>
      <c r="D608" s="94"/>
      <c r="E608" s="94"/>
      <c r="F608" s="95"/>
      <c r="G608" s="109"/>
      <c r="H608" s="135"/>
      <c r="I608" s="120"/>
      <c r="J608" s="346"/>
      <c r="K608" s="333"/>
    </row>
    <row r="609" spans="1:11" s="30" customFormat="1" ht="25.5">
      <c r="A609" s="163"/>
      <c r="B609" s="93"/>
      <c r="C609" s="93"/>
      <c r="D609" s="371" t="s">
        <v>560</v>
      </c>
      <c r="E609" s="371"/>
      <c r="F609" s="372"/>
      <c r="G609" s="109"/>
      <c r="H609" s="122">
        <v>2946.78</v>
      </c>
      <c r="I609" s="120" t="s">
        <v>282</v>
      </c>
      <c r="J609" s="346"/>
      <c r="K609" s="333"/>
    </row>
    <row r="610" spans="1:11" s="30" customFormat="1" ht="12.75">
      <c r="A610" s="163"/>
      <c r="B610" s="93"/>
      <c r="C610" s="93"/>
      <c r="D610" s="94"/>
      <c r="E610" s="94"/>
      <c r="F610" s="95"/>
      <c r="G610" s="109"/>
      <c r="H610" s="120"/>
      <c r="I610" s="98"/>
      <c r="J610" s="346"/>
      <c r="K610" s="333"/>
    </row>
    <row r="611" spans="1:11" ht="12.75">
      <c r="A611" s="160"/>
      <c r="B611" s="78"/>
      <c r="C611" s="78" t="s">
        <v>559</v>
      </c>
      <c r="D611" s="79" t="s">
        <v>698</v>
      </c>
      <c r="E611" s="79"/>
      <c r="F611" s="80"/>
      <c r="G611" s="81"/>
      <c r="H611" s="86"/>
      <c r="I611" s="83"/>
      <c r="J611" s="282"/>
      <c r="K611" s="186"/>
    </row>
    <row r="612" spans="1:11" ht="12.75">
      <c r="A612" s="160"/>
      <c r="B612" s="78"/>
      <c r="C612" s="78"/>
      <c r="D612" s="78" t="s">
        <v>699</v>
      </c>
      <c r="E612" s="78"/>
      <c r="F612" s="84"/>
      <c r="G612" s="85"/>
      <c r="H612" s="91"/>
      <c r="I612" s="92">
        <v>233.03</v>
      </c>
      <c r="J612" s="282">
        <v>6</v>
      </c>
      <c r="K612" s="186"/>
    </row>
    <row r="613" spans="1:11" ht="12.75">
      <c r="A613" s="160"/>
      <c r="B613" s="78"/>
      <c r="C613" s="78"/>
      <c r="D613" s="78" t="s">
        <v>700</v>
      </c>
      <c r="E613" s="78"/>
      <c r="F613" s="84"/>
      <c r="G613" s="85"/>
      <c r="H613" s="86"/>
      <c r="I613" s="92">
        <v>260.02</v>
      </c>
      <c r="J613" s="282">
        <v>6</v>
      </c>
      <c r="K613" s="186"/>
    </row>
    <row r="614" spans="1:11" ht="12.75">
      <c r="A614" s="160"/>
      <c r="B614" s="78"/>
      <c r="C614" s="78"/>
      <c r="D614" s="78"/>
      <c r="E614" s="78"/>
      <c r="F614" s="84"/>
      <c r="G614" s="85"/>
      <c r="H614" s="86"/>
      <c r="I614" s="92"/>
      <c r="J614" s="282"/>
      <c r="K614" s="186"/>
    </row>
    <row r="615" spans="1:11" ht="12.75">
      <c r="A615" s="160"/>
      <c r="B615" s="87">
        <v>9.7</v>
      </c>
      <c r="C615" s="88" t="s">
        <v>701</v>
      </c>
      <c r="D615" s="88"/>
      <c r="E615" s="88"/>
      <c r="F615" s="89"/>
      <c r="G615" s="90"/>
      <c r="H615" s="86"/>
      <c r="I615" s="83"/>
      <c r="J615" s="282"/>
      <c r="K615" s="186"/>
    </row>
    <row r="616" spans="1:20" s="1" customFormat="1" ht="25.5">
      <c r="A616" s="160"/>
      <c r="B616" s="87"/>
      <c r="C616" s="172" t="s">
        <v>660</v>
      </c>
      <c r="D616" s="78" t="s">
        <v>302</v>
      </c>
      <c r="E616" s="78"/>
      <c r="F616" s="84"/>
      <c r="G616" s="85"/>
      <c r="H616" s="111" t="s">
        <v>282</v>
      </c>
      <c r="I616" s="111" t="s">
        <v>282</v>
      </c>
      <c r="J616" s="282"/>
      <c r="K616" s="186"/>
      <c r="M616" s="2"/>
      <c r="N616" s="2"/>
      <c r="O616" s="2"/>
      <c r="P616" s="2"/>
      <c r="Q616" s="2"/>
      <c r="R616" s="2"/>
      <c r="S616" s="2"/>
      <c r="T616" s="2"/>
    </row>
    <row r="617" spans="1:20" s="1" customFormat="1" ht="12.75">
      <c r="A617" s="160"/>
      <c r="B617" s="87"/>
      <c r="C617" s="172"/>
      <c r="D617" s="78"/>
      <c r="E617" s="78"/>
      <c r="F617" s="84"/>
      <c r="G617" s="85"/>
      <c r="H617" s="111"/>
      <c r="I617" s="111"/>
      <c r="J617" s="282"/>
      <c r="K617" s="186"/>
      <c r="M617" s="2"/>
      <c r="N617" s="2"/>
      <c r="O617" s="2"/>
      <c r="P617" s="2"/>
      <c r="Q617" s="2"/>
      <c r="R617" s="2"/>
      <c r="S617" s="2"/>
      <c r="T617" s="2"/>
    </row>
    <row r="618" spans="1:11" ht="12.75">
      <c r="A618" s="160"/>
      <c r="B618" s="78"/>
      <c r="C618" s="78" t="s">
        <v>666</v>
      </c>
      <c r="D618" s="79" t="s">
        <v>703</v>
      </c>
      <c r="E618" s="79"/>
      <c r="F618" s="80"/>
      <c r="G618" s="81"/>
      <c r="H618" s="86"/>
      <c r="I618" s="92"/>
      <c r="J618" s="282"/>
      <c r="K618" s="186"/>
    </row>
    <row r="619" spans="1:11" ht="12.75">
      <c r="A619" s="160"/>
      <c r="B619" s="78"/>
      <c r="C619" s="78"/>
      <c r="D619" s="79" t="s">
        <v>1023</v>
      </c>
      <c r="E619" s="79"/>
      <c r="F619" s="80"/>
      <c r="G619" s="81"/>
      <c r="H619" s="86"/>
      <c r="I619" s="92">
        <v>143.22</v>
      </c>
      <c r="J619" s="282">
        <v>1</v>
      </c>
      <c r="K619" s="186"/>
    </row>
    <row r="620" spans="1:11" ht="12.75">
      <c r="A620" s="160"/>
      <c r="B620" s="78"/>
      <c r="C620" s="78"/>
      <c r="D620" s="79" t="s">
        <v>1024</v>
      </c>
      <c r="E620" s="79"/>
      <c r="F620" s="80"/>
      <c r="G620" s="81"/>
      <c r="H620" s="86"/>
      <c r="I620" s="92">
        <v>182.61</v>
      </c>
      <c r="J620" s="282">
        <v>1</v>
      </c>
      <c r="K620" s="186"/>
    </row>
    <row r="621" spans="1:11" ht="12.75">
      <c r="A621" s="160"/>
      <c r="B621" s="78"/>
      <c r="C621" s="78"/>
      <c r="D621" s="79"/>
      <c r="E621" s="79"/>
      <c r="F621" s="80"/>
      <c r="G621" s="81"/>
      <c r="H621" s="86"/>
      <c r="I621" s="92"/>
      <c r="J621" s="282"/>
      <c r="K621" s="186"/>
    </row>
    <row r="622" spans="1:11" ht="12.75">
      <c r="A622" s="160"/>
      <c r="B622" s="78"/>
      <c r="C622" s="78" t="s">
        <v>668</v>
      </c>
      <c r="D622" s="79" t="s">
        <v>704</v>
      </c>
      <c r="E622" s="79"/>
      <c r="F622" s="80"/>
      <c r="G622" s="81"/>
      <c r="H622" s="86"/>
      <c r="I622" s="92">
        <v>1333.76</v>
      </c>
      <c r="J622" s="282">
        <v>1</v>
      </c>
      <c r="K622" s="186"/>
    </row>
    <row r="623" spans="1:11" ht="12.75">
      <c r="A623" s="160"/>
      <c r="B623" s="78"/>
      <c r="C623" s="78"/>
      <c r="D623" s="79"/>
      <c r="E623" s="79"/>
      <c r="F623" s="80"/>
      <c r="G623" s="81"/>
      <c r="H623" s="86"/>
      <c r="I623" s="92"/>
      <c r="J623" s="282"/>
      <c r="K623" s="186"/>
    </row>
    <row r="624" spans="1:11" ht="12.75">
      <c r="A624" s="160"/>
      <c r="B624" s="78"/>
      <c r="C624" s="78" t="s">
        <v>670</v>
      </c>
      <c r="D624" s="79" t="s">
        <v>747</v>
      </c>
      <c r="E624" s="79"/>
      <c r="F624" s="80"/>
      <c r="G624" s="81"/>
      <c r="H624" s="86"/>
      <c r="I624" s="122">
        <v>326.64</v>
      </c>
      <c r="J624" s="282">
        <v>1</v>
      </c>
      <c r="K624" s="186"/>
    </row>
    <row r="625" spans="1:11" ht="12.75">
      <c r="A625" s="160"/>
      <c r="B625" s="78"/>
      <c r="C625" s="78"/>
      <c r="D625" s="79"/>
      <c r="E625" s="79"/>
      <c r="F625" s="80"/>
      <c r="G625" s="81"/>
      <c r="H625" s="86"/>
      <c r="I625" s="98"/>
      <c r="J625" s="282"/>
      <c r="K625" s="186"/>
    </row>
    <row r="626" spans="1:11" ht="12.75">
      <c r="A626" s="160"/>
      <c r="B626" s="78"/>
      <c r="C626" s="78" t="s">
        <v>682</v>
      </c>
      <c r="D626" s="79" t="s">
        <v>705</v>
      </c>
      <c r="E626" s="79"/>
      <c r="F626" s="80"/>
      <c r="G626" s="81"/>
      <c r="H626" s="86"/>
      <c r="I626" s="83"/>
      <c r="J626" s="282"/>
      <c r="K626" s="186"/>
    </row>
    <row r="627" spans="1:11" ht="12.75">
      <c r="A627" s="160"/>
      <c r="B627" s="78"/>
      <c r="C627" s="78"/>
      <c r="D627" s="78"/>
      <c r="E627" s="78" t="s">
        <v>1356</v>
      </c>
      <c r="F627" s="80"/>
      <c r="G627" s="81"/>
      <c r="H627" s="86"/>
      <c r="I627" s="92">
        <v>506.11</v>
      </c>
      <c r="J627" s="282">
        <v>1</v>
      </c>
      <c r="K627" s="186"/>
    </row>
    <row r="628" spans="1:11" ht="12.75">
      <c r="A628" s="160"/>
      <c r="B628" s="78"/>
      <c r="C628" s="78"/>
      <c r="D628" s="78"/>
      <c r="E628" s="78" t="s">
        <v>1357</v>
      </c>
      <c r="F628" s="80"/>
      <c r="G628" s="81"/>
      <c r="H628" s="86"/>
      <c r="I628" s="92">
        <v>253.23</v>
      </c>
      <c r="J628" s="282">
        <v>1</v>
      </c>
      <c r="K628" s="186"/>
    </row>
    <row r="629" spans="1:11" ht="12.75">
      <c r="A629" s="160"/>
      <c r="B629" s="78"/>
      <c r="C629" s="78"/>
      <c r="D629" s="78"/>
      <c r="E629" s="79" t="s">
        <v>954</v>
      </c>
      <c r="F629" s="80"/>
      <c r="G629" s="81"/>
      <c r="H629" s="91">
        <v>6.16</v>
      </c>
      <c r="I629" s="83"/>
      <c r="J629" s="282">
        <v>1</v>
      </c>
      <c r="K629" s="186"/>
    </row>
    <row r="630" spans="1:11" ht="12.75">
      <c r="A630" s="160"/>
      <c r="B630" s="78"/>
      <c r="C630" s="78"/>
      <c r="D630" s="78"/>
      <c r="E630" s="79" t="s">
        <v>1354</v>
      </c>
      <c r="F630" s="80"/>
      <c r="G630" s="81"/>
      <c r="H630" s="91">
        <v>74.56</v>
      </c>
      <c r="I630" s="83"/>
      <c r="J630" s="282">
        <v>1</v>
      </c>
      <c r="K630" s="186"/>
    </row>
    <row r="631" spans="1:11" ht="12.75">
      <c r="A631" s="160"/>
      <c r="B631" s="78"/>
      <c r="C631" s="78"/>
      <c r="D631" s="78"/>
      <c r="E631" s="79" t="s">
        <v>955</v>
      </c>
      <c r="F631" s="80"/>
      <c r="G631" s="81"/>
      <c r="H631" s="91">
        <v>3.42</v>
      </c>
      <c r="I631" s="92">
        <v>19.36</v>
      </c>
      <c r="J631" s="282">
        <v>1</v>
      </c>
      <c r="K631" s="186"/>
    </row>
    <row r="632" spans="1:11" ht="12.75">
      <c r="A632" s="160"/>
      <c r="B632" s="78"/>
      <c r="C632" s="78"/>
      <c r="D632" s="78"/>
      <c r="E632" s="79"/>
      <c r="F632" s="80"/>
      <c r="G632" s="81"/>
      <c r="H632" s="91"/>
      <c r="I632" s="92"/>
      <c r="J632" s="282"/>
      <c r="K632" s="186"/>
    </row>
    <row r="633" spans="1:11" ht="12.75">
      <c r="A633" s="160"/>
      <c r="B633" s="78"/>
      <c r="C633" s="78" t="s">
        <v>688</v>
      </c>
      <c r="D633" s="79" t="s">
        <v>706</v>
      </c>
      <c r="E633" s="79"/>
      <c r="F633" s="80"/>
      <c r="G633" s="81"/>
      <c r="H633" s="86"/>
      <c r="I633" s="83"/>
      <c r="J633" s="282"/>
      <c r="K633" s="186"/>
    </row>
    <row r="634" spans="1:11" ht="12.75">
      <c r="A634" s="160"/>
      <c r="B634" s="78"/>
      <c r="C634" s="78"/>
      <c r="D634" s="78"/>
      <c r="E634" s="78" t="s">
        <v>1356</v>
      </c>
      <c r="F634" s="80"/>
      <c r="G634" s="81"/>
      <c r="H634" s="86"/>
      <c r="I634" s="92">
        <v>506.11</v>
      </c>
      <c r="J634" s="282">
        <v>1</v>
      </c>
      <c r="K634" s="186"/>
    </row>
    <row r="635" spans="1:11" ht="12.75">
      <c r="A635" s="160"/>
      <c r="B635" s="78"/>
      <c r="C635" s="78"/>
      <c r="D635" s="78"/>
      <c r="E635" s="78" t="s">
        <v>1357</v>
      </c>
      <c r="F635" s="80"/>
      <c r="G635" s="81"/>
      <c r="H635" s="86"/>
      <c r="I635" s="92">
        <v>253.23</v>
      </c>
      <c r="J635" s="282">
        <v>1</v>
      </c>
      <c r="K635" s="186"/>
    </row>
    <row r="636" spans="1:11" ht="12.75">
      <c r="A636" s="160"/>
      <c r="B636" s="78"/>
      <c r="C636" s="78"/>
      <c r="D636" s="78"/>
      <c r="E636" s="79" t="s">
        <v>954</v>
      </c>
      <c r="F636" s="80"/>
      <c r="G636" s="81"/>
      <c r="H636" s="91">
        <v>5.61</v>
      </c>
      <c r="I636" s="83"/>
      <c r="J636" s="282">
        <v>1</v>
      </c>
      <c r="K636" s="186"/>
    </row>
    <row r="637" spans="1:11" ht="12.75">
      <c r="A637" s="160"/>
      <c r="B637" s="78"/>
      <c r="C637" s="78"/>
      <c r="D637" s="78"/>
      <c r="E637" s="79" t="s">
        <v>956</v>
      </c>
      <c r="F637" s="80"/>
      <c r="G637" s="81"/>
      <c r="H637" s="91">
        <v>4.88</v>
      </c>
      <c r="I637" s="83"/>
      <c r="J637" s="282">
        <v>1</v>
      </c>
      <c r="K637" s="186"/>
    </row>
    <row r="638" spans="1:11" ht="12.75">
      <c r="A638" s="160"/>
      <c r="B638" s="78"/>
      <c r="C638" s="78"/>
      <c r="D638" s="78"/>
      <c r="E638" s="79" t="s">
        <v>1355</v>
      </c>
      <c r="F638" s="80"/>
      <c r="G638" s="81"/>
      <c r="H638" s="91">
        <v>98.64</v>
      </c>
      <c r="I638" s="83"/>
      <c r="J638" s="282">
        <v>1</v>
      </c>
      <c r="K638" s="186"/>
    </row>
    <row r="639" spans="1:11" ht="12.75">
      <c r="A639" s="160"/>
      <c r="B639" s="78"/>
      <c r="C639" s="78"/>
      <c r="D639" s="78"/>
      <c r="E639" s="79" t="s">
        <v>955</v>
      </c>
      <c r="F639" s="80"/>
      <c r="G639" s="81"/>
      <c r="H639" s="91">
        <v>3.42</v>
      </c>
      <c r="I639" s="92">
        <v>19.36</v>
      </c>
      <c r="J639" s="282">
        <v>1</v>
      </c>
      <c r="K639" s="186"/>
    </row>
    <row r="640" spans="1:11" ht="12.75">
      <c r="A640" s="160"/>
      <c r="B640" s="78"/>
      <c r="C640" s="78"/>
      <c r="D640" s="78"/>
      <c r="E640" s="79"/>
      <c r="F640" s="80"/>
      <c r="G640" s="81"/>
      <c r="H640" s="92"/>
      <c r="I640" s="92"/>
      <c r="J640" s="282"/>
      <c r="K640" s="186"/>
    </row>
    <row r="641" spans="1:11" ht="12.75">
      <c r="A641" s="160"/>
      <c r="B641" s="78"/>
      <c r="C641" s="78" t="s">
        <v>1335</v>
      </c>
      <c r="D641" s="78" t="s">
        <v>166</v>
      </c>
      <c r="E641" s="78"/>
      <c r="F641" s="84"/>
      <c r="G641" s="85"/>
      <c r="H641" s="92"/>
      <c r="I641" s="92"/>
      <c r="J641" s="282"/>
      <c r="K641" s="186"/>
    </row>
    <row r="642" spans="1:11" ht="12.75">
      <c r="A642" s="160"/>
      <c r="B642" s="78"/>
      <c r="C642" s="78"/>
      <c r="D642" s="78"/>
      <c r="E642" s="78" t="s">
        <v>1356</v>
      </c>
      <c r="F642" s="84"/>
      <c r="G642" s="85"/>
      <c r="H642" s="92"/>
      <c r="I642" s="92">
        <v>506.11</v>
      </c>
      <c r="J642" s="282">
        <v>1</v>
      </c>
      <c r="K642" s="186"/>
    </row>
    <row r="643" spans="1:11" ht="12.75">
      <c r="A643" s="160"/>
      <c r="B643" s="78"/>
      <c r="C643" s="78"/>
      <c r="D643" s="78"/>
      <c r="E643" s="78" t="s">
        <v>1357</v>
      </c>
      <c r="F643" s="80"/>
      <c r="G643" s="85"/>
      <c r="H643" s="92"/>
      <c r="I643" s="92">
        <v>253.23</v>
      </c>
      <c r="J643" s="282">
        <v>1</v>
      </c>
      <c r="K643" s="186"/>
    </row>
    <row r="644" spans="1:11" ht="12.75">
      <c r="A644" s="160"/>
      <c r="B644" s="78"/>
      <c r="C644" s="78"/>
      <c r="D644" s="78"/>
      <c r="E644" s="78" t="s">
        <v>957</v>
      </c>
      <c r="F644" s="84"/>
      <c r="G644" s="85"/>
      <c r="H644" s="92">
        <v>5.61</v>
      </c>
      <c r="I644" s="92"/>
      <c r="J644" s="282">
        <v>1</v>
      </c>
      <c r="K644" s="186"/>
    </row>
    <row r="645" spans="1:11" ht="12.75">
      <c r="A645" s="160"/>
      <c r="B645" s="78"/>
      <c r="C645" s="78"/>
      <c r="D645" s="78"/>
      <c r="E645" s="78" t="s">
        <v>958</v>
      </c>
      <c r="F645" s="84"/>
      <c r="G645" s="85"/>
      <c r="H645" s="92">
        <v>4.88</v>
      </c>
      <c r="I645" s="92"/>
      <c r="J645" s="282">
        <v>1</v>
      </c>
      <c r="K645" s="186"/>
    </row>
    <row r="646" spans="1:11" ht="12.75">
      <c r="A646" s="160"/>
      <c r="B646" s="78"/>
      <c r="C646" s="78"/>
      <c r="D646" s="78"/>
      <c r="E646" s="78" t="s">
        <v>959</v>
      </c>
      <c r="F646" s="84"/>
      <c r="G646" s="85"/>
      <c r="H646" s="92">
        <v>98.64</v>
      </c>
      <c r="I646" s="92"/>
      <c r="J646" s="282">
        <v>1</v>
      </c>
      <c r="K646" s="186"/>
    </row>
    <row r="647" spans="1:11" ht="12.75">
      <c r="A647" s="160"/>
      <c r="B647" s="78"/>
      <c r="C647" s="78"/>
      <c r="D647" s="78"/>
      <c r="E647" s="78" t="s">
        <v>955</v>
      </c>
      <c r="F647" s="84"/>
      <c r="G647" s="85"/>
      <c r="H647" s="92">
        <v>3.42</v>
      </c>
      <c r="I647" s="92">
        <v>19.36</v>
      </c>
      <c r="J647" s="282">
        <v>1</v>
      </c>
      <c r="K647" s="186"/>
    </row>
    <row r="648" spans="1:11" ht="12.75">
      <c r="A648" s="160"/>
      <c r="B648" s="78"/>
      <c r="C648" s="78"/>
      <c r="D648" s="78"/>
      <c r="E648" s="78"/>
      <c r="F648" s="84"/>
      <c r="G648" s="85"/>
      <c r="H648" s="92"/>
      <c r="I648" s="92"/>
      <c r="J648" s="282"/>
      <c r="K648" s="186"/>
    </row>
    <row r="649" spans="1:11" ht="12.75">
      <c r="A649" s="160"/>
      <c r="B649" s="87">
        <v>9.8</v>
      </c>
      <c r="C649" s="88" t="s">
        <v>707</v>
      </c>
      <c r="D649" s="88"/>
      <c r="E649" s="88"/>
      <c r="F649" s="89"/>
      <c r="G649" s="90"/>
      <c r="H649" s="86"/>
      <c r="I649" s="83"/>
      <c r="J649" s="282"/>
      <c r="K649" s="186"/>
    </row>
    <row r="650" spans="1:11" ht="12.75">
      <c r="A650" s="160"/>
      <c r="B650" s="78"/>
      <c r="C650" s="78" t="s">
        <v>702</v>
      </c>
      <c r="D650" s="79" t="s">
        <v>708</v>
      </c>
      <c r="E650" s="79"/>
      <c r="F650" s="80"/>
      <c r="G650" s="81"/>
      <c r="H650" s="287">
        <v>0.001219</v>
      </c>
      <c r="I650" s="83"/>
      <c r="J650" s="282">
        <v>12</v>
      </c>
      <c r="K650" s="186"/>
    </row>
    <row r="651" spans="1:11" ht="12.75">
      <c r="A651" s="160"/>
      <c r="B651" s="78"/>
      <c r="C651" s="78"/>
      <c r="D651" s="79"/>
      <c r="E651" s="79"/>
      <c r="F651" s="80"/>
      <c r="G651" s="85"/>
      <c r="H651" s="99"/>
      <c r="I651" s="83"/>
      <c r="J651" s="282"/>
      <c r="K651" s="186"/>
    </row>
    <row r="652" spans="1:11" ht="27" customHeight="1">
      <c r="A652" s="160"/>
      <c r="B652" s="171">
        <v>9.9</v>
      </c>
      <c r="C652" s="379" t="s">
        <v>709</v>
      </c>
      <c r="D652" s="375"/>
      <c r="E652" s="375"/>
      <c r="F652" s="376"/>
      <c r="G652" s="90"/>
      <c r="H652" s="137"/>
      <c r="I652" s="83"/>
      <c r="J652" s="282"/>
      <c r="K652" s="186"/>
    </row>
    <row r="653" spans="1:11" ht="12.75">
      <c r="A653" s="160"/>
      <c r="B653" s="78"/>
      <c r="C653" s="78" t="s">
        <v>265</v>
      </c>
      <c r="D653" s="79" t="s">
        <v>711</v>
      </c>
      <c r="E653" s="79"/>
      <c r="F653" s="80"/>
      <c r="G653" s="85"/>
      <c r="H653" s="106" t="s">
        <v>375</v>
      </c>
      <c r="I653" s="107" t="s">
        <v>375</v>
      </c>
      <c r="J653" s="282">
        <v>3</v>
      </c>
      <c r="K653" s="186"/>
    </row>
    <row r="654" spans="1:11" ht="12.75">
      <c r="A654" s="160"/>
      <c r="B654" s="78"/>
      <c r="C654" s="78" t="s">
        <v>266</v>
      </c>
      <c r="D654" s="79" t="s">
        <v>713</v>
      </c>
      <c r="E654" s="79"/>
      <c r="F654" s="80"/>
      <c r="G654" s="85"/>
      <c r="H654" s="106" t="s">
        <v>375</v>
      </c>
      <c r="I654" s="107" t="s">
        <v>375</v>
      </c>
      <c r="J654" s="282">
        <v>3</v>
      </c>
      <c r="K654" s="186"/>
    </row>
    <row r="655" spans="1:11" ht="12.75">
      <c r="A655" s="160"/>
      <c r="B655" s="78"/>
      <c r="C655" s="78" t="s">
        <v>267</v>
      </c>
      <c r="D655" s="79" t="s">
        <v>715</v>
      </c>
      <c r="E655" s="79"/>
      <c r="F655" s="80"/>
      <c r="G655" s="85"/>
      <c r="H655" s="106" t="s">
        <v>375</v>
      </c>
      <c r="I655" s="107"/>
      <c r="J655" s="282">
        <v>3</v>
      </c>
      <c r="K655" s="186"/>
    </row>
    <row r="656" spans="1:11" ht="12.75">
      <c r="A656" s="160"/>
      <c r="B656" s="78"/>
      <c r="C656" s="78" t="s">
        <v>268</v>
      </c>
      <c r="D656" s="79" t="s">
        <v>717</v>
      </c>
      <c r="E656" s="79"/>
      <c r="F656" s="80"/>
      <c r="G656" s="85"/>
      <c r="H656" s="106" t="s">
        <v>375</v>
      </c>
      <c r="I656" s="107"/>
      <c r="J656" s="282">
        <v>3</v>
      </c>
      <c r="K656" s="186"/>
    </row>
    <row r="657" spans="1:11" ht="12.75">
      <c r="A657" s="160"/>
      <c r="B657" s="78"/>
      <c r="C657" s="78" t="s">
        <v>269</v>
      </c>
      <c r="D657" s="79" t="s">
        <v>718</v>
      </c>
      <c r="E657" s="79"/>
      <c r="F657" s="80"/>
      <c r="G657" s="85"/>
      <c r="H657" s="106"/>
      <c r="I657" s="107" t="s">
        <v>375</v>
      </c>
      <c r="J657" s="282">
        <v>3</v>
      </c>
      <c r="K657" s="186"/>
    </row>
    <row r="658" spans="1:11" ht="12.75">
      <c r="A658" s="160"/>
      <c r="B658" s="78"/>
      <c r="C658" s="78"/>
      <c r="D658" s="79"/>
      <c r="E658" s="79"/>
      <c r="F658" s="80"/>
      <c r="G658" s="85"/>
      <c r="H658" s="106"/>
      <c r="I658" s="107"/>
      <c r="J658" s="282"/>
      <c r="K658" s="186"/>
    </row>
    <row r="659" spans="1:11" ht="12.75">
      <c r="A659" s="160"/>
      <c r="B659" s="136">
        <v>9.1</v>
      </c>
      <c r="C659" s="88" t="s">
        <v>719</v>
      </c>
      <c r="D659" s="88"/>
      <c r="E659" s="88"/>
      <c r="F659" s="89"/>
      <c r="G659" s="90"/>
      <c r="H659" s="86"/>
      <c r="I659" s="83"/>
      <c r="J659" s="282"/>
      <c r="K659" s="186"/>
    </row>
    <row r="660" spans="1:11" s="30" customFormat="1" ht="26.25" customHeight="1">
      <c r="A660" s="163"/>
      <c r="B660" s="93"/>
      <c r="C660" s="93" t="s">
        <v>710</v>
      </c>
      <c r="D660" s="371" t="s">
        <v>722</v>
      </c>
      <c r="E660" s="371"/>
      <c r="F660" s="372"/>
      <c r="G660" s="96"/>
      <c r="H660" s="97"/>
      <c r="I660" s="98" t="s">
        <v>282</v>
      </c>
      <c r="J660" s="346"/>
      <c r="K660" s="333"/>
    </row>
    <row r="661" spans="1:11" s="30" customFormat="1" ht="26.25" customHeight="1">
      <c r="A661" s="163"/>
      <c r="B661" s="93"/>
      <c r="C661" s="93" t="s">
        <v>712</v>
      </c>
      <c r="D661" s="371" t="s">
        <v>723</v>
      </c>
      <c r="E661" s="371"/>
      <c r="F661" s="372"/>
      <c r="G661" s="96"/>
      <c r="H661" s="97"/>
      <c r="I661" s="98" t="s">
        <v>282</v>
      </c>
      <c r="J661" s="346"/>
      <c r="K661" s="333"/>
    </row>
    <row r="662" spans="1:11" s="30" customFormat="1" ht="25.5">
      <c r="A662" s="163"/>
      <c r="B662" s="93"/>
      <c r="C662" s="93" t="s">
        <v>714</v>
      </c>
      <c r="D662" s="371" t="s">
        <v>724</v>
      </c>
      <c r="E662" s="371"/>
      <c r="F662" s="372"/>
      <c r="G662" s="96"/>
      <c r="H662" s="97"/>
      <c r="I662" s="98" t="s">
        <v>282</v>
      </c>
      <c r="J662" s="346"/>
      <c r="K662" s="333"/>
    </row>
    <row r="663" spans="1:11" ht="12.75">
      <c r="A663" s="160"/>
      <c r="B663" s="78"/>
      <c r="C663" s="93" t="s">
        <v>716</v>
      </c>
      <c r="D663" s="79" t="s">
        <v>725</v>
      </c>
      <c r="E663" s="79"/>
      <c r="F663" s="80"/>
      <c r="G663" s="81"/>
      <c r="H663" s="99">
        <v>0.00141</v>
      </c>
      <c r="I663" s="83"/>
      <c r="J663" s="282"/>
      <c r="K663" s="186"/>
    </row>
    <row r="664" spans="1:11" ht="12.75">
      <c r="A664" s="160"/>
      <c r="B664" s="78"/>
      <c r="C664" s="78"/>
      <c r="D664" s="79"/>
      <c r="E664" s="79"/>
      <c r="F664" s="80"/>
      <c r="G664" s="81"/>
      <c r="H664" s="99"/>
      <c r="I664" s="83"/>
      <c r="J664" s="282"/>
      <c r="K664" s="186"/>
    </row>
    <row r="665" spans="1:11" ht="12.75">
      <c r="A665" s="160"/>
      <c r="B665" s="87">
        <v>9.11</v>
      </c>
      <c r="C665" s="88" t="s">
        <v>726</v>
      </c>
      <c r="D665" s="88"/>
      <c r="E665" s="88"/>
      <c r="F665" s="89"/>
      <c r="G665" s="90"/>
      <c r="H665" s="86"/>
      <c r="I665" s="83"/>
      <c r="J665" s="282"/>
      <c r="K665" s="186"/>
    </row>
    <row r="666" spans="1:11" ht="12.75">
      <c r="A666" s="160"/>
      <c r="B666" s="78"/>
      <c r="C666" s="78" t="s">
        <v>720</v>
      </c>
      <c r="D666" s="79" t="s">
        <v>727</v>
      </c>
      <c r="E666" s="79"/>
      <c r="F666" s="80"/>
      <c r="G666" s="81"/>
      <c r="H666" s="86"/>
      <c r="I666" s="83"/>
      <c r="J666" s="282"/>
      <c r="K666" s="186"/>
    </row>
    <row r="667" spans="1:11" ht="12.75">
      <c r="A667" s="160"/>
      <c r="B667" s="78"/>
      <c r="C667" s="78"/>
      <c r="D667" s="78"/>
      <c r="E667" s="79" t="s">
        <v>728</v>
      </c>
      <c r="F667" s="80"/>
      <c r="G667" s="81"/>
      <c r="H667" s="91">
        <v>1.34</v>
      </c>
      <c r="I667" s="92">
        <v>33.02</v>
      </c>
      <c r="J667" s="282"/>
      <c r="K667" s="186"/>
    </row>
    <row r="668" spans="1:11" ht="12.75">
      <c r="A668" s="160"/>
      <c r="B668" s="78"/>
      <c r="C668" s="78"/>
      <c r="D668" s="78"/>
      <c r="E668" s="78" t="s">
        <v>278</v>
      </c>
      <c r="F668" s="84"/>
      <c r="G668" s="85"/>
      <c r="H668" s="86"/>
      <c r="I668" s="92">
        <v>11.92</v>
      </c>
      <c r="J668" s="282"/>
      <c r="K668" s="186"/>
    </row>
    <row r="669" spans="1:11" ht="25.5" customHeight="1">
      <c r="A669" s="160"/>
      <c r="B669" s="78"/>
      <c r="C669" s="78"/>
      <c r="D669" s="78"/>
      <c r="E669" s="371" t="s">
        <v>729</v>
      </c>
      <c r="F669" s="372"/>
      <c r="G669" s="96"/>
      <c r="H669" s="91">
        <v>1.34</v>
      </c>
      <c r="I669" s="92">
        <v>33.02</v>
      </c>
      <c r="J669" s="282"/>
      <c r="K669" s="186"/>
    </row>
    <row r="670" spans="1:11" ht="12.75">
      <c r="A670" s="160"/>
      <c r="B670" s="78"/>
      <c r="C670" s="78"/>
      <c r="D670" s="78"/>
      <c r="E670" s="78" t="s">
        <v>278</v>
      </c>
      <c r="F670" s="84"/>
      <c r="G670" s="85"/>
      <c r="H670" s="86"/>
      <c r="I670" s="92">
        <v>11.92</v>
      </c>
      <c r="J670" s="282"/>
      <c r="K670" s="186"/>
    </row>
    <row r="671" spans="1:11" ht="12.75">
      <c r="A671" s="160"/>
      <c r="B671" s="78"/>
      <c r="C671" s="78"/>
      <c r="D671" s="78"/>
      <c r="E671" s="78"/>
      <c r="F671" s="84"/>
      <c r="G671" s="85"/>
      <c r="H671" s="86"/>
      <c r="I671" s="92"/>
      <c r="J671" s="282"/>
      <c r="K671" s="186"/>
    </row>
    <row r="672" spans="1:11" ht="12.75">
      <c r="A672" s="160"/>
      <c r="B672" s="78"/>
      <c r="C672" s="78" t="s">
        <v>324</v>
      </c>
      <c r="D672" s="79" t="s">
        <v>730</v>
      </c>
      <c r="E672" s="20"/>
      <c r="F672" s="80"/>
      <c r="G672" s="81"/>
      <c r="H672" s="86"/>
      <c r="I672" s="83"/>
      <c r="J672" s="282"/>
      <c r="K672" s="186"/>
    </row>
    <row r="673" spans="1:11" s="30" customFormat="1" ht="26.25" customHeight="1">
      <c r="A673" s="163"/>
      <c r="B673" s="93"/>
      <c r="C673" s="93"/>
      <c r="D673" s="93"/>
      <c r="E673" s="371" t="s">
        <v>731</v>
      </c>
      <c r="F673" s="372"/>
      <c r="G673" s="96"/>
      <c r="H673" s="120" t="s">
        <v>282</v>
      </c>
      <c r="I673" s="98"/>
      <c r="J673" s="346"/>
      <c r="K673" s="333"/>
    </row>
    <row r="674" spans="1:11" s="30" customFormat="1" ht="25.5">
      <c r="A674" s="163" t="s">
        <v>732</v>
      </c>
      <c r="B674" s="93"/>
      <c r="C674" s="93"/>
      <c r="D674" s="93"/>
      <c r="E674" s="371" t="s">
        <v>733</v>
      </c>
      <c r="F674" s="372"/>
      <c r="G674" s="96"/>
      <c r="H674" s="120" t="s">
        <v>282</v>
      </c>
      <c r="I674" s="98"/>
      <c r="J674" s="346"/>
      <c r="K674" s="333"/>
    </row>
    <row r="675" spans="1:11" s="30" customFormat="1" ht="25.5">
      <c r="A675" s="163" t="s">
        <v>732</v>
      </c>
      <c r="B675" s="93"/>
      <c r="C675" s="93"/>
      <c r="D675" s="93"/>
      <c r="E675" s="371" t="s">
        <v>734</v>
      </c>
      <c r="F675" s="372"/>
      <c r="G675" s="96"/>
      <c r="H675" s="120" t="s">
        <v>282</v>
      </c>
      <c r="I675" s="98"/>
      <c r="J675" s="346"/>
      <c r="K675" s="333"/>
    </row>
    <row r="676" spans="1:11" s="30" customFormat="1" ht="25.5">
      <c r="A676" s="163" t="s">
        <v>735</v>
      </c>
      <c r="B676" s="93"/>
      <c r="C676" s="93"/>
      <c r="D676" s="93"/>
      <c r="E676" s="371" t="s">
        <v>736</v>
      </c>
      <c r="F676" s="372"/>
      <c r="G676" s="96"/>
      <c r="H676" s="120" t="s">
        <v>282</v>
      </c>
      <c r="I676" s="98"/>
      <c r="J676" s="346"/>
      <c r="K676" s="333"/>
    </row>
    <row r="677" spans="1:11" s="30" customFormat="1" ht="25.5">
      <c r="A677" s="163" t="s">
        <v>735</v>
      </c>
      <c r="B677" s="93"/>
      <c r="C677" s="93"/>
      <c r="D677" s="93"/>
      <c r="E677" s="371" t="s">
        <v>737</v>
      </c>
      <c r="F677" s="372"/>
      <c r="G677" s="96"/>
      <c r="H677" s="120" t="s">
        <v>282</v>
      </c>
      <c r="I677" s="98"/>
      <c r="J677" s="346"/>
      <c r="K677" s="333"/>
    </row>
    <row r="678" spans="1:11" s="30" customFormat="1" ht="25.5">
      <c r="A678" s="163" t="s">
        <v>735</v>
      </c>
      <c r="B678" s="93"/>
      <c r="C678" s="93"/>
      <c r="D678" s="93"/>
      <c r="E678" s="371" t="s">
        <v>738</v>
      </c>
      <c r="F678" s="372"/>
      <c r="G678" s="96"/>
      <c r="H678" s="120" t="s">
        <v>282</v>
      </c>
      <c r="I678" s="98"/>
      <c r="J678" s="346"/>
      <c r="K678" s="333"/>
    </row>
    <row r="679" spans="1:11" s="30" customFormat="1" ht="25.5">
      <c r="A679" s="163" t="s">
        <v>735</v>
      </c>
      <c r="B679" s="93"/>
      <c r="C679" s="93"/>
      <c r="D679" s="93"/>
      <c r="E679" s="371" t="s">
        <v>739</v>
      </c>
      <c r="F679" s="372"/>
      <c r="G679" s="96"/>
      <c r="H679" s="120" t="s">
        <v>282</v>
      </c>
      <c r="I679" s="98"/>
      <c r="J679" s="346"/>
      <c r="K679" s="333"/>
    </row>
    <row r="680" spans="1:11" s="30" customFormat="1" ht="25.5">
      <c r="A680" s="163" t="s">
        <v>735</v>
      </c>
      <c r="B680" s="93"/>
      <c r="C680" s="93"/>
      <c r="D680" s="93"/>
      <c r="E680" s="371" t="s">
        <v>740</v>
      </c>
      <c r="F680" s="372"/>
      <c r="G680" s="96"/>
      <c r="H680" s="120" t="s">
        <v>282</v>
      </c>
      <c r="I680" s="98"/>
      <c r="J680" s="346"/>
      <c r="K680" s="333"/>
    </row>
    <row r="681" spans="1:11" s="30" customFormat="1" ht="25.5">
      <c r="A681" s="163" t="s">
        <v>735</v>
      </c>
      <c r="B681" s="93"/>
      <c r="C681" s="93"/>
      <c r="D681" s="93"/>
      <c r="E681" s="371" t="s">
        <v>741</v>
      </c>
      <c r="F681" s="372"/>
      <c r="G681" s="96"/>
      <c r="H681" s="120" t="s">
        <v>282</v>
      </c>
      <c r="I681" s="98"/>
      <c r="J681" s="346"/>
      <c r="K681" s="333"/>
    </row>
    <row r="682" spans="1:11" s="30" customFormat="1" ht="25.5">
      <c r="A682" s="163" t="s">
        <v>735</v>
      </c>
      <c r="B682" s="93"/>
      <c r="C682" s="93"/>
      <c r="D682" s="93"/>
      <c r="E682" s="371" t="s">
        <v>742</v>
      </c>
      <c r="F682" s="372"/>
      <c r="G682" s="96"/>
      <c r="H682" s="120" t="s">
        <v>282</v>
      </c>
      <c r="I682" s="98"/>
      <c r="J682" s="346"/>
      <c r="K682" s="333"/>
    </row>
    <row r="683" spans="1:11" s="30" customFormat="1" ht="25.5">
      <c r="A683" s="163" t="s">
        <v>735</v>
      </c>
      <c r="B683" s="93"/>
      <c r="C683" s="93"/>
      <c r="D683" s="93"/>
      <c r="E683" s="371" t="s">
        <v>743</v>
      </c>
      <c r="F683" s="372"/>
      <c r="G683" s="96"/>
      <c r="H683" s="120" t="s">
        <v>282</v>
      </c>
      <c r="I683" s="98"/>
      <c r="J683" s="346"/>
      <c r="K683" s="333"/>
    </row>
    <row r="684" spans="1:11" s="30" customFormat="1" ht="25.5">
      <c r="A684" s="163" t="s">
        <v>735</v>
      </c>
      <c r="B684" s="93"/>
      <c r="C684" s="93"/>
      <c r="D684" s="93"/>
      <c r="E684" s="371" t="s">
        <v>744</v>
      </c>
      <c r="F684" s="372"/>
      <c r="G684" s="96"/>
      <c r="H684" s="120" t="s">
        <v>282</v>
      </c>
      <c r="I684" s="98"/>
      <c r="J684" s="346"/>
      <c r="K684" s="333"/>
    </row>
    <row r="685" spans="1:11" s="30" customFormat="1" ht="25.5">
      <c r="A685" s="163" t="s">
        <v>735</v>
      </c>
      <c r="B685" s="93"/>
      <c r="C685" s="93"/>
      <c r="D685" s="93"/>
      <c r="E685" s="371" t="s">
        <v>745</v>
      </c>
      <c r="F685" s="372"/>
      <c r="G685" s="96"/>
      <c r="H685" s="120" t="s">
        <v>282</v>
      </c>
      <c r="I685" s="98"/>
      <c r="J685" s="346"/>
      <c r="K685" s="333"/>
    </row>
    <row r="686" spans="1:11" s="30" customFormat="1" ht="25.5">
      <c r="A686" s="163" t="s">
        <v>735</v>
      </c>
      <c r="B686" s="93"/>
      <c r="C686" s="93"/>
      <c r="D686" s="93"/>
      <c r="E686" s="371" t="s">
        <v>746</v>
      </c>
      <c r="F686" s="372"/>
      <c r="G686" s="96"/>
      <c r="H686" s="120" t="s">
        <v>282</v>
      </c>
      <c r="I686" s="98"/>
      <c r="J686" s="346"/>
      <c r="K686" s="333"/>
    </row>
    <row r="687" spans="1:11" s="30" customFormat="1" ht="25.5">
      <c r="A687" s="163" t="s">
        <v>735</v>
      </c>
      <c r="B687" s="93"/>
      <c r="C687" s="93"/>
      <c r="D687" s="93"/>
      <c r="E687" s="371" t="s">
        <v>748</v>
      </c>
      <c r="F687" s="372"/>
      <c r="G687" s="96"/>
      <c r="H687" s="120" t="s">
        <v>282</v>
      </c>
      <c r="I687" s="98"/>
      <c r="J687" s="346"/>
      <c r="K687" s="333"/>
    </row>
    <row r="688" spans="1:11" s="30" customFormat="1" ht="25.5">
      <c r="A688" s="163" t="s">
        <v>735</v>
      </c>
      <c r="B688" s="93"/>
      <c r="C688" s="93"/>
      <c r="D688" s="93"/>
      <c r="E688" s="371" t="s">
        <v>749</v>
      </c>
      <c r="F688" s="372"/>
      <c r="G688" s="96"/>
      <c r="H688" s="120" t="s">
        <v>282</v>
      </c>
      <c r="I688" s="98"/>
      <c r="J688" s="346"/>
      <c r="K688" s="333"/>
    </row>
    <row r="689" spans="1:11" s="30" customFormat="1" ht="25.5">
      <c r="A689" s="163" t="s">
        <v>735</v>
      </c>
      <c r="B689" s="93"/>
      <c r="C689" s="93"/>
      <c r="D689" s="93"/>
      <c r="E689" s="371" t="s">
        <v>750</v>
      </c>
      <c r="F689" s="372"/>
      <c r="G689" s="96"/>
      <c r="H689" s="120" t="s">
        <v>282</v>
      </c>
      <c r="I689" s="98"/>
      <c r="J689" s="346"/>
      <c r="K689" s="333"/>
    </row>
    <row r="690" spans="1:11" s="30" customFormat="1" ht="25.5">
      <c r="A690" s="163"/>
      <c r="B690" s="93"/>
      <c r="C690" s="93"/>
      <c r="D690" s="93"/>
      <c r="E690" s="371" t="s">
        <v>751</v>
      </c>
      <c r="F690" s="372"/>
      <c r="G690" s="96"/>
      <c r="H690" s="120" t="s">
        <v>282</v>
      </c>
      <c r="I690" s="98"/>
      <c r="J690" s="346"/>
      <c r="K690" s="333"/>
    </row>
    <row r="691" spans="1:11" s="30" customFormat="1" ht="25.5">
      <c r="A691" s="163" t="s">
        <v>735</v>
      </c>
      <c r="B691" s="93"/>
      <c r="C691" s="93"/>
      <c r="D691" s="93"/>
      <c r="E691" s="371" t="s">
        <v>752</v>
      </c>
      <c r="F691" s="372"/>
      <c r="G691" s="96"/>
      <c r="H691" s="120" t="s">
        <v>282</v>
      </c>
      <c r="I691" s="98"/>
      <c r="J691" s="346"/>
      <c r="K691" s="333"/>
    </row>
    <row r="692" spans="1:11" s="30" customFormat="1" ht="25.5">
      <c r="A692" s="163" t="s">
        <v>735</v>
      </c>
      <c r="B692" s="93"/>
      <c r="C692" s="93"/>
      <c r="D692" s="93"/>
      <c r="E692" s="371" t="s">
        <v>753</v>
      </c>
      <c r="F692" s="372"/>
      <c r="G692" s="96"/>
      <c r="H692" s="120" t="s">
        <v>282</v>
      </c>
      <c r="I692" s="98"/>
      <c r="J692" s="346"/>
      <c r="K692" s="333"/>
    </row>
    <row r="693" spans="1:11" s="30" customFormat="1" ht="25.5">
      <c r="A693" s="163" t="s">
        <v>732</v>
      </c>
      <c r="B693" s="93"/>
      <c r="C693" s="93"/>
      <c r="D693" s="93"/>
      <c r="E693" s="371" t="s">
        <v>755</v>
      </c>
      <c r="F693" s="372"/>
      <c r="G693" s="96"/>
      <c r="H693" s="120" t="s">
        <v>282</v>
      </c>
      <c r="I693" s="98"/>
      <c r="J693" s="346"/>
      <c r="K693" s="333"/>
    </row>
    <row r="694" spans="1:11" s="30" customFormat="1" ht="25.5">
      <c r="A694" s="163" t="s">
        <v>735</v>
      </c>
      <c r="B694" s="93"/>
      <c r="C694" s="93"/>
      <c r="D694" s="93"/>
      <c r="E694" s="371" t="s">
        <v>756</v>
      </c>
      <c r="F694" s="372"/>
      <c r="G694" s="96"/>
      <c r="H694" s="120" t="s">
        <v>282</v>
      </c>
      <c r="I694" s="98"/>
      <c r="J694" s="346"/>
      <c r="K694" s="333"/>
    </row>
    <row r="695" spans="1:11" s="30" customFormat="1" ht="25.5">
      <c r="A695" s="163" t="s">
        <v>735</v>
      </c>
      <c r="B695" s="93"/>
      <c r="C695" s="93"/>
      <c r="D695" s="93"/>
      <c r="E695" s="371" t="s">
        <v>757</v>
      </c>
      <c r="F695" s="372"/>
      <c r="G695" s="96"/>
      <c r="H695" s="120" t="s">
        <v>282</v>
      </c>
      <c r="I695" s="98"/>
      <c r="J695" s="346"/>
      <c r="K695" s="333"/>
    </row>
    <row r="696" spans="1:11" s="30" customFormat="1" ht="25.5">
      <c r="A696" s="163" t="s">
        <v>735</v>
      </c>
      <c r="B696" s="93"/>
      <c r="C696" s="93"/>
      <c r="D696" s="93"/>
      <c r="E696" s="371" t="s">
        <v>758</v>
      </c>
      <c r="F696" s="372"/>
      <c r="G696" s="96"/>
      <c r="H696" s="120" t="s">
        <v>282</v>
      </c>
      <c r="I696" s="98"/>
      <c r="J696" s="346"/>
      <c r="K696" s="333"/>
    </row>
    <row r="697" spans="1:11" s="30" customFormat="1" ht="12.75">
      <c r="A697" s="163"/>
      <c r="B697" s="93"/>
      <c r="C697" s="93"/>
      <c r="D697" s="93"/>
      <c r="E697" s="94"/>
      <c r="F697" s="95"/>
      <c r="G697" s="96"/>
      <c r="H697" s="120"/>
      <c r="I697" s="98"/>
      <c r="J697" s="346"/>
      <c r="K697" s="333"/>
    </row>
    <row r="698" spans="1:11" s="30" customFormat="1" ht="25.5">
      <c r="A698" s="163"/>
      <c r="B698" s="93"/>
      <c r="C698" s="93" t="s">
        <v>325</v>
      </c>
      <c r="D698" s="79" t="s">
        <v>759</v>
      </c>
      <c r="E698" s="94"/>
      <c r="F698" s="100"/>
      <c r="G698" s="96"/>
      <c r="H698" s="120"/>
      <c r="I698" s="98" t="s">
        <v>282</v>
      </c>
      <c r="J698" s="346"/>
      <c r="K698" s="333"/>
    </row>
    <row r="699" spans="1:11" s="30" customFormat="1" ht="12.75">
      <c r="A699" s="163"/>
      <c r="B699" s="93"/>
      <c r="C699" s="93"/>
      <c r="D699" s="93"/>
      <c r="E699" s="94"/>
      <c r="F699" s="95"/>
      <c r="G699" s="96"/>
      <c r="H699" s="120"/>
      <c r="I699" s="98"/>
      <c r="J699" s="346"/>
      <c r="K699" s="333"/>
    </row>
    <row r="700" spans="1:11" ht="12.75" customHeight="1">
      <c r="A700" s="160"/>
      <c r="B700" s="78"/>
      <c r="C700" s="93" t="s">
        <v>326</v>
      </c>
      <c r="D700" s="78" t="s">
        <v>772</v>
      </c>
      <c r="E700" s="78"/>
      <c r="F700" s="32"/>
      <c r="G700" s="85"/>
      <c r="H700" s="120"/>
      <c r="I700" s="107"/>
      <c r="J700" s="282"/>
      <c r="K700" s="186"/>
    </row>
    <row r="701" spans="1:11" s="30" customFormat="1" ht="12.75">
      <c r="A701" s="163"/>
      <c r="B701" s="93"/>
      <c r="C701" s="93"/>
      <c r="D701" s="93"/>
      <c r="E701" s="94" t="s">
        <v>773</v>
      </c>
      <c r="F701" s="100"/>
      <c r="G701" s="96"/>
      <c r="H701" s="122">
        <v>11.4</v>
      </c>
      <c r="I701" s="123">
        <v>324.44</v>
      </c>
      <c r="J701" s="346">
        <v>1</v>
      </c>
      <c r="K701" s="333"/>
    </row>
    <row r="702" spans="1:11" s="30" customFormat="1" ht="12.75">
      <c r="A702" s="163"/>
      <c r="B702" s="93"/>
      <c r="C702" s="93"/>
      <c r="D702" s="93"/>
      <c r="E702" s="94" t="s">
        <v>774</v>
      </c>
      <c r="F702" s="100"/>
      <c r="G702" s="96"/>
      <c r="H702" s="122"/>
      <c r="I702" s="123">
        <v>324.44</v>
      </c>
      <c r="J702" s="346">
        <v>1</v>
      </c>
      <c r="K702" s="333"/>
    </row>
    <row r="703" spans="1:11" s="30" customFormat="1" ht="12.75">
      <c r="A703" s="163"/>
      <c r="B703" s="93"/>
      <c r="C703" s="93"/>
      <c r="D703" s="93"/>
      <c r="E703" s="93"/>
      <c r="F703" s="95"/>
      <c r="G703" s="96"/>
      <c r="H703" s="120"/>
      <c r="I703" s="98"/>
      <c r="J703" s="346"/>
      <c r="K703" s="333"/>
    </row>
    <row r="704" spans="1:11" ht="12.75">
      <c r="A704" s="160"/>
      <c r="B704" s="78"/>
      <c r="C704" s="93" t="s">
        <v>327</v>
      </c>
      <c r="D704" s="79" t="s">
        <v>775</v>
      </c>
      <c r="E704" s="20"/>
      <c r="F704" s="80"/>
      <c r="G704" s="81"/>
      <c r="H704" s="106"/>
      <c r="I704" s="107"/>
      <c r="J704" s="282"/>
      <c r="K704" s="186"/>
    </row>
    <row r="705" spans="1:11" s="30" customFormat="1" ht="12.75">
      <c r="A705" s="163"/>
      <c r="B705" s="93"/>
      <c r="C705" s="93"/>
      <c r="D705" s="93"/>
      <c r="E705" s="79" t="s">
        <v>722</v>
      </c>
      <c r="F705" s="100"/>
      <c r="G705" s="96"/>
      <c r="H705" s="122"/>
      <c r="I705" s="293">
        <v>280.1</v>
      </c>
      <c r="J705" s="346">
        <v>1</v>
      </c>
      <c r="K705" s="333"/>
    </row>
    <row r="706" spans="1:11" s="30" customFormat="1" ht="12.75">
      <c r="A706" s="163"/>
      <c r="B706" s="93"/>
      <c r="C706" s="93"/>
      <c r="D706" s="93"/>
      <c r="E706" s="79" t="s">
        <v>776</v>
      </c>
      <c r="F706" s="100"/>
      <c r="G706" s="96"/>
      <c r="H706" s="122">
        <v>53.42</v>
      </c>
      <c r="I706" s="123">
        <v>297.39</v>
      </c>
      <c r="J706" s="346">
        <v>1</v>
      </c>
      <c r="K706" s="333"/>
    </row>
    <row r="707" spans="1:11" s="30" customFormat="1" ht="12.75">
      <c r="A707" s="163"/>
      <c r="B707" s="93"/>
      <c r="C707" s="93"/>
      <c r="D707" s="93"/>
      <c r="E707" s="79" t="s">
        <v>777</v>
      </c>
      <c r="F707" s="100"/>
      <c r="G707" s="96"/>
      <c r="H707" s="122"/>
      <c r="I707" s="123">
        <v>30.18</v>
      </c>
      <c r="J707" s="346">
        <v>1</v>
      </c>
      <c r="K707" s="333"/>
    </row>
    <row r="708" spans="1:11" s="30" customFormat="1" ht="12.75">
      <c r="A708" s="163"/>
      <c r="B708" s="93"/>
      <c r="C708" s="93"/>
      <c r="D708" s="93"/>
      <c r="E708" s="79" t="s">
        <v>778</v>
      </c>
      <c r="F708" s="100"/>
      <c r="G708" s="96"/>
      <c r="H708" s="123">
        <v>208.78</v>
      </c>
      <c r="I708" s="123">
        <v>623.46</v>
      </c>
      <c r="J708" s="346">
        <v>1</v>
      </c>
      <c r="K708" s="333"/>
    </row>
    <row r="709" spans="1:11" s="30" customFormat="1" ht="12.75">
      <c r="A709" s="163"/>
      <c r="B709" s="93"/>
      <c r="C709" s="93"/>
      <c r="D709" s="93"/>
      <c r="E709" s="79"/>
      <c r="F709" s="100"/>
      <c r="G709" s="96"/>
      <c r="H709" s="123"/>
      <c r="I709" s="123"/>
      <c r="J709" s="346"/>
      <c r="K709" s="333"/>
    </row>
    <row r="710" spans="1:11" s="30" customFormat="1" ht="12.75">
      <c r="A710" s="163"/>
      <c r="B710" s="93"/>
      <c r="C710" s="93" t="s">
        <v>328</v>
      </c>
      <c r="D710" s="78" t="s">
        <v>167</v>
      </c>
      <c r="E710" s="93"/>
      <c r="F710" s="84"/>
      <c r="G710" s="85"/>
      <c r="H710" s="123"/>
      <c r="I710" s="123"/>
      <c r="J710" s="346"/>
      <c r="K710" s="333"/>
    </row>
    <row r="711" spans="1:11" s="30" customFormat="1" ht="12.75">
      <c r="A711" s="163"/>
      <c r="B711" s="93"/>
      <c r="C711" s="93"/>
      <c r="D711" s="78"/>
      <c r="E711" s="78" t="s">
        <v>168</v>
      </c>
      <c r="F711" s="84"/>
      <c r="G711" s="85"/>
      <c r="H711" s="105">
        <v>13.78</v>
      </c>
      <c r="I711" s="123">
        <v>116.71</v>
      </c>
      <c r="J711" s="346">
        <v>1</v>
      </c>
      <c r="K711" s="333"/>
    </row>
    <row r="712" spans="1:11" s="30" customFormat="1" ht="12.75">
      <c r="A712" s="163"/>
      <c r="B712" s="93"/>
      <c r="C712" s="93"/>
      <c r="D712" s="78"/>
      <c r="E712" s="78" t="s">
        <v>169</v>
      </c>
      <c r="F712" s="84"/>
      <c r="G712" s="85"/>
      <c r="H712" s="105"/>
      <c r="I712" s="123">
        <v>32.43</v>
      </c>
      <c r="J712" s="346">
        <v>1</v>
      </c>
      <c r="K712" s="333"/>
    </row>
    <row r="713" spans="1:11" s="30" customFormat="1" ht="12.75">
      <c r="A713" s="163"/>
      <c r="B713" s="93"/>
      <c r="C713" s="93"/>
      <c r="D713" s="78"/>
      <c r="E713" s="78"/>
      <c r="F713" s="84"/>
      <c r="G713" s="85"/>
      <c r="H713" s="105"/>
      <c r="I713" s="123"/>
      <c r="J713" s="346"/>
      <c r="K713" s="333"/>
    </row>
    <row r="714" spans="1:11" ht="12.75">
      <c r="A714" s="160"/>
      <c r="B714" s="78"/>
      <c r="C714" s="93" t="s">
        <v>329</v>
      </c>
      <c r="D714" s="79" t="s">
        <v>779</v>
      </c>
      <c r="E714" s="20"/>
      <c r="F714" s="80"/>
      <c r="G714" s="81"/>
      <c r="H714" s="292">
        <v>0.0012</v>
      </c>
      <c r="I714" s="128"/>
      <c r="J714" s="282"/>
      <c r="K714" s="186"/>
    </row>
    <row r="715" spans="1:11" ht="12.75">
      <c r="A715" s="160"/>
      <c r="B715" s="78"/>
      <c r="C715" s="78"/>
      <c r="D715" s="78"/>
      <c r="E715" s="79"/>
      <c r="F715" s="80"/>
      <c r="G715" s="81"/>
      <c r="H715" s="138"/>
      <c r="I715" s="107"/>
      <c r="J715" s="282"/>
      <c r="K715" s="186"/>
    </row>
    <row r="716" spans="1:11" ht="12.75">
      <c r="A716" s="159"/>
      <c r="B716" s="15">
        <v>9.12</v>
      </c>
      <c r="C716" s="10" t="s">
        <v>781</v>
      </c>
      <c r="D716" s="20"/>
      <c r="E716" s="21"/>
      <c r="F716" s="22"/>
      <c r="G716" s="19"/>
      <c r="H716" s="41"/>
      <c r="I716" s="42"/>
      <c r="J716" s="283"/>
      <c r="K716" s="170"/>
    </row>
    <row r="717" spans="1:11" ht="25.5">
      <c r="A717" s="159"/>
      <c r="B717" s="20"/>
      <c r="C717" s="20" t="s">
        <v>330</v>
      </c>
      <c r="D717" s="20"/>
      <c r="E717" s="21" t="s">
        <v>728</v>
      </c>
      <c r="F717" s="22"/>
      <c r="G717" s="19"/>
      <c r="H717" s="49">
        <v>2.58</v>
      </c>
      <c r="I717" s="121" t="s">
        <v>282</v>
      </c>
      <c r="J717" s="283">
        <v>2</v>
      </c>
      <c r="K717" s="170"/>
    </row>
    <row r="718" spans="1:12" s="31" customFormat="1" ht="27.75" customHeight="1">
      <c r="A718" s="161"/>
      <c r="B718" s="24"/>
      <c r="C718" s="24"/>
      <c r="D718" s="24"/>
      <c r="E718" s="375" t="s">
        <v>729</v>
      </c>
      <c r="F718" s="376"/>
      <c r="G718" s="27"/>
      <c r="H718" s="49">
        <v>2.58</v>
      </c>
      <c r="I718" s="121" t="s">
        <v>282</v>
      </c>
      <c r="J718" s="283">
        <v>2</v>
      </c>
      <c r="K718" s="337"/>
      <c r="L718" s="30"/>
    </row>
    <row r="719" spans="1:11" ht="12.75">
      <c r="A719" s="159"/>
      <c r="B719" s="20"/>
      <c r="C719" s="20" t="s">
        <v>780</v>
      </c>
      <c r="D719" s="21" t="s">
        <v>730</v>
      </c>
      <c r="E719" s="20"/>
      <c r="F719" s="22"/>
      <c r="G719" s="12"/>
      <c r="H719" s="41"/>
      <c r="I719" s="42"/>
      <c r="J719" s="283">
        <v>2</v>
      </c>
      <c r="K719" s="170"/>
    </row>
    <row r="720" spans="1:15" ht="25.5">
      <c r="A720" s="159"/>
      <c r="B720" s="20"/>
      <c r="C720" s="20"/>
      <c r="D720" s="20"/>
      <c r="E720" s="21" t="s">
        <v>731</v>
      </c>
      <c r="F720" s="22"/>
      <c r="G720" s="12"/>
      <c r="H720" s="121" t="s">
        <v>282</v>
      </c>
      <c r="I720" s="42"/>
      <c r="J720" s="283"/>
      <c r="K720" s="170"/>
      <c r="L720"/>
      <c r="M720"/>
      <c r="N720"/>
      <c r="O720"/>
    </row>
    <row r="721" spans="1:15" ht="12.75">
      <c r="A721" s="159"/>
      <c r="B721" s="20"/>
      <c r="C721" s="20"/>
      <c r="D721" s="20"/>
      <c r="E721" s="21" t="s">
        <v>733</v>
      </c>
      <c r="F721" s="22"/>
      <c r="G721" s="12"/>
      <c r="H721" s="183">
        <v>4.64</v>
      </c>
      <c r="I721" s="42"/>
      <c r="J721" s="283">
        <v>11</v>
      </c>
      <c r="K721" s="170"/>
      <c r="L721"/>
      <c r="M721"/>
      <c r="N721"/>
      <c r="O721"/>
    </row>
    <row r="722" spans="1:15" ht="12.75">
      <c r="A722" s="159"/>
      <c r="B722" s="20"/>
      <c r="C722" s="20"/>
      <c r="D722" s="20"/>
      <c r="E722" s="21" t="s">
        <v>734</v>
      </c>
      <c r="F722" s="22"/>
      <c r="G722" s="12"/>
      <c r="H722" s="183">
        <v>2.16</v>
      </c>
      <c r="I722" s="42"/>
      <c r="J722" s="283">
        <v>11</v>
      </c>
      <c r="K722" s="170"/>
      <c r="L722"/>
      <c r="M722"/>
      <c r="N722"/>
      <c r="O722"/>
    </row>
    <row r="723" spans="1:15" ht="25.5">
      <c r="A723" s="159"/>
      <c r="B723" s="20"/>
      <c r="C723" s="20"/>
      <c r="D723" s="20"/>
      <c r="E723" s="21" t="s">
        <v>736</v>
      </c>
      <c r="F723" s="22"/>
      <c r="G723" s="12"/>
      <c r="H723" s="121" t="s">
        <v>282</v>
      </c>
      <c r="I723" s="42"/>
      <c r="J723" s="283"/>
      <c r="K723" s="170"/>
      <c r="L723"/>
      <c r="M723"/>
      <c r="N723"/>
      <c r="O723"/>
    </row>
    <row r="724" spans="1:15" ht="12.75">
      <c r="A724" s="159"/>
      <c r="B724" s="20"/>
      <c r="C724" s="20"/>
      <c r="D724" s="20"/>
      <c r="E724" s="21" t="s">
        <v>737</v>
      </c>
      <c r="F724" s="22"/>
      <c r="G724" s="12"/>
      <c r="H724" s="183">
        <v>2.16</v>
      </c>
      <c r="I724" s="42"/>
      <c r="J724" s="283">
        <v>11</v>
      </c>
      <c r="K724" s="170"/>
      <c r="L724"/>
      <c r="M724"/>
      <c r="N724"/>
      <c r="O724"/>
    </row>
    <row r="725" spans="1:15" ht="25.5">
      <c r="A725" s="159"/>
      <c r="B725" s="20"/>
      <c r="C725" s="20"/>
      <c r="D725" s="20"/>
      <c r="E725" s="21" t="s">
        <v>738</v>
      </c>
      <c r="F725" s="22"/>
      <c r="G725" s="12"/>
      <c r="H725" s="121" t="s">
        <v>282</v>
      </c>
      <c r="I725" s="42"/>
      <c r="J725" s="283"/>
      <c r="K725" s="170"/>
      <c r="L725"/>
      <c r="M725"/>
      <c r="N725"/>
      <c r="O725"/>
    </row>
    <row r="726" spans="1:15" s="31" customFormat="1" ht="25.5">
      <c r="A726" s="161"/>
      <c r="B726" s="24"/>
      <c r="C726" s="24"/>
      <c r="D726" s="24"/>
      <c r="E726" s="375" t="s">
        <v>739</v>
      </c>
      <c r="F726" s="376"/>
      <c r="G726" s="45"/>
      <c r="H726" s="121" t="s">
        <v>282</v>
      </c>
      <c r="I726" s="14"/>
      <c r="J726" s="283"/>
      <c r="K726" s="337"/>
      <c r="L726"/>
      <c r="M726"/>
      <c r="N726"/>
      <c r="O726"/>
    </row>
    <row r="727" spans="1:15" ht="25.5">
      <c r="A727" s="159"/>
      <c r="B727" s="20"/>
      <c r="C727" s="20"/>
      <c r="D727" s="20"/>
      <c r="E727" s="21" t="s">
        <v>740</v>
      </c>
      <c r="F727" s="22"/>
      <c r="G727" s="12"/>
      <c r="H727" s="121" t="s">
        <v>282</v>
      </c>
      <c r="I727" s="42"/>
      <c r="J727" s="283"/>
      <c r="K727" s="170"/>
      <c r="L727"/>
      <c r="M727"/>
      <c r="N727"/>
      <c r="O727"/>
    </row>
    <row r="728" spans="1:15" ht="12.75">
      <c r="A728" s="159"/>
      <c r="B728" s="20"/>
      <c r="C728" s="20"/>
      <c r="D728" s="20"/>
      <c r="E728" s="21" t="s">
        <v>741</v>
      </c>
      <c r="F728" s="22"/>
      <c r="G728" s="12"/>
      <c r="H728" s="183">
        <v>4.25</v>
      </c>
      <c r="I728" s="42"/>
      <c r="J728" s="283">
        <v>11</v>
      </c>
      <c r="K728" s="170"/>
      <c r="L728"/>
      <c r="M728"/>
      <c r="N728"/>
      <c r="O728"/>
    </row>
    <row r="729" spans="1:15" ht="12.75">
      <c r="A729" s="159"/>
      <c r="B729" s="20"/>
      <c r="C729" s="20"/>
      <c r="D729" s="20"/>
      <c r="E729" s="21" t="s">
        <v>742</v>
      </c>
      <c r="F729" s="22"/>
      <c r="G729" s="12"/>
      <c r="H729" s="183">
        <v>3.48</v>
      </c>
      <c r="I729" s="42"/>
      <c r="J729" s="283">
        <v>11</v>
      </c>
      <c r="K729" s="170"/>
      <c r="L729"/>
      <c r="M729"/>
      <c r="N729"/>
      <c r="O729"/>
    </row>
    <row r="730" spans="1:15" ht="25.5">
      <c r="A730" s="159"/>
      <c r="B730" s="20"/>
      <c r="C730" s="20"/>
      <c r="D730" s="20"/>
      <c r="E730" s="21" t="s">
        <v>743</v>
      </c>
      <c r="F730" s="22"/>
      <c r="G730" s="12"/>
      <c r="H730" s="121" t="s">
        <v>282</v>
      </c>
      <c r="I730" s="42"/>
      <c r="J730" s="283"/>
      <c r="K730" s="170"/>
      <c r="L730"/>
      <c r="M730"/>
      <c r="N730"/>
      <c r="O730"/>
    </row>
    <row r="731" spans="1:15" ht="12.75">
      <c r="A731" s="159"/>
      <c r="B731" s="20"/>
      <c r="C731" s="20"/>
      <c r="D731" s="20"/>
      <c r="E731" s="21" t="s">
        <v>744</v>
      </c>
      <c r="F731" s="22"/>
      <c r="G731" s="12"/>
      <c r="H731" s="183">
        <v>4.6</v>
      </c>
      <c r="I731" s="42"/>
      <c r="J731" s="283">
        <v>11</v>
      </c>
      <c r="K731" s="170"/>
      <c r="L731"/>
      <c r="M731"/>
      <c r="N731"/>
      <c r="O731"/>
    </row>
    <row r="732" spans="1:15" ht="25.5">
      <c r="A732" s="159"/>
      <c r="B732" s="20"/>
      <c r="C732" s="20"/>
      <c r="D732" s="20"/>
      <c r="E732" s="21" t="s">
        <v>745</v>
      </c>
      <c r="F732" s="22"/>
      <c r="G732" s="12"/>
      <c r="H732" s="121" t="s">
        <v>282</v>
      </c>
      <c r="I732" s="42"/>
      <c r="J732" s="283"/>
      <c r="K732" s="170"/>
      <c r="L732"/>
      <c r="M732"/>
      <c r="N732"/>
      <c r="O732"/>
    </row>
    <row r="733" spans="1:15" ht="12.75">
      <c r="A733" s="159"/>
      <c r="B733" s="20"/>
      <c r="C733" s="20"/>
      <c r="D733" s="20"/>
      <c r="E733" s="21" t="s">
        <v>746</v>
      </c>
      <c r="F733" s="22"/>
      <c r="G733" s="12"/>
      <c r="H733" s="183">
        <v>6.14</v>
      </c>
      <c r="I733" s="42"/>
      <c r="J733" s="283">
        <v>11</v>
      </c>
      <c r="K733" s="170"/>
      <c r="L733"/>
      <c r="M733"/>
      <c r="N733"/>
      <c r="O733"/>
    </row>
    <row r="734" spans="1:15" ht="12.75">
      <c r="A734" s="159"/>
      <c r="B734" s="20"/>
      <c r="C734" s="20"/>
      <c r="D734" s="20"/>
      <c r="E734" s="21" t="s">
        <v>748</v>
      </c>
      <c r="F734" s="22"/>
      <c r="G734" s="12"/>
      <c r="H734" s="183">
        <v>5.79</v>
      </c>
      <c r="I734" s="42"/>
      <c r="J734" s="283">
        <v>11</v>
      </c>
      <c r="K734" s="170"/>
      <c r="L734"/>
      <c r="M734"/>
      <c r="N734"/>
      <c r="O734"/>
    </row>
    <row r="735" spans="1:15" s="31" customFormat="1" ht="25.5">
      <c r="A735" s="161"/>
      <c r="B735" s="24"/>
      <c r="C735" s="24"/>
      <c r="D735" s="24"/>
      <c r="E735" s="375" t="s">
        <v>749</v>
      </c>
      <c r="F735" s="376"/>
      <c r="G735" s="45"/>
      <c r="H735" s="121" t="s">
        <v>282</v>
      </c>
      <c r="I735" s="14"/>
      <c r="J735" s="283"/>
      <c r="K735" s="337"/>
      <c r="L735"/>
      <c r="M735"/>
      <c r="N735"/>
      <c r="O735"/>
    </row>
    <row r="736" spans="1:15" ht="12.75">
      <c r="A736" s="159"/>
      <c r="B736" s="20"/>
      <c r="C736" s="20"/>
      <c r="D736" s="20"/>
      <c r="E736" s="21" t="s">
        <v>750</v>
      </c>
      <c r="F736" s="22"/>
      <c r="G736" s="12"/>
      <c r="H736" s="121">
        <v>2.7</v>
      </c>
      <c r="I736" s="42"/>
      <c r="J736" s="283">
        <v>11</v>
      </c>
      <c r="K736" s="170"/>
      <c r="L736"/>
      <c r="M736"/>
      <c r="N736"/>
      <c r="O736"/>
    </row>
    <row r="737" spans="1:15" ht="12.75">
      <c r="A737" s="159"/>
      <c r="B737" s="20"/>
      <c r="C737" s="20"/>
      <c r="D737" s="20"/>
      <c r="E737" s="21" t="s">
        <v>751</v>
      </c>
      <c r="F737" s="22"/>
      <c r="G737" s="12"/>
      <c r="H737" s="183">
        <v>2.32</v>
      </c>
      <c r="I737" s="42"/>
      <c r="J737" s="283">
        <v>11</v>
      </c>
      <c r="K737" s="170"/>
      <c r="L737"/>
      <c r="M737"/>
      <c r="N737"/>
      <c r="O737"/>
    </row>
    <row r="738" spans="1:15" ht="12.75">
      <c r="A738" s="159"/>
      <c r="B738" s="20"/>
      <c r="C738" s="20"/>
      <c r="D738" s="20"/>
      <c r="E738" s="21" t="s">
        <v>752</v>
      </c>
      <c r="F738" s="22"/>
      <c r="G738" s="12"/>
      <c r="H738" s="183">
        <v>2.7</v>
      </c>
      <c r="I738" s="42"/>
      <c r="J738" s="283">
        <v>11</v>
      </c>
      <c r="K738" s="170"/>
      <c r="L738"/>
      <c r="M738"/>
      <c r="N738"/>
      <c r="O738"/>
    </row>
    <row r="739" spans="1:15" ht="12.75">
      <c r="A739" s="159"/>
      <c r="B739" s="20"/>
      <c r="C739" s="20"/>
      <c r="D739" s="20"/>
      <c r="E739" s="21" t="s">
        <v>753</v>
      </c>
      <c r="F739" s="22"/>
      <c r="G739" s="12"/>
      <c r="H739" s="183">
        <v>2.7</v>
      </c>
      <c r="I739" s="42"/>
      <c r="J739" s="283">
        <v>11</v>
      </c>
      <c r="K739" s="170"/>
      <c r="L739"/>
      <c r="M739"/>
      <c r="N739"/>
      <c r="O739"/>
    </row>
    <row r="740" spans="1:15" ht="12.75">
      <c r="A740" s="159"/>
      <c r="B740" s="20"/>
      <c r="C740" s="20"/>
      <c r="D740" s="20"/>
      <c r="E740" s="21" t="s">
        <v>755</v>
      </c>
      <c r="F740" s="22"/>
      <c r="G740" s="12"/>
      <c r="H740" s="121">
        <v>3.48</v>
      </c>
      <c r="I740" s="42"/>
      <c r="J740" s="283">
        <v>11</v>
      </c>
      <c r="K740" s="170"/>
      <c r="L740"/>
      <c r="M740"/>
      <c r="N740"/>
      <c r="O740"/>
    </row>
    <row r="741" spans="1:15" ht="25.5">
      <c r="A741" s="159"/>
      <c r="B741" s="20"/>
      <c r="C741" s="20"/>
      <c r="D741" s="20"/>
      <c r="E741" s="21" t="s">
        <v>756</v>
      </c>
      <c r="F741" s="22"/>
      <c r="G741" s="12"/>
      <c r="H741" s="121" t="s">
        <v>282</v>
      </c>
      <c r="I741" s="42"/>
      <c r="J741" s="283"/>
      <c r="K741" s="170"/>
      <c r="L741"/>
      <c r="M741"/>
      <c r="N741"/>
      <c r="O741"/>
    </row>
    <row r="742" spans="1:15" ht="25.5">
      <c r="A742" s="159"/>
      <c r="B742" s="20"/>
      <c r="C742" s="20"/>
      <c r="D742" s="20"/>
      <c r="E742" s="21" t="s">
        <v>757</v>
      </c>
      <c r="F742" s="22"/>
      <c r="G742" s="12"/>
      <c r="H742" s="121" t="s">
        <v>282</v>
      </c>
      <c r="I742" s="42"/>
      <c r="J742" s="283"/>
      <c r="K742" s="170"/>
      <c r="L742"/>
      <c r="M742"/>
      <c r="N742"/>
      <c r="O742"/>
    </row>
    <row r="743" spans="1:11" ht="25.5">
      <c r="A743" s="159"/>
      <c r="B743" s="20"/>
      <c r="C743" s="20"/>
      <c r="D743" s="20"/>
      <c r="E743" s="21" t="s">
        <v>758</v>
      </c>
      <c r="F743" s="22"/>
      <c r="G743" s="12"/>
      <c r="H743" s="121" t="s">
        <v>282</v>
      </c>
      <c r="I743" s="42"/>
      <c r="J743" s="283"/>
      <c r="K743" s="170"/>
    </row>
    <row r="744" spans="1:11" ht="12.75">
      <c r="A744" s="159"/>
      <c r="B744" s="20"/>
      <c r="C744" s="20"/>
      <c r="D744" s="20"/>
      <c r="E744" s="21"/>
      <c r="F744" s="22"/>
      <c r="G744" s="12"/>
      <c r="H744" s="121"/>
      <c r="I744" s="42"/>
      <c r="J744" s="283"/>
      <c r="K744" s="170"/>
    </row>
    <row r="745" spans="1:11" ht="25.5">
      <c r="A745" s="159"/>
      <c r="B745" s="20"/>
      <c r="C745" s="20" t="s">
        <v>331</v>
      </c>
      <c r="D745" s="21" t="s">
        <v>759</v>
      </c>
      <c r="E745" s="20"/>
      <c r="F745" s="22"/>
      <c r="G745" s="19"/>
      <c r="H745" s="41"/>
      <c r="I745" s="121" t="s">
        <v>282</v>
      </c>
      <c r="J745" s="283"/>
      <c r="K745" s="170"/>
    </row>
    <row r="746" spans="1:11" ht="12.75">
      <c r="A746" s="159"/>
      <c r="B746" s="20"/>
      <c r="C746" s="20"/>
      <c r="D746" s="21"/>
      <c r="E746" s="20"/>
      <c r="F746" s="22"/>
      <c r="G746" s="19"/>
      <c r="H746" s="41"/>
      <c r="I746" s="121"/>
      <c r="J746" s="283"/>
      <c r="K746" s="170"/>
    </row>
    <row r="747" spans="1:11" ht="12.75" customHeight="1">
      <c r="A747" s="159"/>
      <c r="B747" s="20"/>
      <c r="C747" s="20" t="s">
        <v>332</v>
      </c>
      <c r="D747" s="21" t="s">
        <v>772</v>
      </c>
      <c r="E747" s="25"/>
      <c r="F747" s="32"/>
      <c r="G747" s="19"/>
      <c r="H747" s="41"/>
      <c r="I747" s="42"/>
      <c r="J747" s="283"/>
      <c r="K747" s="170"/>
    </row>
    <row r="748" spans="1:11" ht="25.5">
      <c r="A748" s="159"/>
      <c r="B748" s="20"/>
      <c r="C748" s="20"/>
      <c r="D748" s="20"/>
      <c r="E748" s="21" t="s">
        <v>773</v>
      </c>
      <c r="F748" s="32"/>
      <c r="G748" s="19"/>
      <c r="H748" s="121" t="s">
        <v>282</v>
      </c>
      <c r="I748" s="121" t="s">
        <v>282</v>
      </c>
      <c r="J748" s="283"/>
      <c r="K748" s="170"/>
    </row>
    <row r="749" spans="1:11" ht="15" customHeight="1">
      <c r="A749" s="159"/>
      <c r="B749" s="20"/>
      <c r="C749" s="20"/>
      <c r="D749" s="20"/>
      <c r="E749" s="25" t="s">
        <v>774</v>
      </c>
      <c r="F749" s="32"/>
      <c r="G749" s="19"/>
      <c r="H749" s="41"/>
      <c r="I749" s="121" t="s">
        <v>282</v>
      </c>
      <c r="J749" s="283"/>
      <c r="K749" s="170"/>
    </row>
    <row r="750" spans="1:11" ht="15" customHeight="1">
      <c r="A750" s="159"/>
      <c r="B750" s="20"/>
      <c r="C750" s="20"/>
      <c r="D750" s="20"/>
      <c r="E750" s="20"/>
      <c r="F750" s="26"/>
      <c r="G750" s="19"/>
      <c r="H750" s="41"/>
      <c r="I750" s="121"/>
      <c r="J750" s="283"/>
      <c r="K750" s="170"/>
    </row>
    <row r="751" spans="1:11" ht="12.75">
      <c r="A751" s="159"/>
      <c r="B751" s="20"/>
      <c r="C751" s="20" t="s">
        <v>333</v>
      </c>
      <c r="D751" s="21" t="s">
        <v>775</v>
      </c>
      <c r="E751" s="20"/>
      <c r="F751" s="22"/>
      <c r="G751" s="19"/>
      <c r="H751" s="41"/>
      <c r="I751" s="42"/>
      <c r="J751" s="283"/>
      <c r="K751" s="170"/>
    </row>
    <row r="752" spans="1:11" ht="25.5">
      <c r="A752" s="159"/>
      <c r="B752" s="20"/>
      <c r="C752" s="20"/>
      <c r="D752" s="20"/>
      <c r="E752" s="21" t="s">
        <v>778</v>
      </c>
      <c r="F752" s="32"/>
      <c r="G752" s="19"/>
      <c r="H752" s="121" t="s">
        <v>282</v>
      </c>
      <c r="I752" s="121" t="s">
        <v>282</v>
      </c>
      <c r="J752" s="283"/>
      <c r="K752" s="170"/>
    </row>
    <row r="753" spans="1:11" ht="12.75">
      <c r="A753" s="159"/>
      <c r="B753" s="20"/>
      <c r="C753" s="20"/>
      <c r="D753" s="20"/>
      <c r="E753" s="20"/>
      <c r="F753" s="26"/>
      <c r="G753" s="19"/>
      <c r="H753" s="121"/>
      <c r="I753" s="121"/>
      <c r="J753" s="283"/>
      <c r="K753" s="170"/>
    </row>
    <row r="754" spans="1:11" ht="12.75">
      <c r="A754" s="159"/>
      <c r="B754" s="20"/>
      <c r="C754" s="20" t="s">
        <v>334</v>
      </c>
      <c r="D754" s="20" t="s">
        <v>779</v>
      </c>
      <c r="E754" s="20"/>
      <c r="F754" s="32"/>
      <c r="G754" s="12"/>
      <c r="H754" s="115">
        <v>0.0026</v>
      </c>
      <c r="I754" s="42"/>
      <c r="J754" s="283">
        <v>2</v>
      </c>
      <c r="K754" s="170"/>
    </row>
    <row r="755" spans="1:11" ht="12.75">
      <c r="A755" s="159"/>
      <c r="B755" s="20"/>
      <c r="C755" s="20"/>
      <c r="D755" s="20"/>
      <c r="E755" s="20"/>
      <c r="F755" s="32"/>
      <c r="G755" s="12"/>
      <c r="H755" s="41"/>
      <c r="I755" s="42"/>
      <c r="J755" s="283"/>
      <c r="K755" s="170"/>
    </row>
    <row r="756" spans="1:11" ht="12.75">
      <c r="A756" s="159"/>
      <c r="B756" s="15">
        <v>9.13</v>
      </c>
      <c r="C756" s="10" t="s">
        <v>782</v>
      </c>
      <c r="D756" s="10"/>
      <c r="E756" s="10"/>
      <c r="F756" s="11"/>
      <c r="G756" s="16"/>
      <c r="H756" s="17"/>
      <c r="I756" s="18"/>
      <c r="J756" s="283"/>
      <c r="K756" s="170"/>
    </row>
    <row r="757" spans="1:20" s="31" customFormat="1" ht="26.25" customHeight="1">
      <c r="A757" s="161"/>
      <c r="B757" s="24"/>
      <c r="C757" s="24" t="s">
        <v>783</v>
      </c>
      <c r="D757" s="375" t="s">
        <v>784</v>
      </c>
      <c r="E757" s="375"/>
      <c r="F757" s="376"/>
      <c r="G757" s="27"/>
      <c r="H757" s="13"/>
      <c r="I757" s="14" t="s">
        <v>375</v>
      </c>
      <c r="J757" s="344">
        <v>3</v>
      </c>
      <c r="K757" s="337"/>
      <c r="L757" s="30"/>
      <c r="T757" s="31" t="s">
        <v>282</v>
      </c>
    </row>
    <row r="758" spans="1:12" s="31" customFormat="1" ht="27" customHeight="1">
      <c r="A758" s="161"/>
      <c r="B758" s="24"/>
      <c r="C758" s="24" t="s">
        <v>785</v>
      </c>
      <c r="D758" s="375" t="s">
        <v>786</v>
      </c>
      <c r="E758" s="375"/>
      <c r="F758" s="376"/>
      <c r="G758" s="27"/>
      <c r="H758" s="13"/>
      <c r="I758" s="14" t="s">
        <v>375</v>
      </c>
      <c r="J758" s="344">
        <v>3</v>
      </c>
      <c r="K758" s="337"/>
      <c r="L758" s="30"/>
    </row>
    <row r="759" spans="1:11" ht="12.75">
      <c r="A759" s="159"/>
      <c r="B759" s="20"/>
      <c r="C759" s="20" t="s">
        <v>787</v>
      </c>
      <c r="D759" s="21" t="s">
        <v>796</v>
      </c>
      <c r="E759" s="21"/>
      <c r="F759" s="22"/>
      <c r="G759" s="19"/>
      <c r="H759" s="41" t="s">
        <v>375</v>
      </c>
      <c r="I759" s="42" t="s">
        <v>375</v>
      </c>
      <c r="J759" s="283">
        <v>3</v>
      </c>
      <c r="K759" s="170"/>
    </row>
    <row r="760" spans="1:11" ht="12.75">
      <c r="A760" s="159"/>
      <c r="B760" s="20"/>
      <c r="C760" s="20"/>
      <c r="D760" s="21"/>
      <c r="E760" s="21"/>
      <c r="F760" s="22"/>
      <c r="G760" s="19"/>
      <c r="H760" s="41"/>
      <c r="I760" s="42"/>
      <c r="J760" s="283"/>
      <c r="K760" s="170"/>
    </row>
    <row r="761" spans="1:11" ht="12.75">
      <c r="A761" s="159"/>
      <c r="B761" s="15">
        <v>9.14</v>
      </c>
      <c r="C761" s="10" t="s">
        <v>797</v>
      </c>
      <c r="D761" s="10"/>
      <c r="E761" s="10"/>
      <c r="F761" s="11"/>
      <c r="G761" s="16"/>
      <c r="H761" s="17"/>
      <c r="I761" s="18"/>
      <c r="J761" s="283"/>
      <c r="K761" s="170"/>
    </row>
    <row r="762" spans="1:11" ht="12.75">
      <c r="A762" s="159"/>
      <c r="B762" s="20"/>
      <c r="C762" s="20" t="s">
        <v>798</v>
      </c>
      <c r="D762" s="21" t="s">
        <v>799</v>
      </c>
      <c r="E762" s="21"/>
      <c r="F762" s="32"/>
      <c r="G762" s="19"/>
      <c r="H762" s="23">
        <v>154.82</v>
      </c>
      <c r="I762" s="52"/>
      <c r="J762" s="283"/>
      <c r="K762" s="170"/>
    </row>
    <row r="763" spans="1:11" ht="12.75">
      <c r="A763" s="159"/>
      <c r="B763" s="20"/>
      <c r="C763" s="20" t="s">
        <v>800</v>
      </c>
      <c r="D763" s="21" t="s">
        <v>801</v>
      </c>
      <c r="E763" s="21"/>
      <c r="F763" s="32"/>
      <c r="G763" s="19"/>
      <c r="H763" s="17"/>
      <c r="I763" s="18"/>
      <c r="J763" s="283"/>
      <c r="K763" s="170"/>
    </row>
    <row r="764" spans="1:11" ht="12.75">
      <c r="A764" s="159"/>
      <c r="B764" s="20"/>
      <c r="C764" s="20"/>
      <c r="D764" s="21"/>
      <c r="E764" s="21"/>
      <c r="F764" s="32"/>
      <c r="G764" s="19"/>
      <c r="H764" s="17"/>
      <c r="I764" s="18"/>
      <c r="J764" s="283"/>
      <c r="K764" s="170"/>
    </row>
    <row r="765" spans="1:11" ht="12.75">
      <c r="A765" s="159"/>
      <c r="B765" s="20"/>
      <c r="C765" s="20"/>
      <c r="D765" s="21" t="s">
        <v>802</v>
      </c>
      <c r="E765" s="20"/>
      <c r="F765" s="32"/>
      <c r="G765" s="19"/>
      <c r="H765" s="17"/>
      <c r="I765" s="18"/>
      <c r="J765" s="283"/>
      <c r="K765" s="170"/>
    </row>
    <row r="766" spans="1:11" ht="12.75">
      <c r="A766" s="159"/>
      <c r="B766" s="20"/>
      <c r="C766" s="20"/>
      <c r="D766" s="20"/>
      <c r="E766" s="21" t="s">
        <v>803</v>
      </c>
      <c r="F766" s="32"/>
      <c r="G766" s="19"/>
      <c r="H766" s="17"/>
      <c r="I766" s="33">
        <v>107.17</v>
      </c>
      <c r="J766" s="283">
        <v>1</v>
      </c>
      <c r="K766" s="170"/>
    </row>
    <row r="767" spans="1:11" ht="12.75">
      <c r="A767" s="159"/>
      <c r="B767" s="20"/>
      <c r="C767" s="20"/>
      <c r="D767" s="20"/>
      <c r="E767" s="21" t="s">
        <v>970</v>
      </c>
      <c r="F767" s="32"/>
      <c r="G767" s="19"/>
      <c r="H767" s="17"/>
      <c r="I767" s="33">
        <v>7.32</v>
      </c>
      <c r="J767" s="283">
        <v>1</v>
      </c>
      <c r="K767" s="170"/>
    </row>
    <row r="768" spans="1:11" ht="12.75">
      <c r="A768" s="159"/>
      <c r="B768" s="20"/>
      <c r="C768" s="20"/>
      <c r="D768" s="20"/>
      <c r="E768" s="21"/>
      <c r="F768" s="32"/>
      <c r="G768" s="19"/>
      <c r="H768" s="17"/>
      <c r="I768" s="33"/>
      <c r="J768" s="283"/>
      <c r="K768" s="170"/>
    </row>
    <row r="769" spans="1:12" s="31" customFormat="1" ht="12.75" customHeight="1">
      <c r="A769" s="161"/>
      <c r="B769" s="24"/>
      <c r="C769" s="24"/>
      <c r="D769" s="21" t="s">
        <v>804</v>
      </c>
      <c r="E769" s="24"/>
      <c r="F769" s="288"/>
      <c r="G769" s="27"/>
      <c r="H769" s="53"/>
      <c r="I769" s="29"/>
      <c r="J769" s="344"/>
      <c r="K769" s="337"/>
      <c r="L769" s="30"/>
    </row>
    <row r="770" spans="1:11" ht="12.75">
      <c r="A770" s="159"/>
      <c r="B770" s="20"/>
      <c r="C770" s="20"/>
      <c r="D770" s="20"/>
      <c r="E770" s="21" t="s">
        <v>805</v>
      </c>
      <c r="F770" s="32"/>
      <c r="G770" s="19"/>
      <c r="H770" s="17"/>
      <c r="I770" s="33">
        <v>121.82</v>
      </c>
      <c r="J770" s="283">
        <v>1</v>
      </c>
      <c r="K770" s="170"/>
    </row>
    <row r="771" spans="1:12" s="31" customFormat="1" ht="12.75">
      <c r="A771" s="161"/>
      <c r="B771" s="24"/>
      <c r="C771" s="24"/>
      <c r="D771" s="24"/>
      <c r="E771" s="375" t="s">
        <v>806</v>
      </c>
      <c r="F771" s="378"/>
      <c r="G771" s="27"/>
      <c r="H771" s="53"/>
      <c r="I771" s="54">
        <v>43.95</v>
      </c>
      <c r="J771" s="344">
        <v>1</v>
      </c>
      <c r="K771" s="337"/>
      <c r="L771" s="30"/>
    </row>
    <row r="772" spans="1:12" s="31" customFormat="1" ht="12.75">
      <c r="A772" s="161"/>
      <c r="B772" s="24"/>
      <c r="C772" s="24"/>
      <c r="D772" s="24"/>
      <c r="E772" s="25"/>
      <c r="F772" s="288"/>
      <c r="G772" s="27"/>
      <c r="H772" s="53"/>
      <c r="I772" s="54"/>
      <c r="J772" s="344"/>
      <c r="K772" s="337"/>
      <c r="L772" s="30"/>
    </row>
    <row r="773" spans="1:11" ht="12.75">
      <c r="A773" s="159"/>
      <c r="B773" s="20"/>
      <c r="C773" s="20" t="s">
        <v>807</v>
      </c>
      <c r="D773" s="398" t="s">
        <v>808</v>
      </c>
      <c r="E773" s="366"/>
      <c r="F773" s="367"/>
      <c r="G773" s="19"/>
      <c r="H773" s="38">
        <v>0.00198</v>
      </c>
      <c r="I773" s="18"/>
      <c r="J773" s="283">
        <v>1</v>
      </c>
      <c r="K773" s="170"/>
    </row>
    <row r="774" spans="1:11" ht="12.75">
      <c r="A774" s="159"/>
      <c r="B774" s="20"/>
      <c r="C774" s="20" t="s">
        <v>809</v>
      </c>
      <c r="D774" s="21" t="s">
        <v>810</v>
      </c>
      <c r="E774" s="21"/>
      <c r="F774" s="32"/>
      <c r="G774" s="19"/>
      <c r="H774" s="38">
        <v>0.00145</v>
      </c>
      <c r="I774" s="18"/>
      <c r="J774" s="283">
        <v>1</v>
      </c>
      <c r="K774" s="170"/>
    </row>
    <row r="775" spans="1:11" ht="12.75">
      <c r="A775" s="159"/>
      <c r="B775" s="20"/>
      <c r="C775" s="20" t="s">
        <v>811</v>
      </c>
      <c r="D775" s="21" t="s">
        <v>812</v>
      </c>
      <c r="E775" s="21"/>
      <c r="F775" s="32"/>
      <c r="G775" s="19"/>
      <c r="H775" s="38">
        <v>0.00047</v>
      </c>
      <c r="I775" s="18"/>
      <c r="J775" s="283">
        <v>1</v>
      </c>
      <c r="K775" s="170"/>
    </row>
    <row r="776" spans="1:11" ht="12.75">
      <c r="A776" s="159"/>
      <c r="B776" s="20"/>
      <c r="C776" s="20" t="s">
        <v>813</v>
      </c>
      <c r="D776" s="375" t="s">
        <v>814</v>
      </c>
      <c r="E776" s="377"/>
      <c r="F776" s="378"/>
      <c r="G776" s="19"/>
      <c r="H776" s="38">
        <v>0.00146</v>
      </c>
      <c r="I776" s="18"/>
      <c r="J776" s="283">
        <v>1</v>
      </c>
      <c r="K776" s="170"/>
    </row>
    <row r="777" spans="1:11" ht="12.75">
      <c r="A777" s="159"/>
      <c r="B777" s="20"/>
      <c r="C777" s="20" t="s">
        <v>815</v>
      </c>
      <c r="D777" s="21" t="s">
        <v>816</v>
      </c>
      <c r="E777" s="21"/>
      <c r="F777" s="32"/>
      <c r="G777" s="19"/>
      <c r="H777" s="38">
        <v>0.00048</v>
      </c>
      <c r="I777" s="18"/>
      <c r="J777" s="283">
        <v>1</v>
      </c>
      <c r="K777" s="170"/>
    </row>
    <row r="778" spans="1:11" ht="12.75">
      <c r="A778" s="159"/>
      <c r="B778" s="20"/>
      <c r="C778" s="20"/>
      <c r="D778" s="21"/>
      <c r="E778" s="21"/>
      <c r="F778" s="32"/>
      <c r="G778" s="19"/>
      <c r="H778" s="38"/>
      <c r="I778" s="18"/>
      <c r="J778" s="283"/>
      <c r="K778" s="170"/>
    </row>
    <row r="779" spans="1:11" ht="12.75">
      <c r="A779" s="159"/>
      <c r="B779" s="15">
        <v>9.15</v>
      </c>
      <c r="C779" s="10" t="s">
        <v>817</v>
      </c>
      <c r="D779" s="10"/>
      <c r="E779" s="10"/>
      <c r="F779" s="11"/>
      <c r="G779" s="16"/>
      <c r="H779" s="17"/>
      <c r="I779" s="18"/>
      <c r="J779" s="283"/>
      <c r="K779" s="170"/>
    </row>
    <row r="780" spans="1:11" ht="12.75">
      <c r="A780" s="159"/>
      <c r="B780" s="20"/>
      <c r="C780" s="20" t="s">
        <v>818</v>
      </c>
      <c r="D780" s="21" t="s">
        <v>819</v>
      </c>
      <c r="E780" s="21"/>
      <c r="F780" s="22"/>
      <c r="G780" s="19"/>
      <c r="H780" s="41"/>
      <c r="I780" s="42" t="s">
        <v>375</v>
      </c>
      <c r="J780" s="283">
        <v>3</v>
      </c>
      <c r="K780" s="170"/>
    </row>
    <row r="781" spans="1:11" ht="12.75">
      <c r="A781" s="159"/>
      <c r="B781" s="20"/>
      <c r="C781" s="20" t="s">
        <v>820</v>
      </c>
      <c r="D781" s="21" t="s">
        <v>821</v>
      </c>
      <c r="E781" s="21"/>
      <c r="F781" s="22"/>
      <c r="G781" s="19"/>
      <c r="H781" s="41" t="s">
        <v>375</v>
      </c>
      <c r="I781" s="42" t="s">
        <v>375</v>
      </c>
      <c r="J781" s="283">
        <v>3</v>
      </c>
      <c r="K781" s="170"/>
    </row>
    <row r="782" spans="1:11" ht="12.75">
      <c r="A782" s="159"/>
      <c r="B782" s="20"/>
      <c r="C782" s="20" t="s">
        <v>822</v>
      </c>
      <c r="D782" s="21" t="s">
        <v>823</v>
      </c>
      <c r="E782" s="21"/>
      <c r="F782" s="22"/>
      <c r="G782" s="19"/>
      <c r="H782" s="41" t="s">
        <v>375</v>
      </c>
      <c r="I782" s="42"/>
      <c r="J782" s="283">
        <v>3</v>
      </c>
      <c r="K782" s="170"/>
    </row>
    <row r="783" spans="1:11" ht="12.75">
      <c r="A783" s="159"/>
      <c r="B783" s="20"/>
      <c r="C783" s="20"/>
      <c r="D783" s="20"/>
      <c r="E783" s="21"/>
      <c r="F783" s="22"/>
      <c r="G783" s="19"/>
      <c r="H783" s="41"/>
      <c r="I783" s="42"/>
      <c r="J783" s="283"/>
      <c r="K783" s="170"/>
    </row>
    <row r="784" spans="1:11" ht="12.75">
      <c r="A784" s="159"/>
      <c r="B784" s="15">
        <v>9.16</v>
      </c>
      <c r="C784" s="10" t="s">
        <v>824</v>
      </c>
      <c r="D784" s="10"/>
      <c r="E784" s="10"/>
      <c r="F784" s="11"/>
      <c r="G784" s="16"/>
      <c r="H784" s="17"/>
      <c r="I784" s="18"/>
      <c r="J784" s="283"/>
      <c r="K784" s="170"/>
    </row>
    <row r="785" spans="1:11" ht="12.75">
      <c r="A785" s="159"/>
      <c r="B785" s="20"/>
      <c r="C785" s="20" t="s">
        <v>825</v>
      </c>
      <c r="D785" s="21" t="s">
        <v>826</v>
      </c>
      <c r="E785" s="21"/>
      <c r="F785" s="22"/>
      <c r="G785" s="19"/>
      <c r="H785" s="41"/>
      <c r="I785" s="42" t="s">
        <v>923</v>
      </c>
      <c r="J785" s="283"/>
      <c r="K785" s="170"/>
    </row>
    <row r="786" spans="1:11" ht="12.75">
      <c r="A786" s="159"/>
      <c r="B786" s="20"/>
      <c r="C786" s="20" t="s">
        <v>827</v>
      </c>
      <c r="D786" s="375" t="s">
        <v>828</v>
      </c>
      <c r="E786" s="375"/>
      <c r="F786" s="376"/>
      <c r="G786" s="19"/>
      <c r="H786" s="41"/>
      <c r="I786" s="42" t="s">
        <v>375</v>
      </c>
      <c r="J786" s="283">
        <v>3</v>
      </c>
      <c r="K786" s="170"/>
    </row>
    <row r="787" spans="1:11" ht="12.75">
      <c r="A787" s="159"/>
      <c r="B787" s="20"/>
      <c r="C787" s="20"/>
      <c r="D787" s="25"/>
      <c r="E787" s="25"/>
      <c r="F787" s="26"/>
      <c r="G787" s="19"/>
      <c r="H787" s="41"/>
      <c r="I787" s="42"/>
      <c r="J787" s="283"/>
      <c r="K787" s="170"/>
    </row>
    <row r="788" spans="1:11" ht="12.75">
      <c r="A788" s="160"/>
      <c r="B788" s="78"/>
      <c r="C788" s="78"/>
      <c r="D788" s="79" t="s">
        <v>829</v>
      </c>
      <c r="E788" s="20"/>
      <c r="F788" s="80"/>
      <c r="G788" s="81"/>
      <c r="H788" s="106"/>
      <c r="I788" s="107" t="s">
        <v>375</v>
      </c>
      <c r="J788" s="282">
        <v>3</v>
      </c>
      <c r="K788" s="186"/>
    </row>
    <row r="789" spans="1:11" ht="12.75">
      <c r="A789" s="160"/>
      <c r="B789" s="78"/>
      <c r="C789" s="78"/>
      <c r="D789" s="78"/>
      <c r="E789" s="20" t="s">
        <v>335</v>
      </c>
      <c r="F789" s="80"/>
      <c r="G789" s="81"/>
      <c r="H789" s="106"/>
      <c r="I789" s="123">
        <v>2601</v>
      </c>
      <c r="J789" s="282">
        <v>6</v>
      </c>
      <c r="K789" s="186"/>
    </row>
    <row r="790" spans="1:11" ht="12.75">
      <c r="A790" s="160"/>
      <c r="B790" s="78"/>
      <c r="C790" s="78"/>
      <c r="D790" s="78"/>
      <c r="E790" s="20" t="s">
        <v>336</v>
      </c>
      <c r="F790" s="80"/>
      <c r="G790" s="81"/>
      <c r="H790" s="106"/>
      <c r="I790" s="107" t="s">
        <v>375</v>
      </c>
      <c r="J790" s="282">
        <v>3</v>
      </c>
      <c r="K790" s="186"/>
    </row>
    <row r="791" spans="1:11" ht="12.75">
      <c r="A791" s="160"/>
      <c r="B791" s="78"/>
      <c r="C791" s="78"/>
      <c r="D791" s="78"/>
      <c r="E791" s="20"/>
      <c r="F791" s="80"/>
      <c r="G791" s="81"/>
      <c r="H791" s="106"/>
      <c r="I791" s="107"/>
      <c r="J791" s="282"/>
      <c r="K791" s="186"/>
    </row>
    <row r="792" spans="1:11" ht="27" customHeight="1">
      <c r="A792" s="159"/>
      <c r="B792" s="20"/>
      <c r="C792" s="20"/>
      <c r="D792" s="20"/>
      <c r="E792" s="375" t="s">
        <v>1442</v>
      </c>
      <c r="F792" s="376"/>
      <c r="G792" s="19"/>
      <c r="H792" s="20"/>
      <c r="I792" s="41" t="s">
        <v>375</v>
      </c>
      <c r="J792" s="283">
        <v>3</v>
      </c>
      <c r="K792" s="170"/>
    </row>
    <row r="793" spans="1:11" ht="12.75">
      <c r="A793" s="159"/>
      <c r="B793" s="20"/>
      <c r="C793" s="20"/>
      <c r="D793" s="20"/>
      <c r="E793" s="25"/>
      <c r="F793" s="26"/>
      <c r="G793" s="19"/>
      <c r="H793" s="41"/>
      <c r="I793" s="42"/>
      <c r="J793" s="283"/>
      <c r="K793" s="170"/>
    </row>
    <row r="794" spans="1:11" ht="12.75">
      <c r="A794" s="159"/>
      <c r="B794" s="20"/>
      <c r="C794" s="20"/>
      <c r="D794" s="20"/>
      <c r="E794" s="20" t="s">
        <v>830</v>
      </c>
      <c r="F794" s="32"/>
      <c r="G794" s="12"/>
      <c r="H794" s="41"/>
      <c r="I794" s="42" t="s">
        <v>375</v>
      </c>
      <c r="J794" s="283">
        <v>3</v>
      </c>
      <c r="K794" s="170"/>
    </row>
    <row r="795" spans="1:11" ht="12.75">
      <c r="A795" s="159"/>
      <c r="B795" s="20"/>
      <c r="C795" s="20"/>
      <c r="D795" s="20"/>
      <c r="E795" s="20"/>
      <c r="F795" s="32"/>
      <c r="G795" s="12"/>
      <c r="H795" s="41"/>
      <c r="I795" s="42"/>
      <c r="J795" s="283"/>
      <c r="K795" s="170"/>
    </row>
    <row r="796" spans="1:11" ht="12.75">
      <c r="A796" s="159"/>
      <c r="B796" s="20"/>
      <c r="C796" s="20"/>
      <c r="D796" s="20"/>
      <c r="E796" s="20" t="s">
        <v>831</v>
      </c>
      <c r="F796" s="32"/>
      <c r="G796" s="12"/>
      <c r="H796" s="41"/>
      <c r="I796" s="42" t="s">
        <v>375</v>
      </c>
      <c r="J796" s="283">
        <v>3</v>
      </c>
      <c r="K796" s="170"/>
    </row>
    <row r="797" spans="1:11" ht="12.75">
      <c r="A797" s="159"/>
      <c r="B797" s="20"/>
      <c r="C797" s="20"/>
      <c r="D797" s="20"/>
      <c r="E797" s="20"/>
      <c r="F797" s="32"/>
      <c r="G797" s="12"/>
      <c r="H797" s="41"/>
      <c r="I797" s="42"/>
      <c r="J797" s="283"/>
      <c r="K797" s="170"/>
    </row>
    <row r="798" spans="1:11" ht="12.75">
      <c r="A798" s="159"/>
      <c r="B798" s="20"/>
      <c r="C798" s="20"/>
      <c r="D798" s="20"/>
      <c r="E798" s="377" t="s">
        <v>832</v>
      </c>
      <c r="F798" s="378"/>
      <c r="G798" s="12"/>
      <c r="H798" s="41"/>
      <c r="I798" s="42" t="s">
        <v>375</v>
      </c>
      <c r="J798" s="283">
        <v>3</v>
      </c>
      <c r="K798" s="170"/>
    </row>
    <row r="799" spans="1:11" ht="12.75">
      <c r="A799" s="159"/>
      <c r="B799" s="20"/>
      <c r="C799" s="20"/>
      <c r="D799" s="20"/>
      <c r="E799" s="24"/>
      <c r="F799" s="288"/>
      <c r="G799" s="12"/>
      <c r="H799" s="41"/>
      <c r="I799" s="42"/>
      <c r="J799" s="283"/>
      <c r="K799" s="170"/>
    </row>
    <row r="800" spans="1:11" ht="12.75">
      <c r="A800" s="159"/>
      <c r="B800" s="20"/>
      <c r="C800" s="20" t="s">
        <v>833</v>
      </c>
      <c r="D800" s="20" t="s">
        <v>834</v>
      </c>
      <c r="E800" s="20"/>
      <c r="F800" s="32"/>
      <c r="G800" s="12"/>
      <c r="H800" s="281">
        <v>0.00147</v>
      </c>
      <c r="I800" s="42"/>
      <c r="J800" s="283"/>
      <c r="K800" s="170"/>
    </row>
    <row r="801" spans="1:11" ht="12.75">
      <c r="A801" s="159"/>
      <c r="B801" s="20"/>
      <c r="C801" s="20"/>
      <c r="D801" s="20"/>
      <c r="E801" s="20"/>
      <c r="F801" s="32"/>
      <c r="G801" s="12"/>
      <c r="H801" s="281"/>
      <c r="I801" s="42"/>
      <c r="J801" s="283"/>
      <c r="K801" s="170"/>
    </row>
    <row r="802" spans="1:11" ht="12.75">
      <c r="A802" s="159"/>
      <c r="B802" s="20"/>
      <c r="C802" s="20" t="s">
        <v>835</v>
      </c>
      <c r="D802" s="20" t="s">
        <v>836</v>
      </c>
      <c r="E802" s="20"/>
      <c r="F802" s="32"/>
      <c r="G802" s="12"/>
      <c r="H802" s="41" t="s">
        <v>923</v>
      </c>
      <c r="I802" s="42"/>
      <c r="J802" s="283"/>
      <c r="K802" s="170"/>
    </row>
    <row r="803" spans="1:11" ht="12.75">
      <c r="A803" s="159"/>
      <c r="B803" s="20"/>
      <c r="C803" s="20"/>
      <c r="D803" s="20"/>
      <c r="E803" s="20"/>
      <c r="F803" s="32"/>
      <c r="G803" s="12"/>
      <c r="H803" s="41"/>
      <c r="I803" s="42"/>
      <c r="J803" s="283"/>
      <c r="K803" s="170"/>
    </row>
    <row r="804" spans="1:11" ht="12.75">
      <c r="A804" s="159"/>
      <c r="B804" s="15">
        <v>9.17</v>
      </c>
      <c r="C804" s="10" t="s">
        <v>837</v>
      </c>
      <c r="D804" s="10"/>
      <c r="E804" s="10"/>
      <c r="F804" s="11"/>
      <c r="G804" s="16"/>
      <c r="H804" s="17"/>
      <c r="I804" s="18"/>
      <c r="J804" s="283"/>
      <c r="K804" s="170"/>
    </row>
    <row r="805" spans="1:11" ht="12.75">
      <c r="A805" s="159"/>
      <c r="B805" s="20"/>
      <c r="C805" s="20" t="s">
        <v>838</v>
      </c>
      <c r="D805" s="21" t="s">
        <v>839</v>
      </c>
      <c r="E805" s="21"/>
      <c r="F805" s="22"/>
      <c r="G805" s="19"/>
      <c r="H805" s="281">
        <v>0.00147</v>
      </c>
      <c r="I805" s="18"/>
      <c r="J805" s="283"/>
      <c r="K805" s="170"/>
    </row>
    <row r="806" spans="1:11" ht="12.75">
      <c r="A806" s="159"/>
      <c r="B806" s="20"/>
      <c r="C806" s="20" t="s">
        <v>845</v>
      </c>
      <c r="D806" s="21" t="s">
        <v>846</v>
      </c>
      <c r="E806" s="21"/>
      <c r="F806" s="22"/>
      <c r="G806" s="19"/>
      <c r="H806" s="55">
        <v>1E-06</v>
      </c>
      <c r="I806" s="18"/>
      <c r="J806" s="283">
        <v>1</v>
      </c>
      <c r="K806" s="170"/>
    </row>
    <row r="807" spans="1:11" ht="12.75">
      <c r="A807" s="159"/>
      <c r="B807" s="20"/>
      <c r="C807" s="20" t="s">
        <v>847</v>
      </c>
      <c r="D807" s="21" t="s">
        <v>848</v>
      </c>
      <c r="E807" s="21"/>
      <c r="F807" s="22"/>
      <c r="G807" s="19"/>
      <c r="H807" s="55">
        <v>4E-06</v>
      </c>
      <c r="I807" s="18"/>
      <c r="J807" s="283">
        <v>1</v>
      </c>
      <c r="K807" s="170"/>
    </row>
    <row r="808" spans="1:11" ht="12.75">
      <c r="A808" s="159"/>
      <c r="B808" s="20"/>
      <c r="C808" s="20"/>
      <c r="D808" s="20"/>
      <c r="E808" s="21"/>
      <c r="F808" s="22"/>
      <c r="G808" s="19"/>
      <c r="H808" s="55"/>
      <c r="I808" s="18"/>
      <c r="J808" s="283"/>
      <c r="K808" s="170"/>
    </row>
    <row r="809" spans="1:11" ht="12.75">
      <c r="A809" s="159"/>
      <c r="B809" s="15">
        <v>9.18</v>
      </c>
      <c r="C809" s="10" t="s">
        <v>849</v>
      </c>
      <c r="D809" s="10"/>
      <c r="E809" s="10"/>
      <c r="F809" s="11"/>
      <c r="G809" s="16"/>
      <c r="H809" s="281">
        <v>0.00147</v>
      </c>
      <c r="I809" s="18"/>
      <c r="J809" s="283"/>
      <c r="K809" s="170"/>
    </row>
    <row r="810" spans="1:11" ht="12.75">
      <c r="A810" s="159"/>
      <c r="B810" s="15"/>
      <c r="C810" s="10"/>
      <c r="D810" s="10"/>
      <c r="E810" s="10"/>
      <c r="F810" s="11"/>
      <c r="G810" s="16"/>
      <c r="H810" s="47"/>
      <c r="I810" s="18"/>
      <c r="J810" s="283"/>
      <c r="K810" s="170"/>
    </row>
    <row r="811" spans="1:11" ht="12.75">
      <c r="A811" s="159"/>
      <c r="B811" s="15">
        <v>9.19</v>
      </c>
      <c r="C811" s="10" t="s">
        <v>374</v>
      </c>
      <c r="D811" s="10"/>
      <c r="E811" s="10"/>
      <c r="F811" s="11"/>
      <c r="G811" s="16"/>
      <c r="H811" s="41" t="s">
        <v>375</v>
      </c>
      <c r="I811" s="42" t="s">
        <v>375</v>
      </c>
      <c r="J811" s="283">
        <v>3</v>
      </c>
      <c r="K811" s="170"/>
    </row>
    <row r="812" spans="1:11" ht="12.75">
      <c r="A812" s="159"/>
      <c r="B812" s="15"/>
      <c r="C812" s="10"/>
      <c r="D812" s="10"/>
      <c r="E812" s="10"/>
      <c r="F812" s="11"/>
      <c r="G812" s="16"/>
      <c r="H812" s="41"/>
      <c r="I812" s="42"/>
      <c r="J812" s="283"/>
      <c r="K812" s="170"/>
    </row>
    <row r="813" spans="1:11" ht="12.75">
      <c r="A813" s="159"/>
      <c r="B813" s="56">
        <v>9.2</v>
      </c>
      <c r="C813" s="10" t="s">
        <v>300</v>
      </c>
      <c r="D813" s="10"/>
      <c r="E813" s="10"/>
      <c r="F813" s="11"/>
      <c r="G813" s="16"/>
      <c r="H813" s="17"/>
      <c r="I813" s="18"/>
      <c r="J813" s="283"/>
      <c r="K813" s="170"/>
    </row>
    <row r="814" spans="1:11" ht="12.75">
      <c r="A814" s="159"/>
      <c r="B814" s="289"/>
      <c r="C814" s="15" t="s">
        <v>481</v>
      </c>
      <c r="D814" s="290"/>
      <c r="E814" s="290"/>
      <c r="F814" s="288"/>
      <c r="G814" s="12"/>
      <c r="H814" s="23"/>
      <c r="I814" s="18"/>
      <c r="J814" s="283"/>
      <c r="K814" s="186"/>
    </row>
    <row r="815" spans="1:11" ht="12.75">
      <c r="A815" s="159"/>
      <c r="B815" s="291" t="s">
        <v>482</v>
      </c>
      <c r="C815" s="21" t="s">
        <v>850</v>
      </c>
      <c r="D815" s="21"/>
      <c r="E815" s="21"/>
      <c r="F815" s="22"/>
      <c r="G815" s="12"/>
      <c r="H815" s="17"/>
      <c r="I815" s="33">
        <v>31.92</v>
      </c>
      <c r="J815" s="283">
        <v>1</v>
      </c>
      <c r="K815" s="170"/>
    </row>
    <row r="816" spans="1:11" ht="12.75">
      <c r="A816" s="159"/>
      <c r="B816" s="291" t="s">
        <v>482</v>
      </c>
      <c r="C816" s="21" t="s">
        <v>851</v>
      </c>
      <c r="D816" s="21"/>
      <c r="E816" s="21"/>
      <c r="F816" s="22"/>
      <c r="G816" s="12"/>
      <c r="H816" s="17"/>
      <c r="I816" s="33">
        <v>41.2</v>
      </c>
      <c r="J816" s="283">
        <v>1</v>
      </c>
      <c r="K816" s="170"/>
    </row>
    <row r="817" spans="1:11" ht="12.75">
      <c r="A817" s="159"/>
      <c r="B817" s="291" t="s">
        <v>482</v>
      </c>
      <c r="C817" s="21" t="s">
        <v>852</v>
      </c>
      <c r="D817" s="21"/>
      <c r="E817" s="21"/>
      <c r="F817" s="22"/>
      <c r="G817" s="12"/>
      <c r="H817" s="17"/>
      <c r="I817" s="33">
        <v>9.08</v>
      </c>
      <c r="J817" s="283">
        <v>1</v>
      </c>
      <c r="K817" s="170"/>
    </row>
    <row r="818" spans="1:11" ht="12.75">
      <c r="A818" s="159"/>
      <c r="B818" s="291" t="s">
        <v>482</v>
      </c>
      <c r="C818" s="21" t="s">
        <v>853</v>
      </c>
      <c r="D818" s="21"/>
      <c r="E818" s="21"/>
      <c r="F818" s="22"/>
      <c r="G818" s="12"/>
      <c r="H818" s="17"/>
      <c r="I818" s="33">
        <v>18.16</v>
      </c>
      <c r="J818" s="283">
        <v>1</v>
      </c>
      <c r="K818" s="170"/>
    </row>
    <row r="819" spans="1:11" ht="12.75">
      <c r="A819" s="159"/>
      <c r="B819" s="291" t="s">
        <v>482</v>
      </c>
      <c r="C819" s="21" t="s">
        <v>854</v>
      </c>
      <c r="D819" s="21"/>
      <c r="E819" s="21"/>
      <c r="F819" s="22"/>
      <c r="G819" s="12"/>
      <c r="H819" s="17"/>
      <c r="I819" s="33">
        <v>27.86</v>
      </c>
      <c r="J819" s="283">
        <v>1</v>
      </c>
      <c r="K819" s="170"/>
    </row>
    <row r="820" spans="1:11" ht="12.75">
      <c r="A820" s="159"/>
      <c r="B820" s="291" t="s">
        <v>482</v>
      </c>
      <c r="C820" s="21" t="s">
        <v>855</v>
      </c>
      <c r="D820" s="21"/>
      <c r="E820" s="21"/>
      <c r="F820" s="22"/>
      <c r="G820" s="12"/>
      <c r="H820" s="17"/>
      <c r="I820" s="33">
        <v>37.29</v>
      </c>
      <c r="J820" s="283">
        <v>1</v>
      </c>
      <c r="K820" s="170"/>
    </row>
    <row r="821" spans="1:11" ht="12.75">
      <c r="A821" s="159"/>
      <c r="B821" s="291" t="s">
        <v>482</v>
      </c>
      <c r="C821" s="21" t="s">
        <v>856</v>
      </c>
      <c r="D821" s="21"/>
      <c r="E821" s="21"/>
      <c r="F821" s="22"/>
      <c r="G821" s="12"/>
      <c r="H821" s="17"/>
      <c r="I821" s="33">
        <v>46.72</v>
      </c>
      <c r="J821" s="283">
        <v>1</v>
      </c>
      <c r="K821" s="170"/>
    </row>
    <row r="822" spans="1:11" ht="12.75">
      <c r="A822" s="159"/>
      <c r="B822" s="291" t="s">
        <v>482</v>
      </c>
      <c r="C822" s="21" t="s">
        <v>857</v>
      </c>
      <c r="D822" s="21"/>
      <c r="E822" s="21"/>
      <c r="F822" s="22"/>
      <c r="G822" s="12"/>
      <c r="H822" s="17"/>
      <c r="I822" s="33">
        <v>29.58</v>
      </c>
      <c r="J822" s="283">
        <v>1</v>
      </c>
      <c r="K822" s="170"/>
    </row>
    <row r="823" spans="1:11" ht="12.75">
      <c r="A823" s="159"/>
      <c r="B823" s="291" t="s">
        <v>482</v>
      </c>
      <c r="C823" s="21" t="s">
        <v>865</v>
      </c>
      <c r="D823" s="21"/>
      <c r="E823" s="21"/>
      <c r="F823" s="22"/>
      <c r="G823" s="12"/>
      <c r="H823" s="17"/>
      <c r="I823" s="33">
        <v>39.58</v>
      </c>
      <c r="J823" s="283">
        <v>1</v>
      </c>
      <c r="K823" s="170"/>
    </row>
    <row r="824" spans="1:11" ht="12.75">
      <c r="A824" s="159"/>
      <c r="B824" s="291" t="s">
        <v>482</v>
      </c>
      <c r="C824" s="21" t="s">
        <v>866</v>
      </c>
      <c r="D824" s="21"/>
      <c r="E824" s="21"/>
      <c r="F824" s="22"/>
      <c r="G824" s="12"/>
      <c r="H824" s="17"/>
      <c r="I824" s="33">
        <v>49.59</v>
      </c>
      <c r="J824" s="283">
        <v>1</v>
      </c>
      <c r="K824" s="170"/>
    </row>
    <row r="825" spans="1:11" ht="12.75">
      <c r="A825" s="159"/>
      <c r="B825" s="291" t="s">
        <v>482</v>
      </c>
      <c r="C825" s="21" t="s">
        <v>867</v>
      </c>
      <c r="D825" s="21"/>
      <c r="E825" s="21"/>
      <c r="F825" s="22"/>
      <c r="G825" s="12"/>
      <c r="H825" s="17"/>
      <c r="I825" s="33">
        <v>27.86</v>
      </c>
      <c r="J825" s="283">
        <v>1</v>
      </c>
      <c r="K825" s="170"/>
    </row>
    <row r="826" spans="1:11" ht="12.75">
      <c r="A826" s="159"/>
      <c r="B826" s="291" t="s">
        <v>482</v>
      </c>
      <c r="C826" s="21" t="s">
        <v>868</v>
      </c>
      <c r="D826" s="21"/>
      <c r="E826" s="21"/>
      <c r="F826" s="22"/>
      <c r="G826" s="12"/>
      <c r="H826" s="17"/>
      <c r="I826" s="33">
        <v>37.29</v>
      </c>
      <c r="J826" s="283">
        <v>1</v>
      </c>
      <c r="K826" s="170"/>
    </row>
    <row r="827" spans="1:11" ht="12.75">
      <c r="A827" s="159"/>
      <c r="B827" s="291" t="s">
        <v>482</v>
      </c>
      <c r="C827" s="21" t="s">
        <v>869</v>
      </c>
      <c r="D827" s="21"/>
      <c r="E827" s="21"/>
      <c r="F827" s="22"/>
      <c r="G827" s="12"/>
      <c r="H827" s="17"/>
      <c r="I827" s="33">
        <v>46.72</v>
      </c>
      <c r="J827" s="283">
        <v>1</v>
      </c>
      <c r="K827" s="170"/>
    </row>
    <row r="828" spans="1:11" ht="12.75">
      <c r="A828" s="159"/>
      <c r="B828" s="291" t="s">
        <v>482</v>
      </c>
      <c r="C828" s="21" t="s">
        <v>870</v>
      </c>
      <c r="D828" s="21"/>
      <c r="E828" s="21"/>
      <c r="F828" s="22"/>
      <c r="G828" s="12"/>
      <c r="H828" s="17"/>
      <c r="I828" s="33">
        <v>29.58</v>
      </c>
      <c r="J828" s="283">
        <v>1</v>
      </c>
      <c r="K828" s="170"/>
    </row>
    <row r="829" spans="1:11" ht="12.75">
      <c r="A829" s="159"/>
      <c r="B829" s="291" t="s">
        <v>482</v>
      </c>
      <c r="C829" s="21" t="s">
        <v>871</v>
      </c>
      <c r="D829" s="21"/>
      <c r="E829" s="21"/>
      <c r="F829" s="22"/>
      <c r="G829" s="12"/>
      <c r="H829" s="17"/>
      <c r="I829" s="33">
        <v>39.58</v>
      </c>
      <c r="J829" s="283">
        <v>1</v>
      </c>
      <c r="K829" s="170"/>
    </row>
    <row r="830" spans="1:11" ht="12.75">
      <c r="A830" s="159"/>
      <c r="B830" s="291" t="s">
        <v>482</v>
      </c>
      <c r="C830" s="21" t="s">
        <v>883</v>
      </c>
      <c r="D830" s="21"/>
      <c r="E830" s="21"/>
      <c r="F830" s="22"/>
      <c r="G830" s="12"/>
      <c r="H830" s="17"/>
      <c r="I830" s="33">
        <v>49.59</v>
      </c>
      <c r="J830" s="283">
        <v>1</v>
      </c>
      <c r="K830" s="170"/>
    </row>
    <row r="831" spans="1:11" ht="12.75">
      <c r="A831" s="159"/>
      <c r="B831" s="291" t="s">
        <v>482</v>
      </c>
      <c r="C831" s="21" t="s">
        <v>884</v>
      </c>
      <c r="D831" s="21"/>
      <c r="E831" s="21"/>
      <c r="F831" s="22"/>
      <c r="G831" s="12"/>
      <c r="H831" s="17"/>
      <c r="I831" s="33">
        <v>29.58</v>
      </c>
      <c r="J831" s="283">
        <v>1</v>
      </c>
      <c r="K831" s="170"/>
    </row>
    <row r="832" spans="1:11" ht="12.75">
      <c r="A832" s="159"/>
      <c r="B832" s="291" t="s">
        <v>482</v>
      </c>
      <c r="C832" s="21" t="s">
        <v>885</v>
      </c>
      <c r="D832" s="21"/>
      <c r="E832" s="21"/>
      <c r="F832" s="22"/>
      <c r="G832" s="12"/>
      <c r="H832" s="17"/>
      <c r="I832" s="33">
        <v>39.58</v>
      </c>
      <c r="J832" s="283">
        <v>1</v>
      </c>
      <c r="K832" s="170"/>
    </row>
    <row r="833" spans="1:11" ht="12.75">
      <c r="A833" s="159"/>
      <c r="B833" s="291" t="s">
        <v>482</v>
      </c>
      <c r="C833" s="21" t="s">
        <v>886</v>
      </c>
      <c r="D833" s="21"/>
      <c r="E833" s="21"/>
      <c r="F833" s="22"/>
      <c r="G833" s="12"/>
      <c r="H833" s="17"/>
      <c r="I833" s="33">
        <v>49.59</v>
      </c>
      <c r="J833" s="283">
        <v>1</v>
      </c>
      <c r="K833" s="170"/>
    </row>
    <row r="834" spans="1:11" ht="12.75">
      <c r="A834" s="159"/>
      <c r="B834" s="291" t="s">
        <v>482</v>
      </c>
      <c r="C834" s="21" t="s">
        <v>887</v>
      </c>
      <c r="D834" s="21"/>
      <c r="E834" s="21"/>
      <c r="F834" s="22"/>
      <c r="G834" s="12"/>
      <c r="H834" s="17"/>
      <c r="I834" s="33">
        <v>29.58</v>
      </c>
      <c r="J834" s="283">
        <v>1</v>
      </c>
      <c r="K834" s="170"/>
    </row>
    <row r="835" spans="1:11" ht="12.75">
      <c r="A835" s="159"/>
      <c r="B835" s="291" t="s">
        <v>482</v>
      </c>
      <c r="C835" s="21" t="s">
        <v>888</v>
      </c>
      <c r="D835" s="21"/>
      <c r="E835" s="21"/>
      <c r="F835" s="22"/>
      <c r="G835" s="12"/>
      <c r="H835" s="17"/>
      <c r="I835" s="33">
        <v>39.58</v>
      </c>
      <c r="J835" s="283">
        <v>1</v>
      </c>
      <c r="K835" s="170"/>
    </row>
    <row r="836" spans="1:11" ht="12.75">
      <c r="A836" s="159"/>
      <c r="B836" s="291" t="s">
        <v>482</v>
      </c>
      <c r="C836" s="21" t="s">
        <v>889</v>
      </c>
      <c r="D836" s="21"/>
      <c r="E836" s="21"/>
      <c r="F836" s="22"/>
      <c r="G836" s="12"/>
      <c r="H836" s="17"/>
      <c r="I836" s="33">
        <v>49.59</v>
      </c>
      <c r="J836" s="283">
        <v>1</v>
      </c>
      <c r="K836" s="170"/>
    </row>
    <row r="837" spans="1:11" ht="12.75">
      <c r="A837" s="159"/>
      <c r="B837" s="20"/>
      <c r="C837" s="21" t="s">
        <v>890</v>
      </c>
      <c r="D837" s="21"/>
      <c r="E837" s="21"/>
      <c r="F837" s="22"/>
      <c r="G837" s="12"/>
      <c r="H837" s="17"/>
      <c r="I837" s="33">
        <v>88.15</v>
      </c>
      <c r="J837" s="283">
        <v>1</v>
      </c>
      <c r="K837" s="170"/>
    </row>
    <row r="838" spans="1:11" ht="12.75">
      <c r="A838" s="159"/>
      <c r="B838" s="20"/>
      <c r="C838" s="21" t="s">
        <v>891</v>
      </c>
      <c r="D838" s="21"/>
      <c r="E838" s="21"/>
      <c r="F838" s="22"/>
      <c r="G838" s="12"/>
      <c r="H838" s="17"/>
      <c r="I838" s="33">
        <v>13.63</v>
      </c>
      <c r="J838" s="283">
        <v>1</v>
      </c>
      <c r="K838" s="170"/>
    </row>
    <row r="839" spans="1:11" ht="12.75">
      <c r="A839" s="159"/>
      <c r="B839" s="20"/>
      <c r="C839" s="21" t="s">
        <v>892</v>
      </c>
      <c r="D839" s="21"/>
      <c r="E839" s="21"/>
      <c r="F839" s="22"/>
      <c r="G839" s="12"/>
      <c r="H839" s="17"/>
      <c r="I839" s="33">
        <v>62.94</v>
      </c>
      <c r="J839" s="283">
        <v>1</v>
      </c>
      <c r="K839" s="170"/>
    </row>
    <row r="840" spans="1:11" ht="12.75">
      <c r="A840" s="159"/>
      <c r="B840" s="20"/>
      <c r="C840" s="21" t="s">
        <v>893</v>
      </c>
      <c r="D840" s="21"/>
      <c r="E840" s="21"/>
      <c r="F840" s="22"/>
      <c r="G840" s="12"/>
      <c r="H840" s="17"/>
      <c r="I840" s="42" t="s">
        <v>894</v>
      </c>
      <c r="J840" s="283">
        <v>3</v>
      </c>
      <c r="K840" s="170"/>
    </row>
    <row r="841" spans="1:11" ht="12.75">
      <c r="A841" s="159"/>
      <c r="B841" s="20"/>
      <c r="C841" s="21" t="s">
        <v>895</v>
      </c>
      <c r="D841" s="21"/>
      <c r="E841" s="21"/>
      <c r="F841" s="22"/>
      <c r="G841" s="12"/>
      <c r="H841" s="17"/>
      <c r="I841" s="42" t="s">
        <v>894</v>
      </c>
      <c r="J841" s="283">
        <v>3</v>
      </c>
      <c r="K841" s="170"/>
    </row>
    <row r="842" spans="1:11" ht="12.75">
      <c r="A842" s="159"/>
      <c r="B842" s="20"/>
      <c r="C842" s="21"/>
      <c r="D842" s="21"/>
      <c r="E842" s="21"/>
      <c r="F842" s="22"/>
      <c r="G842" s="12"/>
      <c r="H842" s="17"/>
      <c r="I842" s="42"/>
      <c r="J842" s="283"/>
      <c r="K842" s="170"/>
    </row>
    <row r="843" spans="1:11" ht="12.75">
      <c r="A843" s="159"/>
      <c r="B843" s="15">
        <v>9.21</v>
      </c>
      <c r="C843" s="10" t="s">
        <v>1025</v>
      </c>
      <c r="D843" s="21"/>
      <c r="E843" s="21"/>
      <c r="F843" s="22"/>
      <c r="G843" s="19"/>
      <c r="H843" s="17"/>
      <c r="I843" s="42"/>
      <c r="J843" s="283"/>
      <c r="K843" s="170"/>
    </row>
    <row r="844" spans="1:12" s="31" customFormat="1" ht="12.75">
      <c r="A844" s="161"/>
      <c r="B844" s="24"/>
      <c r="C844" s="24"/>
      <c r="D844" s="21" t="s">
        <v>463</v>
      </c>
      <c r="E844" s="25"/>
      <c r="F844" s="26"/>
      <c r="G844" s="27"/>
      <c r="H844" s="358">
        <f>'[3]WCP Recurring'!$C$69+'[3]WCP Maintenance'!$C$48</f>
        <v>2.3749977566260325</v>
      </c>
      <c r="I844" s="359">
        <f>'[3]WCP Non-Recurring'!$C$43</f>
        <v>636.0947766896023</v>
      </c>
      <c r="J844" s="344">
        <v>1</v>
      </c>
      <c r="K844" s="337"/>
      <c r="L844" s="30"/>
    </row>
    <row r="845" spans="1:12" s="31" customFormat="1" ht="12.75">
      <c r="A845" s="161"/>
      <c r="B845" s="24"/>
      <c r="C845" s="24"/>
      <c r="D845" s="21" t="s">
        <v>464</v>
      </c>
      <c r="E845" s="25"/>
      <c r="F845" s="26"/>
      <c r="G845" s="27"/>
      <c r="H845" s="358">
        <f>'[3]WCP Recurring'!$D$69+'[3]WCP Maintenance'!$D$48</f>
        <v>7.205731186229716</v>
      </c>
      <c r="I845" s="359">
        <f>'[3]WCP Non-Recurring'!$D$43</f>
        <v>2407.6552210577265</v>
      </c>
      <c r="J845" s="344">
        <v>1</v>
      </c>
      <c r="K845" s="337"/>
      <c r="L845" s="30"/>
    </row>
    <row r="846" spans="1:11" ht="12.75">
      <c r="A846" s="159"/>
      <c r="B846" s="20"/>
      <c r="C846" s="21"/>
      <c r="D846" s="21"/>
      <c r="E846" s="21"/>
      <c r="F846" s="22"/>
      <c r="G846" s="12"/>
      <c r="H846" s="17"/>
      <c r="I846" s="42"/>
      <c r="J846" s="283"/>
      <c r="K846" s="170"/>
    </row>
    <row r="847" spans="1:11" s="1" customFormat="1" ht="12.75">
      <c r="A847" s="159"/>
      <c r="B847" s="56">
        <v>9.23</v>
      </c>
      <c r="C847" s="15" t="s">
        <v>721</v>
      </c>
      <c r="D847" s="20"/>
      <c r="E847" s="20"/>
      <c r="F847" s="32"/>
      <c r="G847" s="12"/>
      <c r="H847" s="17"/>
      <c r="I847" s="33"/>
      <c r="J847" s="283"/>
      <c r="K847" s="186"/>
    </row>
    <row r="848" spans="1:11" s="1" customFormat="1" ht="12.75">
      <c r="A848" s="160"/>
      <c r="B848" s="334"/>
      <c r="C848" s="172" t="s">
        <v>896</v>
      </c>
      <c r="D848" s="78" t="s">
        <v>337</v>
      </c>
      <c r="E848" s="78"/>
      <c r="F848" s="84"/>
      <c r="G848" s="85"/>
      <c r="H848" s="86"/>
      <c r="I848" s="352"/>
      <c r="J848" s="348"/>
      <c r="K848" s="186"/>
    </row>
    <row r="849" spans="1:11" s="1" customFormat="1" ht="12.75">
      <c r="A849" s="160"/>
      <c r="B849" s="334"/>
      <c r="C849" s="87"/>
      <c r="D849" s="78" t="s">
        <v>338</v>
      </c>
      <c r="E849" s="78"/>
      <c r="F849" s="84"/>
      <c r="G849" s="85"/>
      <c r="H849" s="86"/>
      <c r="I849" s="335"/>
      <c r="J849" s="353"/>
      <c r="K849" s="186"/>
    </row>
    <row r="850" spans="1:11" ht="12.75">
      <c r="A850" s="160"/>
      <c r="B850" s="78"/>
      <c r="C850" s="78"/>
      <c r="D850" s="78" t="s">
        <v>260</v>
      </c>
      <c r="E850" s="78"/>
      <c r="F850" s="84"/>
      <c r="G850" s="85"/>
      <c r="H850" s="125"/>
      <c r="I850" s="124">
        <v>37.53</v>
      </c>
      <c r="J850" s="282"/>
      <c r="K850" s="186"/>
    </row>
    <row r="851" spans="1:11" ht="12.75">
      <c r="A851" s="160"/>
      <c r="B851" s="78"/>
      <c r="C851" s="78"/>
      <c r="D851" s="78" t="s">
        <v>259</v>
      </c>
      <c r="E851" s="78"/>
      <c r="F851" s="84"/>
      <c r="G851" s="85"/>
      <c r="H851" s="125"/>
      <c r="I851" s="124">
        <v>14.41</v>
      </c>
      <c r="J851" s="282"/>
      <c r="K851" s="186"/>
    </row>
    <row r="852" spans="1:11" ht="12.75">
      <c r="A852" s="160"/>
      <c r="B852" s="78"/>
      <c r="C852" s="78"/>
      <c r="D852" s="78"/>
      <c r="E852" s="78"/>
      <c r="F852" s="84"/>
      <c r="G852" s="85"/>
      <c r="H852" s="125"/>
      <c r="I852" s="124"/>
      <c r="J852" s="282"/>
      <c r="K852" s="186"/>
    </row>
    <row r="853" spans="1:11" s="1" customFormat="1" ht="12.75">
      <c r="A853" s="159"/>
      <c r="B853" s="20"/>
      <c r="C853" s="20" t="s">
        <v>899</v>
      </c>
      <c r="D853" s="20" t="s">
        <v>1336</v>
      </c>
      <c r="E853" s="20"/>
      <c r="F853" s="32"/>
      <c r="G853" s="12"/>
      <c r="H853" s="17"/>
      <c r="I853" s="33"/>
      <c r="J853" s="283"/>
      <c r="K853" s="186"/>
    </row>
    <row r="854" spans="1:11" s="1" customFormat="1" ht="25.5" customHeight="1">
      <c r="A854" s="159"/>
      <c r="B854" s="20"/>
      <c r="C854" s="20"/>
      <c r="D854" s="20"/>
      <c r="E854" s="375" t="s">
        <v>1337</v>
      </c>
      <c r="F854" s="396"/>
      <c r="G854" s="12"/>
      <c r="H854" s="17"/>
      <c r="I854" s="33"/>
      <c r="J854" s="283"/>
      <c r="K854" s="186"/>
    </row>
    <row r="855" spans="1:20" s="1" customFormat="1" ht="12.75">
      <c r="A855" s="159"/>
      <c r="B855" s="20"/>
      <c r="C855" s="20"/>
      <c r="D855" s="20"/>
      <c r="E855" s="20" t="s">
        <v>897</v>
      </c>
      <c r="F855" s="32"/>
      <c r="G855" s="12"/>
      <c r="H855" s="17"/>
      <c r="I855" s="105">
        <v>7.36</v>
      </c>
      <c r="J855" s="282">
        <v>1</v>
      </c>
      <c r="K855" s="186"/>
      <c r="M855" s="2"/>
      <c r="N855" s="2"/>
      <c r="O855" s="2"/>
      <c r="P855" s="2"/>
      <c r="Q855" s="2"/>
      <c r="R855" s="2"/>
      <c r="S855" s="2"/>
      <c r="T855" s="2"/>
    </row>
    <row r="856" spans="1:20" s="1" customFormat="1" ht="12.75">
      <c r="A856" s="159"/>
      <c r="B856" s="20"/>
      <c r="C856" s="20"/>
      <c r="D856" s="20"/>
      <c r="E856" s="20" t="s">
        <v>898</v>
      </c>
      <c r="F856" s="32"/>
      <c r="G856" s="12"/>
      <c r="H856" s="17"/>
      <c r="I856" s="105">
        <v>1.24</v>
      </c>
      <c r="J856" s="282">
        <v>1</v>
      </c>
      <c r="K856" s="186"/>
      <c r="M856" s="2"/>
      <c r="N856" s="2"/>
      <c r="O856" s="2"/>
      <c r="P856" s="2"/>
      <c r="Q856" s="2"/>
      <c r="R856" s="2"/>
      <c r="S856" s="2"/>
      <c r="T856" s="2"/>
    </row>
    <row r="857" spans="1:20" s="1" customFormat="1" ht="12.75">
      <c r="A857" s="159"/>
      <c r="B857" s="20"/>
      <c r="C857" s="20"/>
      <c r="D857" s="20"/>
      <c r="E857" s="20"/>
      <c r="F857" s="32"/>
      <c r="G857" s="12"/>
      <c r="H857" s="17"/>
      <c r="I857" s="105"/>
      <c r="J857" s="282"/>
      <c r="K857" s="186"/>
      <c r="M857" s="2"/>
      <c r="N857" s="2"/>
      <c r="O857" s="2"/>
      <c r="P857" s="2"/>
      <c r="Q857" s="2"/>
      <c r="R857" s="2"/>
      <c r="S857" s="2"/>
      <c r="T857" s="2"/>
    </row>
    <row r="858" spans="1:20" s="1" customFormat="1" ht="12.75">
      <c r="A858" s="159"/>
      <c r="B858" s="20"/>
      <c r="C858" s="20"/>
      <c r="D858" s="20"/>
      <c r="E858" s="375" t="s">
        <v>1338</v>
      </c>
      <c r="F858" s="396"/>
      <c r="G858" s="12"/>
      <c r="H858" s="17"/>
      <c r="I858" s="83"/>
      <c r="J858" s="282"/>
      <c r="K858" s="186"/>
      <c r="M858" s="2"/>
      <c r="N858" s="2"/>
      <c r="O858" s="2"/>
      <c r="P858" s="2"/>
      <c r="Q858" s="2"/>
      <c r="R858" s="2"/>
      <c r="S858" s="2"/>
      <c r="T858" s="2"/>
    </row>
    <row r="859" spans="1:11" ht="12.75">
      <c r="A859" s="159"/>
      <c r="B859" s="20"/>
      <c r="C859" s="20"/>
      <c r="D859" s="20"/>
      <c r="E859" s="20" t="s">
        <v>897</v>
      </c>
      <c r="F859" s="32"/>
      <c r="G859" s="12"/>
      <c r="H859" s="17"/>
      <c r="I859" s="92">
        <v>14.62</v>
      </c>
      <c r="J859" s="282">
        <v>1</v>
      </c>
      <c r="K859" s="186"/>
    </row>
    <row r="860" spans="1:11" ht="12.75">
      <c r="A860" s="159"/>
      <c r="B860" s="20"/>
      <c r="C860" s="20"/>
      <c r="D860" s="20"/>
      <c r="E860" s="20" t="s">
        <v>898</v>
      </c>
      <c r="F860" s="32"/>
      <c r="G860" s="12"/>
      <c r="H860" s="17"/>
      <c r="I860" s="92">
        <v>2.44</v>
      </c>
      <c r="J860" s="282">
        <v>1</v>
      </c>
      <c r="K860" s="186"/>
    </row>
    <row r="861" spans="1:11" ht="12.75">
      <c r="A861" s="159"/>
      <c r="B861" s="20"/>
      <c r="C861" s="20"/>
      <c r="D861" s="20"/>
      <c r="E861" s="20"/>
      <c r="F861" s="32"/>
      <c r="G861" s="12"/>
      <c r="H861" s="17"/>
      <c r="I861" s="92"/>
      <c r="J861" s="282"/>
      <c r="K861" s="186"/>
    </row>
    <row r="862" spans="1:11" ht="12.75">
      <c r="A862" s="159"/>
      <c r="B862" s="20"/>
      <c r="C862" s="20"/>
      <c r="D862" s="20"/>
      <c r="E862" s="20" t="s">
        <v>1339</v>
      </c>
      <c r="F862" s="32"/>
      <c r="G862" s="12"/>
      <c r="H862" s="17"/>
      <c r="I862" s="83"/>
      <c r="J862" s="282"/>
      <c r="K862" s="186"/>
    </row>
    <row r="863" spans="1:11" ht="12.75">
      <c r="A863" s="159"/>
      <c r="B863" s="20"/>
      <c r="C863" s="20"/>
      <c r="D863" s="20"/>
      <c r="E863" s="20" t="s">
        <v>897</v>
      </c>
      <c r="F863" s="32"/>
      <c r="G863" s="12"/>
      <c r="H863" s="17"/>
      <c r="I863" s="105">
        <v>18.59</v>
      </c>
      <c r="J863" s="282">
        <v>1</v>
      </c>
      <c r="K863" s="186"/>
    </row>
    <row r="864" spans="1:11" ht="12.75">
      <c r="A864" s="159"/>
      <c r="B864" s="20"/>
      <c r="C864" s="20"/>
      <c r="D864" s="20"/>
      <c r="E864" s="20" t="s">
        <v>898</v>
      </c>
      <c r="F864" s="32"/>
      <c r="G864" s="12"/>
      <c r="H864" s="17"/>
      <c r="I864" s="92">
        <v>2.81</v>
      </c>
      <c r="J864" s="282">
        <v>1</v>
      </c>
      <c r="K864" s="186"/>
    </row>
    <row r="865" spans="1:11" ht="12.75">
      <c r="A865" s="159"/>
      <c r="B865" s="20"/>
      <c r="C865" s="20"/>
      <c r="D865" s="20"/>
      <c r="E865" s="20"/>
      <c r="F865" s="32"/>
      <c r="G865" s="12"/>
      <c r="H865" s="17"/>
      <c r="I865" s="92"/>
      <c r="J865" s="282"/>
      <c r="K865" s="186"/>
    </row>
    <row r="866" spans="1:11" ht="12.75">
      <c r="A866" s="159"/>
      <c r="B866" s="20"/>
      <c r="C866" s="20"/>
      <c r="D866" s="20"/>
      <c r="E866" s="20" t="s">
        <v>1026</v>
      </c>
      <c r="F866" s="32"/>
      <c r="G866" s="12"/>
      <c r="H866" s="17"/>
      <c r="I866" s="92"/>
      <c r="J866" s="282"/>
      <c r="K866" s="186"/>
    </row>
    <row r="867" spans="1:11" ht="12.75">
      <c r="A867" s="159"/>
      <c r="B867" s="20"/>
      <c r="C867" s="20"/>
      <c r="D867" s="20"/>
      <c r="E867" s="20" t="s">
        <v>897</v>
      </c>
      <c r="F867" s="32"/>
      <c r="G867" s="12"/>
      <c r="H867" s="17"/>
      <c r="I867" s="105">
        <v>13.61</v>
      </c>
      <c r="J867" s="282">
        <v>1</v>
      </c>
      <c r="K867" s="186"/>
    </row>
    <row r="868" spans="1:11" ht="12.75">
      <c r="A868" s="159"/>
      <c r="B868" s="20"/>
      <c r="C868" s="20"/>
      <c r="D868" s="20"/>
      <c r="E868" s="20" t="s">
        <v>898</v>
      </c>
      <c r="F868" s="32"/>
      <c r="G868" s="12"/>
      <c r="H868" s="17"/>
      <c r="I868" s="92">
        <v>2.81</v>
      </c>
      <c r="J868" s="282">
        <v>1</v>
      </c>
      <c r="K868" s="186"/>
    </row>
    <row r="869" spans="1:11" ht="12.75">
      <c r="A869" s="159"/>
      <c r="B869" s="20"/>
      <c r="C869" s="20"/>
      <c r="D869" s="20"/>
      <c r="E869" s="20"/>
      <c r="F869" s="32"/>
      <c r="G869" s="12"/>
      <c r="H869" s="17"/>
      <c r="I869" s="92"/>
      <c r="J869" s="282"/>
      <c r="K869" s="186"/>
    </row>
    <row r="870" spans="1:11" ht="12.75">
      <c r="A870" s="159"/>
      <c r="B870" s="20"/>
      <c r="C870" s="20"/>
      <c r="D870" s="20"/>
      <c r="E870" s="397" t="s">
        <v>1027</v>
      </c>
      <c r="F870" s="396"/>
      <c r="G870" s="12"/>
      <c r="H870" s="17"/>
      <c r="I870" s="92">
        <v>45.99</v>
      </c>
      <c r="J870" s="282">
        <v>1</v>
      </c>
      <c r="K870" s="186"/>
    </row>
    <row r="871" spans="1:11" ht="12.75">
      <c r="A871" s="159"/>
      <c r="B871" s="20"/>
      <c r="C871" s="20"/>
      <c r="D871" s="20"/>
      <c r="E871" s="21"/>
      <c r="F871" s="22"/>
      <c r="G871" s="12"/>
      <c r="H871" s="17"/>
      <c r="I871" s="92"/>
      <c r="J871" s="282"/>
      <c r="K871" s="186"/>
    </row>
    <row r="872" spans="1:11" ht="12.75">
      <c r="A872" s="159"/>
      <c r="B872" s="20"/>
      <c r="C872" s="20"/>
      <c r="D872" s="20"/>
      <c r="E872" s="20" t="s">
        <v>1340</v>
      </c>
      <c r="F872" s="32"/>
      <c r="G872" s="12"/>
      <c r="H872" s="17"/>
      <c r="I872" s="92"/>
      <c r="J872" s="282"/>
      <c r="K872" s="186"/>
    </row>
    <row r="873" spans="1:11" ht="12.75">
      <c r="A873" s="159"/>
      <c r="B873" s="20"/>
      <c r="C873" s="20"/>
      <c r="D873" s="20"/>
      <c r="E873" s="20" t="s">
        <v>897</v>
      </c>
      <c r="F873" s="32"/>
      <c r="G873" s="12"/>
      <c r="H873" s="17"/>
      <c r="I873" s="92">
        <v>16.93</v>
      </c>
      <c r="J873" s="282">
        <v>1</v>
      </c>
      <c r="K873" s="186"/>
    </row>
    <row r="874" spans="1:11" ht="12.75">
      <c r="A874" s="159"/>
      <c r="B874" s="20"/>
      <c r="C874" s="20"/>
      <c r="D874" s="20"/>
      <c r="E874" s="20" t="s">
        <v>898</v>
      </c>
      <c r="F874" s="32"/>
      <c r="G874" s="12"/>
      <c r="H874" s="17"/>
      <c r="I874" s="92">
        <v>2.81</v>
      </c>
      <c r="J874" s="282">
        <v>1</v>
      </c>
      <c r="K874" s="186"/>
    </row>
    <row r="875" spans="1:11" ht="12.75">
      <c r="A875" s="159"/>
      <c r="B875" s="20"/>
      <c r="C875" s="20"/>
      <c r="D875" s="20"/>
      <c r="E875" s="20"/>
      <c r="F875" s="32"/>
      <c r="G875" s="12"/>
      <c r="H875" s="17"/>
      <c r="I875" s="92"/>
      <c r="J875" s="282"/>
      <c r="K875" s="186"/>
    </row>
    <row r="876" spans="1:11" ht="12.75">
      <c r="A876" s="159"/>
      <c r="B876" s="20"/>
      <c r="C876" s="20" t="s">
        <v>904</v>
      </c>
      <c r="D876" s="20" t="s">
        <v>1341</v>
      </c>
      <c r="E876" s="20"/>
      <c r="F876" s="32"/>
      <c r="G876" s="12"/>
      <c r="H876" s="17"/>
      <c r="I876" s="92"/>
      <c r="J876" s="282"/>
      <c r="K876" s="186"/>
    </row>
    <row r="877" spans="1:11" ht="12.75">
      <c r="A877" s="159"/>
      <c r="B877" s="20"/>
      <c r="C877" s="20"/>
      <c r="D877" s="20"/>
      <c r="E877" s="78" t="s">
        <v>1342</v>
      </c>
      <c r="F877" s="32"/>
      <c r="G877" s="12"/>
      <c r="H877" s="17"/>
      <c r="I877" s="92"/>
      <c r="J877" s="282"/>
      <c r="K877" s="186"/>
    </row>
    <row r="878" spans="1:11" ht="12.75">
      <c r="A878" s="159"/>
      <c r="B878" s="20"/>
      <c r="C878" s="20"/>
      <c r="D878" s="20"/>
      <c r="E878" s="20" t="s">
        <v>897</v>
      </c>
      <c r="F878" s="32"/>
      <c r="G878" s="12"/>
      <c r="H878" s="17"/>
      <c r="I878" s="92">
        <v>60.02</v>
      </c>
      <c r="J878" s="282">
        <v>1</v>
      </c>
      <c r="K878" s="186"/>
    </row>
    <row r="879" spans="1:11" ht="12.75">
      <c r="A879" s="159"/>
      <c r="B879" s="20"/>
      <c r="C879" s="20"/>
      <c r="D879" s="20"/>
      <c r="E879" s="20" t="s">
        <v>898</v>
      </c>
      <c r="F879" s="32"/>
      <c r="G879" s="12"/>
      <c r="H879" s="17"/>
      <c r="I879" s="92">
        <v>15.44</v>
      </c>
      <c r="J879" s="282">
        <v>1</v>
      </c>
      <c r="K879" s="186"/>
    </row>
    <row r="880" spans="1:11" ht="12.75">
      <c r="A880" s="159"/>
      <c r="B880" s="20"/>
      <c r="C880" s="20"/>
      <c r="D880" s="20"/>
      <c r="E880" s="20"/>
      <c r="F880" s="32"/>
      <c r="G880" s="12"/>
      <c r="H880" s="17"/>
      <c r="I880" s="92"/>
      <c r="J880" s="282"/>
      <c r="K880" s="186"/>
    </row>
    <row r="881" spans="1:11" ht="12" customHeight="1">
      <c r="A881" s="159"/>
      <c r="B881" s="20"/>
      <c r="C881" s="20"/>
      <c r="D881" s="20"/>
      <c r="E881" s="78" t="s">
        <v>1343</v>
      </c>
      <c r="F881" s="32"/>
      <c r="G881" s="12"/>
      <c r="H881" s="17"/>
      <c r="I881" s="92"/>
      <c r="J881" s="282"/>
      <c r="K881" s="186"/>
    </row>
    <row r="882" spans="1:11" ht="12" customHeight="1">
      <c r="A882" s="159"/>
      <c r="B882" s="20"/>
      <c r="C882" s="20"/>
      <c r="D882" s="20"/>
      <c r="E882" s="20" t="s">
        <v>897</v>
      </c>
      <c r="F882" s="32"/>
      <c r="G882" s="12"/>
      <c r="H882" s="17"/>
      <c r="I882" s="92">
        <v>74.05</v>
      </c>
      <c r="J882" s="282">
        <v>1</v>
      </c>
      <c r="K882" s="186"/>
    </row>
    <row r="883" spans="1:11" ht="12.75">
      <c r="A883" s="159"/>
      <c r="B883" s="20"/>
      <c r="C883" s="20"/>
      <c r="D883" s="20"/>
      <c r="E883" s="20" t="s">
        <v>898</v>
      </c>
      <c r="F883" s="32"/>
      <c r="G883" s="12"/>
      <c r="H883" s="17"/>
      <c r="I883" s="92">
        <v>16.63</v>
      </c>
      <c r="J883" s="282">
        <v>1</v>
      </c>
      <c r="K883" s="186"/>
    </row>
    <row r="884" spans="1:11" ht="12.75">
      <c r="A884" s="159"/>
      <c r="B884" s="20"/>
      <c r="C884" s="20"/>
      <c r="D884" s="20"/>
      <c r="E884" s="20"/>
      <c r="F884" s="32"/>
      <c r="G884" s="349"/>
      <c r="H884" s="17"/>
      <c r="I884" s="33"/>
      <c r="J884" s="283"/>
      <c r="K884" s="186"/>
    </row>
    <row r="885" spans="1:11" ht="12.75">
      <c r="A885" s="159"/>
      <c r="B885" s="20"/>
      <c r="C885" s="20"/>
      <c r="D885" s="20"/>
      <c r="E885" s="20" t="s">
        <v>1344</v>
      </c>
      <c r="F885" s="32"/>
      <c r="G885" s="349"/>
      <c r="H885" s="17"/>
      <c r="I885" s="33">
        <v>175.66</v>
      </c>
      <c r="J885" s="283">
        <v>1</v>
      </c>
      <c r="K885" s="186"/>
    </row>
    <row r="886" spans="1:11" ht="12.75">
      <c r="A886" s="159"/>
      <c r="B886" s="20"/>
      <c r="C886" s="20"/>
      <c r="D886" s="20"/>
      <c r="E886" s="20"/>
      <c r="F886" s="32"/>
      <c r="G886" s="349"/>
      <c r="H886" s="17"/>
      <c r="I886" s="33"/>
      <c r="J886" s="283"/>
      <c r="K886" s="186"/>
    </row>
    <row r="887" spans="1:11" ht="12.75">
      <c r="A887" s="159"/>
      <c r="B887" s="20"/>
      <c r="C887" s="20"/>
      <c r="D887" s="20"/>
      <c r="E887" s="20" t="s">
        <v>1345</v>
      </c>
      <c r="F887" s="32"/>
      <c r="G887" s="349"/>
      <c r="H887" s="17"/>
      <c r="I887" s="33">
        <v>239.43</v>
      </c>
      <c r="J887" s="283">
        <v>1</v>
      </c>
      <c r="K887" s="186"/>
    </row>
    <row r="888" spans="1:11" ht="12.75">
      <c r="A888" s="159"/>
      <c r="B888" s="20"/>
      <c r="C888" s="20"/>
      <c r="D888" s="20"/>
      <c r="E888" s="20"/>
      <c r="F888" s="32"/>
      <c r="G888" s="349"/>
      <c r="H888" s="17"/>
      <c r="I888" s="33"/>
      <c r="J888" s="283"/>
      <c r="K888" s="186"/>
    </row>
    <row r="889" spans="1:11" ht="12.75">
      <c r="A889" s="159"/>
      <c r="B889" s="20"/>
      <c r="C889" s="20"/>
      <c r="D889" s="20"/>
      <c r="E889" s="20" t="s">
        <v>1346</v>
      </c>
      <c r="F889" s="32"/>
      <c r="G889" s="349"/>
      <c r="H889" s="17"/>
      <c r="I889" s="33"/>
      <c r="J889" s="283"/>
      <c r="K889" s="186"/>
    </row>
    <row r="890" spans="1:11" ht="12.75">
      <c r="A890" s="159"/>
      <c r="B890" s="20"/>
      <c r="C890" s="20"/>
      <c r="D890" s="20"/>
      <c r="E890" s="20" t="s">
        <v>1347</v>
      </c>
      <c r="F890" s="32"/>
      <c r="G890" s="349"/>
      <c r="H890" s="17"/>
      <c r="I890" s="33">
        <v>51.73</v>
      </c>
      <c r="J890" s="283">
        <v>1</v>
      </c>
      <c r="K890" s="186"/>
    </row>
    <row r="891" spans="1:11" ht="12.75">
      <c r="A891" s="159"/>
      <c r="B891" s="20"/>
      <c r="C891" s="20"/>
      <c r="D891" s="20"/>
      <c r="E891" s="20" t="s">
        <v>1348</v>
      </c>
      <c r="F891" s="32"/>
      <c r="G891" s="349"/>
      <c r="H891" s="17"/>
      <c r="I891" s="362">
        <v>50.84</v>
      </c>
      <c r="J891" s="283">
        <v>1</v>
      </c>
      <c r="K891" s="186"/>
    </row>
    <row r="892" spans="1:11" ht="12.75">
      <c r="A892" s="159"/>
      <c r="B892" s="20"/>
      <c r="C892" s="20"/>
      <c r="D892" s="20"/>
      <c r="E892" s="20" t="s">
        <v>1349</v>
      </c>
      <c r="F892" s="32"/>
      <c r="G892" s="349"/>
      <c r="H892" s="17"/>
      <c r="I892" s="364">
        <v>52.14</v>
      </c>
      <c r="J892" s="282">
        <v>1</v>
      </c>
      <c r="K892" s="186"/>
    </row>
    <row r="893" spans="1:11" ht="12.75">
      <c r="A893" s="159"/>
      <c r="B893" s="20"/>
      <c r="C893" s="20"/>
      <c r="D893" s="20"/>
      <c r="E893" s="20"/>
      <c r="F893" s="32"/>
      <c r="G893" s="349"/>
      <c r="H893" s="17"/>
      <c r="I893" s="363"/>
      <c r="J893" s="282"/>
      <c r="K893" s="186"/>
    </row>
    <row r="894" spans="1:11" ht="12.75">
      <c r="A894" s="159"/>
      <c r="B894" s="20"/>
      <c r="C894" s="20"/>
      <c r="D894" s="20"/>
      <c r="E894" s="20" t="s">
        <v>1350</v>
      </c>
      <c r="F894" s="32"/>
      <c r="G894" s="349"/>
      <c r="H894" s="17"/>
      <c r="I894" s="352"/>
      <c r="J894" s="282"/>
      <c r="K894" s="186"/>
    </row>
    <row r="895" spans="1:11" ht="12.75">
      <c r="A895" s="159"/>
      <c r="B895" s="20"/>
      <c r="C895" s="20"/>
      <c r="D895" s="20"/>
      <c r="E895" s="20" t="s">
        <v>1191</v>
      </c>
      <c r="F895" s="32"/>
      <c r="G895" s="349"/>
      <c r="H895" s="17"/>
      <c r="I895" s="363">
        <v>357.78</v>
      </c>
      <c r="J895" s="282">
        <v>1</v>
      </c>
      <c r="K895" s="186"/>
    </row>
    <row r="896" spans="1:11" ht="12.75">
      <c r="A896" s="159"/>
      <c r="B896" s="20"/>
      <c r="C896" s="20"/>
      <c r="D896" s="20"/>
      <c r="E896" s="20" t="s">
        <v>1351</v>
      </c>
      <c r="F896" s="32"/>
      <c r="G896" s="349"/>
      <c r="H896" s="17"/>
      <c r="I896" s="364">
        <v>145.67</v>
      </c>
      <c r="J896" s="282">
        <v>1</v>
      </c>
      <c r="K896" s="186"/>
    </row>
    <row r="897" spans="1:11" ht="12.75">
      <c r="A897" s="159"/>
      <c r="B897" s="20"/>
      <c r="C897" s="20"/>
      <c r="D897" s="20"/>
      <c r="E897" s="20" t="s">
        <v>1352</v>
      </c>
      <c r="F897" s="32"/>
      <c r="G897" s="349"/>
      <c r="H897" s="17"/>
      <c r="I897" s="364">
        <v>145.67</v>
      </c>
      <c r="J897" s="283">
        <v>1</v>
      </c>
      <c r="K897" s="186"/>
    </row>
    <row r="898" spans="1:11" ht="12.75">
      <c r="A898" s="159"/>
      <c r="B898" s="20"/>
      <c r="C898" s="20"/>
      <c r="D898" s="20"/>
      <c r="E898" s="20"/>
      <c r="F898" s="32"/>
      <c r="G898" s="349"/>
      <c r="H898" s="17"/>
      <c r="I898" s="33"/>
      <c r="J898" s="283"/>
      <c r="K898" s="186"/>
    </row>
    <row r="899" spans="1:11" ht="12.75">
      <c r="A899" s="159"/>
      <c r="B899" s="20"/>
      <c r="C899" s="20"/>
      <c r="D899" s="20"/>
      <c r="E899" s="20" t="s">
        <v>1353</v>
      </c>
      <c r="F899" s="32"/>
      <c r="G899" s="349"/>
      <c r="H899" s="17"/>
      <c r="I899" s="33"/>
      <c r="J899" s="283"/>
      <c r="K899" s="186"/>
    </row>
    <row r="900" spans="1:11" ht="12.75">
      <c r="A900" s="159"/>
      <c r="B900" s="20"/>
      <c r="C900" s="20"/>
      <c r="D900" s="78"/>
      <c r="E900" s="78" t="s">
        <v>1028</v>
      </c>
      <c r="F900" s="84"/>
      <c r="G900" s="354"/>
      <c r="H900" s="86"/>
      <c r="I900" s="92">
        <v>675.5</v>
      </c>
      <c r="J900" s="282">
        <v>1</v>
      </c>
      <c r="K900" s="186"/>
    </row>
    <row r="901" spans="1:11" ht="12.75">
      <c r="A901" s="159"/>
      <c r="B901" s="20"/>
      <c r="C901" s="20"/>
      <c r="D901" s="78"/>
      <c r="E901" s="78" t="s">
        <v>1029</v>
      </c>
      <c r="F901" s="84"/>
      <c r="G901" s="354"/>
      <c r="H901" s="86"/>
      <c r="I901" s="92">
        <v>647.98</v>
      </c>
      <c r="J901" s="282">
        <v>1</v>
      </c>
      <c r="K901" s="186"/>
    </row>
    <row r="902" spans="1:11" ht="12.75">
      <c r="A902" s="159"/>
      <c r="B902" s="20"/>
      <c r="C902" s="20"/>
      <c r="D902" s="78"/>
      <c r="E902" s="371" t="s">
        <v>1030</v>
      </c>
      <c r="F902" s="396"/>
      <c r="G902" s="354"/>
      <c r="H902" s="86"/>
      <c r="I902" s="92">
        <v>652.23</v>
      </c>
      <c r="J902" s="282">
        <v>1</v>
      </c>
      <c r="K902" s="186"/>
    </row>
    <row r="903" spans="1:11" ht="12.75">
      <c r="A903" s="159"/>
      <c r="B903" s="20"/>
      <c r="C903" s="20"/>
      <c r="D903" s="78"/>
      <c r="E903" s="94"/>
      <c r="F903" s="361"/>
      <c r="G903" s="354"/>
      <c r="H903" s="86"/>
      <c r="I903" s="92"/>
      <c r="J903" s="282"/>
      <c r="K903" s="186"/>
    </row>
    <row r="904" spans="1:11" s="62" customFormat="1" ht="12.75">
      <c r="A904" s="160"/>
      <c r="B904" s="78"/>
      <c r="C904" s="78" t="s">
        <v>905</v>
      </c>
      <c r="D904" s="78" t="s">
        <v>1031</v>
      </c>
      <c r="E904" s="94"/>
      <c r="F904" s="95"/>
      <c r="G904" s="354"/>
      <c r="H904" s="86"/>
      <c r="I904" s="92"/>
      <c r="J904" s="282"/>
      <c r="K904" s="186"/>
    </row>
    <row r="905" spans="1:11" s="62" customFormat="1" ht="27.75" customHeight="1">
      <c r="A905" s="160"/>
      <c r="B905" s="78"/>
      <c r="C905" s="78"/>
      <c r="D905" s="78"/>
      <c r="E905" s="371" t="s">
        <v>1032</v>
      </c>
      <c r="F905" s="372"/>
      <c r="G905" s="354"/>
      <c r="H905" s="86"/>
      <c r="I905" s="92">
        <v>36.86</v>
      </c>
      <c r="J905" s="282">
        <v>1</v>
      </c>
      <c r="K905" s="186"/>
    </row>
    <row r="906" spans="1:11" s="62" customFormat="1" ht="12.75">
      <c r="A906" s="160"/>
      <c r="B906" s="78"/>
      <c r="C906" s="78"/>
      <c r="D906" s="78"/>
      <c r="E906" s="94"/>
      <c r="F906" s="95"/>
      <c r="G906" s="354"/>
      <c r="H906" s="86"/>
      <c r="I906" s="92"/>
      <c r="J906" s="282"/>
      <c r="K906" s="186"/>
    </row>
    <row r="907" spans="1:11" ht="12.75">
      <c r="A907" s="159"/>
      <c r="B907" s="20"/>
      <c r="C907" s="21" t="s">
        <v>604</v>
      </c>
      <c r="D907" s="21" t="s">
        <v>900</v>
      </c>
      <c r="E907" s="21"/>
      <c r="F907" s="22"/>
      <c r="G907" s="19"/>
      <c r="H907" s="17"/>
      <c r="I907" s="42"/>
      <c r="J907" s="283"/>
      <c r="K907" s="170"/>
    </row>
    <row r="908" spans="1:11" ht="12.75">
      <c r="A908" s="159"/>
      <c r="B908" s="20"/>
      <c r="C908" s="21"/>
      <c r="D908" s="21" t="s">
        <v>901</v>
      </c>
      <c r="E908" s="21"/>
      <c r="F908" s="22"/>
      <c r="G908" s="19"/>
      <c r="H908" s="17"/>
      <c r="I908" s="42"/>
      <c r="J908" s="283"/>
      <c r="K908" s="170"/>
    </row>
    <row r="909" spans="1:11" s="30" customFormat="1" ht="25.5">
      <c r="A909" s="163"/>
      <c r="B909" s="93"/>
      <c r="C909" s="94"/>
      <c r="D909" s="94"/>
      <c r="E909" s="94" t="s">
        <v>902</v>
      </c>
      <c r="F909" s="95"/>
      <c r="G909" s="96"/>
      <c r="H909" s="122"/>
      <c r="I909" s="123" t="s">
        <v>282</v>
      </c>
      <c r="J909" s="346"/>
      <c r="K909" s="333"/>
    </row>
    <row r="910" spans="1:11" s="30" customFormat="1" ht="12.75">
      <c r="A910" s="163"/>
      <c r="B910" s="93"/>
      <c r="C910" s="94"/>
      <c r="D910" s="94"/>
      <c r="E910" s="94" t="s">
        <v>1091</v>
      </c>
      <c r="F910" s="95"/>
      <c r="G910" s="96"/>
      <c r="H910" s="122">
        <v>7.91</v>
      </c>
      <c r="I910" s="123"/>
      <c r="J910" s="346"/>
      <c r="K910" s="333"/>
    </row>
    <row r="911" spans="1:11" s="30" customFormat="1" ht="12.75">
      <c r="A911" s="163"/>
      <c r="B911" s="93"/>
      <c r="C911" s="94"/>
      <c r="D911" s="94"/>
      <c r="E911" s="94" t="s">
        <v>1033</v>
      </c>
      <c r="F911" s="95"/>
      <c r="G911" s="96"/>
      <c r="H911" s="122">
        <v>14.13</v>
      </c>
      <c r="I911" s="123"/>
      <c r="J911" s="346"/>
      <c r="K911" s="333"/>
    </row>
    <row r="912" spans="1:11" s="30" customFormat="1" ht="12.75">
      <c r="A912" s="163"/>
      <c r="B912" s="93"/>
      <c r="C912" s="94"/>
      <c r="D912" s="94"/>
      <c r="E912" s="94" t="s">
        <v>1093</v>
      </c>
      <c r="F912" s="95"/>
      <c r="G912" s="96"/>
      <c r="H912" s="122">
        <v>15.9</v>
      </c>
      <c r="I912" s="123"/>
      <c r="J912" s="346"/>
      <c r="K912" s="333"/>
    </row>
    <row r="913" spans="1:11" s="30" customFormat="1" ht="12.75">
      <c r="A913" s="163"/>
      <c r="B913" s="93"/>
      <c r="C913" s="94"/>
      <c r="D913" s="94"/>
      <c r="E913" s="94" t="s">
        <v>949</v>
      </c>
      <c r="F913" s="95"/>
      <c r="G913" s="96"/>
      <c r="H913" s="122">
        <v>17.85</v>
      </c>
      <c r="I913" s="123"/>
      <c r="J913" s="346"/>
      <c r="K913" s="333"/>
    </row>
    <row r="914" spans="1:11" s="30" customFormat="1" ht="12.75">
      <c r="A914" s="163"/>
      <c r="B914" s="93"/>
      <c r="C914" s="94"/>
      <c r="D914" s="94"/>
      <c r="E914" s="94" t="s">
        <v>1094</v>
      </c>
      <c r="F914" s="95"/>
      <c r="G914" s="96"/>
      <c r="H914" s="122">
        <v>23.82</v>
      </c>
      <c r="I914" s="123"/>
      <c r="J914" s="346"/>
      <c r="K914" s="333"/>
    </row>
    <row r="915" spans="1:11" s="30" customFormat="1" ht="12.75">
      <c r="A915" s="163"/>
      <c r="B915" s="93"/>
      <c r="C915" s="94"/>
      <c r="D915" s="94"/>
      <c r="E915" s="94"/>
      <c r="F915" s="95"/>
      <c r="G915" s="96"/>
      <c r="H915" s="122"/>
      <c r="I915" s="123"/>
      <c r="J915" s="346"/>
      <c r="K915" s="333"/>
    </row>
    <row r="916" spans="1:11" s="30" customFormat="1" ht="25.5">
      <c r="A916" s="163"/>
      <c r="B916" s="93"/>
      <c r="C916" s="94"/>
      <c r="D916" s="94"/>
      <c r="E916" s="94" t="s">
        <v>903</v>
      </c>
      <c r="F916" s="95"/>
      <c r="G916" s="96"/>
      <c r="H916" s="122"/>
      <c r="I916" s="123" t="s">
        <v>282</v>
      </c>
      <c r="J916" s="346"/>
      <c r="K916" s="333"/>
    </row>
    <row r="917" spans="1:11" s="30" customFormat="1" ht="12.75">
      <c r="A917" s="163"/>
      <c r="B917" s="93"/>
      <c r="C917" s="94"/>
      <c r="D917" s="94"/>
      <c r="E917" s="94" t="s">
        <v>1091</v>
      </c>
      <c r="F917" s="95"/>
      <c r="G917" s="96"/>
      <c r="H917" s="122">
        <v>14.63</v>
      </c>
      <c r="I917" s="123"/>
      <c r="J917" s="346"/>
      <c r="K917" s="333"/>
    </row>
    <row r="918" spans="1:11" s="30" customFormat="1" ht="12.75">
      <c r="A918" s="163"/>
      <c r="B918" s="93"/>
      <c r="C918" s="94"/>
      <c r="D918" s="94"/>
      <c r="E918" s="94" t="s">
        <v>1033</v>
      </c>
      <c r="F918" s="95"/>
      <c r="G918" s="96"/>
      <c r="H918" s="122">
        <v>26.14</v>
      </c>
      <c r="I918" s="123"/>
      <c r="J918" s="346"/>
      <c r="K918" s="333"/>
    </row>
    <row r="919" spans="1:11" s="30" customFormat="1" ht="12.75">
      <c r="A919" s="163"/>
      <c r="B919" s="93"/>
      <c r="C919" s="94"/>
      <c r="D919" s="94"/>
      <c r="E919" s="94" t="s">
        <v>1093</v>
      </c>
      <c r="F919" s="95"/>
      <c r="G919" s="96"/>
      <c r="H919" s="122">
        <v>29.42</v>
      </c>
      <c r="I919" s="123"/>
      <c r="J919" s="346"/>
      <c r="K919" s="333"/>
    </row>
    <row r="920" spans="1:11" s="30" customFormat="1" ht="12.75">
      <c r="A920" s="163"/>
      <c r="B920" s="93"/>
      <c r="C920" s="94"/>
      <c r="D920" s="94"/>
      <c r="E920" s="94" t="s">
        <v>949</v>
      </c>
      <c r="F920" s="95"/>
      <c r="G920" s="96"/>
      <c r="H920" s="122">
        <v>33.02</v>
      </c>
      <c r="I920" s="123"/>
      <c r="J920" s="346"/>
      <c r="K920" s="333"/>
    </row>
    <row r="921" spans="1:11" s="30" customFormat="1" ht="12.75">
      <c r="A921" s="163"/>
      <c r="B921" s="93"/>
      <c r="C921" s="94"/>
      <c r="D921" s="94"/>
      <c r="E921" s="94" t="s">
        <v>1094</v>
      </c>
      <c r="F921" s="95"/>
      <c r="G921" s="96"/>
      <c r="H921" s="122">
        <v>44.07</v>
      </c>
      <c r="I921" s="123"/>
      <c r="J921" s="346"/>
      <c r="K921" s="333"/>
    </row>
    <row r="922" spans="1:12" s="31" customFormat="1" ht="25.5">
      <c r="A922" s="161"/>
      <c r="B922" s="24"/>
      <c r="C922" s="25"/>
      <c r="D922" s="25"/>
      <c r="E922" s="25" t="s">
        <v>1382</v>
      </c>
      <c r="F922" s="26"/>
      <c r="G922" s="27"/>
      <c r="H922" s="58"/>
      <c r="I922" s="59" t="s">
        <v>282</v>
      </c>
      <c r="J922" s="344"/>
      <c r="K922" s="337"/>
      <c r="L922" s="30"/>
    </row>
    <row r="923" spans="1:12" s="31" customFormat="1" ht="12.75">
      <c r="A923" s="161"/>
      <c r="B923" s="24"/>
      <c r="C923" s="25"/>
      <c r="D923" s="25"/>
      <c r="E923" s="25"/>
      <c r="F923" s="26"/>
      <c r="G923" s="27"/>
      <c r="H923" s="58"/>
      <c r="I923" s="59"/>
      <c r="J923" s="344"/>
      <c r="K923" s="337"/>
      <c r="L923" s="30"/>
    </row>
    <row r="924" spans="1:12" s="31" customFormat="1" ht="25.5">
      <c r="A924" s="161"/>
      <c r="B924" s="24"/>
      <c r="C924" s="25"/>
      <c r="D924" s="25"/>
      <c r="E924" s="25" t="s">
        <v>242</v>
      </c>
      <c r="F924" s="26"/>
      <c r="G924" s="27"/>
      <c r="H924" s="58">
        <v>97.09</v>
      </c>
      <c r="I924" s="59" t="s">
        <v>282</v>
      </c>
      <c r="J924" s="344">
        <v>1</v>
      </c>
      <c r="K924" s="337"/>
      <c r="L924" s="30"/>
    </row>
    <row r="925" spans="1:12" s="31" customFormat="1" ht="25.5">
      <c r="A925" s="161"/>
      <c r="B925" s="24"/>
      <c r="C925" s="25"/>
      <c r="D925" s="25"/>
      <c r="E925" s="25" t="s">
        <v>898</v>
      </c>
      <c r="F925" s="26"/>
      <c r="G925" s="27"/>
      <c r="H925" s="58"/>
      <c r="I925" s="59" t="s">
        <v>282</v>
      </c>
      <c r="J925" s="344"/>
      <c r="K925" s="337"/>
      <c r="L925" s="30"/>
    </row>
    <row r="926" spans="1:12" s="31" customFormat="1" ht="12.75">
      <c r="A926" s="161"/>
      <c r="B926" s="24"/>
      <c r="C926" s="25"/>
      <c r="D926" s="25"/>
      <c r="E926" s="25"/>
      <c r="F926" s="26"/>
      <c r="G926" s="27"/>
      <c r="H926" s="58"/>
      <c r="I926" s="59"/>
      <c r="J926" s="344"/>
      <c r="K926" s="337"/>
      <c r="L926" s="30"/>
    </row>
    <row r="927" spans="1:12" s="31" customFormat="1" ht="12.75">
      <c r="A927" s="161"/>
      <c r="B927" s="24"/>
      <c r="C927" s="25"/>
      <c r="D927" s="25"/>
      <c r="E927" s="25" t="s">
        <v>245</v>
      </c>
      <c r="F927" s="26"/>
      <c r="G927" s="27"/>
      <c r="H927" s="58">
        <v>1083.46</v>
      </c>
      <c r="I927" s="59"/>
      <c r="J927" s="344">
        <v>1</v>
      </c>
      <c r="K927" s="337"/>
      <c r="L927" s="30"/>
    </row>
    <row r="928" spans="1:12" s="31" customFormat="1" ht="25.5">
      <c r="A928" s="161"/>
      <c r="B928" s="24"/>
      <c r="C928" s="25"/>
      <c r="D928" s="25"/>
      <c r="E928" s="25" t="s">
        <v>898</v>
      </c>
      <c r="F928" s="26"/>
      <c r="G928" s="27"/>
      <c r="H928" s="58"/>
      <c r="I928" s="59" t="s">
        <v>282</v>
      </c>
      <c r="J928" s="344"/>
      <c r="K928" s="337"/>
      <c r="L928" s="30"/>
    </row>
    <row r="929" spans="1:12" s="31" customFormat="1" ht="12.75">
      <c r="A929" s="161"/>
      <c r="B929" s="24"/>
      <c r="C929" s="25"/>
      <c r="D929" s="25"/>
      <c r="E929" s="25"/>
      <c r="F929" s="26"/>
      <c r="G929" s="27"/>
      <c r="H929" s="58"/>
      <c r="I929" s="59"/>
      <c r="J929" s="344"/>
      <c r="K929" s="337"/>
      <c r="L929" s="30"/>
    </row>
    <row r="930" spans="1:11" ht="12.75">
      <c r="A930" s="159"/>
      <c r="B930" s="20"/>
      <c r="C930" s="21" t="s">
        <v>907</v>
      </c>
      <c r="D930" s="21" t="s">
        <v>605</v>
      </c>
      <c r="E930" s="21"/>
      <c r="F930" s="22"/>
      <c r="G930" s="19"/>
      <c r="H930" s="17"/>
      <c r="I930" s="57">
        <v>36.86</v>
      </c>
      <c r="J930" s="283">
        <v>1</v>
      </c>
      <c r="K930" s="170"/>
    </row>
    <row r="931" spans="1:11" ht="12.75">
      <c r="A931" s="159"/>
      <c r="B931" s="20"/>
      <c r="C931" s="21"/>
      <c r="D931" s="21"/>
      <c r="E931" s="21"/>
      <c r="F931" s="22"/>
      <c r="G931" s="19"/>
      <c r="H931" s="17"/>
      <c r="I931" s="57"/>
      <c r="J931" s="283"/>
      <c r="K931" s="170"/>
    </row>
    <row r="932" spans="1:11" ht="25.5">
      <c r="A932" s="157"/>
      <c r="B932" s="4"/>
      <c r="C932" s="5"/>
      <c r="D932" s="5"/>
      <c r="E932" s="5"/>
      <c r="F932" s="6"/>
      <c r="G932" s="34" t="s">
        <v>250</v>
      </c>
      <c r="H932" s="35" t="s">
        <v>252</v>
      </c>
      <c r="I932" s="36" t="s">
        <v>253</v>
      </c>
      <c r="J932" s="345"/>
      <c r="K932" s="338"/>
    </row>
    <row r="933" spans="1:11" ht="12.75">
      <c r="A933" s="180"/>
      <c r="B933" s="87"/>
      <c r="C933" s="78"/>
      <c r="D933" s="78"/>
      <c r="E933" s="78"/>
      <c r="F933" s="84"/>
      <c r="G933" s="185"/>
      <c r="H933" s="181"/>
      <c r="I933" s="182"/>
      <c r="J933" s="341"/>
      <c r="K933" s="186"/>
    </row>
    <row r="934" spans="1:11" ht="12.75">
      <c r="A934" s="159"/>
      <c r="B934" s="20"/>
      <c r="C934" s="21" t="s">
        <v>915</v>
      </c>
      <c r="D934" s="21" t="s">
        <v>906</v>
      </c>
      <c r="E934" s="21"/>
      <c r="F934" s="22"/>
      <c r="G934" s="19"/>
      <c r="H934" s="17"/>
      <c r="I934" s="42"/>
      <c r="J934" s="283"/>
      <c r="K934" s="170"/>
    </row>
    <row r="935" spans="1:11" ht="12.75">
      <c r="A935" s="159"/>
      <c r="B935" s="20"/>
      <c r="C935" s="21"/>
      <c r="D935" s="21"/>
      <c r="E935" s="21"/>
      <c r="F935" s="22"/>
      <c r="G935" s="19"/>
      <c r="H935" s="17"/>
      <c r="I935" s="42"/>
      <c r="J935" s="283"/>
      <c r="K935" s="170"/>
    </row>
    <row r="936" spans="1:11" ht="12.75">
      <c r="A936" s="159"/>
      <c r="B936" s="20"/>
      <c r="C936" s="21"/>
      <c r="D936" s="20"/>
      <c r="E936" s="21" t="s">
        <v>468</v>
      </c>
      <c r="F936" s="22"/>
      <c r="G936" s="19"/>
      <c r="H936" s="17"/>
      <c r="I936" s="42"/>
      <c r="J936" s="283"/>
      <c r="K936" s="170"/>
    </row>
    <row r="937" spans="1:11" ht="12.75">
      <c r="A937" s="159"/>
      <c r="B937" s="20"/>
      <c r="C937" s="21"/>
      <c r="D937" s="20"/>
      <c r="E937" s="21" t="s">
        <v>662</v>
      </c>
      <c r="F937" s="22"/>
      <c r="G937" s="60">
        <v>16.59</v>
      </c>
      <c r="H937" s="57">
        <v>0.1</v>
      </c>
      <c r="I937" s="40"/>
      <c r="J937" s="283"/>
      <c r="K937" s="170"/>
    </row>
    <row r="938" spans="1:11" ht="12.75">
      <c r="A938" s="159"/>
      <c r="B938" s="20"/>
      <c r="C938" s="21"/>
      <c r="D938" s="20"/>
      <c r="E938" s="21" t="s">
        <v>663</v>
      </c>
      <c r="F938" s="22"/>
      <c r="G938" s="60">
        <v>16.59</v>
      </c>
      <c r="H938" s="57">
        <v>0.07</v>
      </c>
      <c r="I938" s="40"/>
      <c r="J938" s="283"/>
      <c r="K938" s="170"/>
    </row>
    <row r="939" spans="1:11" ht="12.75">
      <c r="A939" s="159"/>
      <c r="B939" s="20"/>
      <c r="C939" s="21"/>
      <c r="D939" s="20"/>
      <c r="E939" s="21" t="s">
        <v>664</v>
      </c>
      <c r="F939" s="22"/>
      <c r="G939" s="60">
        <v>16.58</v>
      </c>
      <c r="H939" s="57">
        <v>0.07</v>
      </c>
      <c r="I939" s="40"/>
      <c r="J939" s="283"/>
      <c r="K939" s="170"/>
    </row>
    <row r="940" spans="1:11" ht="12.75">
      <c r="A940" s="159"/>
      <c r="B940" s="20"/>
      <c r="C940" s="21"/>
      <c r="D940" s="20"/>
      <c r="E940" s="21" t="s">
        <v>665</v>
      </c>
      <c r="F940" s="22"/>
      <c r="G940" s="60">
        <v>16.59</v>
      </c>
      <c r="H940" s="57">
        <v>0.14</v>
      </c>
      <c r="I940" s="40"/>
      <c r="J940" s="283"/>
      <c r="K940" s="170"/>
    </row>
    <row r="941" spans="1:11" ht="12.75">
      <c r="A941" s="159"/>
      <c r="B941" s="20"/>
      <c r="C941" s="21"/>
      <c r="D941" s="20"/>
      <c r="E941" s="21"/>
      <c r="F941" s="22"/>
      <c r="G941" s="60"/>
      <c r="H941" s="57"/>
      <c r="I941" s="40"/>
      <c r="J941" s="283"/>
      <c r="K941" s="170"/>
    </row>
    <row r="942" spans="1:11" ht="12.75">
      <c r="A942" s="159"/>
      <c r="B942" s="20"/>
      <c r="C942" s="21"/>
      <c r="D942" s="20"/>
      <c r="E942" s="21" t="s">
        <v>242</v>
      </c>
      <c r="F942" s="22"/>
      <c r="G942" s="17"/>
      <c r="H942" s="42"/>
      <c r="I942" s="40"/>
      <c r="J942" s="283"/>
      <c r="K942" s="170"/>
    </row>
    <row r="943" spans="1:11" ht="12.75">
      <c r="A943" s="159"/>
      <c r="B943" s="20"/>
      <c r="C943" s="21"/>
      <c r="D943" s="20"/>
      <c r="E943" s="21" t="s">
        <v>256</v>
      </c>
      <c r="F943" s="22"/>
      <c r="G943" s="60">
        <v>33.12</v>
      </c>
      <c r="H943" s="57">
        <v>0.51</v>
      </c>
      <c r="I943" s="40"/>
      <c r="J943" s="283"/>
      <c r="K943" s="170"/>
    </row>
    <row r="944" spans="1:11" ht="12.75">
      <c r="A944" s="159"/>
      <c r="B944" s="20"/>
      <c r="C944" s="21"/>
      <c r="D944" s="20"/>
      <c r="E944" s="21" t="s">
        <v>257</v>
      </c>
      <c r="F944" s="22"/>
      <c r="G944" s="60">
        <v>33.12</v>
      </c>
      <c r="H944" s="57">
        <v>0.65</v>
      </c>
      <c r="I944" s="40"/>
      <c r="J944" s="283"/>
      <c r="K944" s="170"/>
    </row>
    <row r="945" spans="1:11" ht="12.75">
      <c r="A945" s="159"/>
      <c r="B945" s="20"/>
      <c r="C945" s="21"/>
      <c r="D945" s="20"/>
      <c r="E945" s="21" t="s">
        <v>258</v>
      </c>
      <c r="F945" s="22"/>
      <c r="G945" s="60">
        <v>33.13</v>
      </c>
      <c r="H945" s="57">
        <v>2.3</v>
      </c>
      <c r="I945" s="40"/>
      <c r="J945" s="283"/>
      <c r="K945" s="170"/>
    </row>
    <row r="946" spans="1:11" ht="12.75">
      <c r="A946" s="159"/>
      <c r="B946" s="20"/>
      <c r="C946" s="21"/>
      <c r="D946" s="20"/>
      <c r="E946" s="21" t="s">
        <v>270</v>
      </c>
      <c r="F946" s="22"/>
      <c r="G946" s="60">
        <v>33.13</v>
      </c>
      <c r="H946" s="57">
        <v>2.7</v>
      </c>
      <c r="I946" s="40"/>
      <c r="J946" s="283"/>
      <c r="K946" s="170"/>
    </row>
    <row r="947" spans="1:11" ht="12.75">
      <c r="A947" s="159"/>
      <c r="B947" s="20"/>
      <c r="C947" s="21"/>
      <c r="D947" s="20"/>
      <c r="E947" s="21"/>
      <c r="F947" s="22"/>
      <c r="G947" s="60"/>
      <c r="H947" s="57"/>
      <c r="I947" s="40"/>
      <c r="J947" s="283"/>
      <c r="K947" s="170"/>
    </row>
    <row r="948" spans="1:11" ht="12.75">
      <c r="A948" s="159"/>
      <c r="B948" s="20"/>
      <c r="C948" s="21"/>
      <c r="D948" s="20"/>
      <c r="E948" s="21" t="s">
        <v>245</v>
      </c>
      <c r="F948" s="22"/>
      <c r="G948" s="17"/>
      <c r="H948" s="42"/>
      <c r="I948" s="40"/>
      <c r="J948" s="283"/>
      <c r="K948" s="170"/>
    </row>
    <row r="949" spans="1:11" ht="12.75">
      <c r="A949" s="159"/>
      <c r="B949" s="20"/>
      <c r="C949" s="21"/>
      <c r="D949" s="20"/>
      <c r="E949" s="21" t="s">
        <v>272</v>
      </c>
      <c r="F949" s="22"/>
      <c r="G949" s="60">
        <v>224.72</v>
      </c>
      <c r="H949" s="57">
        <v>10.6</v>
      </c>
      <c r="I949" s="40"/>
      <c r="J949" s="283"/>
      <c r="K949" s="170"/>
    </row>
    <row r="950" spans="1:11" ht="12.75">
      <c r="A950" s="159"/>
      <c r="B950" s="20"/>
      <c r="C950" s="21"/>
      <c r="D950" s="20"/>
      <c r="E950" s="21" t="s">
        <v>273</v>
      </c>
      <c r="F950" s="22"/>
      <c r="G950" s="60">
        <v>225.41</v>
      </c>
      <c r="H950" s="57">
        <v>11.55</v>
      </c>
      <c r="I950" s="40"/>
      <c r="J950" s="283"/>
      <c r="K950" s="170"/>
    </row>
    <row r="951" spans="1:11" ht="12.75">
      <c r="A951" s="159"/>
      <c r="B951" s="20"/>
      <c r="C951" s="21"/>
      <c r="D951" s="20"/>
      <c r="E951" s="21" t="s">
        <v>274</v>
      </c>
      <c r="F951" s="22"/>
      <c r="G951" s="60">
        <v>231.08</v>
      </c>
      <c r="H951" s="57">
        <v>30.34</v>
      </c>
      <c r="I951" s="40"/>
      <c r="J951" s="283"/>
      <c r="K951" s="170"/>
    </row>
    <row r="952" spans="1:11" ht="12.75">
      <c r="A952" s="159"/>
      <c r="B952" s="20"/>
      <c r="C952" s="21"/>
      <c r="D952" s="20"/>
      <c r="E952" s="21" t="s">
        <v>275</v>
      </c>
      <c r="F952" s="22"/>
      <c r="G952" s="60">
        <v>233.13</v>
      </c>
      <c r="H952" s="57">
        <v>34.7</v>
      </c>
      <c r="I952" s="40"/>
      <c r="J952" s="283"/>
      <c r="K952" s="170"/>
    </row>
    <row r="953" spans="1:11" ht="12.75">
      <c r="A953" s="159"/>
      <c r="B953" s="20"/>
      <c r="C953" s="21"/>
      <c r="D953" s="20"/>
      <c r="E953" s="21"/>
      <c r="F953" s="22"/>
      <c r="G953" s="166"/>
      <c r="H953" s="57"/>
      <c r="I953" s="18"/>
      <c r="J953" s="283"/>
      <c r="K953" s="170"/>
    </row>
    <row r="954" spans="1:11" ht="12.75">
      <c r="A954" s="160"/>
      <c r="B954" s="78"/>
      <c r="C954" s="78"/>
      <c r="D954" s="20"/>
      <c r="E954" s="79" t="s">
        <v>388</v>
      </c>
      <c r="F954" s="80"/>
      <c r="G954" s="85"/>
      <c r="H954" s="86"/>
      <c r="I954" s="98"/>
      <c r="J954" s="282"/>
      <c r="K954" s="186"/>
    </row>
    <row r="955" spans="1:11" ht="12.75">
      <c r="A955" s="160"/>
      <c r="B955" s="78"/>
      <c r="C955" s="78"/>
      <c r="D955" s="78"/>
      <c r="E955" s="79" t="s">
        <v>678</v>
      </c>
      <c r="F955" s="80"/>
      <c r="G955" s="132">
        <v>726.1</v>
      </c>
      <c r="H955" s="91">
        <v>209.99</v>
      </c>
      <c r="I955" s="83"/>
      <c r="J955" s="282">
        <v>1</v>
      </c>
      <c r="K955" s="186"/>
    </row>
    <row r="956" spans="1:11" ht="12.75">
      <c r="A956" s="160"/>
      <c r="B956" s="78"/>
      <c r="C956" s="78"/>
      <c r="D956" s="78"/>
      <c r="E956" s="79" t="s">
        <v>679</v>
      </c>
      <c r="F956" s="80"/>
      <c r="G956" s="132">
        <v>732.24</v>
      </c>
      <c r="H956" s="91">
        <v>59.32</v>
      </c>
      <c r="I956" s="83"/>
      <c r="J956" s="282">
        <v>1</v>
      </c>
      <c r="K956" s="186"/>
    </row>
    <row r="957" spans="1:11" ht="12.75">
      <c r="A957" s="160"/>
      <c r="B957" s="78"/>
      <c r="C957" s="78"/>
      <c r="D957" s="78"/>
      <c r="E957" s="79" t="s">
        <v>680</v>
      </c>
      <c r="F957" s="80"/>
      <c r="G957" s="132">
        <v>699.05</v>
      </c>
      <c r="H957" s="91">
        <v>76.63</v>
      </c>
      <c r="I957" s="83"/>
      <c r="J957" s="282">
        <v>1</v>
      </c>
      <c r="K957" s="186"/>
    </row>
    <row r="958" spans="1:11" ht="12.75">
      <c r="A958" s="160"/>
      <c r="B958" s="78"/>
      <c r="C958" s="78"/>
      <c r="D958" s="78"/>
      <c r="E958" s="79" t="s">
        <v>681</v>
      </c>
      <c r="F958" s="80"/>
      <c r="G958" s="132">
        <v>725.39</v>
      </c>
      <c r="H958" s="91">
        <v>47.92</v>
      </c>
      <c r="I958" s="83"/>
      <c r="J958" s="282">
        <v>1</v>
      </c>
      <c r="K958" s="186"/>
    </row>
    <row r="959" spans="1:11" ht="12.75">
      <c r="A959" s="160"/>
      <c r="B959" s="78"/>
      <c r="C959" s="78"/>
      <c r="D959" s="78"/>
      <c r="E959" s="79"/>
      <c r="F959" s="80"/>
      <c r="G959" s="132"/>
      <c r="H959" s="91"/>
      <c r="I959" s="83"/>
      <c r="J959" s="282"/>
      <c r="K959" s="186"/>
    </row>
    <row r="960" spans="1:11" ht="12.75">
      <c r="A960" s="160"/>
      <c r="B960" s="78"/>
      <c r="C960" s="78"/>
      <c r="D960" s="20"/>
      <c r="E960" s="79" t="s">
        <v>389</v>
      </c>
      <c r="F960" s="80"/>
      <c r="G960" s="85"/>
      <c r="H960" s="86"/>
      <c r="I960" s="98"/>
      <c r="J960" s="282"/>
      <c r="K960" s="186"/>
    </row>
    <row r="961" spans="1:11" ht="12.75">
      <c r="A961" s="160"/>
      <c r="B961" s="78"/>
      <c r="C961" s="78"/>
      <c r="D961" s="78"/>
      <c r="E961" s="133" t="s">
        <v>684</v>
      </c>
      <c r="F961" s="134"/>
      <c r="G961" s="132">
        <v>2057.55</v>
      </c>
      <c r="H961" s="91">
        <v>68.49</v>
      </c>
      <c r="I961" s="83"/>
      <c r="J961" s="282">
        <v>1</v>
      </c>
      <c r="K961" s="186"/>
    </row>
    <row r="962" spans="1:11" ht="12.75">
      <c r="A962" s="160"/>
      <c r="B962" s="78"/>
      <c r="C962" s="78"/>
      <c r="D962" s="78"/>
      <c r="E962" s="79" t="s">
        <v>685</v>
      </c>
      <c r="F962" s="80"/>
      <c r="G962" s="132">
        <v>2057.55</v>
      </c>
      <c r="H962" s="91">
        <v>72.69</v>
      </c>
      <c r="I962" s="83"/>
      <c r="J962" s="282">
        <v>1</v>
      </c>
      <c r="K962" s="186"/>
    </row>
    <row r="963" spans="1:11" ht="12.75">
      <c r="A963" s="160"/>
      <c r="B963" s="78"/>
      <c r="C963" s="78"/>
      <c r="D963" s="78"/>
      <c r="E963" s="79" t="s">
        <v>686</v>
      </c>
      <c r="F963" s="80"/>
      <c r="G963" s="132">
        <v>2057.55</v>
      </c>
      <c r="H963" s="91">
        <v>78.29</v>
      </c>
      <c r="I963" s="83"/>
      <c r="J963" s="282">
        <v>1</v>
      </c>
      <c r="K963" s="186"/>
    </row>
    <row r="964" spans="1:11" ht="12.75">
      <c r="A964" s="160"/>
      <c r="B964" s="78"/>
      <c r="C964" s="78"/>
      <c r="D964" s="78"/>
      <c r="E964" s="79" t="s">
        <v>687</v>
      </c>
      <c r="F964" s="80"/>
      <c r="G964" s="132">
        <v>2057.55</v>
      </c>
      <c r="H964" s="91">
        <v>93.69</v>
      </c>
      <c r="I964" s="83"/>
      <c r="J964" s="282">
        <v>1</v>
      </c>
      <c r="K964" s="186"/>
    </row>
    <row r="965" spans="1:11" ht="12.75">
      <c r="A965" s="160"/>
      <c r="B965" s="78"/>
      <c r="C965" s="78"/>
      <c r="D965" s="78"/>
      <c r="E965" s="79"/>
      <c r="F965" s="80"/>
      <c r="G965" s="132"/>
      <c r="H965" s="91"/>
      <c r="I965" s="83"/>
      <c r="J965" s="282"/>
      <c r="K965" s="186"/>
    </row>
    <row r="966" spans="1:11" ht="12.75">
      <c r="A966" s="160"/>
      <c r="B966" s="78"/>
      <c r="C966" s="78"/>
      <c r="D966" s="20"/>
      <c r="E966" s="79" t="s">
        <v>390</v>
      </c>
      <c r="F966" s="80"/>
      <c r="G966" s="85"/>
      <c r="H966" s="86"/>
      <c r="I966" s="98"/>
      <c r="J966" s="282"/>
      <c r="K966" s="186"/>
    </row>
    <row r="967" spans="1:11" ht="12.75">
      <c r="A967" s="160"/>
      <c r="B967" s="78"/>
      <c r="C967" s="78"/>
      <c r="D967" s="78"/>
      <c r="E967" s="133" t="s">
        <v>555</v>
      </c>
      <c r="F967" s="134"/>
      <c r="G967" s="123">
        <v>6265.5</v>
      </c>
      <c r="H967" s="123">
        <v>280.25</v>
      </c>
      <c r="I967" s="83"/>
      <c r="J967" s="282">
        <v>1</v>
      </c>
      <c r="K967" s="186"/>
    </row>
    <row r="968" spans="1:11" ht="12.75">
      <c r="A968" s="160"/>
      <c r="B968" s="78"/>
      <c r="C968" s="78"/>
      <c r="D968" s="78"/>
      <c r="E968" s="79" t="s">
        <v>556</v>
      </c>
      <c r="F968" s="80"/>
      <c r="G968" s="123">
        <v>6265.5</v>
      </c>
      <c r="H968" s="123">
        <v>301.95</v>
      </c>
      <c r="I968" s="83"/>
      <c r="J968" s="282">
        <v>1</v>
      </c>
      <c r="K968" s="186"/>
    </row>
    <row r="969" spans="1:11" ht="12.75">
      <c r="A969" s="160"/>
      <c r="B969" s="78"/>
      <c r="C969" s="78"/>
      <c r="D969" s="78"/>
      <c r="E969" s="79" t="s">
        <v>557</v>
      </c>
      <c r="F969" s="80"/>
      <c r="G969" s="123">
        <v>6265.5</v>
      </c>
      <c r="H969" s="123">
        <v>339.01</v>
      </c>
      <c r="I969" s="83"/>
      <c r="J969" s="282">
        <v>1</v>
      </c>
      <c r="K969" s="186"/>
    </row>
    <row r="970" spans="1:11" ht="12.75">
      <c r="A970" s="160"/>
      <c r="B970" s="78"/>
      <c r="C970" s="78"/>
      <c r="D970" s="78"/>
      <c r="E970" s="79" t="s">
        <v>558</v>
      </c>
      <c r="F970" s="80"/>
      <c r="G970" s="123">
        <v>6265.5</v>
      </c>
      <c r="H970" s="123">
        <v>424.21</v>
      </c>
      <c r="I970" s="83"/>
      <c r="J970" s="282">
        <v>1</v>
      </c>
      <c r="K970" s="186"/>
    </row>
    <row r="971" spans="1:11" ht="12.75">
      <c r="A971" s="159"/>
      <c r="B971" s="20"/>
      <c r="C971" s="21"/>
      <c r="D971" s="20"/>
      <c r="E971" s="21"/>
      <c r="F971" s="22"/>
      <c r="G971" s="166"/>
      <c r="H971" s="57"/>
      <c r="I971" s="18"/>
      <c r="J971" s="283"/>
      <c r="K971" s="170"/>
    </row>
    <row r="972" spans="1:11" ht="12" customHeight="1">
      <c r="A972" s="157"/>
      <c r="B972" s="4"/>
      <c r="C972" s="5"/>
      <c r="D972" s="5"/>
      <c r="E972" s="5"/>
      <c r="F972" s="6"/>
      <c r="G972" s="7"/>
      <c r="H972" s="35" t="s">
        <v>214</v>
      </c>
      <c r="I972" s="36" t="s">
        <v>253</v>
      </c>
      <c r="J972" s="345"/>
      <c r="K972" s="338"/>
    </row>
    <row r="973" spans="1:11" ht="12" customHeight="1">
      <c r="A973" s="180"/>
      <c r="B973" s="87"/>
      <c r="C973" s="78"/>
      <c r="D973" s="78"/>
      <c r="E973" s="78"/>
      <c r="F973" s="84"/>
      <c r="G973" s="85"/>
      <c r="H973" s="181"/>
      <c r="I973" s="182"/>
      <c r="J973" s="341"/>
      <c r="K973" s="186"/>
    </row>
    <row r="974" spans="1:11" ht="12.75">
      <c r="A974" s="159"/>
      <c r="B974" s="20"/>
      <c r="C974" s="21" t="s">
        <v>1034</v>
      </c>
      <c r="D974" s="21" t="s">
        <v>276</v>
      </c>
      <c r="E974" s="21"/>
      <c r="F974" s="22"/>
      <c r="G974" s="19"/>
      <c r="H974" s="60"/>
      <c r="I974" s="57"/>
      <c r="J974" s="283"/>
      <c r="K974" s="170"/>
    </row>
    <row r="975" spans="1:11" ht="12.75">
      <c r="A975" s="159"/>
      <c r="B975" s="20"/>
      <c r="C975" s="21"/>
      <c r="D975" s="21" t="s">
        <v>691</v>
      </c>
      <c r="E975" s="21"/>
      <c r="F975" s="22"/>
      <c r="G975" s="19"/>
      <c r="H975" s="60">
        <v>175.23</v>
      </c>
      <c r="I975" s="57">
        <v>212.11</v>
      </c>
      <c r="J975" s="283"/>
      <c r="K975" s="170"/>
    </row>
    <row r="976" spans="1:11" ht="12.75">
      <c r="A976" s="159"/>
      <c r="B976" s="20"/>
      <c r="C976" s="21"/>
      <c r="D976" s="21" t="s">
        <v>278</v>
      </c>
      <c r="E976" s="21"/>
      <c r="F976" s="22"/>
      <c r="G976" s="19"/>
      <c r="H976" s="60"/>
      <c r="I976" s="57">
        <v>79.02</v>
      </c>
      <c r="J976" s="283"/>
      <c r="K976" s="170"/>
    </row>
    <row r="977" spans="1:11" ht="12.75">
      <c r="A977" s="159"/>
      <c r="B977" s="20"/>
      <c r="C977" s="21"/>
      <c r="D977" s="21" t="s">
        <v>690</v>
      </c>
      <c r="E977" s="21"/>
      <c r="F977" s="22"/>
      <c r="G977" s="19"/>
      <c r="H977" s="60">
        <v>170.08</v>
      </c>
      <c r="I977" s="57">
        <v>219.6</v>
      </c>
      <c r="J977" s="283"/>
      <c r="K977" s="170"/>
    </row>
    <row r="978" spans="1:11" ht="12.75">
      <c r="A978" s="159"/>
      <c r="B978" s="20"/>
      <c r="C978" s="21"/>
      <c r="D978" s="21" t="s">
        <v>278</v>
      </c>
      <c r="E978" s="21"/>
      <c r="F978" s="22"/>
      <c r="G978" s="19"/>
      <c r="H978" s="60"/>
      <c r="I978" s="57">
        <v>79.02</v>
      </c>
      <c r="J978" s="283"/>
      <c r="K978" s="170"/>
    </row>
    <row r="979" spans="1:11" ht="12.75">
      <c r="A979" s="159"/>
      <c r="B979" s="20"/>
      <c r="C979" s="21"/>
      <c r="D979" s="21"/>
      <c r="E979" s="21"/>
      <c r="F979" s="22"/>
      <c r="G979" s="19"/>
      <c r="H979" s="60"/>
      <c r="I979" s="57"/>
      <c r="J979" s="283"/>
      <c r="K979" s="170"/>
    </row>
    <row r="980" spans="1:11" ht="12.75">
      <c r="A980" s="159"/>
      <c r="B980" s="20"/>
      <c r="C980" s="21" t="s">
        <v>1035</v>
      </c>
      <c r="D980" s="21" t="s">
        <v>908</v>
      </c>
      <c r="E980" s="21"/>
      <c r="F980" s="22"/>
      <c r="G980" s="19"/>
      <c r="H980" s="60"/>
      <c r="I980" s="57"/>
      <c r="J980" s="283"/>
      <c r="K980" s="170"/>
    </row>
    <row r="981" spans="1:11" ht="12.75">
      <c r="A981" s="159"/>
      <c r="B981" s="20"/>
      <c r="C981" s="21"/>
      <c r="D981" s="21" t="s">
        <v>909</v>
      </c>
      <c r="E981" s="21"/>
      <c r="F981" s="22"/>
      <c r="G981" s="19"/>
      <c r="H981" s="60">
        <v>11.64</v>
      </c>
      <c r="I981" s="57"/>
      <c r="J981" s="283"/>
      <c r="K981" s="170"/>
    </row>
    <row r="982" spans="1:11" ht="12.75">
      <c r="A982" s="159"/>
      <c r="B982" s="20"/>
      <c r="C982" s="21"/>
      <c r="D982" s="21" t="s">
        <v>914</v>
      </c>
      <c r="E982" s="21"/>
      <c r="F982" s="22"/>
      <c r="G982" s="19"/>
      <c r="H982" s="60">
        <v>6.65</v>
      </c>
      <c r="I982" s="57"/>
      <c r="J982" s="283"/>
      <c r="K982" s="170"/>
    </row>
    <row r="983" spans="1:11" ht="12.75">
      <c r="A983" s="159"/>
      <c r="B983" s="20"/>
      <c r="C983" s="21"/>
      <c r="D983" s="21"/>
      <c r="E983" s="21"/>
      <c r="F983" s="22"/>
      <c r="G983" s="19"/>
      <c r="H983" s="60"/>
      <c r="I983" s="57"/>
      <c r="J983" s="283"/>
      <c r="K983" s="170"/>
    </row>
    <row r="984" spans="1:11" ht="12.75">
      <c r="A984" s="159"/>
      <c r="B984" s="20"/>
      <c r="C984" s="21" t="s">
        <v>339</v>
      </c>
      <c r="D984" s="21" t="s">
        <v>916</v>
      </c>
      <c r="E984" s="21"/>
      <c r="F984" s="22"/>
      <c r="G984" s="19"/>
      <c r="H984" s="61" t="s">
        <v>375</v>
      </c>
      <c r="I984" s="57" t="s">
        <v>375</v>
      </c>
      <c r="J984" s="283">
        <v>3</v>
      </c>
      <c r="K984" s="170"/>
    </row>
    <row r="985" spans="1:11" ht="12.75">
      <c r="A985" s="159"/>
      <c r="B985" s="20"/>
      <c r="C985" s="21"/>
      <c r="D985" s="21"/>
      <c r="E985" s="21"/>
      <c r="F985" s="21"/>
      <c r="G985" s="19"/>
      <c r="H985" s="61"/>
      <c r="I985" s="57"/>
      <c r="J985" s="283"/>
      <c r="K985" s="170"/>
    </row>
    <row r="986" spans="1:11" ht="12.75">
      <c r="A986" s="159"/>
      <c r="B986" s="88">
        <v>9.24</v>
      </c>
      <c r="C986" s="87" t="s">
        <v>170</v>
      </c>
      <c r="D986" s="78"/>
      <c r="E986" s="78"/>
      <c r="F986" s="78"/>
      <c r="G986" s="131"/>
      <c r="H986" s="139"/>
      <c r="I986" s="140"/>
      <c r="J986" s="320"/>
      <c r="K986" s="170"/>
    </row>
    <row r="987" spans="1:11" ht="27" customHeight="1">
      <c r="A987" s="159"/>
      <c r="B987" s="87"/>
      <c r="C987" s="172" t="s">
        <v>1036</v>
      </c>
      <c r="D987" s="383" t="s">
        <v>1113</v>
      </c>
      <c r="E987" s="383"/>
      <c r="F987" s="385"/>
      <c r="G987" s="131"/>
      <c r="H987" s="126"/>
      <c r="I987" s="128">
        <v>59.41</v>
      </c>
      <c r="J987" s="320">
        <v>1</v>
      </c>
      <c r="K987" s="186"/>
    </row>
    <row r="988" spans="1:11" ht="24.75" customHeight="1">
      <c r="A988" s="159"/>
      <c r="B988" s="87"/>
      <c r="C988" s="172"/>
      <c r="D988" s="383" t="s">
        <v>1046</v>
      </c>
      <c r="E988" s="383"/>
      <c r="F988" s="384"/>
      <c r="G988" s="131"/>
      <c r="H988" s="187"/>
      <c r="I988" s="128">
        <v>125.65</v>
      </c>
      <c r="J988" s="320">
        <v>1</v>
      </c>
      <c r="K988" s="186"/>
    </row>
    <row r="989" spans="1:11" ht="24.75" customHeight="1">
      <c r="A989" s="159"/>
      <c r="B989" s="87"/>
      <c r="C989" s="172"/>
      <c r="D989" s="383" t="s">
        <v>1047</v>
      </c>
      <c r="E989" s="383"/>
      <c r="F989" s="384"/>
      <c r="G989" s="131"/>
      <c r="H989" s="187"/>
      <c r="I989" s="128">
        <v>59.41</v>
      </c>
      <c r="J989" s="320">
        <v>1</v>
      </c>
      <c r="K989" s="186"/>
    </row>
    <row r="990" spans="1:11" s="62" customFormat="1" ht="12.75" customHeight="1">
      <c r="A990" s="160"/>
      <c r="B990" s="88"/>
      <c r="C990" s="87"/>
      <c r="D990" s="78"/>
      <c r="E990" s="78" t="s">
        <v>1037</v>
      </c>
      <c r="F990" s="78"/>
      <c r="G990" s="355"/>
      <c r="H990" s="126">
        <v>18.89</v>
      </c>
      <c r="I990" s="120" t="s">
        <v>341</v>
      </c>
      <c r="J990" s="320" t="s">
        <v>340</v>
      </c>
      <c r="K990" s="186"/>
    </row>
    <row r="991" spans="1:11" s="62" customFormat="1" ht="12.75">
      <c r="A991" s="160"/>
      <c r="B991" s="88"/>
      <c r="C991" s="87"/>
      <c r="D991" s="78"/>
      <c r="E991" s="78" t="s">
        <v>1038</v>
      </c>
      <c r="F991" s="78"/>
      <c r="G991" s="355"/>
      <c r="H991" s="126">
        <v>2.77</v>
      </c>
      <c r="I991" s="120"/>
      <c r="J991" s="320">
        <v>1</v>
      </c>
      <c r="K991" s="186"/>
    </row>
    <row r="992" spans="1:11" s="62" customFormat="1" ht="12.75">
      <c r="A992" s="160"/>
      <c r="B992" s="88"/>
      <c r="C992" s="87"/>
      <c r="D992" s="78"/>
      <c r="E992" s="78"/>
      <c r="F992" s="78"/>
      <c r="G992" s="355"/>
      <c r="H992" s="126"/>
      <c r="I992" s="98"/>
      <c r="J992" s="320"/>
      <c r="K992" s="186"/>
    </row>
    <row r="993" spans="1:11" s="62" customFormat="1" ht="12.75">
      <c r="A993" s="160"/>
      <c r="B993" s="88"/>
      <c r="C993" s="172" t="s">
        <v>1039</v>
      </c>
      <c r="D993" s="78" t="s">
        <v>1040</v>
      </c>
      <c r="E993" s="78"/>
      <c r="F993" s="78"/>
      <c r="G993" s="355"/>
      <c r="H993" s="139"/>
      <c r="I993" s="140"/>
      <c r="J993" s="320"/>
      <c r="K993" s="186"/>
    </row>
    <row r="994" spans="1:11" s="62" customFormat="1" ht="12.75">
      <c r="A994" s="160"/>
      <c r="B994" s="88"/>
      <c r="C994" s="87"/>
      <c r="D994" s="78"/>
      <c r="E994" s="78" t="s">
        <v>1041</v>
      </c>
      <c r="F994" s="78"/>
      <c r="G994" s="355"/>
      <c r="H994" s="126">
        <v>116.49</v>
      </c>
      <c r="I994" s="126">
        <v>224.77</v>
      </c>
      <c r="J994" s="320">
        <v>1</v>
      </c>
      <c r="K994" s="186"/>
    </row>
    <row r="995" spans="1:11" s="62" customFormat="1" ht="12.75">
      <c r="A995" s="160"/>
      <c r="B995" s="88"/>
      <c r="C995" s="87"/>
      <c r="D995" s="78"/>
      <c r="E995" s="78" t="s">
        <v>245</v>
      </c>
      <c r="F995" s="78"/>
      <c r="G995" s="355"/>
      <c r="H995" s="126">
        <v>178.89</v>
      </c>
      <c r="I995" s="126">
        <v>224.77</v>
      </c>
      <c r="J995" s="320">
        <v>1</v>
      </c>
      <c r="K995" s="186"/>
    </row>
    <row r="996" spans="1:11" s="62" customFormat="1" ht="12.75">
      <c r="A996" s="160"/>
      <c r="B996" s="88"/>
      <c r="C996" s="87"/>
      <c r="D996" s="78"/>
      <c r="E996" s="78"/>
      <c r="F996" s="78"/>
      <c r="G996" s="355"/>
      <c r="H996" s="121"/>
      <c r="I996" s="121"/>
      <c r="J996" s="320"/>
      <c r="K996" s="186"/>
    </row>
    <row r="997" spans="1:11" ht="12.75">
      <c r="A997" s="159"/>
      <c r="B997" s="87">
        <v>9.25</v>
      </c>
      <c r="C997" s="87" t="s">
        <v>858</v>
      </c>
      <c r="D997" s="78"/>
      <c r="E997" s="78"/>
      <c r="F997" s="78"/>
      <c r="G997" s="131"/>
      <c r="H997" s="121"/>
      <c r="I997" s="121"/>
      <c r="J997" s="320"/>
      <c r="K997" s="186"/>
    </row>
    <row r="998" spans="1:11" ht="12.75">
      <c r="A998" s="159"/>
      <c r="B998" s="87"/>
      <c r="C998" s="172" t="s">
        <v>859</v>
      </c>
      <c r="D998" s="78" t="s">
        <v>860</v>
      </c>
      <c r="E998" s="78"/>
      <c r="F998" s="78"/>
      <c r="G998" s="131"/>
      <c r="H998" s="91">
        <v>0.98</v>
      </c>
      <c r="I998" s="115"/>
      <c r="J998" s="282"/>
      <c r="K998" s="186"/>
    </row>
    <row r="999" spans="1:11" ht="12.75">
      <c r="A999" s="159"/>
      <c r="B999" s="87"/>
      <c r="C999" s="20"/>
      <c r="D999" s="78"/>
      <c r="E999" s="78"/>
      <c r="F999" s="78"/>
      <c r="G999" s="131"/>
      <c r="H999" s="121"/>
      <c r="I999" s="121"/>
      <c r="J999" s="320"/>
      <c r="K999" s="186"/>
    </row>
    <row r="1000" spans="1:11" ht="25.5">
      <c r="A1000" s="159"/>
      <c r="B1000" s="87"/>
      <c r="C1000" s="172" t="s">
        <v>318</v>
      </c>
      <c r="D1000" s="78" t="s">
        <v>861</v>
      </c>
      <c r="E1000" s="78"/>
      <c r="F1000" s="78"/>
      <c r="G1000" s="131"/>
      <c r="H1000" s="121" t="s">
        <v>282</v>
      </c>
      <c r="I1000" s="121"/>
      <c r="J1000" s="320"/>
      <c r="K1000" s="186"/>
    </row>
    <row r="1001" spans="1:11" ht="12.75">
      <c r="A1001" s="159"/>
      <c r="B1001" s="87"/>
      <c r="C1001" s="20"/>
      <c r="D1001" s="78"/>
      <c r="E1001" s="78"/>
      <c r="F1001" s="78"/>
      <c r="G1001" s="131"/>
      <c r="H1001" s="121"/>
      <c r="I1001" s="121"/>
      <c r="J1001" s="320"/>
      <c r="K1001" s="186"/>
    </row>
    <row r="1002" spans="1:11" ht="12.75">
      <c r="A1002" s="159"/>
      <c r="B1002" s="87"/>
      <c r="C1002" s="172" t="s">
        <v>319</v>
      </c>
      <c r="D1002" s="78" t="s">
        <v>862</v>
      </c>
      <c r="E1002" s="78"/>
      <c r="F1002" s="78"/>
      <c r="G1002" s="131"/>
      <c r="H1002" s="121"/>
      <c r="I1002" s="121"/>
      <c r="J1002" s="320"/>
      <c r="K1002" s="186"/>
    </row>
    <row r="1003" spans="1:11" ht="12.75">
      <c r="A1003" s="160"/>
      <c r="B1003" s="78"/>
      <c r="C1003" s="20"/>
      <c r="D1003" s="78" t="s">
        <v>260</v>
      </c>
      <c r="E1003" s="78"/>
      <c r="F1003" s="84"/>
      <c r="G1003" s="85"/>
      <c r="H1003" s="125"/>
      <c r="I1003" s="124">
        <v>37.53</v>
      </c>
      <c r="J1003" s="282"/>
      <c r="K1003" s="186"/>
    </row>
    <row r="1004" spans="1:11" ht="12.75">
      <c r="A1004" s="160"/>
      <c r="B1004" s="78"/>
      <c r="C1004" s="20"/>
      <c r="D1004" s="78" t="s">
        <v>259</v>
      </c>
      <c r="E1004" s="78"/>
      <c r="F1004" s="84"/>
      <c r="G1004" s="85"/>
      <c r="H1004" s="125"/>
      <c r="I1004" s="124">
        <v>14.41</v>
      </c>
      <c r="J1004" s="282"/>
      <c r="K1004" s="186"/>
    </row>
    <row r="1005" spans="1:11" ht="12.75">
      <c r="A1005" s="160"/>
      <c r="B1005" s="78"/>
      <c r="C1005" s="78"/>
      <c r="D1005" s="78"/>
      <c r="E1005" s="78"/>
      <c r="F1005" s="78"/>
      <c r="G1005" s="85"/>
      <c r="H1005" s="124"/>
      <c r="I1005" s="124"/>
      <c r="J1005" s="282"/>
      <c r="K1005" s="186"/>
    </row>
    <row r="1006" spans="1:11" ht="76.5">
      <c r="A1006" s="159"/>
      <c r="B1006" s="87"/>
      <c r="C1006" s="172" t="s">
        <v>320</v>
      </c>
      <c r="D1006" s="78" t="s">
        <v>1008</v>
      </c>
      <c r="E1006" s="78"/>
      <c r="F1006" s="78"/>
      <c r="G1006" s="131"/>
      <c r="H1006" s="121"/>
      <c r="I1006" s="360" t="s">
        <v>342</v>
      </c>
      <c r="J1006" s="320"/>
      <c r="K1006" s="186"/>
    </row>
    <row r="1007" spans="1:11" ht="12.75">
      <c r="A1007" s="159"/>
      <c r="B1007" s="87"/>
      <c r="C1007" s="20"/>
      <c r="D1007" s="78"/>
      <c r="E1007" s="78"/>
      <c r="F1007" s="78"/>
      <c r="G1007" s="131"/>
      <c r="H1007" s="121"/>
      <c r="I1007" s="98"/>
      <c r="J1007" s="320"/>
      <c r="K1007" s="186"/>
    </row>
    <row r="1008" spans="1:11" ht="25.5">
      <c r="A1008" s="159"/>
      <c r="B1008" s="87"/>
      <c r="C1008" s="172" t="s">
        <v>321</v>
      </c>
      <c r="D1008" s="78" t="s">
        <v>863</v>
      </c>
      <c r="E1008" s="78"/>
      <c r="F1008" s="78"/>
      <c r="G1008" s="131"/>
      <c r="H1008" s="121"/>
      <c r="I1008" s="121" t="s">
        <v>282</v>
      </c>
      <c r="J1008" s="320"/>
      <c r="K1008" s="186"/>
    </row>
    <row r="1009" spans="1:11" ht="12.75">
      <c r="A1009" s="159"/>
      <c r="B1009" s="87"/>
      <c r="C1009" s="20"/>
      <c r="D1009" s="78"/>
      <c r="E1009" s="78"/>
      <c r="F1009" s="78"/>
      <c r="G1009" s="131"/>
      <c r="H1009" s="121"/>
      <c r="I1009" s="121"/>
      <c r="J1009" s="320"/>
      <c r="K1009" s="186"/>
    </row>
    <row r="1010" spans="1:11" ht="12.75">
      <c r="A1010" s="159"/>
      <c r="B1010" s="87"/>
      <c r="C1010" s="172" t="s">
        <v>322</v>
      </c>
      <c r="D1010" s="78" t="s">
        <v>864</v>
      </c>
      <c r="E1010" s="78"/>
      <c r="F1010" s="78"/>
      <c r="G1010" s="131"/>
      <c r="H1010" s="121"/>
      <c r="I1010" s="121"/>
      <c r="J1010" s="320"/>
      <c r="K1010" s="186"/>
    </row>
    <row r="1011" spans="1:11" ht="12.75">
      <c r="A1011" s="160"/>
      <c r="B1011" s="78"/>
      <c r="C1011" s="20"/>
      <c r="D1011" s="78" t="s">
        <v>953</v>
      </c>
      <c r="E1011" s="78"/>
      <c r="F1011" s="84"/>
      <c r="G1011" s="85"/>
      <c r="H1011" s="106"/>
      <c r="I1011" s="107" t="s">
        <v>375</v>
      </c>
      <c r="J1011" s="282">
        <v>3</v>
      </c>
      <c r="K1011" s="186"/>
    </row>
    <row r="1012" spans="1:11" ht="12.75">
      <c r="A1012" s="160"/>
      <c r="B1012" s="78"/>
      <c r="C1012" s="20"/>
      <c r="D1012" s="78" t="s">
        <v>649</v>
      </c>
      <c r="E1012" s="78"/>
      <c r="F1012" s="84"/>
      <c r="G1012" s="85"/>
      <c r="H1012" s="127">
        <v>5.92</v>
      </c>
      <c r="I1012" s="128">
        <v>584.11</v>
      </c>
      <c r="J1012" s="282">
        <v>6</v>
      </c>
      <c r="K1012" s="186"/>
    </row>
    <row r="1013" spans="1:11" ht="12.75">
      <c r="A1013" s="160"/>
      <c r="B1013" s="78"/>
      <c r="C1013" s="78"/>
      <c r="D1013" s="78"/>
      <c r="E1013" s="78"/>
      <c r="F1013" s="84"/>
      <c r="G1013" s="85"/>
      <c r="H1013" s="127"/>
      <c r="I1013" s="128"/>
      <c r="J1013" s="282"/>
      <c r="K1013" s="186"/>
    </row>
    <row r="1014" spans="1:11" ht="12.75">
      <c r="A1014" s="160"/>
      <c r="B1014" s="78"/>
      <c r="C1014" s="78"/>
      <c r="D1014" s="79" t="s">
        <v>594</v>
      </c>
      <c r="E1014" s="79"/>
      <c r="F1014" s="80"/>
      <c r="G1014" s="81"/>
      <c r="H1014" s="129"/>
      <c r="I1014" s="130"/>
      <c r="J1014" s="282"/>
      <c r="K1014" s="186"/>
    </row>
    <row r="1015" spans="1:11" ht="12.75">
      <c r="A1015" s="160"/>
      <c r="B1015" s="78"/>
      <c r="C1015" s="78"/>
      <c r="D1015" s="79" t="s">
        <v>595</v>
      </c>
      <c r="E1015" s="79"/>
      <c r="F1015" s="80"/>
      <c r="G1015" s="81"/>
      <c r="H1015" s="129"/>
      <c r="I1015" s="130">
        <v>667.44</v>
      </c>
      <c r="J1015" s="282"/>
      <c r="K1015" s="186"/>
    </row>
    <row r="1016" spans="1:11" ht="12.75">
      <c r="A1016" s="160"/>
      <c r="B1016" s="78"/>
      <c r="C1016" s="78"/>
      <c r="D1016" s="79" t="s">
        <v>596</v>
      </c>
      <c r="E1016" s="79"/>
      <c r="F1016" s="80"/>
      <c r="G1016" s="81"/>
      <c r="H1016" s="129"/>
      <c r="I1016" s="130">
        <v>889.92</v>
      </c>
      <c r="J1016" s="282"/>
      <c r="K1016" s="186"/>
    </row>
    <row r="1017" spans="1:11" ht="12.75">
      <c r="A1017" s="160"/>
      <c r="B1017" s="78"/>
      <c r="C1017" s="78"/>
      <c r="D1017" s="78"/>
      <c r="E1017" s="78"/>
      <c r="F1017" s="84"/>
      <c r="G1017" s="85"/>
      <c r="H1017" s="127"/>
      <c r="I1017" s="128"/>
      <c r="J1017" s="282"/>
      <c r="K1017" s="186"/>
    </row>
    <row r="1018" spans="1:11" ht="12.75">
      <c r="A1018" s="160"/>
      <c r="B1018" s="78"/>
      <c r="C1018" s="172" t="s">
        <v>323</v>
      </c>
      <c r="D1018" s="78" t="s">
        <v>650</v>
      </c>
      <c r="E1018" s="78"/>
      <c r="F1018" s="84"/>
      <c r="G1018" s="85"/>
      <c r="H1018" s="106"/>
      <c r="I1018" s="107"/>
      <c r="J1018" s="282"/>
      <c r="K1018" s="186"/>
    </row>
    <row r="1019" spans="1:11" ht="12.75">
      <c r="A1019" s="160"/>
      <c r="B1019" s="78"/>
      <c r="C1019" s="172"/>
      <c r="D1019" s="371" t="s">
        <v>651</v>
      </c>
      <c r="E1019" s="371"/>
      <c r="F1019" s="372"/>
      <c r="G1019" s="81"/>
      <c r="H1019" s="127">
        <v>5.22</v>
      </c>
      <c r="I1019" s="128">
        <v>3160.41</v>
      </c>
      <c r="J1019" s="282"/>
      <c r="K1019" s="186"/>
    </row>
    <row r="1020" spans="1:11" ht="12.75">
      <c r="A1020" s="160"/>
      <c r="B1020" s="78"/>
      <c r="C1020" s="78"/>
      <c r="D1020" s="371" t="s">
        <v>652</v>
      </c>
      <c r="E1020" s="371"/>
      <c r="F1020" s="372"/>
      <c r="G1020" s="81"/>
      <c r="H1020" s="104">
        <v>5.22</v>
      </c>
      <c r="I1020" s="105">
        <v>3339.44</v>
      </c>
      <c r="J1020" s="282"/>
      <c r="K1020" s="186"/>
    </row>
    <row r="1021" spans="1:11" ht="12.75">
      <c r="A1021" s="160"/>
      <c r="B1021" s="78"/>
      <c r="C1021" s="78"/>
      <c r="D1021" s="79" t="s">
        <v>655</v>
      </c>
      <c r="E1021" s="79"/>
      <c r="F1021" s="80"/>
      <c r="G1021" s="81"/>
      <c r="H1021" s="104">
        <v>1.3</v>
      </c>
      <c r="I1021" s="105">
        <v>783.62</v>
      </c>
      <c r="J1021" s="282"/>
      <c r="K1021" s="186"/>
    </row>
    <row r="1022" spans="1:11" ht="12.75">
      <c r="A1022" s="160"/>
      <c r="B1022" s="78"/>
      <c r="C1022" s="78"/>
      <c r="D1022" s="79" t="s">
        <v>656</v>
      </c>
      <c r="E1022" s="79"/>
      <c r="F1022" s="80"/>
      <c r="G1022" s="81"/>
      <c r="H1022" s="104">
        <v>2.6</v>
      </c>
      <c r="I1022" s="105">
        <v>1573.71</v>
      </c>
      <c r="J1022" s="282"/>
      <c r="K1022" s="186"/>
    </row>
    <row r="1023" spans="1:11" ht="12.75">
      <c r="A1023" s="160"/>
      <c r="B1023" s="78"/>
      <c r="C1023" s="78"/>
      <c r="D1023" s="79" t="s">
        <v>653</v>
      </c>
      <c r="E1023" s="79"/>
      <c r="F1023" s="80"/>
      <c r="G1023" s="81"/>
      <c r="H1023" s="104">
        <v>2.19</v>
      </c>
      <c r="I1023" s="105">
        <v>1322.85</v>
      </c>
      <c r="J1023" s="282">
        <v>6</v>
      </c>
      <c r="K1023" s="186"/>
    </row>
    <row r="1024" spans="1:11" ht="12.75">
      <c r="A1024" s="160"/>
      <c r="B1024" s="78"/>
      <c r="C1024" s="78"/>
      <c r="D1024" s="79" t="s">
        <v>654</v>
      </c>
      <c r="E1024" s="79"/>
      <c r="F1024" s="80"/>
      <c r="G1024" s="81"/>
      <c r="H1024" s="104">
        <v>3.09</v>
      </c>
      <c r="I1024" s="105">
        <v>1869.84</v>
      </c>
      <c r="J1024" s="282"/>
      <c r="K1024" s="186"/>
    </row>
    <row r="1025" spans="1:11" ht="12.75">
      <c r="A1025" s="160"/>
      <c r="B1025" s="78"/>
      <c r="C1025" s="78"/>
      <c r="D1025" s="79"/>
      <c r="E1025" s="79"/>
      <c r="F1025" s="80"/>
      <c r="G1025" s="81"/>
      <c r="H1025" s="104"/>
      <c r="I1025" s="105"/>
      <c r="J1025" s="282"/>
      <c r="K1025" s="186"/>
    </row>
    <row r="1026" spans="1:11" ht="12.75">
      <c r="A1026" s="159"/>
      <c r="B1026" s="88"/>
      <c r="C1026" s="87"/>
      <c r="D1026" s="78"/>
      <c r="E1026" s="78"/>
      <c r="F1026" s="78"/>
      <c r="G1026" s="131"/>
      <c r="H1026" s="139"/>
      <c r="I1026" s="140"/>
      <c r="J1026" s="320"/>
      <c r="K1026" s="170"/>
    </row>
    <row r="1027" spans="1:11" ht="12.75">
      <c r="A1027" s="162">
        <v>10</v>
      </c>
      <c r="B1027" s="10" t="s">
        <v>917</v>
      </c>
      <c r="C1027" s="10"/>
      <c r="D1027" s="10"/>
      <c r="E1027" s="10"/>
      <c r="F1027" s="11"/>
      <c r="G1027" s="16"/>
      <c r="H1027" s="61"/>
      <c r="I1027" s="57"/>
      <c r="J1027" s="283"/>
      <c r="K1027" s="170"/>
    </row>
    <row r="1028" spans="1:11" s="30" customFormat="1" ht="12.75">
      <c r="A1028" s="163"/>
      <c r="B1028" s="93"/>
      <c r="C1028" s="93"/>
      <c r="D1028" s="94"/>
      <c r="E1028" s="94"/>
      <c r="F1028" s="95"/>
      <c r="G1028" s="96"/>
      <c r="H1028" s="97"/>
      <c r="I1028" s="111"/>
      <c r="J1028" s="346"/>
      <c r="K1028" s="333"/>
    </row>
    <row r="1029" spans="1:11" ht="12.75">
      <c r="A1029" s="160"/>
      <c r="B1029" s="87">
        <v>10.1</v>
      </c>
      <c r="C1029" s="88" t="s">
        <v>918</v>
      </c>
      <c r="D1029" s="88"/>
      <c r="E1029" s="88"/>
      <c r="F1029" s="89"/>
      <c r="G1029" s="90"/>
      <c r="H1029" s="86"/>
      <c r="I1029" s="83"/>
      <c r="J1029" s="282"/>
      <c r="K1029" s="186"/>
    </row>
    <row r="1030" spans="1:11" ht="12.75">
      <c r="A1030" s="160"/>
      <c r="B1030" s="78"/>
      <c r="C1030" s="78" t="s">
        <v>343</v>
      </c>
      <c r="D1030" s="79" t="s">
        <v>919</v>
      </c>
      <c r="E1030" s="79"/>
      <c r="F1030" s="80"/>
      <c r="G1030" s="380" t="s">
        <v>1447</v>
      </c>
      <c r="H1030" s="381"/>
      <c r="I1030" s="382"/>
      <c r="J1030" s="282"/>
      <c r="K1030" s="186"/>
    </row>
    <row r="1031" spans="1:11" ht="12.75">
      <c r="A1031" s="160"/>
      <c r="B1031" s="78"/>
      <c r="C1031" s="78"/>
      <c r="D1031" s="79"/>
      <c r="E1031" s="79"/>
      <c r="F1031" s="80"/>
      <c r="G1031" s="153"/>
      <c r="H1031" s="154"/>
      <c r="I1031" s="155"/>
      <c r="J1031" s="282"/>
      <c r="K1031" s="186"/>
    </row>
    <row r="1032" spans="1:11" ht="12.75">
      <c r="A1032" s="160"/>
      <c r="B1032" s="78"/>
      <c r="C1032" s="78" t="s">
        <v>344</v>
      </c>
      <c r="D1032" s="79" t="s">
        <v>1443</v>
      </c>
      <c r="E1032" s="79"/>
      <c r="F1032" s="80"/>
      <c r="G1032" s="153"/>
      <c r="H1032" s="167"/>
      <c r="I1032" s="155"/>
      <c r="J1032" s="282"/>
      <c r="K1032" s="186"/>
    </row>
    <row r="1033" spans="1:11" ht="12.75">
      <c r="A1033" s="160"/>
      <c r="B1033" s="78"/>
      <c r="C1033" s="78"/>
      <c r="D1033" s="79" t="s">
        <v>1444</v>
      </c>
      <c r="E1033" s="79"/>
      <c r="F1033" s="80"/>
      <c r="G1033" s="153"/>
      <c r="H1033" s="167"/>
      <c r="I1033" s="156">
        <v>27.38</v>
      </c>
      <c r="J1033" s="282">
        <v>6</v>
      </c>
      <c r="K1033" s="186"/>
    </row>
    <row r="1034" spans="1:11" ht="12.75">
      <c r="A1034" s="160"/>
      <c r="B1034" s="78"/>
      <c r="C1034" s="78"/>
      <c r="D1034" s="79" t="s">
        <v>1445</v>
      </c>
      <c r="E1034" s="79"/>
      <c r="F1034" s="80"/>
      <c r="G1034" s="153"/>
      <c r="H1034" s="167"/>
      <c r="I1034" s="156">
        <v>35.43</v>
      </c>
      <c r="J1034" s="282">
        <v>6</v>
      </c>
      <c r="K1034" s="186"/>
    </row>
    <row r="1035" spans="1:11" ht="12.75">
      <c r="A1035" s="160"/>
      <c r="B1035" s="78"/>
      <c r="C1035" s="78"/>
      <c r="D1035" s="79" t="s">
        <v>1446</v>
      </c>
      <c r="E1035" s="79"/>
      <c r="F1035" s="80"/>
      <c r="G1035" s="153"/>
      <c r="H1035" s="167"/>
      <c r="I1035" s="156">
        <v>43.49</v>
      </c>
      <c r="J1035" s="282">
        <v>6</v>
      </c>
      <c r="K1035" s="186"/>
    </row>
    <row r="1036" spans="1:11" ht="12.75">
      <c r="A1036" s="160"/>
      <c r="B1036" s="78"/>
      <c r="C1036" s="78"/>
      <c r="D1036" s="78"/>
      <c r="E1036" s="79"/>
      <c r="F1036" s="80"/>
      <c r="G1036" s="153"/>
      <c r="H1036" s="167"/>
      <c r="I1036" s="155"/>
      <c r="J1036" s="282"/>
      <c r="K1036" s="186"/>
    </row>
    <row r="1037" spans="1:11" ht="12.75">
      <c r="A1037" s="160"/>
      <c r="B1037" s="87">
        <v>10.2</v>
      </c>
      <c r="C1037" s="87" t="s">
        <v>920</v>
      </c>
      <c r="D1037" s="78"/>
      <c r="E1037" s="78"/>
      <c r="F1037" s="84"/>
      <c r="G1037" s="380" t="s">
        <v>923</v>
      </c>
      <c r="H1037" s="381"/>
      <c r="I1037" s="382"/>
      <c r="J1037" s="282"/>
      <c r="K1037" s="186"/>
    </row>
    <row r="1038" spans="1:11" ht="12.75">
      <c r="A1038" s="160"/>
      <c r="B1038" s="87"/>
      <c r="C1038" s="87"/>
      <c r="D1038" s="78"/>
      <c r="E1038" s="78"/>
      <c r="F1038" s="84"/>
      <c r="G1038" s="153"/>
      <c r="H1038" s="167"/>
      <c r="I1038" s="154"/>
      <c r="J1038" s="282"/>
      <c r="K1038" s="186"/>
    </row>
    <row r="1039" spans="1:11" ht="12.75" customHeight="1">
      <c r="A1039" s="160"/>
      <c r="B1039" s="87">
        <v>10.3</v>
      </c>
      <c r="C1039" s="88" t="s">
        <v>924</v>
      </c>
      <c r="D1039" s="116"/>
      <c r="E1039" s="116"/>
      <c r="F1039" s="152"/>
      <c r="G1039" s="90"/>
      <c r="H1039" s="86"/>
      <c r="I1039" s="83"/>
      <c r="J1039" s="282"/>
      <c r="K1039" s="186"/>
    </row>
    <row r="1040" spans="1:11" ht="12.75">
      <c r="A1040" s="160"/>
      <c r="B1040" s="78"/>
      <c r="C1040" s="78"/>
      <c r="D1040" s="79" t="s">
        <v>925</v>
      </c>
      <c r="E1040" s="79"/>
      <c r="F1040" s="80"/>
      <c r="G1040" s="380" t="s">
        <v>923</v>
      </c>
      <c r="H1040" s="381"/>
      <c r="I1040" s="382"/>
      <c r="J1040" s="282"/>
      <c r="K1040" s="186"/>
    </row>
    <row r="1041" spans="1:11" s="30" customFormat="1" ht="63.75">
      <c r="A1041" s="163"/>
      <c r="B1041" s="93"/>
      <c r="C1041" s="93"/>
      <c r="D1041" s="371" t="s">
        <v>926</v>
      </c>
      <c r="E1041" s="371"/>
      <c r="F1041" s="372"/>
      <c r="G1041" s="109"/>
      <c r="H1041" s="120" t="s">
        <v>927</v>
      </c>
      <c r="I1041" s="103"/>
      <c r="J1041" s="346"/>
      <c r="K1041" s="333"/>
    </row>
    <row r="1042" spans="1:11" s="30" customFormat="1" ht="12.75">
      <c r="A1042" s="163"/>
      <c r="B1042" s="93"/>
      <c r="C1042" s="93"/>
      <c r="D1042" s="94"/>
      <c r="E1042" s="94"/>
      <c r="F1042" s="95"/>
      <c r="G1042" s="109"/>
      <c r="H1042" s="141"/>
      <c r="I1042" s="103"/>
      <c r="J1042" s="346"/>
      <c r="K1042" s="333"/>
    </row>
    <row r="1043" spans="1:11" ht="12.75">
      <c r="A1043" s="160"/>
      <c r="B1043" s="87">
        <v>10.4</v>
      </c>
      <c r="C1043" s="88" t="s">
        <v>928</v>
      </c>
      <c r="D1043" s="88"/>
      <c r="E1043" s="88"/>
      <c r="F1043" s="89"/>
      <c r="G1043" s="90"/>
      <c r="H1043" s="86"/>
      <c r="I1043" s="83"/>
      <c r="J1043" s="282"/>
      <c r="K1043" s="186"/>
    </row>
    <row r="1044" spans="1:11" ht="12.75">
      <c r="A1044" s="160"/>
      <c r="B1044" s="78"/>
      <c r="C1044" s="78" t="s">
        <v>345</v>
      </c>
      <c r="D1044" s="79" t="s">
        <v>929</v>
      </c>
      <c r="E1044" s="79"/>
      <c r="F1044" s="80"/>
      <c r="G1044" s="81"/>
      <c r="H1044" s="91">
        <v>0.35</v>
      </c>
      <c r="I1044" s="83"/>
      <c r="J1044" s="282"/>
      <c r="K1044" s="186"/>
    </row>
    <row r="1045" spans="1:11" ht="12.75">
      <c r="A1045" s="160"/>
      <c r="B1045" s="78"/>
      <c r="C1045" s="78" t="s">
        <v>346</v>
      </c>
      <c r="D1045" s="79" t="s">
        <v>930</v>
      </c>
      <c r="E1045" s="79"/>
      <c r="F1045" s="80"/>
      <c r="G1045" s="81"/>
      <c r="H1045" s="91">
        <v>0.36</v>
      </c>
      <c r="I1045" s="83"/>
      <c r="J1045" s="282">
        <v>2</v>
      </c>
      <c r="K1045" s="186"/>
    </row>
    <row r="1046" spans="1:11" ht="12.75">
      <c r="A1046" s="160"/>
      <c r="B1046" s="78"/>
      <c r="C1046" s="78" t="s">
        <v>347</v>
      </c>
      <c r="D1046" s="79" t="s">
        <v>935</v>
      </c>
      <c r="E1046" s="79"/>
      <c r="F1046" s="80"/>
      <c r="G1046" s="81"/>
      <c r="H1046" s="86"/>
      <c r="I1046" s="92">
        <v>10500</v>
      </c>
      <c r="J1046" s="282">
        <v>2</v>
      </c>
      <c r="K1046" s="186"/>
    </row>
    <row r="1047" spans="1:11" ht="12.75">
      <c r="A1047" s="160"/>
      <c r="B1047" s="78"/>
      <c r="C1047" s="78" t="s">
        <v>348</v>
      </c>
      <c r="D1047" s="79" t="s">
        <v>936</v>
      </c>
      <c r="E1047" s="79"/>
      <c r="F1047" s="80"/>
      <c r="G1047" s="81"/>
      <c r="H1047" s="86"/>
      <c r="I1047" s="92">
        <v>175</v>
      </c>
      <c r="J1047" s="282">
        <v>2</v>
      </c>
      <c r="K1047" s="186"/>
    </row>
    <row r="1048" spans="1:11" ht="12.75">
      <c r="A1048" s="160"/>
      <c r="B1048" s="78"/>
      <c r="C1048" s="78" t="s">
        <v>349</v>
      </c>
      <c r="D1048" s="79" t="s">
        <v>937</v>
      </c>
      <c r="E1048" s="79"/>
      <c r="F1048" s="80"/>
      <c r="G1048" s="81"/>
      <c r="H1048" s="91">
        <v>0.09</v>
      </c>
      <c r="I1048" s="83"/>
      <c r="J1048" s="282">
        <v>2</v>
      </c>
      <c r="K1048" s="186"/>
    </row>
    <row r="1049" spans="1:11" ht="12.75">
      <c r="A1049" s="160"/>
      <c r="B1049" s="78"/>
      <c r="C1049" s="78"/>
      <c r="D1049" s="79"/>
      <c r="E1049" s="79"/>
      <c r="F1049" s="80"/>
      <c r="G1049" s="81"/>
      <c r="H1049" s="91"/>
      <c r="I1049" s="83"/>
      <c r="J1049" s="282"/>
      <c r="K1049" s="186"/>
    </row>
    <row r="1050" spans="1:11" ht="12.75">
      <c r="A1050" s="160"/>
      <c r="B1050" s="87">
        <v>10.5</v>
      </c>
      <c r="C1050" s="88" t="s">
        <v>938</v>
      </c>
      <c r="D1050" s="88"/>
      <c r="E1050" s="88"/>
      <c r="F1050" s="89"/>
      <c r="G1050" s="90"/>
      <c r="H1050" s="86"/>
      <c r="I1050" s="83"/>
      <c r="J1050" s="282"/>
      <c r="K1050" s="186"/>
    </row>
    <row r="1051" spans="1:11" ht="12.75">
      <c r="A1051" s="160"/>
      <c r="B1051" s="78"/>
      <c r="C1051" s="78" t="s">
        <v>350</v>
      </c>
      <c r="D1051" s="373" t="s">
        <v>939</v>
      </c>
      <c r="E1051" s="373"/>
      <c r="F1051" s="374"/>
      <c r="G1051" s="85"/>
      <c r="H1051" s="142">
        <v>0.025</v>
      </c>
      <c r="I1051" s="83"/>
      <c r="J1051" s="282">
        <v>2</v>
      </c>
      <c r="K1051" s="186"/>
    </row>
    <row r="1052" spans="1:11" ht="12.75">
      <c r="A1052" s="160"/>
      <c r="B1052" s="78"/>
      <c r="C1052" s="78" t="s">
        <v>351</v>
      </c>
      <c r="D1052" s="373" t="s">
        <v>940</v>
      </c>
      <c r="E1052" s="373"/>
      <c r="F1052" s="374"/>
      <c r="G1052" s="85"/>
      <c r="H1052" s="142">
        <v>0.02</v>
      </c>
      <c r="I1052" s="83"/>
      <c r="J1052" s="282">
        <v>2</v>
      </c>
      <c r="K1052" s="186"/>
    </row>
    <row r="1053" spans="1:11" ht="12.75">
      <c r="A1053" s="160"/>
      <c r="B1053" s="78"/>
      <c r="C1053" s="78" t="s">
        <v>352</v>
      </c>
      <c r="D1053" s="373" t="s">
        <v>941</v>
      </c>
      <c r="E1053" s="373"/>
      <c r="F1053" s="374"/>
      <c r="G1053" s="85"/>
      <c r="H1053" s="91">
        <v>0.05</v>
      </c>
      <c r="I1053" s="83"/>
      <c r="J1053" s="282">
        <v>2</v>
      </c>
      <c r="K1053" s="186"/>
    </row>
    <row r="1054" spans="1:11" ht="12.75">
      <c r="A1054" s="160"/>
      <c r="B1054" s="78"/>
      <c r="C1054" s="78" t="s">
        <v>353</v>
      </c>
      <c r="D1054" s="373" t="s">
        <v>942</v>
      </c>
      <c r="E1054" s="373"/>
      <c r="F1054" s="374"/>
      <c r="G1054" s="78"/>
      <c r="H1054" s="91">
        <v>881.21</v>
      </c>
      <c r="I1054" s="83"/>
      <c r="J1054" s="282">
        <v>2</v>
      </c>
      <c r="K1054" s="186"/>
    </row>
    <row r="1055" spans="1:11" ht="12.75">
      <c r="A1055" s="160"/>
      <c r="B1055" s="78"/>
      <c r="C1055" s="78"/>
      <c r="D1055" s="79"/>
      <c r="E1055" s="79"/>
      <c r="F1055" s="80"/>
      <c r="G1055" s="78"/>
      <c r="H1055" s="91"/>
      <c r="I1055" s="83"/>
      <c r="J1055" s="282"/>
      <c r="K1055" s="186"/>
    </row>
    <row r="1056" spans="1:11" ht="12.75">
      <c r="A1056" s="160"/>
      <c r="B1056" s="78"/>
      <c r="C1056" s="78" t="s">
        <v>354</v>
      </c>
      <c r="D1056" s="373" t="s">
        <v>943</v>
      </c>
      <c r="E1056" s="373"/>
      <c r="F1056" s="374"/>
      <c r="G1056" s="85"/>
      <c r="H1056" s="86"/>
      <c r="I1056" s="83"/>
      <c r="J1056" s="282"/>
      <c r="K1056" s="186"/>
    </row>
    <row r="1057" spans="1:11" ht="12.75">
      <c r="A1057" s="160"/>
      <c r="B1057" s="78"/>
      <c r="C1057" s="78"/>
      <c r="D1057" s="78"/>
      <c r="E1057" s="373" t="s">
        <v>944</v>
      </c>
      <c r="F1057" s="374"/>
      <c r="G1057" s="81"/>
      <c r="H1057" s="142">
        <v>0.002</v>
      </c>
      <c r="I1057" s="83"/>
      <c r="J1057" s="282">
        <v>2</v>
      </c>
      <c r="K1057" s="186"/>
    </row>
    <row r="1058" spans="1:11" s="30" customFormat="1" ht="44.25" customHeight="1">
      <c r="A1058" s="163"/>
      <c r="B1058" s="93"/>
      <c r="C1058" s="93"/>
      <c r="D1058" s="93"/>
      <c r="E1058" s="371" t="s">
        <v>945</v>
      </c>
      <c r="F1058" s="372"/>
      <c r="G1058" s="96"/>
      <c r="H1058" s="110">
        <v>30</v>
      </c>
      <c r="I1058" s="103"/>
      <c r="J1058" s="346">
        <v>1</v>
      </c>
      <c r="K1058" s="333"/>
    </row>
    <row r="1059" spans="1:11" s="30" customFormat="1" ht="12.75" customHeight="1">
      <c r="A1059" s="163"/>
      <c r="B1059" s="93"/>
      <c r="C1059" s="93"/>
      <c r="D1059" s="93"/>
      <c r="E1059" s="373" t="s">
        <v>971</v>
      </c>
      <c r="F1059" s="374"/>
      <c r="G1059" s="96"/>
      <c r="H1059" s="93"/>
      <c r="I1059" s="120" t="s">
        <v>375</v>
      </c>
      <c r="J1059" s="346">
        <v>3</v>
      </c>
      <c r="K1059" s="333"/>
    </row>
    <row r="1060" spans="1:11" s="30" customFormat="1" ht="12.75">
      <c r="A1060" s="163"/>
      <c r="B1060" s="93"/>
      <c r="C1060" s="93"/>
      <c r="D1060" s="93"/>
      <c r="E1060" s="79"/>
      <c r="F1060" s="80"/>
      <c r="G1060" s="96"/>
      <c r="H1060" s="120"/>
      <c r="I1060" s="103"/>
      <c r="J1060" s="346"/>
      <c r="K1060" s="333"/>
    </row>
    <row r="1061" spans="1:11" ht="12.75">
      <c r="A1061" s="160"/>
      <c r="B1061" s="87">
        <v>10.6</v>
      </c>
      <c r="C1061" s="88" t="s">
        <v>972</v>
      </c>
      <c r="D1061" s="94"/>
      <c r="E1061" s="94"/>
      <c r="F1061" s="95"/>
      <c r="G1061" s="90"/>
      <c r="H1061" s="86"/>
      <c r="I1061" s="83"/>
      <c r="J1061" s="282"/>
      <c r="K1061" s="186"/>
    </row>
    <row r="1062" spans="1:11" ht="12.75">
      <c r="A1062" s="160"/>
      <c r="B1062" s="78"/>
      <c r="C1062" s="78" t="s">
        <v>355</v>
      </c>
      <c r="D1062" s="88" t="s">
        <v>973</v>
      </c>
      <c r="E1062" s="78"/>
      <c r="F1062" s="84"/>
      <c r="G1062" s="85"/>
      <c r="H1062" s="86"/>
      <c r="I1062" s="83"/>
      <c r="J1062" s="282"/>
      <c r="K1062" s="186"/>
    </row>
    <row r="1063" spans="1:11" ht="12.75">
      <c r="A1063" s="160"/>
      <c r="B1063" s="78"/>
      <c r="C1063" s="78"/>
      <c r="D1063" s="79" t="s">
        <v>974</v>
      </c>
      <c r="E1063" s="79"/>
      <c r="F1063" s="80"/>
      <c r="G1063" s="85"/>
      <c r="H1063" s="91">
        <v>0.45</v>
      </c>
      <c r="I1063" s="83"/>
      <c r="J1063" s="282"/>
      <c r="K1063" s="186"/>
    </row>
    <row r="1064" spans="1:11" ht="12.75">
      <c r="A1064" s="160"/>
      <c r="B1064" s="78"/>
      <c r="C1064" s="78"/>
      <c r="D1064" s="79" t="s">
        <v>975</v>
      </c>
      <c r="E1064" s="79"/>
      <c r="F1064" s="80"/>
      <c r="G1064" s="85"/>
      <c r="H1064" s="91">
        <v>0.16</v>
      </c>
      <c r="I1064" s="83"/>
      <c r="J1064" s="282"/>
      <c r="K1064" s="186"/>
    </row>
    <row r="1065" spans="1:11" ht="12.75">
      <c r="A1065" s="160"/>
      <c r="B1065" s="78"/>
      <c r="C1065" s="78"/>
      <c r="D1065" s="79" t="s">
        <v>976</v>
      </c>
      <c r="E1065" s="79"/>
      <c r="F1065" s="80"/>
      <c r="G1065" s="85"/>
      <c r="H1065" s="91">
        <v>0.86</v>
      </c>
      <c r="I1065" s="83"/>
      <c r="J1065" s="282"/>
      <c r="K1065" s="186"/>
    </row>
    <row r="1066" spans="1:11" ht="12.75">
      <c r="A1066" s="160"/>
      <c r="B1066" s="78"/>
      <c r="C1066" s="78"/>
      <c r="D1066" s="79" t="s">
        <v>977</v>
      </c>
      <c r="E1066" s="79"/>
      <c r="F1066" s="80"/>
      <c r="G1066" s="85"/>
      <c r="H1066" s="91">
        <v>2</v>
      </c>
      <c r="I1066" s="83"/>
      <c r="J1066" s="282"/>
      <c r="K1066" s="186"/>
    </row>
    <row r="1067" spans="1:11" ht="12.75">
      <c r="A1067" s="160"/>
      <c r="B1067" s="78"/>
      <c r="C1067" s="78"/>
      <c r="D1067" s="79" t="s">
        <v>978</v>
      </c>
      <c r="E1067" s="79"/>
      <c r="F1067" s="80"/>
      <c r="G1067" s="85"/>
      <c r="H1067" s="91">
        <v>0.42</v>
      </c>
      <c r="I1067" s="83"/>
      <c r="J1067" s="282"/>
      <c r="K1067" s="186"/>
    </row>
    <row r="1068" spans="1:11" ht="12.75">
      <c r="A1068" s="160"/>
      <c r="B1068" s="78"/>
      <c r="C1068" s="78"/>
      <c r="D1068" s="79" t="s">
        <v>979</v>
      </c>
      <c r="E1068" s="79"/>
      <c r="F1068" s="80"/>
      <c r="G1068" s="85"/>
      <c r="H1068" s="91">
        <v>0.73</v>
      </c>
      <c r="I1068" s="83"/>
      <c r="J1068" s="282"/>
      <c r="K1068" s="186"/>
    </row>
    <row r="1069" spans="1:11" ht="12.75">
      <c r="A1069" s="160"/>
      <c r="B1069" s="78"/>
      <c r="C1069" s="78"/>
      <c r="D1069" s="79" t="s">
        <v>980</v>
      </c>
      <c r="E1069" s="79"/>
      <c r="F1069" s="80"/>
      <c r="G1069" s="85"/>
      <c r="H1069" s="91">
        <v>0.87</v>
      </c>
      <c r="I1069" s="83"/>
      <c r="J1069" s="282"/>
      <c r="K1069" s="186"/>
    </row>
    <row r="1070" spans="1:11" ht="12.75">
      <c r="A1070" s="160"/>
      <c r="B1070" s="78"/>
      <c r="C1070" s="78"/>
      <c r="D1070" s="79" t="s">
        <v>981</v>
      </c>
      <c r="E1070" s="79"/>
      <c r="F1070" s="80"/>
      <c r="G1070" s="85"/>
      <c r="H1070" s="91">
        <v>0.35</v>
      </c>
      <c r="I1070" s="83"/>
      <c r="J1070" s="282"/>
      <c r="K1070" s="186"/>
    </row>
    <row r="1071" spans="1:11" ht="12.75">
      <c r="A1071" s="160"/>
      <c r="B1071" s="78"/>
      <c r="C1071" s="78"/>
      <c r="D1071" s="79"/>
      <c r="E1071" s="79"/>
      <c r="F1071" s="80"/>
      <c r="G1071" s="85"/>
      <c r="H1071" s="91"/>
      <c r="I1071" s="83"/>
      <c r="J1071" s="282"/>
      <c r="K1071" s="186"/>
    </row>
    <row r="1072" spans="1:11" ht="27" customHeight="1">
      <c r="A1072" s="160"/>
      <c r="B1072" s="78"/>
      <c r="C1072" s="78" t="s">
        <v>356</v>
      </c>
      <c r="D1072" s="379" t="s">
        <v>982</v>
      </c>
      <c r="E1072" s="383"/>
      <c r="F1072" s="384"/>
      <c r="G1072" s="85"/>
      <c r="H1072" s="86"/>
      <c r="I1072" s="83"/>
      <c r="J1072" s="282"/>
      <c r="K1072" s="186"/>
    </row>
    <row r="1073" spans="1:11" ht="12.75">
      <c r="A1073" s="160"/>
      <c r="B1073" s="78"/>
      <c r="C1073" s="78"/>
      <c r="D1073" s="79" t="s">
        <v>983</v>
      </c>
      <c r="E1073" s="79"/>
      <c r="F1073" s="80"/>
      <c r="G1073" s="81"/>
      <c r="H1073" s="91">
        <v>0.01</v>
      </c>
      <c r="I1073" s="83"/>
      <c r="J1073" s="282"/>
      <c r="K1073" s="186"/>
    </row>
    <row r="1074" spans="1:11" ht="12.75">
      <c r="A1074" s="160"/>
      <c r="B1074" s="78"/>
      <c r="C1074" s="78"/>
      <c r="D1074" s="79" t="s">
        <v>984</v>
      </c>
      <c r="E1074" s="79"/>
      <c r="F1074" s="80"/>
      <c r="G1074" s="81"/>
      <c r="H1074" s="91">
        <v>0.12</v>
      </c>
      <c r="I1074" s="83"/>
      <c r="J1074" s="282"/>
      <c r="K1074" s="186"/>
    </row>
    <row r="1075" spans="1:11" ht="12.75">
      <c r="A1075" s="160"/>
      <c r="B1075" s="78"/>
      <c r="C1075" s="78"/>
      <c r="D1075" s="79" t="s">
        <v>1042</v>
      </c>
      <c r="E1075" s="79"/>
      <c r="F1075" s="80"/>
      <c r="G1075" s="81"/>
      <c r="H1075" s="91">
        <v>0.04</v>
      </c>
      <c r="I1075" s="83"/>
      <c r="J1075" s="282"/>
      <c r="K1075" s="186"/>
    </row>
    <row r="1076" spans="1:11" ht="12.75">
      <c r="A1076" s="160"/>
      <c r="B1076" s="78"/>
      <c r="C1076" s="78"/>
      <c r="D1076" s="79" t="s">
        <v>985</v>
      </c>
      <c r="E1076" s="79"/>
      <c r="F1076" s="80"/>
      <c r="G1076" s="85"/>
      <c r="H1076" s="86"/>
      <c r="I1076" s="92">
        <v>10500</v>
      </c>
      <c r="J1076" s="282">
        <v>2</v>
      </c>
      <c r="K1076" s="186"/>
    </row>
    <row r="1077" spans="1:11" ht="12.75">
      <c r="A1077" s="160"/>
      <c r="B1077" s="78"/>
      <c r="C1077" s="78"/>
      <c r="D1077" s="79" t="s">
        <v>986</v>
      </c>
      <c r="E1077" s="79"/>
      <c r="F1077" s="80"/>
      <c r="G1077" s="85"/>
      <c r="H1077" s="86"/>
      <c r="I1077" s="92">
        <v>175</v>
      </c>
      <c r="J1077" s="282">
        <v>2</v>
      </c>
      <c r="K1077" s="186"/>
    </row>
    <row r="1078" spans="1:11" ht="12.75">
      <c r="A1078" s="160"/>
      <c r="B1078" s="78"/>
      <c r="C1078" s="78"/>
      <c r="D1078" s="79"/>
      <c r="E1078" s="79"/>
      <c r="F1078" s="80"/>
      <c r="G1078" s="85"/>
      <c r="H1078" s="86"/>
      <c r="I1078" s="92"/>
      <c r="J1078" s="282"/>
      <c r="K1078" s="186"/>
    </row>
    <row r="1079" spans="1:20" s="1" customFormat="1" ht="12.75">
      <c r="A1079" s="159"/>
      <c r="B1079" s="15">
        <v>10.7</v>
      </c>
      <c r="C1079" s="10" t="s">
        <v>987</v>
      </c>
      <c r="D1079" s="10"/>
      <c r="E1079" s="10"/>
      <c r="F1079" s="11"/>
      <c r="G1079" s="12"/>
      <c r="H1079" s="33"/>
      <c r="I1079" s="33"/>
      <c r="J1079" s="283"/>
      <c r="K1079" s="186"/>
      <c r="M1079" s="2"/>
      <c r="N1079" s="2"/>
      <c r="O1079" s="2"/>
      <c r="P1079" s="2"/>
      <c r="Q1079" s="2"/>
      <c r="R1079" s="2"/>
      <c r="S1079" s="2"/>
      <c r="T1079" s="2"/>
    </row>
    <row r="1080" spans="1:20" s="1" customFormat="1" ht="12.75">
      <c r="A1080" s="159"/>
      <c r="B1080" s="20"/>
      <c r="C1080" s="20" t="s">
        <v>357</v>
      </c>
      <c r="D1080" s="20" t="s">
        <v>988</v>
      </c>
      <c r="E1080" s="20"/>
      <c r="F1080" s="32"/>
      <c r="G1080" s="12"/>
      <c r="H1080" s="33"/>
      <c r="I1080" s="92">
        <v>319.12</v>
      </c>
      <c r="J1080" s="282">
        <v>1</v>
      </c>
      <c r="K1080" s="186"/>
      <c r="M1080" s="2"/>
      <c r="N1080" s="2"/>
      <c r="O1080" s="2"/>
      <c r="P1080" s="2"/>
      <c r="Q1080" s="2"/>
      <c r="R1080" s="2"/>
      <c r="S1080" s="2"/>
      <c r="T1080" s="2"/>
    </row>
    <row r="1081" spans="1:20" s="1" customFormat="1" ht="12.75">
      <c r="A1081" s="159"/>
      <c r="B1081" s="15"/>
      <c r="C1081" s="20" t="s">
        <v>358</v>
      </c>
      <c r="D1081" s="284" t="s">
        <v>989</v>
      </c>
      <c r="E1081" s="15"/>
      <c r="F1081" s="285"/>
      <c r="G1081" s="286"/>
      <c r="H1081" s="33"/>
      <c r="I1081" s="92">
        <v>383.6</v>
      </c>
      <c r="J1081" s="282">
        <v>1</v>
      </c>
      <c r="K1081" s="186"/>
      <c r="M1081" s="2"/>
      <c r="N1081" s="2"/>
      <c r="O1081" s="2"/>
      <c r="P1081" s="2"/>
      <c r="Q1081" s="2"/>
      <c r="R1081" s="2"/>
      <c r="S1081" s="2"/>
      <c r="T1081" s="2"/>
    </row>
    <row r="1082" spans="1:20" s="1" customFormat="1" ht="12.75">
      <c r="A1082" s="159"/>
      <c r="B1082" s="20"/>
      <c r="C1082" s="20" t="s">
        <v>359</v>
      </c>
      <c r="D1082" s="20" t="s">
        <v>763</v>
      </c>
      <c r="E1082" s="20"/>
      <c r="F1082" s="32"/>
      <c r="G1082" s="12"/>
      <c r="H1082" s="17"/>
      <c r="I1082" s="123">
        <v>141.77</v>
      </c>
      <c r="J1082" s="282">
        <v>1</v>
      </c>
      <c r="K1082" s="186"/>
      <c r="M1082" s="2"/>
      <c r="N1082" s="2"/>
      <c r="O1082" s="2"/>
      <c r="P1082" s="2"/>
      <c r="Q1082" s="2"/>
      <c r="R1082" s="2"/>
      <c r="S1082" s="2"/>
      <c r="T1082" s="2"/>
    </row>
    <row r="1083" spans="1:20" s="1" customFormat="1" ht="12.75">
      <c r="A1083" s="159"/>
      <c r="B1083" s="20"/>
      <c r="C1083" s="20" t="s">
        <v>360</v>
      </c>
      <c r="D1083" s="20" t="s">
        <v>764</v>
      </c>
      <c r="E1083" s="20"/>
      <c r="F1083" s="32"/>
      <c r="G1083" s="12"/>
      <c r="H1083" s="17"/>
      <c r="I1083" s="123">
        <v>141.77</v>
      </c>
      <c r="J1083" s="282">
        <v>1</v>
      </c>
      <c r="K1083" s="186"/>
      <c r="M1083" s="2"/>
      <c r="N1083" s="2"/>
      <c r="O1083" s="2"/>
      <c r="P1083" s="2"/>
      <c r="Q1083" s="2"/>
      <c r="R1083" s="2"/>
      <c r="S1083" s="2"/>
      <c r="T1083" s="2"/>
    </row>
    <row r="1084" spans="1:20" s="1" customFormat="1" ht="12.75">
      <c r="A1084" s="159"/>
      <c r="B1084" s="20"/>
      <c r="C1084" s="20" t="s">
        <v>361</v>
      </c>
      <c r="D1084" s="20" t="s">
        <v>765</v>
      </c>
      <c r="E1084" s="20"/>
      <c r="F1084" s="32"/>
      <c r="G1084" s="12"/>
      <c r="H1084" s="23"/>
      <c r="I1084" s="128">
        <v>35.44</v>
      </c>
      <c r="J1084" s="282">
        <v>1</v>
      </c>
      <c r="K1084" s="186"/>
      <c r="M1084" s="2"/>
      <c r="N1084" s="2"/>
      <c r="O1084" s="2"/>
      <c r="P1084" s="2"/>
      <c r="Q1084" s="2"/>
      <c r="R1084" s="2"/>
      <c r="S1084" s="2"/>
      <c r="T1084" s="2"/>
    </row>
    <row r="1085" spans="1:20" s="1" customFormat="1" ht="12.75">
      <c r="A1085" s="159"/>
      <c r="B1085" s="20"/>
      <c r="C1085" s="20" t="s">
        <v>362</v>
      </c>
      <c r="D1085" s="20" t="s">
        <v>766</v>
      </c>
      <c r="E1085" s="20"/>
      <c r="F1085" s="32"/>
      <c r="G1085" s="12"/>
      <c r="H1085" s="23"/>
      <c r="I1085" s="128">
        <v>460.75</v>
      </c>
      <c r="J1085" s="282">
        <v>1</v>
      </c>
      <c r="K1085" s="186"/>
      <c r="M1085" s="2"/>
      <c r="N1085" s="2"/>
      <c r="O1085" s="2"/>
      <c r="P1085" s="2"/>
      <c r="Q1085" s="2"/>
      <c r="R1085" s="2"/>
      <c r="S1085" s="2"/>
      <c r="T1085" s="2"/>
    </row>
    <row r="1086" spans="1:20" s="1" customFormat="1" ht="12.75">
      <c r="A1086" s="159"/>
      <c r="B1086" s="20"/>
      <c r="C1086" s="20" t="s">
        <v>363</v>
      </c>
      <c r="D1086" s="20" t="s">
        <v>767</v>
      </c>
      <c r="E1086" s="20"/>
      <c r="F1086" s="32"/>
      <c r="G1086" s="12"/>
      <c r="H1086" s="23"/>
      <c r="I1086" s="123">
        <v>15.81</v>
      </c>
      <c r="J1086" s="282">
        <v>1</v>
      </c>
      <c r="K1086" s="186"/>
      <c r="M1086" s="2"/>
      <c r="N1086" s="2"/>
      <c r="O1086" s="2"/>
      <c r="P1086" s="2"/>
      <c r="Q1086" s="2"/>
      <c r="R1086" s="2"/>
      <c r="S1086" s="2"/>
      <c r="T1086" s="2"/>
    </row>
    <row r="1087" spans="1:20" s="1" customFormat="1" ht="12.75">
      <c r="A1087" s="159"/>
      <c r="B1087" s="20"/>
      <c r="C1087" s="20" t="s">
        <v>364</v>
      </c>
      <c r="D1087" s="20" t="s">
        <v>768</v>
      </c>
      <c r="E1087" s="20"/>
      <c r="F1087" s="32"/>
      <c r="G1087" s="12"/>
      <c r="H1087" s="23"/>
      <c r="I1087" s="123">
        <v>283.54</v>
      </c>
      <c r="J1087" s="282">
        <v>1</v>
      </c>
      <c r="K1087" s="186"/>
      <c r="M1087" s="2"/>
      <c r="N1087" s="2"/>
      <c r="O1087" s="2"/>
      <c r="P1087" s="2"/>
      <c r="Q1087" s="2"/>
      <c r="R1087" s="2"/>
      <c r="S1087" s="2"/>
      <c r="T1087" s="2"/>
    </row>
    <row r="1088" spans="1:20" s="1" customFormat="1" ht="12.75">
      <c r="A1088" s="159"/>
      <c r="B1088" s="20"/>
      <c r="C1088" s="20" t="s">
        <v>365</v>
      </c>
      <c r="D1088" s="20" t="s">
        <v>769</v>
      </c>
      <c r="E1088" s="20"/>
      <c r="F1088" s="32"/>
      <c r="G1088" s="12"/>
      <c r="H1088" s="23"/>
      <c r="I1088" s="33">
        <v>425.31</v>
      </c>
      <c r="J1088" s="282">
        <v>1</v>
      </c>
      <c r="K1088" s="186"/>
      <c r="M1088" s="2"/>
      <c r="N1088" s="2"/>
      <c r="O1088" s="2"/>
      <c r="P1088" s="2"/>
      <c r="Q1088" s="2"/>
      <c r="R1088" s="2"/>
      <c r="S1088" s="2"/>
      <c r="T1088" s="2"/>
    </row>
    <row r="1089" spans="1:20" s="1" customFormat="1" ht="12.75">
      <c r="A1089" s="159"/>
      <c r="B1089" s="20"/>
      <c r="C1089" s="20" t="s">
        <v>366</v>
      </c>
      <c r="D1089" s="20" t="s">
        <v>990</v>
      </c>
      <c r="E1089" s="20"/>
      <c r="F1089" s="32"/>
      <c r="G1089" s="12"/>
      <c r="H1089" s="123">
        <v>3.81</v>
      </c>
      <c r="I1089" s="107"/>
      <c r="J1089" s="282">
        <v>4</v>
      </c>
      <c r="K1089" s="186"/>
      <c r="M1089" s="2"/>
      <c r="N1089" s="2"/>
      <c r="O1089" s="2"/>
      <c r="P1089" s="2"/>
      <c r="Q1089" s="2"/>
      <c r="R1089" s="2"/>
      <c r="S1089" s="2"/>
      <c r="T1089" s="2"/>
    </row>
    <row r="1090" spans="1:20" s="1" customFormat="1" ht="12.75">
      <c r="A1090" s="159"/>
      <c r="B1090" s="20"/>
      <c r="C1090" s="20" t="s">
        <v>367</v>
      </c>
      <c r="D1090" s="20" t="s">
        <v>991</v>
      </c>
      <c r="E1090" s="20"/>
      <c r="F1090" s="32"/>
      <c r="G1090" s="12"/>
      <c r="H1090" s="123">
        <v>0.38</v>
      </c>
      <c r="I1090" s="107"/>
      <c r="J1090" s="282">
        <v>4</v>
      </c>
      <c r="K1090" s="186"/>
      <c r="M1090" s="2"/>
      <c r="N1090" s="2"/>
      <c r="O1090" s="2"/>
      <c r="P1090" s="2"/>
      <c r="Q1090" s="2"/>
      <c r="R1090" s="2"/>
      <c r="S1090" s="2"/>
      <c r="T1090" s="2"/>
    </row>
    <row r="1091" spans="1:20" s="1" customFormat="1" ht="12.75">
      <c r="A1091" s="159"/>
      <c r="B1091" s="20"/>
      <c r="C1091" s="20" t="s">
        <v>368</v>
      </c>
      <c r="D1091" s="20" t="s">
        <v>770</v>
      </c>
      <c r="E1091" s="20"/>
      <c r="F1091" s="32"/>
      <c r="G1091" s="12"/>
      <c r="H1091" s="97"/>
      <c r="I1091" s="123">
        <v>10</v>
      </c>
      <c r="J1091" s="346">
        <v>2</v>
      </c>
      <c r="K1091" s="186"/>
      <c r="M1091" s="2"/>
      <c r="N1091" s="2"/>
      <c r="O1091" s="2"/>
      <c r="P1091" s="2"/>
      <c r="Q1091" s="2"/>
      <c r="R1091" s="2"/>
      <c r="S1091" s="2"/>
      <c r="T1091" s="2"/>
    </row>
    <row r="1092" spans="1:20" s="1" customFormat="1" ht="12.75">
      <c r="A1092" s="159"/>
      <c r="B1092" s="20"/>
      <c r="C1092" s="20" t="s">
        <v>128</v>
      </c>
      <c r="D1092" s="20" t="s">
        <v>129</v>
      </c>
      <c r="E1092" s="20"/>
      <c r="F1092" s="32"/>
      <c r="G1092" s="12"/>
      <c r="H1092" s="97"/>
      <c r="I1092" s="123" t="s">
        <v>375</v>
      </c>
      <c r="J1092" s="346">
        <v>3</v>
      </c>
      <c r="K1092" s="186"/>
      <c r="M1092" s="2"/>
      <c r="N1092" s="2"/>
      <c r="O1092" s="2"/>
      <c r="P1092" s="2"/>
      <c r="Q1092" s="2"/>
      <c r="R1092" s="2"/>
      <c r="S1092" s="2"/>
      <c r="T1092" s="2"/>
    </row>
    <row r="1093" spans="1:11" s="30" customFormat="1" ht="12.75">
      <c r="A1093" s="163"/>
      <c r="B1093" s="93"/>
      <c r="C1093" s="93"/>
      <c r="D1093" s="94"/>
      <c r="E1093" s="94"/>
      <c r="F1093" s="95"/>
      <c r="G1093" s="109"/>
      <c r="H1093" s="97"/>
      <c r="I1093" s="98"/>
      <c r="J1093" s="346"/>
      <c r="K1093" s="333"/>
    </row>
    <row r="1094" spans="1:11" ht="12.75">
      <c r="A1094" s="164">
        <v>12</v>
      </c>
      <c r="B1094" s="88" t="s">
        <v>992</v>
      </c>
      <c r="C1094" s="88"/>
      <c r="D1094" s="88"/>
      <c r="E1094" s="88"/>
      <c r="F1094" s="89"/>
      <c r="G1094" s="90"/>
      <c r="H1094" s="86"/>
      <c r="I1094" s="83"/>
      <c r="J1094" s="282"/>
      <c r="K1094" s="186"/>
    </row>
    <row r="1095" spans="1:11" ht="12.75">
      <c r="A1095" s="160"/>
      <c r="B1095" s="87">
        <v>12.1</v>
      </c>
      <c r="C1095" s="88" t="s">
        <v>598</v>
      </c>
      <c r="D1095" s="88"/>
      <c r="E1095" s="88"/>
      <c r="F1095" s="89"/>
      <c r="G1095" s="90"/>
      <c r="H1095" s="86"/>
      <c r="I1095" s="83"/>
      <c r="J1095" s="282"/>
      <c r="K1095" s="186"/>
    </row>
    <row r="1096" spans="1:11" ht="12.75">
      <c r="A1096" s="160"/>
      <c r="B1096" s="87"/>
      <c r="C1096" s="88" t="s">
        <v>597</v>
      </c>
      <c r="D1096" s="88"/>
      <c r="E1096" s="88"/>
      <c r="F1096" s="89"/>
      <c r="G1096" s="90"/>
      <c r="H1096" s="86"/>
      <c r="I1096" s="105">
        <v>3.27</v>
      </c>
      <c r="J1096" s="282"/>
      <c r="K1096" s="186"/>
    </row>
    <row r="1097" spans="1:11" ht="12.75">
      <c r="A1097" s="160"/>
      <c r="B1097" s="78"/>
      <c r="C1097" s="78"/>
      <c r="D1097" s="78"/>
      <c r="E1097" s="78"/>
      <c r="F1097" s="84"/>
      <c r="G1097" s="85"/>
      <c r="H1097" s="86"/>
      <c r="I1097" s="105"/>
      <c r="J1097" s="282"/>
      <c r="K1097" s="186"/>
    </row>
    <row r="1098" spans="1:11" ht="12.75">
      <c r="A1098" s="160"/>
      <c r="B1098" s="87">
        <v>12.2</v>
      </c>
      <c r="C1098" s="87" t="s">
        <v>599</v>
      </c>
      <c r="D1098" s="78"/>
      <c r="E1098" s="78"/>
      <c r="F1098" s="84"/>
      <c r="G1098" s="85"/>
      <c r="H1098" s="86"/>
      <c r="I1098" s="105"/>
      <c r="J1098" s="282"/>
      <c r="K1098" s="186"/>
    </row>
    <row r="1099" spans="1:11" ht="12.75">
      <c r="A1099" s="160"/>
      <c r="B1099" s="78"/>
      <c r="C1099" s="78" t="s">
        <v>597</v>
      </c>
      <c r="D1099" s="78"/>
      <c r="E1099" s="78"/>
      <c r="F1099" s="84"/>
      <c r="G1099" s="85"/>
      <c r="H1099" s="86"/>
      <c r="I1099" s="105">
        <v>3.76</v>
      </c>
      <c r="J1099" s="282"/>
      <c r="K1099" s="186"/>
    </row>
    <row r="1100" spans="1:11" ht="12.75">
      <c r="A1100" s="160"/>
      <c r="B1100" s="78"/>
      <c r="C1100" s="78"/>
      <c r="D1100" s="78"/>
      <c r="E1100" s="78"/>
      <c r="F1100" s="84"/>
      <c r="G1100" s="85"/>
      <c r="H1100" s="86"/>
      <c r="I1100" s="105"/>
      <c r="J1100" s="282"/>
      <c r="K1100" s="186"/>
    </row>
    <row r="1101" spans="1:11" ht="12.75">
      <c r="A1101" s="160"/>
      <c r="B1101" s="87">
        <v>12.3</v>
      </c>
      <c r="C1101" s="88" t="s">
        <v>993</v>
      </c>
      <c r="D1101" s="88"/>
      <c r="E1101" s="88"/>
      <c r="F1101" s="89"/>
      <c r="G1101" s="90"/>
      <c r="H1101" s="143">
        <v>0.0011</v>
      </c>
      <c r="I1101" s="83"/>
      <c r="J1101" s="282">
        <v>1</v>
      </c>
      <c r="K1101" s="186"/>
    </row>
    <row r="1102" spans="1:11" ht="12.75">
      <c r="A1102" s="160"/>
      <c r="B1102" s="87"/>
      <c r="C1102" s="88"/>
      <c r="D1102" s="88"/>
      <c r="E1102" s="88"/>
      <c r="F1102" s="89"/>
      <c r="G1102" s="90"/>
      <c r="H1102" s="143"/>
      <c r="I1102" s="83"/>
      <c r="J1102" s="282"/>
      <c r="K1102" s="186"/>
    </row>
    <row r="1103" spans="1:11" s="30" customFormat="1" ht="76.5">
      <c r="A1103" s="163"/>
      <c r="B1103" s="144">
        <v>12.5</v>
      </c>
      <c r="C1103" s="88" t="s">
        <v>994</v>
      </c>
      <c r="D1103" s="116"/>
      <c r="E1103" s="116"/>
      <c r="F1103" s="152"/>
      <c r="G1103" s="145"/>
      <c r="H1103" s="97"/>
      <c r="I1103" s="360" t="s">
        <v>342</v>
      </c>
      <c r="J1103" s="346"/>
      <c r="K1103" s="333"/>
    </row>
    <row r="1104" spans="1:11" s="30" customFormat="1" ht="12.75">
      <c r="A1104" s="163"/>
      <c r="B1104" s="144"/>
      <c r="C1104" s="116"/>
      <c r="D1104" s="116"/>
      <c r="E1104" s="116"/>
      <c r="F1104" s="152"/>
      <c r="G1104" s="145"/>
      <c r="H1104" s="97"/>
      <c r="I1104" s="103"/>
      <c r="J1104" s="346"/>
      <c r="K1104" s="333"/>
    </row>
    <row r="1105" spans="1:11" ht="12.75">
      <c r="A1105" s="164">
        <v>17</v>
      </c>
      <c r="B1105" s="88" t="s">
        <v>995</v>
      </c>
      <c r="C1105" s="88"/>
      <c r="D1105" s="88"/>
      <c r="E1105" s="88"/>
      <c r="F1105" s="89"/>
      <c r="G1105" s="90"/>
      <c r="H1105" s="86"/>
      <c r="I1105" s="83"/>
      <c r="J1105" s="282"/>
      <c r="K1105" s="186"/>
    </row>
    <row r="1106" spans="1:11" ht="13.5" thickBot="1">
      <c r="A1106" s="165"/>
      <c r="B1106" s="146">
        <v>17.1</v>
      </c>
      <c r="C1106" s="147" t="s">
        <v>996</v>
      </c>
      <c r="D1106" s="147"/>
      <c r="E1106" s="147"/>
      <c r="F1106" s="148"/>
      <c r="G1106" s="149"/>
      <c r="H1106" s="150"/>
      <c r="I1106" s="151">
        <v>2128</v>
      </c>
      <c r="J1106" s="356">
        <v>1</v>
      </c>
      <c r="K1106" s="340"/>
    </row>
    <row r="1107" spans="1:11" ht="12.75">
      <c r="A1107" s="62"/>
      <c r="B1107" s="63"/>
      <c r="C1107" s="64"/>
      <c r="D1107" s="64"/>
      <c r="E1107" s="64"/>
      <c r="F1107" s="64"/>
      <c r="G1107" s="64"/>
      <c r="H1107" s="62"/>
      <c r="I1107" s="65"/>
      <c r="J1107" s="66"/>
      <c r="K1107" s="62"/>
    </row>
    <row r="1108" ht="12.75">
      <c r="A1108" s="2" t="s">
        <v>997</v>
      </c>
    </row>
    <row r="1109" spans="2:10" ht="27" customHeight="1">
      <c r="B1109" s="370" t="s">
        <v>402</v>
      </c>
      <c r="C1109" s="370"/>
      <c r="D1109" s="370"/>
      <c r="E1109" s="370"/>
      <c r="F1109" s="370"/>
      <c r="G1109" s="370"/>
      <c r="H1109" s="370"/>
      <c r="I1109" s="370"/>
      <c r="J1109" s="370"/>
    </row>
    <row r="1111" spans="1:12" s="31" customFormat="1" ht="12.75" customHeight="1">
      <c r="A1111" s="31" t="s">
        <v>998</v>
      </c>
      <c r="B1111" s="67" t="s">
        <v>1043</v>
      </c>
      <c r="C1111" s="67"/>
      <c r="D1111" s="67"/>
      <c r="E1111" s="67"/>
      <c r="F1111" s="67"/>
      <c r="G1111" s="67"/>
      <c r="H1111" s="168"/>
      <c r="I1111" s="168"/>
      <c r="J1111" s="168"/>
      <c r="K1111" s="168"/>
      <c r="L1111" s="30"/>
    </row>
    <row r="1112" spans="1:12" s="31" customFormat="1" ht="12.75" customHeight="1">
      <c r="A1112" s="31" t="s">
        <v>999</v>
      </c>
      <c r="B1112" s="67" t="s">
        <v>1044</v>
      </c>
      <c r="C1112" s="67"/>
      <c r="D1112" s="67"/>
      <c r="E1112" s="67"/>
      <c r="F1112" s="67"/>
      <c r="G1112" s="67"/>
      <c r="H1112" s="168"/>
      <c r="I1112" s="168"/>
      <c r="J1112" s="168"/>
      <c r="K1112" s="168"/>
      <c r="L1112" s="30"/>
    </row>
    <row r="1113" spans="1:12" s="31" customFormat="1" ht="12.75" customHeight="1">
      <c r="A1113" s="31" t="s">
        <v>1000</v>
      </c>
      <c r="B1113" s="67" t="s">
        <v>1049</v>
      </c>
      <c r="C1113" s="67"/>
      <c r="D1113" s="67"/>
      <c r="E1113" s="67"/>
      <c r="F1113" s="67"/>
      <c r="G1113" s="67"/>
      <c r="H1113" s="168"/>
      <c r="I1113" s="168"/>
      <c r="J1113" s="168"/>
      <c r="K1113" s="168"/>
      <c r="L1113" s="30"/>
    </row>
    <row r="1114" spans="1:12" s="31" customFormat="1" ht="12.75" customHeight="1">
      <c r="A1114" s="31" t="s">
        <v>1001</v>
      </c>
      <c r="B1114" s="67" t="s">
        <v>771</v>
      </c>
      <c r="C1114" s="67"/>
      <c r="D1114" s="67"/>
      <c r="E1114" s="67"/>
      <c r="F1114" s="67"/>
      <c r="G1114" s="67"/>
      <c r="H1114" s="168"/>
      <c r="I1114" s="168"/>
      <c r="J1114" s="168"/>
      <c r="K1114" s="168"/>
      <c r="L1114" s="30"/>
    </row>
    <row r="1115" spans="1:11" ht="12.75" customHeight="1">
      <c r="A1115" s="2" t="s">
        <v>1002</v>
      </c>
      <c r="B1115" s="67" t="s">
        <v>1045</v>
      </c>
      <c r="C1115" s="67"/>
      <c r="D1115" s="67"/>
      <c r="E1115" s="67"/>
      <c r="F1115" s="67"/>
      <c r="G1115" s="67"/>
      <c r="H1115" s="168"/>
      <c r="I1115" s="168"/>
      <c r="J1115" s="168"/>
      <c r="K1115" s="168"/>
    </row>
    <row r="1116" spans="1:11" ht="12.75" customHeight="1">
      <c r="A1116" s="2" t="s">
        <v>1050</v>
      </c>
      <c r="B1116" s="67" t="s">
        <v>1055</v>
      </c>
      <c r="C1116" s="67"/>
      <c r="D1116" s="67"/>
      <c r="E1116" s="67"/>
      <c r="F1116" s="67"/>
      <c r="G1116" s="67"/>
      <c r="H1116" s="168"/>
      <c r="I1116" s="168"/>
      <c r="J1116" s="168"/>
      <c r="K1116" s="168"/>
    </row>
    <row r="1117" spans="1:11" ht="12.75" customHeight="1">
      <c r="A1117" s="2" t="s">
        <v>1051</v>
      </c>
      <c r="B1117" s="67" t="s">
        <v>1045</v>
      </c>
      <c r="C1117" s="67"/>
      <c r="D1117" s="67"/>
      <c r="E1117" s="67"/>
      <c r="F1117" s="67"/>
      <c r="G1117" s="67"/>
      <c r="H1117" s="168"/>
      <c r="I1117" s="168"/>
      <c r="J1117" s="168"/>
      <c r="K1117" s="168"/>
    </row>
    <row r="1118" spans="1:11" ht="12.75" customHeight="1">
      <c r="A1118" s="2" t="s">
        <v>1052</v>
      </c>
      <c r="B1118" s="67" t="s">
        <v>1048</v>
      </c>
      <c r="C1118" s="67"/>
      <c r="D1118" s="67"/>
      <c r="E1118" s="67"/>
      <c r="F1118" s="67"/>
      <c r="G1118" s="67"/>
      <c r="H1118" s="168"/>
      <c r="I1118" s="168"/>
      <c r="J1118" s="168"/>
      <c r="K1118" s="168"/>
    </row>
    <row r="1119" spans="1:12" s="31" customFormat="1" ht="27" customHeight="1">
      <c r="A1119" s="31" t="s">
        <v>1053</v>
      </c>
      <c r="B1119" s="370" t="s">
        <v>1054</v>
      </c>
      <c r="C1119" s="370"/>
      <c r="D1119" s="370"/>
      <c r="E1119" s="370"/>
      <c r="F1119" s="370"/>
      <c r="G1119" s="370"/>
      <c r="H1119" s="370"/>
      <c r="I1119" s="370"/>
      <c r="J1119" s="370"/>
      <c r="K1119" s="168"/>
      <c r="L1119" s="30"/>
    </row>
    <row r="1120" spans="1:11" ht="12.75">
      <c r="A1120" s="2" t="s">
        <v>631</v>
      </c>
      <c r="B1120" s="67" t="s">
        <v>27</v>
      </c>
      <c r="C1120" s="67"/>
      <c r="D1120" s="67"/>
      <c r="E1120" s="67"/>
      <c r="F1120" s="67"/>
      <c r="G1120" s="67"/>
      <c r="H1120" s="67"/>
      <c r="I1120" s="67"/>
      <c r="K1120" s="67"/>
    </row>
    <row r="1121" spans="1:2" ht="12.75">
      <c r="A1121" s="2" t="s">
        <v>1289</v>
      </c>
      <c r="B1121" s="2" t="s">
        <v>1291</v>
      </c>
    </row>
    <row r="1122" ht="12.75">
      <c r="B1122" s="2" t="s">
        <v>1290</v>
      </c>
    </row>
    <row r="1123" spans="1:9" ht="12.75">
      <c r="A1123" s="2" t="s">
        <v>251</v>
      </c>
      <c r="B1123" s="369" t="s">
        <v>26</v>
      </c>
      <c r="C1123" s="369"/>
      <c r="D1123" s="369"/>
      <c r="E1123" s="369"/>
      <c r="F1123" s="369"/>
      <c r="G1123" s="369"/>
      <c r="H1123" s="369"/>
      <c r="I1123" s="369"/>
    </row>
    <row r="1124" spans="1:20" s="1" customFormat="1" ht="12.75">
      <c r="A1124" s="3" t="s">
        <v>790</v>
      </c>
      <c r="B1124" s="321" t="s">
        <v>788</v>
      </c>
      <c r="C1124" s="322"/>
      <c r="D1124" s="322"/>
      <c r="E1124" s="3"/>
      <c r="F1124" s="3"/>
      <c r="G1124" s="3"/>
      <c r="H1124" s="321"/>
      <c r="I1124" s="3"/>
      <c r="J1124" s="323"/>
      <c r="K1124" s="62"/>
      <c r="M1124" s="2"/>
      <c r="N1124" s="2"/>
      <c r="O1124" s="2"/>
      <c r="P1124" s="2"/>
      <c r="Q1124" s="2"/>
      <c r="R1124" s="2"/>
      <c r="S1124" s="2"/>
      <c r="T1124" s="2"/>
    </row>
    <row r="1125" spans="1:20" s="1" customFormat="1" ht="12.75">
      <c r="A1125" s="3" t="s">
        <v>791</v>
      </c>
      <c r="B1125" s="321" t="s">
        <v>789</v>
      </c>
      <c r="C1125" s="322"/>
      <c r="D1125" s="322"/>
      <c r="E1125" s="3"/>
      <c r="F1125" s="3"/>
      <c r="G1125" s="3"/>
      <c r="H1125" s="324"/>
      <c r="I1125" s="3"/>
      <c r="J1125" s="323"/>
      <c r="K1125" s="62"/>
      <c r="M1125" s="2"/>
      <c r="N1125" s="2"/>
      <c r="O1125" s="2"/>
      <c r="P1125" s="2"/>
      <c r="Q1125" s="2"/>
      <c r="R1125" s="2"/>
      <c r="S1125" s="2"/>
      <c r="T1125" s="2"/>
    </row>
  </sheetData>
  <mergeCells count="163">
    <mergeCell ref="E500:F500"/>
    <mergeCell ref="E492:F492"/>
    <mergeCell ref="E496:F496"/>
    <mergeCell ref="E497:F497"/>
    <mergeCell ref="E498:F498"/>
    <mergeCell ref="D1019:F1019"/>
    <mergeCell ref="D1020:F1020"/>
    <mergeCell ref="D773:F773"/>
    <mergeCell ref="E695:F695"/>
    <mergeCell ref="E696:F696"/>
    <mergeCell ref="E771:F771"/>
    <mergeCell ref="D757:F757"/>
    <mergeCell ref="D758:F758"/>
    <mergeCell ref="D278:F278"/>
    <mergeCell ref="D989:F989"/>
    <mergeCell ref="D786:F786"/>
    <mergeCell ref="E792:F792"/>
    <mergeCell ref="E854:F854"/>
    <mergeCell ref="E858:F858"/>
    <mergeCell ref="E870:F870"/>
    <mergeCell ref="E902:F902"/>
    <mergeCell ref="E450:F450"/>
    <mergeCell ref="E475:F475"/>
    <mergeCell ref="E467:F467"/>
    <mergeCell ref="E463:F463"/>
    <mergeCell ref="E459:F459"/>
    <mergeCell ref="D392:F392"/>
    <mergeCell ref="E447:F447"/>
    <mergeCell ref="E448:F448"/>
    <mergeCell ref="E409:F409"/>
    <mergeCell ref="E134:F134"/>
    <mergeCell ref="E135:F135"/>
    <mergeCell ref="E136:F136"/>
    <mergeCell ref="D274:F274"/>
    <mergeCell ref="E130:F130"/>
    <mergeCell ref="E131:F131"/>
    <mergeCell ref="E132:F132"/>
    <mergeCell ref="E133:F133"/>
    <mergeCell ref="D62:F62"/>
    <mergeCell ref="D63:F63"/>
    <mergeCell ref="D16:F16"/>
    <mergeCell ref="G94:I94"/>
    <mergeCell ref="G90:I90"/>
    <mergeCell ref="D64:F64"/>
    <mergeCell ref="D65:F65"/>
    <mergeCell ref="G89:I89"/>
    <mergeCell ref="E127:F127"/>
    <mergeCell ref="E125:F125"/>
    <mergeCell ref="E126:F126"/>
    <mergeCell ref="E123:F123"/>
    <mergeCell ref="E124:F124"/>
    <mergeCell ref="D116:F116"/>
    <mergeCell ref="D99:F99"/>
    <mergeCell ref="G96:I96"/>
    <mergeCell ref="G98:I98"/>
    <mergeCell ref="E137:F137"/>
    <mergeCell ref="E138:F138"/>
    <mergeCell ref="E139:F139"/>
    <mergeCell ref="E163:F163"/>
    <mergeCell ref="E164:F164"/>
    <mergeCell ref="E140:F140"/>
    <mergeCell ref="E141:F141"/>
    <mergeCell ref="D269:F269"/>
    <mergeCell ref="D207:F207"/>
    <mergeCell ref="D215:F215"/>
    <mergeCell ref="D244:F244"/>
    <mergeCell ref="D271:F271"/>
    <mergeCell ref="D273:F273"/>
    <mergeCell ref="D250:F250"/>
    <mergeCell ref="D256:F256"/>
    <mergeCell ref="D279:F279"/>
    <mergeCell ref="D280:F280"/>
    <mergeCell ref="D281:F281"/>
    <mergeCell ref="D283:F283"/>
    <mergeCell ref="D285:F285"/>
    <mergeCell ref="E368:F368"/>
    <mergeCell ref="E390:F390"/>
    <mergeCell ref="E350:F350"/>
    <mergeCell ref="E356:F356"/>
    <mergeCell ref="E374:F374"/>
    <mergeCell ref="E344:F344"/>
    <mergeCell ref="D294:F294"/>
    <mergeCell ref="E401:F401"/>
    <mergeCell ref="E422:F422"/>
    <mergeCell ref="D511:F511"/>
    <mergeCell ref="D505:F505"/>
    <mergeCell ref="D506:F506"/>
    <mergeCell ref="D510:F510"/>
    <mergeCell ref="E472:F472"/>
    <mergeCell ref="E438:F438"/>
    <mergeCell ref="E473:F473"/>
    <mergeCell ref="E442:F442"/>
    <mergeCell ref="E690:F690"/>
    <mergeCell ref="E691:F691"/>
    <mergeCell ref="E693:F693"/>
    <mergeCell ref="E692:F692"/>
    <mergeCell ref="E694:F694"/>
    <mergeCell ref="D1072:F1072"/>
    <mergeCell ref="E1059:F1059"/>
    <mergeCell ref="D1056:F1056"/>
    <mergeCell ref="E798:F798"/>
    <mergeCell ref="E905:F905"/>
    <mergeCell ref="D987:F987"/>
    <mergeCell ref="E1057:F1057"/>
    <mergeCell ref="E1058:F1058"/>
    <mergeCell ref="D988:F988"/>
    <mergeCell ref="G1030:I1030"/>
    <mergeCell ref="G1037:I1037"/>
    <mergeCell ref="D1041:F1041"/>
    <mergeCell ref="D1051:F1051"/>
    <mergeCell ref="G1040:I1040"/>
    <mergeCell ref="E682:F682"/>
    <mergeCell ref="D536:F536"/>
    <mergeCell ref="D537:F537"/>
    <mergeCell ref="D597:F597"/>
    <mergeCell ref="E678:F678"/>
    <mergeCell ref="D662:F662"/>
    <mergeCell ref="E669:F669"/>
    <mergeCell ref="D661:F661"/>
    <mergeCell ref="E679:F679"/>
    <mergeCell ref="E673:F673"/>
    <mergeCell ref="E680:F680"/>
    <mergeCell ref="E681:F681"/>
    <mergeCell ref="E674:F674"/>
    <mergeCell ref="E675:F675"/>
    <mergeCell ref="E676:F676"/>
    <mergeCell ref="E677:F677"/>
    <mergeCell ref="E417:F417"/>
    <mergeCell ref="D429:F429"/>
    <mergeCell ref="E434:F434"/>
    <mergeCell ref="E423:F423"/>
    <mergeCell ref="E421:F421"/>
    <mergeCell ref="E425:F425"/>
    <mergeCell ref="E446:F446"/>
    <mergeCell ref="D454:F454"/>
    <mergeCell ref="D1054:F1054"/>
    <mergeCell ref="E687:F687"/>
    <mergeCell ref="E688:F688"/>
    <mergeCell ref="E689:F689"/>
    <mergeCell ref="E683:F683"/>
    <mergeCell ref="E684:F684"/>
    <mergeCell ref="E685:F685"/>
    <mergeCell ref="D508:E508"/>
    <mergeCell ref="E471:F471"/>
    <mergeCell ref="D605:F605"/>
    <mergeCell ref="D596:F596"/>
    <mergeCell ref="D660:F660"/>
    <mergeCell ref="D609:F609"/>
    <mergeCell ref="D607:F607"/>
    <mergeCell ref="C652:F652"/>
    <mergeCell ref="D479:F479"/>
    <mergeCell ref="E484:F484"/>
    <mergeCell ref="E488:F488"/>
    <mergeCell ref="B1123:I1123"/>
    <mergeCell ref="B1109:J1109"/>
    <mergeCell ref="B1119:J1119"/>
    <mergeCell ref="E686:F686"/>
    <mergeCell ref="D1052:F1052"/>
    <mergeCell ref="D1053:F1053"/>
    <mergeCell ref="E718:F718"/>
    <mergeCell ref="E726:F726"/>
    <mergeCell ref="E735:F735"/>
    <mergeCell ref="D776:F776"/>
  </mergeCells>
  <dataValidations count="2">
    <dataValidation type="list" allowBlank="1" showInputMessage="1" showErrorMessage="1" sqref="K2 K987:K989 K174 K1079:K1092 K814 K616:K617 K176:K180 K81 K997:K1002 K1006:K1010 K847 K853:K903">
      <formula1>"y, yes, t, true"</formula1>
    </dataValidation>
    <dataValidation type="list" allowBlank="1" showInputMessage="1" showErrorMessage="1" errorTitle="Invalid Changed Value" error="If row has changed, put in any valid value (Y, Yes, C, T, True). If no change, leave blank (and hit cancel below)." sqref="K38:K39 K72:K73 K972:K973 K549:K550 K932:K933 K53:K54 K588:K589 K80 K82:K87">
      <formula1>"y, yes, t, , true, c, Y, Yes, T, True, C"</formula1>
    </dataValidation>
  </dataValidations>
  <printOptions/>
  <pageMargins left="0.75" right="0.75" top="1" bottom="1" header="0.5" footer="0.5"/>
  <pageSetup fitToHeight="19" fitToWidth="1" horizontalDpi="200" verticalDpi="200" orientation="portrait" scale="57" r:id="rId1"/>
  <headerFooter alignWithMargins="0">
    <oddHeader>&amp;C&amp;14Exhibit A
&amp;A</oddHeader>
    <oddFooter>&amp;LQwest Washington SGAT Second Revision&amp;CSeptember 21, 2001&amp;R&amp;P of &amp;N</oddFooter>
  </headerFooter>
</worksheet>
</file>

<file path=xl/worksheets/sheet10.xml><?xml version="1.0" encoding="utf-8"?>
<worksheet xmlns="http://schemas.openxmlformats.org/spreadsheetml/2006/main" xmlns:r="http://schemas.openxmlformats.org/officeDocument/2006/relationships">
  <dimension ref="A1:H104"/>
  <sheetViews>
    <sheetView workbookViewId="0" topLeftCell="A1">
      <selection activeCell="A2" sqref="A2"/>
    </sheetView>
  </sheetViews>
  <sheetFormatPr defaultColWidth="9.140625" defaultRowHeight="12.75"/>
  <cols>
    <col min="3" max="3" width="15.00390625" style="0" bestFit="1" customWidth="1"/>
    <col min="5" max="5" width="10.7109375" style="0" customWidth="1"/>
    <col min="6" max="6" width="16.00390625" style="0" customWidth="1"/>
    <col min="7" max="7" width="10.7109375" style="0" customWidth="1"/>
    <col min="8" max="8" width="14.00390625" style="0" customWidth="1"/>
  </cols>
  <sheetData>
    <row r="1" spans="1:8" ht="38.25">
      <c r="A1" s="278" t="s">
        <v>67</v>
      </c>
      <c r="B1" s="278" t="s">
        <v>1060</v>
      </c>
      <c r="C1" s="278" t="s">
        <v>1066</v>
      </c>
      <c r="D1" s="278" t="s">
        <v>1068</v>
      </c>
      <c r="E1" s="307" t="s">
        <v>600</v>
      </c>
      <c r="F1" s="307" t="s">
        <v>601</v>
      </c>
      <c r="G1" s="277" t="s">
        <v>600</v>
      </c>
      <c r="H1" s="277" t="s">
        <v>601</v>
      </c>
    </row>
    <row r="2" spans="1:8" ht="12.75">
      <c r="A2" s="279">
        <f>IF(ISTEXT(UBL!B$2),UBL!B$2,"")</f>
      </c>
      <c r="B2" t="str">
        <f>UBL!D$2</f>
        <v>WA</v>
      </c>
      <c r="C2" t="str">
        <f>UBL!C$2</f>
        <v>XBMXN</v>
      </c>
      <c r="D2" s="280" t="str">
        <f>UBL!E3</f>
        <v>TYLCA</v>
      </c>
      <c r="E2" s="308" t="e">
        <f aca="true" t="shared" si="0" ref="E2:E10">IF(G2="",0,(IF(ISTEXT(G2),0,G2)))</f>
        <v>#REF!</v>
      </c>
      <c r="F2" s="308">
        <f aca="true" t="shared" si="1" ref="F2:F10">IF(H2="",0,(IF(ISTEXT(H2),0,H2)))</f>
        <v>0</v>
      </c>
      <c r="G2" s="279" t="e">
        <f>UBL!F3</f>
        <v>#REF!</v>
      </c>
      <c r="H2" s="279" t="str">
        <f>UBL!G3</f>
        <v>NONE</v>
      </c>
    </row>
    <row r="3" spans="1:8" ht="12.75">
      <c r="A3" s="279">
        <f>IF(ISTEXT(UBL!B$2),UBL!B$2,"")</f>
      </c>
      <c r="B3" t="str">
        <f>UBL!D$2</f>
        <v>WA</v>
      </c>
      <c r="C3" t="str">
        <f>UBL!C$2</f>
        <v>XBMXN</v>
      </c>
      <c r="D3" s="280" t="str">
        <f>UBL!E4</f>
        <v>TYLCQ</v>
      </c>
      <c r="E3" s="308" t="e">
        <f t="shared" si="0"/>
        <v>#REF!</v>
      </c>
      <c r="F3" s="308">
        <f t="shared" si="1"/>
        <v>0</v>
      </c>
      <c r="G3" s="279" t="e">
        <f>UBL!F4</f>
        <v>#REF!</v>
      </c>
      <c r="H3" s="279" t="str">
        <f>UBL!G4</f>
        <v>NONE</v>
      </c>
    </row>
    <row r="4" spans="1:8" ht="12.75">
      <c r="A4" s="279">
        <f>IF(ISTEXT(UBL!B$2),UBL!B$2,"")</f>
      </c>
      <c r="B4" t="str">
        <f>UBL!D$2</f>
        <v>WA</v>
      </c>
      <c r="C4" t="str">
        <f>UBL!C$2</f>
        <v>XBMXN</v>
      </c>
      <c r="D4" s="280" t="str">
        <f>UBL!E5</f>
        <v>TYLCB</v>
      </c>
      <c r="E4" s="308" t="e">
        <f t="shared" si="0"/>
        <v>#REF!</v>
      </c>
      <c r="F4" s="308">
        <f t="shared" si="1"/>
        <v>0</v>
      </c>
      <c r="G4" s="279" t="e">
        <f>UBL!F5</f>
        <v>#REF!</v>
      </c>
      <c r="H4" s="279" t="str">
        <f>UBL!G5</f>
        <v>NONE</v>
      </c>
    </row>
    <row r="5" spans="1:8" ht="12.75">
      <c r="A5" s="279">
        <f>IF(ISTEXT(UBL!B$2),UBL!B$2,"")</f>
      </c>
      <c r="B5" t="str">
        <f>UBL!D$2</f>
        <v>WA</v>
      </c>
      <c r="C5" t="str">
        <f>UBL!C$2</f>
        <v>XBMXN</v>
      </c>
      <c r="D5" s="280" t="str">
        <f>UBL!E6</f>
        <v>TYLCR</v>
      </c>
      <c r="E5" s="308" t="e">
        <f t="shared" si="0"/>
        <v>#REF!</v>
      </c>
      <c r="F5" s="308">
        <f t="shared" si="1"/>
        <v>0</v>
      </c>
      <c r="G5" s="279" t="e">
        <f>UBL!F6</f>
        <v>#REF!</v>
      </c>
      <c r="H5" s="279" t="str">
        <f>UBL!G6</f>
        <v>NONE</v>
      </c>
    </row>
    <row r="6" spans="1:8" ht="12.75">
      <c r="A6" s="279">
        <f>IF(ISTEXT(UBL!B$2),UBL!B$2,"")</f>
      </c>
      <c r="B6" t="str">
        <f>UBL!D$2</f>
        <v>WA</v>
      </c>
      <c r="C6" t="str">
        <f>UBL!C$2</f>
        <v>XBMXN</v>
      </c>
      <c r="D6" s="280" t="str">
        <f>UBL!E7</f>
        <v>TYLDA</v>
      </c>
      <c r="E6" s="308" t="e">
        <f t="shared" si="0"/>
        <v>#REF!</v>
      </c>
      <c r="F6" s="308">
        <f t="shared" si="1"/>
        <v>0</v>
      </c>
      <c r="G6" s="279" t="e">
        <f>UBL!F7</f>
        <v>#REF!</v>
      </c>
      <c r="H6" s="279" t="str">
        <f>UBL!G7</f>
        <v>NONE</v>
      </c>
    </row>
    <row r="7" spans="1:8" ht="12.75">
      <c r="A7" s="279">
        <f>IF(ISTEXT(UBL!B$2),UBL!B$2,"")</f>
      </c>
      <c r="B7" t="str">
        <f>UBL!D$2</f>
        <v>WA</v>
      </c>
      <c r="C7" t="str">
        <f>UBL!C$2</f>
        <v>XBMXN</v>
      </c>
      <c r="D7" s="280" t="str">
        <f>UBL!E8</f>
        <v>TYLDX</v>
      </c>
      <c r="E7" s="308" t="e">
        <f t="shared" si="0"/>
        <v>#REF!</v>
      </c>
      <c r="F7" s="308">
        <f t="shared" si="1"/>
        <v>0</v>
      </c>
      <c r="G7" s="279" t="e">
        <f>UBL!F8</f>
        <v>#REF!</v>
      </c>
      <c r="H7" s="279" t="str">
        <f>UBL!G8</f>
        <v>NONE</v>
      </c>
    </row>
    <row r="8" spans="1:8" ht="12.75">
      <c r="A8" s="279">
        <f>IF(ISTEXT(UBL!B$2),UBL!B$2,"")</f>
      </c>
      <c r="B8" t="str">
        <f>UBL!D$2</f>
        <v>WA</v>
      </c>
      <c r="C8" t="str">
        <f>UBL!C$2</f>
        <v>XBMXN</v>
      </c>
      <c r="D8" s="280" t="str">
        <f>UBL!E9</f>
        <v>TYLEA</v>
      </c>
      <c r="E8" s="308" t="e">
        <f t="shared" si="0"/>
        <v>#REF!</v>
      </c>
      <c r="F8" s="308">
        <f t="shared" si="1"/>
        <v>0</v>
      </c>
      <c r="G8" s="279" t="e">
        <f>UBL!F9</f>
        <v>#REF!</v>
      </c>
      <c r="H8" s="279" t="str">
        <f>UBL!G9</f>
        <v>NONE</v>
      </c>
    </row>
    <row r="9" spans="1:8" ht="12.75">
      <c r="A9" s="279">
        <f>IF(ISTEXT(UBL!B$2),UBL!B$2,"")</f>
      </c>
      <c r="B9" t="str">
        <f>UBL!D$2</f>
        <v>WA</v>
      </c>
      <c r="C9" t="str">
        <f>UBL!C$2</f>
        <v>XBMXN</v>
      </c>
      <c r="D9" s="280" t="str">
        <f>UBL!E10</f>
        <v>TYLEX</v>
      </c>
      <c r="E9" s="308" t="e">
        <f t="shared" si="0"/>
        <v>#REF!</v>
      </c>
      <c r="F9" s="308">
        <f t="shared" si="1"/>
        <v>0</v>
      </c>
      <c r="G9" s="279" t="e">
        <f>UBL!F10</f>
        <v>#REF!</v>
      </c>
      <c r="H9" s="279" t="str">
        <f>UBL!G10</f>
        <v>NONE</v>
      </c>
    </row>
    <row r="10" spans="1:8" ht="12.75">
      <c r="A10" s="279">
        <f>IF(ISTEXT(UBL!B$2),UBL!B$2,"")</f>
      </c>
      <c r="B10" t="str">
        <f>UBL!D$2</f>
        <v>WA</v>
      </c>
      <c r="C10" t="str">
        <f>UBL!C$2</f>
        <v>XBMXN</v>
      </c>
      <c r="D10" s="280" t="str">
        <f>UBL!E11</f>
        <v>U21</v>
      </c>
      <c r="E10" s="308" t="e">
        <f t="shared" si="0"/>
        <v>#REF!</v>
      </c>
      <c r="F10" s="308">
        <f t="shared" si="1"/>
        <v>0</v>
      </c>
      <c r="G10" s="279" t="e">
        <f>UBL!F11</f>
        <v>#REF!</v>
      </c>
      <c r="H10" s="279" t="str">
        <f>UBL!G11</f>
        <v>NONE</v>
      </c>
    </row>
    <row r="11" spans="1:8" ht="12.75">
      <c r="A11" s="279">
        <f>IF(ISTEXT(UBL!B$2),UBL!B$2,"")</f>
      </c>
      <c r="B11" t="str">
        <f>UBL!D$2</f>
        <v>WA</v>
      </c>
      <c r="C11" t="str">
        <f>UBL!C$2</f>
        <v>XBMXN</v>
      </c>
      <c r="D11" s="280" t="str">
        <f>UBL!E12</f>
        <v>U21XA</v>
      </c>
      <c r="E11" s="308">
        <f aca="true" t="shared" si="2" ref="E11:E74">IF(G11="",0,(IF(ISTEXT(G11),0,G11)))</f>
        <v>0</v>
      </c>
      <c r="F11" s="308">
        <f aca="true" t="shared" si="3" ref="F11:F74">IF(H11="",0,(IF(ISTEXT(H11),0,H11)))</f>
        <v>0</v>
      </c>
      <c r="G11" s="279">
        <f>UBL!F12</f>
        <v>0</v>
      </c>
      <c r="H11" s="279" t="str">
        <f>UBL!G12</f>
        <v>NONE</v>
      </c>
    </row>
    <row r="12" spans="1:8" ht="12.75">
      <c r="A12" s="279">
        <f>IF(ISTEXT(UBL!B$2),UBL!B$2,"")</f>
      </c>
      <c r="B12" t="str">
        <f>UBL!D$2</f>
        <v>WA</v>
      </c>
      <c r="C12" t="str">
        <f>UBL!C$2</f>
        <v>XBMXN</v>
      </c>
      <c r="D12" s="280" t="str">
        <f>UBL!E13</f>
        <v>U21XB</v>
      </c>
      <c r="E12" s="308">
        <f t="shared" si="2"/>
        <v>0</v>
      </c>
      <c r="F12" s="308">
        <f t="shared" si="3"/>
        <v>0</v>
      </c>
      <c r="G12" s="279">
        <f>UBL!F13</f>
        <v>0</v>
      </c>
      <c r="H12" s="279" t="str">
        <f>UBL!G13</f>
        <v>NONE</v>
      </c>
    </row>
    <row r="13" spans="1:8" ht="12.75">
      <c r="A13" s="279">
        <f>IF(ISTEXT(UBL!B$2),UBL!B$2,"")</f>
      </c>
      <c r="B13" t="str">
        <f>UBL!D$2</f>
        <v>WA</v>
      </c>
      <c r="C13" t="str">
        <f>UBL!C$2</f>
        <v>XBMXN</v>
      </c>
      <c r="D13" s="280" t="str">
        <f>UBL!E14</f>
        <v>U21XC</v>
      </c>
      <c r="E13" s="308">
        <f t="shared" si="2"/>
        <v>0</v>
      </c>
      <c r="F13" s="308">
        <f t="shared" si="3"/>
        <v>0</v>
      </c>
      <c r="G13" s="279">
        <f>UBL!F14</f>
        <v>0</v>
      </c>
      <c r="H13" s="279" t="str">
        <f>UBL!G14</f>
        <v>NONE</v>
      </c>
    </row>
    <row r="14" spans="1:8" ht="12.75">
      <c r="A14" s="279">
        <f>IF(ISTEXT(UBL!B$2),UBL!B$2,"")</f>
      </c>
      <c r="B14" t="str">
        <f>UBL!D$2</f>
        <v>WA</v>
      </c>
      <c r="C14" t="str">
        <f>UBL!C$2</f>
        <v>XBMXN</v>
      </c>
      <c r="D14" s="280" t="str">
        <f>UBL!E15</f>
        <v>U23</v>
      </c>
      <c r="E14" s="308" t="e">
        <f t="shared" si="2"/>
        <v>#REF!</v>
      </c>
      <c r="F14" s="308">
        <f t="shared" si="3"/>
        <v>0</v>
      </c>
      <c r="G14" s="279" t="e">
        <f>UBL!F15</f>
        <v>#REF!</v>
      </c>
      <c r="H14" s="279" t="str">
        <f>UBL!G15</f>
        <v>NONE</v>
      </c>
    </row>
    <row r="15" spans="1:8" ht="12.75">
      <c r="A15" s="279">
        <f>IF(ISTEXT(UBL!B$2),UBL!B$2,"")</f>
      </c>
      <c r="B15" t="str">
        <f>UBL!D$2</f>
        <v>WA</v>
      </c>
      <c r="C15" t="str">
        <f>UBL!C$2</f>
        <v>XBMXN</v>
      </c>
      <c r="D15" s="280" t="str">
        <f>UBL!E16</f>
        <v>U23QX</v>
      </c>
      <c r="E15" s="308" t="e">
        <f t="shared" si="2"/>
        <v>#REF!</v>
      </c>
      <c r="F15" s="308">
        <f t="shared" si="3"/>
        <v>0</v>
      </c>
      <c r="G15" s="279" t="e">
        <f>UBL!F16</f>
        <v>#REF!</v>
      </c>
      <c r="H15" s="279" t="str">
        <f>UBL!G16</f>
        <v>NONE</v>
      </c>
    </row>
    <row r="16" spans="1:8" ht="12.75">
      <c r="A16" s="279">
        <f>IF(ISTEXT(UBL!B$2),UBL!B$2,"")</f>
      </c>
      <c r="B16" t="str">
        <f>UBL!D$2</f>
        <v>WA</v>
      </c>
      <c r="C16" t="str">
        <f>UBL!C$2</f>
        <v>XBMXN</v>
      </c>
      <c r="D16" s="280" t="str">
        <f>UBL!E17</f>
        <v>U23VX</v>
      </c>
      <c r="E16" s="308" t="e">
        <f t="shared" si="2"/>
        <v>#REF!</v>
      </c>
      <c r="F16" s="308">
        <f t="shared" si="3"/>
        <v>0</v>
      </c>
      <c r="G16" s="279" t="e">
        <f>UBL!F17</f>
        <v>#REF!</v>
      </c>
      <c r="H16" s="279" t="str">
        <f>UBL!G17</f>
        <v>NONE</v>
      </c>
    </row>
    <row r="17" spans="1:8" ht="12.75">
      <c r="A17" s="279">
        <f>IF(ISTEXT(UBL!B$2),UBL!B$2,"")</f>
      </c>
      <c r="B17" t="str">
        <f>UBL!D$2</f>
        <v>WA</v>
      </c>
      <c r="C17" t="str">
        <f>UBL!C$2</f>
        <v>XBMXN</v>
      </c>
      <c r="D17" s="280" t="str">
        <f>UBL!E18</f>
        <v>U23WX</v>
      </c>
      <c r="E17" s="308" t="e">
        <f t="shared" si="2"/>
        <v>#REF!</v>
      </c>
      <c r="F17" s="308">
        <f t="shared" si="3"/>
        <v>0</v>
      </c>
      <c r="G17" s="279" t="e">
        <f>UBL!F18</f>
        <v>#REF!</v>
      </c>
      <c r="H17" s="279" t="str">
        <f>UBL!G18</f>
        <v>NONE</v>
      </c>
    </row>
    <row r="18" spans="1:8" ht="12.75">
      <c r="A18" s="279">
        <f>IF(ISTEXT(UBL!B$2),UBL!B$2,"")</f>
      </c>
      <c r="B18" t="str">
        <f>UBL!D$2</f>
        <v>WA</v>
      </c>
      <c r="C18" t="str">
        <f>UBL!C$2</f>
        <v>XBMXN</v>
      </c>
      <c r="D18" s="280" t="str">
        <f>UBL!E19</f>
        <v>U2F</v>
      </c>
      <c r="E18" s="308" t="e">
        <f t="shared" si="2"/>
        <v>#REF!</v>
      </c>
      <c r="F18" s="308">
        <f t="shared" si="3"/>
        <v>0</v>
      </c>
      <c r="G18" s="279" t="e">
        <f>UBL!F19</f>
        <v>#REF!</v>
      </c>
      <c r="H18" s="279" t="str">
        <f>UBL!G19</f>
        <v>NONE</v>
      </c>
    </row>
    <row r="19" spans="1:8" ht="12.75">
      <c r="A19" s="279">
        <f>IF(ISTEXT(UBL!B$2),UBL!B$2,"")</f>
      </c>
      <c r="B19" t="str">
        <f>UBL!D$2</f>
        <v>WA</v>
      </c>
      <c r="C19" t="str">
        <f>UBL!C$2</f>
        <v>XBMXN</v>
      </c>
      <c r="D19" s="280" t="str">
        <f>UBL!E20</f>
        <v>U2FQX</v>
      </c>
      <c r="E19" s="308" t="e">
        <f t="shared" si="2"/>
        <v>#REF!</v>
      </c>
      <c r="F19" s="308">
        <f t="shared" si="3"/>
        <v>0</v>
      </c>
      <c r="G19" s="279" t="e">
        <f>UBL!F20</f>
        <v>#REF!</v>
      </c>
      <c r="H19" s="279" t="str">
        <f>UBL!G20</f>
        <v>NONE</v>
      </c>
    </row>
    <row r="20" spans="1:8" ht="12.75">
      <c r="A20" s="279">
        <f>IF(ISTEXT(UBL!B$2),UBL!B$2,"")</f>
      </c>
      <c r="B20" t="str">
        <f>UBL!D$2</f>
        <v>WA</v>
      </c>
      <c r="C20" t="str">
        <f>UBL!C$2</f>
        <v>XBMXN</v>
      </c>
      <c r="D20" s="280" t="str">
        <f>UBL!E21</f>
        <v>U2FVX</v>
      </c>
      <c r="E20" s="308" t="e">
        <f t="shared" si="2"/>
        <v>#REF!</v>
      </c>
      <c r="F20" s="308">
        <f t="shared" si="3"/>
        <v>0</v>
      </c>
      <c r="G20" s="279" t="e">
        <f>UBL!F21</f>
        <v>#REF!</v>
      </c>
      <c r="H20" s="279" t="str">
        <f>UBL!G21</f>
        <v>NONE</v>
      </c>
    </row>
    <row r="21" spans="1:8" ht="12.75">
      <c r="A21" s="279">
        <f>IF(ISTEXT(UBL!B$2),UBL!B$2,"")</f>
      </c>
      <c r="B21" t="str">
        <f>UBL!D$2</f>
        <v>WA</v>
      </c>
      <c r="C21" t="str">
        <f>UBL!C$2</f>
        <v>XBMXN</v>
      </c>
      <c r="D21" s="280" t="str">
        <f>UBL!E22</f>
        <v>U2FWX</v>
      </c>
      <c r="E21" s="308" t="e">
        <f t="shared" si="2"/>
        <v>#REF!</v>
      </c>
      <c r="F21" s="308">
        <f t="shared" si="3"/>
        <v>0</v>
      </c>
      <c r="G21" s="279" t="e">
        <f>UBL!F22</f>
        <v>#REF!</v>
      </c>
      <c r="H21" s="279" t="str">
        <f>UBL!G22</f>
        <v>NONE</v>
      </c>
    </row>
    <row r="22" spans="1:8" ht="12.75">
      <c r="A22" s="279">
        <f>IF(ISTEXT(UBL!B$2),UBL!B$2,"")</f>
      </c>
      <c r="B22" t="str">
        <f>UBL!D$2</f>
        <v>WA</v>
      </c>
      <c r="C22" t="str">
        <f>UBL!C$2</f>
        <v>XBMXN</v>
      </c>
      <c r="D22" s="280" t="str">
        <f>UBL!E23</f>
        <v>U4H</v>
      </c>
      <c r="E22" s="308" t="e">
        <f t="shared" si="2"/>
        <v>#REF!</v>
      </c>
      <c r="F22" s="308">
        <f t="shared" si="3"/>
        <v>0</v>
      </c>
      <c r="G22" s="279" t="e">
        <f>UBL!F23</f>
        <v>#REF!</v>
      </c>
      <c r="H22" s="279" t="str">
        <f>UBL!G23</f>
        <v>NONE</v>
      </c>
    </row>
    <row r="23" spans="1:8" ht="12.75">
      <c r="A23" s="279">
        <f>IF(ISTEXT(UBL!B$2),UBL!B$2,"")</f>
      </c>
      <c r="B23" t="str">
        <f>UBL!D$2</f>
        <v>WA</v>
      </c>
      <c r="C23" t="str">
        <f>UBL!C$2</f>
        <v>XBMXN</v>
      </c>
      <c r="D23" s="280" t="str">
        <f>UBL!E24</f>
        <v>U4HXA</v>
      </c>
      <c r="E23" s="308">
        <f t="shared" si="2"/>
        <v>0</v>
      </c>
      <c r="F23" s="308">
        <f t="shared" si="3"/>
        <v>0</v>
      </c>
      <c r="G23" s="279">
        <f>UBL!F24</f>
        <v>0</v>
      </c>
      <c r="H23" s="279" t="str">
        <f>UBL!G24</f>
        <v>NONE</v>
      </c>
    </row>
    <row r="24" spans="1:8" ht="12.75">
      <c r="A24" s="279">
        <f>IF(ISTEXT(UBL!B$2),UBL!B$2,"")</f>
      </c>
      <c r="B24" t="str">
        <f>UBL!D$2</f>
        <v>WA</v>
      </c>
      <c r="C24" t="str">
        <f>UBL!C$2</f>
        <v>XBMXN</v>
      </c>
      <c r="D24" s="280" t="str">
        <f>UBL!E25</f>
        <v>U4HXB</v>
      </c>
      <c r="E24" s="308">
        <f t="shared" si="2"/>
        <v>0</v>
      </c>
      <c r="F24" s="308">
        <f t="shared" si="3"/>
        <v>0</v>
      </c>
      <c r="G24" s="279">
        <f>UBL!F25</f>
        <v>0</v>
      </c>
      <c r="H24" s="279" t="str">
        <f>UBL!G25</f>
        <v>NONE</v>
      </c>
    </row>
    <row r="25" spans="1:8" ht="12.75">
      <c r="A25" s="279">
        <f>IF(ISTEXT(UBL!B$2),UBL!B$2,"")</f>
      </c>
      <c r="B25" t="str">
        <f>UBL!D$2</f>
        <v>WA</v>
      </c>
      <c r="C25" t="str">
        <f>UBL!C$2</f>
        <v>XBMXN</v>
      </c>
      <c r="D25" s="280" t="str">
        <f>UBL!E26</f>
        <v>U4HXC</v>
      </c>
      <c r="E25" s="308">
        <f t="shared" si="2"/>
        <v>0</v>
      </c>
      <c r="F25" s="308">
        <f t="shared" si="3"/>
        <v>0</v>
      </c>
      <c r="G25" s="279">
        <f>UBL!F26</f>
        <v>0</v>
      </c>
      <c r="H25" s="279" t="str">
        <f>UBL!G26</f>
        <v>NONE</v>
      </c>
    </row>
    <row r="26" spans="1:8" ht="12.75">
      <c r="A26" s="279">
        <f>IF(ISTEXT(UBL!B$2),UBL!B$2,"")</f>
      </c>
      <c r="B26" t="str">
        <f>UBL!D$2</f>
        <v>WA</v>
      </c>
      <c r="C26" t="str">
        <f>UBL!C$2</f>
        <v>XBMXN</v>
      </c>
      <c r="D26" s="280" t="str">
        <f>UBL!E27</f>
        <v>U4D</v>
      </c>
      <c r="E26" s="308" t="e">
        <f t="shared" si="2"/>
        <v>#REF!</v>
      </c>
      <c r="F26" s="308">
        <f t="shared" si="3"/>
        <v>0</v>
      </c>
      <c r="G26" s="279" t="e">
        <f>UBL!F27</f>
        <v>#REF!</v>
      </c>
      <c r="H26" s="279" t="str">
        <f>UBL!G27</f>
        <v>NONE</v>
      </c>
    </row>
    <row r="27" spans="1:8" ht="12.75">
      <c r="A27" s="279">
        <f>IF(ISTEXT(UBL!B$2),UBL!B$2,"")</f>
      </c>
      <c r="B27" t="str">
        <f>UBL!D$2</f>
        <v>WA</v>
      </c>
      <c r="C27" t="str">
        <f>UBL!C$2</f>
        <v>XBMXN</v>
      </c>
      <c r="D27" s="280" t="str">
        <f>UBL!E28</f>
        <v>U4DQX</v>
      </c>
      <c r="E27" s="308" t="e">
        <f t="shared" si="2"/>
        <v>#REF!</v>
      </c>
      <c r="F27" s="308">
        <f t="shared" si="3"/>
        <v>0</v>
      </c>
      <c r="G27" s="279" t="e">
        <f>UBL!F28</f>
        <v>#REF!</v>
      </c>
      <c r="H27" s="279" t="str">
        <f>UBL!G28</f>
        <v>NONE</v>
      </c>
    </row>
    <row r="28" spans="1:8" ht="12.75">
      <c r="A28" s="279">
        <f>IF(ISTEXT(UBL!B$2),UBL!B$2,"")</f>
      </c>
      <c r="B28" t="str">
        <f>UBL!D$2</f>
        <v>WA</v>
      </c>
      <c r="C28" t="str">
        <f>UBL!C$2</f>
        <v>XBMXN</v>
      </c>
      <c r="D28" s="280" t="str">
        <f>UBL!E29</f>
        <v>U4DRX</v>
      </c>
      <c r="E28" s="308" t="e">
        <f t="shared" si="2"/>
        <v>#REF!</v>
      </c>
      <c r="F28" s="308">
        <f t="shared" si="3"/>
        <v>0</v>
      </c>
      <c r="G28" s="279" t="e">
        <f>UBL!F29</f>
        <v>#REF!</v>
      </c>
      <c r="H28" s="279" t="str">
        <f>UBL!G29</f>
        <v>NONE</v>
      </c>
    </row>
    <row r="29" spans="1:8" ht="12.75">
      <c r="A29" s="279">
        <f>IF(ISTEXT(UBL!B$2),UBL!B$2,"")</f>
      </c>
      <c r="B29" t="str">
        <f>UBL!D$2</f>
        <v>WA</v>
      </c>
      <c r="C29" t="str">
        <f>UBL!C$2</f>
        <v>XBMXN</v>
      </c>
      <c r="D29" s="280" t="str">
        <f>UBL!E30</f>
        <v>U4DSX</v>
      </c>
      <c r="E29" s="308" t="e">
        <f t="shared" si="2"/>
        <v>#REF!</v>
      </c>
      <c r="F29" s="308">
        <f t="shared" si="3"/>
        <v>0</v>
      </c>
      <c r="G29" s="279" t="e">
        <f>UBL!F30</f>
        <v>#REF!</v>
      </c>
      <c r="H29" s="279" t="str">
        <f>UBL!G30</f>
        <v>NONE</v>
      </c>
    </row>
    <row r="30" spans="1:8" ht="12.75">
      <c r="A30" s="279">
        <f>IF(ISTEXT(UBL!B$2),UBL!B$2,"")</f>
      </c>
      <c r="B30" t="str">
        <f>UBL!D$2</f>
        <v>WA</v>
      </c>
      <c r="C30" t="str">
        <f>UBL!C$2</f>
        <v>XBMXN</v>
      </c>
      <c r="D30" s="280" t="str">
        <f>UBL!E31</f>
        <v>U1Q</v>
      </c>
      <c r="E30" s="308" t="e">
        <f t="shared" si="2"/>
        <v>#REF!</v>
      </c>
      <c r="F30" s="308">
        <f t="shared" si="3"/>
        <v>0</v>
      </c>
      <c r="G30" s="279" t="e">
        <f>UBL!F31</f>
        <v>#REF!</v>
      </c>
      <c r="H30" s="279" t="str">
        <f>UBL!G31</f>
        <v>NONE</v>
      </c>
    </row>
    <row r="31" spans="1:8" ht="12.75">
      <c r="A31" s="279">
        <f>IF(ISTEXT(UBL!B$2),UBL!B$2,"")</f>
      </c>
      <c r="B31" t="str">
        <f>UBL!D$2</f>
        <v>WA</v>
      </c>
      <c r="C31" t="str">
        <f>UBL!C$2</f>
        <v>XBMXN</v>
      </c>
      <c r="D31" s="280" t="str">
        <f>UBL!E32</f>
        <v>U1QQX</v>
      </c>
      <c r="E31" s="308" t="e">
        <f t="shared" si="2"/>
        <v>#REF!</v>
      </c>
      <c r="F31" s="308">
        <f t="shared" si="3"/>
        <v>0</v>
      </c>
      <c r="G31" s="279" t="e">
        <f>UBL!F32</f>
        <v>#REF!</v>
      </c>
      <c r="H31" s="279" t="str">
        <f>UBL!G32</f>
        <v>NONE</v>
      </c>
    </row>
    <row r="32" spans="1:8" ht="12.75">
      <c r="A32" s="279">
        <f>IF(ISTEXT(UBL!B$2),UBL!B$2,"")</f>
      </c>
      <c r="B32" t="str">
        <f>UBL!D$2</f>
        <v>WA</v>
      </c>
      <c r="C32" t="str">
        <f>UBL!C$2</f>
        <v>XBMXN</v>
      </c>
      <c r="D32" s="280" t="str">
        <f>UBL!E33</f>
        <v>U1QVX</v>
      </c>
      <c r="E32" s="308" t="e">
        <f t="shared" si="2"/>
        <v>#REF!</v>
      </c>
      <c r="F32" s="308">
        <f t="shared" si="3"/>
        <v>0</v>
      </c>
      <c r="G32" s="279" t="e">
        <f>UBL!F33</f>
        <v>#REF!</v>
      </c>
      <c r="H32" s="279" t="str">
        <f>UBL!G33</f>
        <v>NONE</v>
      </c>
    </row>
    <row r="33" spans="1:8" ht="12.75">
      <c r="A33" s="279">
        <f>IF(ISTEXT(UBL!B$2),UBL!B$2,"")</f>
      </c>
      <c r="B33" t="str">
        <f>UBL!D$2</f>
        <v>WA</v>
      </c>
      <c r="C33" t="str">
        <f>UBL!C$2</f>
        <v>XBMXN</v>
      </c>
      <c r="D33" s="280" t="str">
        <f>UBL!E34</f>
        <v>U1QWX</v>
      </c>
      <c r="E33" s="308" t="e">
        <f t="shared" si="2"/>
        <v>#REF!</v>
      </c>
      <c r="F33" s="308">
        <f t="shared" si="3"/>
        <v>0</v>
      </c>
      <c r="G33" s="279" t="e">
        <f>UBL!F34</f>
        <v>#REF!</v>
      </c>
      <c r="H33" s="279" t="str">
        <f>UBL!G34</f>
        <v>NONE</v>
      </c>
    </row>
    <row r="34" spans="1:8" ht="12.75">
      <c r="A34" s="279">
        <f>IF(ISTEXT(UBL!B$2),UBL!B$2,"")</f>
      </c>
      <c r="B34" t="str">
        <f>UBL!D$2</f>
        <v>WA</v>
      </c>
      <c r="C34" t="str">
        <f>UBL!C$2</f>
        <v>XBMXN</v>
      </c>
      <c r="D34" s="280" t="str">
        <f>UBL!E35</f>
        <v>UY2FX</v>
      </c>
      <c r="E34" s="308" t="e">
        <f t="shared" si="2"/>
        <v>#REF!</v>
      </c>
      <c r="F34" s="308">
        <f t="shared" si="3"/>
        <v>0</v>
      </c>
      <c r="G34" s="279" t="e">
        <f>UBL!F35</f>
        <v>#REF!</v>
      </c>
      <c r="H34" s="279" t="str">
        <f>UBL!G35</f>
        <v>NONE</v>
      </c>
    </row>
    <row r="35" spans="1:8" ht="12.75">
      <c r="A35" s="279">
        <f>IF(ISTEXT(UBL!B$2),UBL!B$2,"")</f>
      </c>
      <c r="B35" t="str">
        <f>UBL!D$2</f>
        <v>WA</v>
      </c>
      <c r="C35" t="str">
        <f>UBL!C$2</f>
        <v>XBMXN</v>
      </c>
      <c r="D35" s="280" t="str">
        <f>UBL!E36</f>
        <v>UY2GX</v>
      </c>
      <c r="E35" s="308" t="e">
        <f t="shared" si="2"/>
        <v>#REF!</v>
      </c>
      <c r="F35" s="308">
        <f t="shared" si="3"/>
        <v>0</v>
      </c>
      <c r="G35" s="279" t="e">
        <f>UBL!F36</f>
        <v>#REF!</v>
      </c>
      <c r="H35" s="279" t="str">
        <f>UBL!G36</f>
        <v>NONE</v>
      </c>
    </row>
    <row r="36" spans="1:8" ht="12.75">
      <c r="A36" s="279">
        <f>IF(ISTEXT(UBL!B$2),UBL!B$2,"")</f>
      </c>
      <c r="B36" t="str">
        <f>UBL!D$2</f>
        <v>WA</v>
      </c>
      <c r="C36" t="str">
        <f>UBL!C$2</f>
        <v>XBMXN</v>
      </c>
      <c r="D36" s="280" t="str">
        <f>UBL!E37</f>
        <v>UY2HX</v>
      </c>
      <c r="E36" s="308" t="e">
        <f t="shared" si="2"/>
        <v>#REF!</v>
      </c>
      <c r="F36" s="308">
        <f t="shared" si="3"/>
        <v>0</v>
      </c>
      <c r="G36" s="279" t="e">
        <f>UBL!F37</f>
        <v>#REF!</v>
      </c>
      <c r="H36" s="279" t="str">
        <f>UBL!G37</f>
        <v>NONE</v>
      </c>
    </row>
    <row r="37" spans="1:8" ht="12.75">
      <c r="A37" s="279">
        <f>IF(ISTEXT(UBL!B$2),UBL!B$2,"")</f>
      </c>
      <c r="B37" t="str">
        <f>UBL!D$2</f>
        <v>WA</v>
      </c>
      <c r="C37" t="str">
        <f>UBL!C$2</f>
        <v>XBMXN</v>
      </c>
      <c r="D37" s="280" t="str">
        <f>UBL!E38</f>
        <v>UY2JX</v>
      </c>
      <c r="E37" s="308" t="e">
        <f t="shared" si="2"/>
        <v>#REF!</v>
      </c>
      <c r="F37" s="308">
        <f t="shared" si="3"/>
        <v>0</v>
      </c>
      <c r="G37" s="279" t="e">
        <f>UBL!F38</f>
        <v>#REF!</v>
      </c>
      <c r="H37" s="279" t="str">
        <f>UBL!G38</f>
        <v>NONE</v>
      </c>
    </row>
    <row r="38" spans="1:8" ht="12.75">
      <c r="A38" s="279">
        <f>IF(ISTEXT(UBL!B$2),UBL!B$2,"")</f>
      </c>
      <c r="B38" t="str">
        <f>UBL!D$2</f>
        <v>WA</v>
      </c>
      <c r="C38" t="str">
        <f>UBL!C$2</f>
        <v>XBMXN</v>
      </c>
      <c r="D38" s="280" t="str">
        <f>UBL!E39</f>
        <v>U1E</v>
      </c>
      <c r="E38" s="308" t="e">
        <f t="shared" si="2"/>
        <v>#REF!</v>
      </c>
      <c r="F38" s="308">
        <f t="shared" si="3"/>
        <v>0</v>
      </c>
      <c r="G38" s="279" t="e">
        <f>UBL!F39</f>
        <v>#REF!</v>
      </c>
      <c r="H38" s="279" t="str">
        <f>UBL!G39</f>
        <v>NONE</v>
      </c>
    </row>
    <row r="39" spans="1:8" ht="12.75">
      <c r="A39" s="279">
        <f>IF(ISTEXT(UBL!B$2),UBL!B$2,"")</f>
      </c>
      <c r="B39" t="str">
        <f>UBL!D$2</f>
        <v>WA</v>
      </c>
      <c r="C39" t="str">
        <f>UBL!C$2</f>
        <v>XBMXN</v>
      </c>
      <c r="D39" s="280" t="str">
        <f>UBL!E40</f>
        <v>U4D1X</v>
      </c>
      <c r="E39" s="308" t="e">
        <f t="shared" si="2"/>
        <v>#REF!</v>
      </c>
      <c r="F39" s="308">
        <f t="shared" si="3"/>
        <v>0</v>
      </c>
      <c r="G39" s="279" t="e">
        <f>UBL!F40</f>
        <v>#REF!</v>
      </c>
      <c r="H39" s="279" t="str">
        <f>UBL!G40</f>
        <v>NONE</v>
      </c>
    </row>
    <row r="40" spans="1:8" ht="12.75">
      <c r="A40" s="279">
        <f>IF(ISTEXT(UBL!B$2),UBL!B$2,"")</f>
      </c>
      <c r="B40" t="str">
        <f>UBL!D$2</f>
        <v>WA</v>
      </c>
      <c r="C40" t="str">
        <f>UBL!C$2</f>
        <v>XBMXN</v>
      </c>
      <c r="D40" s="280" t="str">
        <f>UBL!E41</f>
        <v>U4D3X</v>
      </c>
      <c r="E40" s="308" t="e">
        <f t="shared" si="2"/>
        <v>#REF!</v>
      </c>
      <c r="F40" s="308">
        <f t="shared" si="3"/>
        <v>0</v>
      </c>
      <c r="G40" s="279" t="e">
        <f>UBL!F41</f>
        <v>#REF!</v>
      </c>
      <c r="H40" s="279" t="str">
        <f>UBL!G41</f>
        <v>NONE</v>
      </c>
    </row>
    <row r="41" spans="1:8" ht="12.75">
      <c r="A41" s="279">
        <f>IF(ISTEXT(UBL!B$2),UBL!B$2,"")</f>
      </c>
      <c r="B41" t="str">
        <f>UBL!D$2</f>
        <v>WA</v>
      </c>
      <c r="C41" t="str">
        <f>UBL!C$2</f>
        <v>XBMXN</v>
      </c>
      <c r="D41" s="280" t="str">
        <f>UBL!E42</f>
        <v>VT6TU</v>
      </c>
      <c r="E41" s="308">
        <f t="shared" si="2"/>
        <v>0</v>
      </c>
      <c r="F41" s="308">
        <f t="shared" si="3"/>
        <v>0</v>
      </c>
      <c r="G41" s="279" t="str">
        <f>UBL!F42</f>
        <v>NONE</v>
      </c>
      <c r="H41" s="279">
        <f>UBL!G42</f>
        <v>0</v>
      </c>
    </row>
    <row r="42" spans="1:8" ht="12.75">
      <c r="A42" s="279">
        <f>IF(ISTEXT(UBL!B$2),UBL!B$2,"")</f>
      </c>
      <c r="B42" t="str">
        <f>UBL!D$2</f>
        <v>WA</v>
      </c>
      <c r="C42" t="str">
        <f>UBL!C$2</f>
        <v>XBMXN</v>
      </c>
      <c r="D42" s="280" t="str">
        <f>UBL!E43</f>
        <v>NR9U9</v>
      </c>
      <c r="E42" s="308">
        <f t="shared" si="2"/>
        <v>0</v>
      </c>
      <c r="F42" s="308" t="e">
        <f t="shared" si="3"/>
        <v>#REF!</v>
      </c>
      <c r="G42" s="279" t="str">
        <f>UBL!F43</f>
        <v>NONE</v>
      </c>
      <c r="H42" s="279" t="e">
        <f>UBL!G43</f>
        <v>#REF!</v>
      </c>
    </row>
    <row r="43" spans="1:8" ht="12.75">
      <c r="A43" s="279">
        <f>IF(ISTEXT(UBL!B$2),UBL!B$2,"")</f>
      </c>
      <c r="B43" t="str">
        <f>UBL!D$2</f>
        <v>WA</v>
      </c>
      <c r="C43" t="str">
        <f>UBL!C$2</f>
        <v>XBMXN</v>
      </c>
      <c r="D43" s="280" t="str">
        <f>UBL!E44</f>
        <v>NR9U8</v>
      </c>
      <c r="E43" s="308">
        <f t="shared" si="2"/>
        <v>0</v>
      </c>
      <c r="F43" s="308">
        <f t="shared" si="3"/>
        <v>0</v>
      </c>
      <c r="G43" s="279" t="str">
        <f>UBL!F44</f>
        <v>NONE</v>
      </c>
      <c r="H43" s="279">
        <f>UBL!G44</f>
        <v>0</v>
      </c>
    </row>
    <row r="44" spans="1:8" ht="12.75">
      <c r="A44" s="279">
        <f>IF(ISTEXT(UBL!B$2),UBL!B$2,"")</f>
      </c>
      <c r="B44" t="str">
        <f>UBL!D$2</f>
        <v>WA</v>
      </c>
      <c r="C44" t="str">
        <f>UBL!C$2</f>
        <v>XBMXN</v>
      </c>
      <c r="D44" s="280" t="str">
        <f>UBL!E45</f>
        <v>NR93V</v>
      </c>
      <c r="E44" s="308">
        <f t="shared" si="2"/>
        <v>0</v>
      </c>
      <c r="F44" s="308" t="e">
        <f t="shared" si="3"/>
        <v>#REF!</v>
      </c>
      <c r="G44" s="279" t="str">
        <f>UBL!F45</f>
        <v>NONE</v>
      </c>
      <c r="H44" s="279" t="e">
        <f>UBL!G45</f>
        <v>#REF!</v>
      </c>
    </row>
    <row r="45" spans="1:8" ht="12.75">
      <c r="A45" s="279">
        <f>IF(ISTEXT(UBL!B$2),UBL!B$2,"")</f>
      </c>
      <c r="B45" t="str">
        <f>UBL!D$2</f>
        <v>WA</v>
      </c>
      <c r="C45" t="str">
        <f>UBL!C$2</f>
        <v>XBMXN</v>
      </c>
      <c r="D45" s="280" t="str">
        <f>UBL!E46</f>
        <v>NR94W</v>
      </c>
      <c r="E45" s="308">
        <f t="shared" si="2"/>
        <v>0</v>
      </c>
      <c r="F45" s="308" t="e">
        <f t="shared" si="3"/>
        <v>#REF!</v>
      </c>
      <c r="G45" s="279" t="str">
        <f>UBL!F46</f>
        <v>NONE</v>
      </c>
      <c r="H45" s="279" t="e">
        <f>UBL!G46</f>
        <v>#REF!</v>
      </c>
    </row>
    <row r="46" spans="1:8" ht="12.75">
      <c r="A46" s="279">
        <f>IF(ISTEXT(UBL!B$2),UBL!B$2,"")</f>
      </c>
      <c r="B46" t="str">
        <f>UBL!D$2</f>
        <v>WA</v>
      </c>
      <c r="C46" t="str">
        <f>UBL!C$2</f>
        <v>XBMXN</v>
      </c>
      <c r="D46" s="280" t="str">
        <f>UBL!E47</f>
        <v>1CRUL</v>
      </c>
      <c r="E46" s="308">
        <f t="shared" si="2"/>
        <v>0</v>
      </c>
      <c r="F46" s="308" t="e">
        <f t="shared" si="3"/>
        <v>#REF!</v>
      </c>
      <c r="G46" s="279" t="str">
        <f>UBL!F47</f>
        <v>NONE</v>
      </c>
      <c r="H46" s="279" t="e">
        <f>UBL!G47</f>
        <v>#REF!</v>
      </c>
    </row>
    <row r="47" spans="1:8" ht="12.75">
      <c r="A47" s="279">
        <f>IF(ISTEXT(UBL!B$2),UBL!B$2,"")</f>
      </c>
      <c r="B47" t="str">
        <f>UBL!D$2</f>
        <v>WA</v>
      </c>
      <c r="C47" t="str">
        <f>UBL!C$2</f>
        <v>XBMXN</v>
      </c>
      <c r="D47" s="280" t="str">
        <f>UBL!E48</f>
        <v>1CRUM</v>
      </c>
      <c r="E47" s="308">
        <f t="shared" si="2"/>
        <v>0</v>
      </c>
      <c r="F47" s="308" t="e">
        <f t="shared" si="3"/>
        <v>#REF!</v>
      </c>
      <c r="G47" s="279" t="str">
        <f>UBL!F48</f>
        <v>NONE</v>
      </c>
      <c r="H47" s="279" t="e">
        <f>UBL!G48</f>
        <v>#REF!</v>
      </c>
    </row>
    <row r="48" spans="1:8" ht="12.75">
      <c r="A48" s="279">
        <f>IF(ISTEXT(UBL!B$2),UBL!B$2,"")</f>
      </c>
      <c r="B48" t="str">
        <f>UBL!D$2</f>
        <v>WA</v>
      </c>
      <c r="C48" t="str">
        <f>UBL!C$2</f>
        <v>XBMXN</v>
      </c>
      <c r="D48" s="280" t="str">
        <f>UBL!E49</f>
        <v>1CRUB</v>
      </c>
      <c r="E48" s="308">
        <f t="shared" si="2"/>
        <v>0</v>
      </c>
      <c r="F48" s="308" t="e">
        <f t="shared" si="3"/>
        <v>#REF!</v>
      </c>
      <c r="G48" s="279" t="str">
        <f>UBL!F49</f>
        <v>NONE</v>
      </c>
      <c r="H48" s="279" t="e">
        <f>UBL!G49</f>
        <v>#REF!</v>
      </c>
    </row>
    <row r="49" spans="1:8" ht="12.75">
      <c r="A49" s="279">
        <f>IF(ISTEXT(UBL!B$2),UBL!B$2,"")</f>
      </c>
      <c r="B49" t="str">
        <f>UBL!D$2</f>
        <v>WA</v>
      </c>
      <c r="C49" t="str">
        <f>UBL!C$2</f>
        <v>XBMXN</v>
      </c>
      <c r="D49" s="280" t="str">
        <f>UBL!E50</f>
        <v>1CRUC</v>
      </c>
      <c r="E49" s="308">
        <f t="shared" si="2"/>
        <v>0</v>
      </c>
      <c r="F49" s="308" t="e">
        <f t="shared" si="3"/>
        <v>#REF!</v>
      </c>
      <c r="G49" s="279" t="str">
        <f>UBL!F50</f>
        <v>NONE</v>
      </c>
      <c r="H49" s="279" t="e">
        <f>UBL!G50</f>
        <v>#REF!</v>
      </c>
    </row>
    <row r="50" spans="1:8" ht="12.75">
      <c r="A50" s="279">
        <f>IF(ISTEXT(UBL!B$2),UBL!B$2,"")</f>
      </c>
      <c r="B50" t="str">
        <f>UBL!D$2</f>
        <v>WA</v>
      </c>
      <c r="C50" t="str">
        <f>UBL!C$2</f>
        <v>XBMXN</v>
      </c>
      <c r="D50" s="280" t="str">
        <f>UBL!E51</f>
        <v>1CRUT</v>
      </c>
      <c r="E50" s="308">
        <f t="shared" si="2"/>
        <v>0</v>
      </c>
      <c r="F50" s="308" t="e">
        <f t="shared" si="3"/>
        <v>#REF!</v>
      </c>
      <c r="G50" s="279" t="str">
        <f>UBL!F51</f>
        <v>NONE</v>
      </c>
      <c r="H50" s="279" t="e">
        <f>UBL!G51</f>
        <v>#REF!</v>
      </c>
    </row>
    <row r="51" spans="1:8" ht="12.75">
      <c r="A51" s="279">
        <f>IF(ISTEXT(UBL!B$2),UBL!B$2,"")</f>
      </c>
      <c r="B51" t="str">
        <f>UBL!D$2</f>
        <v>WA</v>
      </c>
      <c r="C51" t="str">
        <f>UBL!C$2</f>
        <v>XBMXN</v>
      </c>
      <c r="D51" s="280" t="str">
        <f>UBL!E52</f>
        <v>1CRUU</v>
      </c>
      <c r="E51" s="308">
        <f t="shared" si="2"/>
        <v>0</v>
      </c>
      <c r="F51" s="308" t="e">
        <f t="shared" si="3"/>
        <v>#REF!</v>
      </c>
      <c r="G51" s="279" t="str">
        <f>UBL!F52</f>
        <v>NONE</v>
      </c>
      <c r="H51" s="279" t="e">
        <f>UBL!G52</f>
        <v>#REF!</v>
      </c>
    </row>
    <row r="52" spans="1:8" ht="12.75">
      <c r="A52" s="279">
        <f>IF(ISTEXT(UBL!B$2),UBL!B$2,"")</f>
      </c>
      <c r="B52" t="str">
        <f>UBL!D$2</f>
        <v>WA</v>
      </c>
      <c r="C52" t="str">
        <f>UBL!C$2</f>
        <v>XBMXN</v>
      </c>
      <c r="D52" s="280" t="str">
        <f>UBL!E53</f>
        <v>1CRUF</v>
      </c>
      <c r="E52" s="308">
        <f t="shared" si="2"/>
        <v>0</v>
      </c>
      <c r="F52" s="308" t="e">
        <f t="shared" si="3"/>
        <v>#REF!</v>
      </c>
      <c r="G52" s="279" t="str">
        <f>UBL!F53</f>
        <v>NONE</v>
      </c>
      <c r="H52" s="279" t="e">
        <f>UBL!G53</f>
        <v>#REF!</v>
      </c>
    </row>
    <row r="53" spans="1:8" ht="12.75">
      <c r="A53" s="279">
        <f>IF(ISTEXT(UBL!B$2),UBL!B$2,"")</f>
      </c>
      <c r="B53" t="str">
        <f>UBL!D$2</f>
        <v>WA</v>
      </c>
      <c r="C53" t="str">
        <f>UBL!C$2</f>
        <v>XBMXN</v>
      </c>
      <c r="D53" s="280" t="str">
        <f>UBL!E54</f>
        <v>1CRUG</v>
      </c>
      <c r="E53" s="308">
        <f t="shared" si="2"/>
        <v>0</v>
      </c>
      <c r="F53" s="308" t="e">
        <f t="shared" si="3"/>
        <v>#REF!</v>
      </c>
      <c r="G53" s="279" t="str">
        <f>UBL!F54</f>
        <v>NONE</v>
      </c>
      <c r="H53" s="279" t="e">
        <f>UBL!G54</f>
        <v>#REF!</v>
      </c>
    </row>
    <row r="54" spans="1:8" ht="12.75">
      <c r="A54" s="279">
        <f>IF(ISTEXT(UBL!B$2),UBL!B$2,"")</f>
      </c>
      <c r="B54" t="str">
        <f>UBL!D$2</f>
        <v>WA</v>
      </c>
      <c r="C54" t="str">
        <f>UBL!C$2</f>
        <v>XBMXN</v>
      </c>
      <c r="D54" s="280" t="str">
        <f>UBL!E55</f>
        <v>1CRU2</v>
      </c>
      <c r="E54" s="308">
        <f t="shared" si="2"/>
        <v>0</v>
      </c>
      <c r="F54" s="308" t="e">
        <f t="shared" si="3"/>
        <v>#REF!</v>
      </c>
      <c r="G54" s="279" t="str">
        <f>UBL!F55</f>
        <v>NONE</v>
      </c>
      <c r="H54" s="279" t="e">
        <f>UBL!G55</f>
        <v>#REF!</v>
      </c>
    </row>
    <row r="55" spans="1:8" ht="12.75">
      <c r="A55" s="279">
        <f>IF(ISTEXT(UBL!B$2),UBL!B$2,"")</f>
      </c>
      <c r="B55" t="str">
        <f>UBL!D$2</f>
        <v>WA</v>
      </c>
      <c r="C55" t="str">
        <f>UBL!C$2</f>
        <v>XBMXN</v>
      </c>
      <c r="D55" s="280" t="str">
        <f>UBL!E56</f>
        <v>1CRU3</v>
      </c>
      <c r="E55" s="308">
        <f t="shared" si="2"/>
        <v>0</v>
      </c>
      <c r="F55" s="308" t="e">
        <f t="shared" si="3"/>
        <v>#REF!</v>
      </c>
      <c r="G55" s="279" t="str">
        <f>UBL!F56</f>
        <v>NONE</v>
      </c>
      <c r="H55" s="279" t="e">
        <f>UBL!G56</f>
        <v>#REF!</v>
      </c>
    </row>
    <row r="56" spans="1:8" ht="12.75">
      <c r="A56" s="279">
        <f>IF(ISTEXT(UBL!B$2),UBL!B$2,"")</f>
      </c>
      <c r="B56" t="str">
        <f>UBL!D$2</f>
        <v>WA</v>
      </c>
      <c r="C56" t="str">
        <f>UBL!C$2</f>
        <v>XBMXN</v>
      </c>
      <c r="D56" s="280" t="str">
        <f>UBL!E57</f>
        <v>1CRVC</v>
      </c>
      <c r="E56" s="308">
        <f t="shared" si="2"/>
        <v>0</v>
      </c>
      <c r="F56" s="308">
        <f t="shared" si="3"/>
        <v>0</v>
      </c>
      <c r="G56" s="279" t="str">
        <f>UBL!F57</f>
        <v>NONE</v>
      </c>
      <c r="H56" s="279">
        <f>UBL!G57</f>
        <v>0</v>
      </c>
    </row>
    <row r="57" spans="1:8" ht="12.75">
      <c r="A57" s="279">
        <f>IF(ISTEXT(UBL!B$2),UBL!B$2,"")</f>
      </c>
      <c r="B57" t="str">
        <f>UBL!D$2</f>
        <v>WA</v>
      </c>
      <c r="C57" t="str">
        <f>UBL!C$2</f>
        <v>XBMXN</v>
      </c>
      <c r="D57" s="280" t="str">
        <f>UBL!E58</f>
        <v>1CRVD</v>
      </c>
      <c r="E57" s="308">
        <f t="shared" si="2"/>
        <v>0</v>
      </c>
      <c r="F57" s="308">
        <f t="shared" si="3"/>
        <v>0</v>
      </c>
      <c r="G57" s="279" t="str">
        <f>UBL!F58</f>
        <v>NONE</v>
      </c>
      <c r="H57" s="279">
        <f>UBL!G58</f>
        <v>0</v>
      </c>
    </row>
    <row r="58" spans="1:8" ht="12.75">
      <c r="A58" s="279">
        <f>IF(ISTEXT(UBL!B$2),UBL!B$2,"")</f>
      </c>
      <c r="B58" t="str">
        <f>UBL!D$2</f>
        <v>WA</v>
      </c>
      <c r="C58" t="str">
        <f>UBL!C$2</f>
        <v>XBMXN</v>
      </c>
      <c r="D58" s="280" t="str">
        <f>UBL!E59</f>
        <v>1CRCM</v>
      </c>
      <c r="E58" s="308">
        <f t="shared" si="2"/>
        <v>0</v>
      </c>
      <c r="F58" s="308" t="e">
        <f t="shared" si="3"/>
        <v>#REF!</v>
      </c>
      <c r="G58" s="279" t="str">
        <f>UBL!F59</f>
        <v>NONE</v>
      </c>
      <c r="H58" s="279" t="e">
        <f>UBL!G59</f>
        <v>#REF!</v>
      </c>
    </row>
    <row r="59" spans="1:8" ht="12.75">
      <c r="A59" s="279">
        <f>IF(ISTEXT(UBL!B$2),UBL!B$2,"")</f>
      </c>
      <c r="B59" t="str">
        <f>UBL!D$2</f>
        <v>WA</v>
      </c>
      <c r="C59" t="str">
        <f>UBL!C$2</f>
        <v>XBMXN</v>
      </c>
      <c r="D59" s="280" t="str">
        <f>UBL!E60</f>
        <v>1CRU8</v>
      </c>
      <c r="E59" s="308">
        <f t="shared" si="2"/>
        <v>0</v>
      </c>
      <c r="F59" s="308" t="e">
        <f t="shared" si="3"/>
        <v>#REF!</v>
      </c>
      <c r="G59" s="279" t="str">
        <f>UBL!F60</f>
        <v>NONE</v>
      </c>
      <c r="H59" s="279" t="e">
        <f>UBL!G60</f>
        <v>#REF!</v>
      </c>
    </row>
    <row r="60" spans="1:8" ht="12.75">
      <c r="A60" s="279">
        <f>IF(ISTEXT(UBL!B$2),UBL!B$2,"")</f>
      </c>
      <c r="B60" t="str">
        <f>UBL!D$2</f>
        <v>WA</v>
      </c>
      <c r="C60" t="str">
        <f>UBL!C$2</f>
        <v>XBMXN</v>
      </c>
      <c r="D60" s="280" t="str">
        <f>UBL!E61</f>
        <v>1CRU7</v>
      </c>
      <c r="E60" s="308">
        <f t="shared" si="2"/>
        <v>0</v>
      </c>
      <c r="F60" s="308" t="e">
        <f t="shared" si="3"/>
        <v>#REF!</v>
      </c>
      <c r="G60" s="279" t="str">
        <f>UBL!F61</f>
        <v>NONE</v>
      </c>
      <c r="H60" s="279" t="e">
        <f>UBL!G61</f>
        <v>#REF!</v>
      </c>
    </row>
    <row r="61" spans="1:8" ht="12.75">
      <c r="A61" s="279">
        <f>IF(ISTEXT(UBL!B$2),UBL!B$2,"")</f>
      </c>
      <c r="B61" t="str">
        <f>UBL!D$2</f>
        <v>WA</v>
      </c>
      <c r="C61" t="str">
        <f>UBL!C$2</f>
        <v>XBMXN</v>
      </c>
      <c r="D61" s="280" t="str">
        <f>UBL!E62</f>
        <v>1CRCA</v>
      </c>
      <c r="E61" s="308">
        <f t="shared" si="2"/>
        <v>0</v>
      </c>
      <c r="F61" s="308" t="e">
        <f t="shared" si="3"/>
        <v>#REF!</v>
      </c>
      <c r="G61" s="279" t="str">
        <f>UBL!F62</f>
        <v>NONE</v>
      </c>
      <c r="H61" s="279" t="e">
        <f>UBL!G62</f>
        <v>#REF!</v>
      </c>
    </row>
    <row r="62" spans="1:8" ht="12.75">
      <c r="A62" s="279">
        <f>IF(ISTEXT(UBL!B$2),UBL!B$2,"")</f>
      </c>
      <c r="B62" t="str">
        <f>UBL!D$2</f>
        <v>WA</v>
      </c>
      <c r="C62" t="str">
        <f>UBL!C$2</f>
        <v>XBMXN</v>
      </c>
      <c r="D62" s="280" t="str">
        <f>UBL!E63</f>
        <v>1CRCB</v>
      </c>
      <c r="E62" s="308">
        <f t="shared" si="2"/>
        <v>0</v>
      </c>
      <c r="F62" s="308" t="e">
        <f t="shared" si="3"/>
        <v>#REF!</v>
      </c>
      <c r="G62" s="279" t="str">
        <f>UBL!F63</f>
        <v>NONE</v>
      </c>
      <c r="H62" s="279" t="e">
        <f>UBL!G63</f>
        <v>#REF!</v>
      </c>
    </row>
    <row r="63" spans="1:8" ht="12.75">
      <c r="A63" s="279">
        <f>IF(ISTEXT(UBL!B$2),UBL!B$2,"")</f>
      </c>
      <c r="B63" t="str">
        <f>UBL!D$2</f>
        <v>WA</v>
      </c>
      <c r="C63" t="str">
        <f>UBL!C$2</f>
        <v>XBMXN</v>
      </c>
      <c r="D63" s="280" t="str">
        <f>UBL!E64</f>
        <v>1CRCC</v>
      </c>
      <c r="E63" s="308">
        <f t="shared" si="2"/>
        <v>0</v>
      </c>
      <c r="F63" s="308" t="e">
        <f t="shared" si="3"/>
        <v>#REF!</v>
      </c>
      <c r="G63" s="279" t="str">
        <f>UBL!F64</f>
        <v>NONE</v>
      </c>
      <c r="H63" s="279" t="e">
        <f>UBL!G64</f>
        <v>#REF!</v>
      </c>
    </row>
    <row r="64" spans="1:8" ht="12.75">
      <c r="A64" s="279">
        <f>IF(ISTEXT(UBL!B$2),UBL!B$2,"")</f>
      </c>
      <c r="B64" t="str">
        <f>UBL!D$2</f>
        <v>WA</v>
      </c>
      <c r="C64" t="str">
        <f>UBL!C$2</f>
        <v>XBMXN</v>
      </c>
      <c r="D64" s="280" t="str">
        <f>UBL!E65</f>
        <v>1CRCE</v>
      </c>
      <c r="E64" s="308">
        <f t="shared" si="2"/>
        <v>0</v>
      </c>
      <c r="F64" s="308" t="e">
        <f t="shared" si="3"/>
        <v>#REF!</v>
      </c>
      <c r="G64" s="279" t="str">
        <f>UBL!F65</f>
        <v>NONE</v>
      </c>
      <c r="H64" s="279" t="e">
        <f>UBL!G65</f>
        <v>#REF!</v>
      </c>
    </row>
    <row r="65" spans="1:8" ht="12.75">
      <c r="A65" s="279">
        <f>IF(ISTEXT(UBL!B$2),UBL!B$2,"")</f>
      </c>
      <c r="B65" t="str">
        <f>UBL!D$2</f>
        <v>WA</v>
      </c>
      <c r="C65" t="str">
        <f>UBL!C$2</f>
        <v>XBMXN</v>
      </c>
      <c r="D65" s="280" t="str">
        <f>UBL!E66</f>
        <v>1CRCJ</v>
      </c>
      <c r="E65" s="308">
        <f t="shared" si="2"/>
        <v>0</v>
      </c>
      <c r="F65" s="308" t="e">
        <f t="shared" si="3"/>
        <v>#REF!</v>
      </c>
      <c r="G65" s="279" t="str">
        <f>UBL!F66</f>
        <v>NONE</v>
      </c>
      <c r="H65" s="279" t="e">
        <f>UBL!G66</f>
        <v>#REF!</v>
      </c>
    </row>
    <row r="66" spans="1:8" ht="12.75">
      <c r="A66" s="279">
        <f>IF(ISTEXT(UBL!B$2),UBL!B$2,"")</f>
      </c>
      <c r="B66" t="str">
        <f>UBL!D$2</f>
        <v>WA</v>
      </c>
      <c r="C66" t="str">
        <f>UBL!C$2</f>
        <v>XBMXN</v>
      </c>
      <c r="D66" s="280" t="str">
        <f>UBL!E67</f>
        <v>UDS</v>
      </c>
      <c r="E66" s="308" t="e">
        <f t="shared" si="2"/>
        <v>#REF!</v>
      </c>
      <c r="F66" s="308">
        <f t="shared" si="3"/>
        <v>0</v>
      </c>
      <c r="G66" s="279" t="e">
        <f>UBL!F67</f>
        <v>#REF!</v>
      </c>
      <c r="H66" s="279" t="str">
        <f>UBL!G67</f>
        <v>NONE</v>
      </c>
    </row>
    <row r="67" spans="1:8" ht="12.75">
      <c r="A67" s="279">
        <f>IF(ISTEXT(UBL!B$2),UBL!B$2,"")</f>
      </c>
      <c r="B67" t="str">
        <f>UBL!D$2</f>
        <v>WA</v>
      </c>
      <c r="C67" t="str">
        <f>UBL!C$2</f>
        <v>XBMXN</v>
      </c>
      <c r="D67" s="280" t="str">
        <f>UBL!E68</f>
        <v>1CRU4</v>
      </c>
      <c r="E67" s="308">
        <f t="shared" si="2"/>
        <v>0</v>
      </c>
      <c r="F67" s="308" t="e">
        <f t="shared" si="3"/>
        <v>#REF!</v>
      </c>
      <c r="G67" s="279" t="str">
        <f>UBL!F68</f>
        <v>NONE</v>
      </c>
      <c r="H67" s="279" t="e">
        <f>UBL!G68</f>
        <v>#REF!</v>
      </c>
    </row>
    <row r="68" spans="1:8" ht="12.75">
      <c r="A68" s="279">
        <f>IF(ISTEXT(UBL!B$2),UBL!B$2,"")</f>
      </c>
      <c r="B68" t="str">
        <f>UBL!D$2</f>
        <v>WA</v>
      </c>
      <c r="C68" t="str">
        <f>UBL!C$2</f>
        <v>XBMXN</v>
      </c>
      <c r="D68" s="280" t="str">
        <f>UBL!E69</f>
        <v>1CRU6</v>
      </c>
      <c r="E68" s="308">
        <f t="shared" si="2"/>
        <v>0</v>
      </c>
      <c r="F68" s="308" t="e">
        <f t="shared" si="3"/>
        <v>#REF!</v>
      </c>
      <c r="G68" s="279" t="str">
        <f>UBL!F69</f>
        <v>NONE</v>
      </c>
      <c r="H68" s="279" t="e">
        <f>UBL!G69</f>
        <v>#REF!</v>
      </c>
    </row>
    <row r="69" spans="1:8" ht="12.75">
      <c r="A69" s="279">
        <f>IF(ISTEXT(UBL!B$2),UBL!B$2,"")</f>
      </c>
      <c r="B69" t="str">
        <f>UBL!D$2</f>
        <v>WA</v>
      </c>
      <c r="C69" t="str">
        <f>UBL!C$2</f>
        <v>XBMXN</v>
      </c>
      <c r="D69" s="280" t="str">
        <f>UBL!E70</f>
        <v>U4HMX</v>
      </c>
      <c r="E69" s="308" t="e">
        <f t="shared" si="2"/>
        <v>#REF!</v>
      </c>
      <c r="F69" s="308">
        <f t="shared" si="3"/>
        <v>0</v>
      </c>
      <c r="G69" s="279" t="e">
        <f>UBL!F70</f>
        <v>#REF!</v>
      </c>
      <c r="H69" s="279" t="str">
        <f>UBL!G70</f>
        <v>NONE</v>
      </c>
    </row>
    <row r="70" spans="1:8" ht="12.75">
      <c r="A70" s="279">
        <f>IF(ISTEXT(UBL!B$2),UBL!B$2,"")</f>
      </c>
      <c r="B70" t="str">
        <f>UBL!D$2</f>
        <v>WA</v>
      </c>
      <c r="C70" t="str">
        <f>UBL!C$2</f>
        <v>XBMXN</v>
      </c>
      <c r="D70" s="280" t="str">
        <f>UBL!E71</f>
        <v>1CRU5</v>
      </c>
      <c r="E70" s="308">
        <f t="shared" si="2"/>
        <v>0</v>
      </c>
      <c r="F70" s="308" t="e">
        <f t="shared" si="3"/>
        <v>#REF!</v>
      </c>
      <c r="G70" s="279" t="str">
        <f>UBL!F71</f>
        <v>NONE</v>
      </c>
      <c r="H70" s="279" t="e">
        <f>UBL!G71</f>
        <v>#REF!</v>
      </c>
    </row>
    <row r="71" spans="1:8" ht="12.75">
      <c r="A71" s="279">
        <f>IF(ISTEXT(UBL!B$2),UBL!B$2,"")</f>
      </c>
      <c r="B71" t="str">
        <f>UBL!D$2</f>
        <v>WA</v>
      </c>
      <c r="C71" t="str">
        <f>UBL!C$2</f>
        <v>XBMXN</v>
      </c>
      <c r="D71" s="280" t="str">
        <f>UBL!E72</f>
        <v>UY2SX</v>
      </c>
      <c r="E71" s="308" t="e">
        <f t="shared" si="2"/>
        <v>#REF!</v>
      </c>
      <c r="F71" s="308">
        <f t="shared" si="3"/>
        <v>0</v>
      </c>
      <c r="G71" s="279" t="e">
        <f>UBL!F72</f>
        <v>#REF!</v>
      </c>
      <c r="H71" s="279" t="str">
        <f>UBL!G72</f>
        <v>NONE</v>
      </c>
    </row>
    <row r="72" spans="1:8" ht="12.75">
      <c r="A72" s="279">
        <f>IF(ISTEXT(UBL!B$2),UBL!B$2,"")</f>
      </c>
      <c r="B72" t="str">
        <f>UBL!D$2</f>
        <v>WA</v>
      </c>
      <c r="C72" t="str">
        <f>UBL!C$2</f>
        <v>XBMXN</v>
      </c>
      <c r="D72" s="280" t="str">
        <f>UBL!E73</f>
        <v>1CRT9</v>
      </c>
      <c r="E72" s="308">
        <f t="shared" si="2"/>
        <v>0</v>
      </c>
      <c r="F72" s="308" t="e">
        <f t="shared" si="3"/>
        <v>#REF!</v>
      </c>
      <c r="G72" s="279" t="str">
        <f>UBL!F73</f>
        <v>NONE</v>
      </c>
      <c r="H72" s="279" t="e">
        <f>UBL!G73</f>
        <v>#REF!</v>
      </c>
    </row>
    <row r="73" spans="1:8" ht="12.75">
      <c r="A73" s="279">
        <f>IF(ISTEXT(UBL!B$2),UBL!B$2,"")</f>
      </c>
      <c r="B73" t="str">
        <f>UBL!D$2</f>
        <v>WA</v>
      </c>
      <c r="C73" t="str">
        <f>UBL!C$2</f>
        <v>XBMXN</v>
      </c>
      <c r="D73" s="280" t="str">
        <f>UBL!E74</f>
        <v>UM3</v>
      </c>
      <c r="E73" s="308" t="e">
        <f t="shared" si="2"/>
        <v>#REF!</v>
      </c>
      <c r="F73" s="308">
        <f t="shared" si="3"/>
        <v>0</v>
      </c>
      <c r="G73" s="279" t="e">
        <f>UBL!F74</f>
        <v>#REF!</v>
      </c>
      <c r="H73" s="279" t="str">
        <f>UBL!G74</f>
        <v>NONE</v>
      </c>
    </row>
    <row r="74" spans="1:8" ht="12.75">
      <c r="A74" s="279">
        <f>IF(ISTEXT(UNEP!A$2),UNEP!A$2,"")</f>
      </c>
      <c r="B74" t="str">
        <f>UNEP!C$2</f>
        <v>WA</v>
      </c>
      <c r="C74" t="str">
        <f>UNEP!B$2</f>
        <v>UHR</v>
      </c>
      <c r="D74" s="280" t="str">
        <f>UNEP!D3</f>
        <v>U5R</v>
      </c>
      <c r="E74" s="308" t="e">
        <f t="shared" si="2"/>
        <v>#REF!</v>
      </c>
      <c r="F74" s="308">
        <f t="shared" si="3"/>
        <v>0</v>
      </c>
      <c r="G74" s="279" t="e">
        <f>UNEP!F3</f>
        <v>#REF!</v>
      </c>
      <c r="H74" s="279" t="str">
        <f>UNEP!E3</f>
        <v>NONE</v>
      </c>
    </row>
    <row r="75" spans="1:8" ht="12.75">
      <c r="A75" s="279">
        <f>IF(ISTEXT(UNEP!A$2),UNEP!A$2,"")</f>
      </c>
      <c r="B75" t="str">
        <f>UNEP!C$2</f>
        <v>WA</v>
      </c>
      <c r="C75" t="str">
        <f>UNEP!B$2</f>
        <v>UHR</v>
      </c>
      <c r="D75" s="280" t="str">
        <f>UNEP!D4</f>
        <v>U5RAX</v>
      </c>
      <c r="E75" s="308" t="e">
        <f aca="true" t="shared" si="4" ref="E75:E102">IF(G75="",0,(IF(ISTEXT(G75),0,G75)))</f>
        <v>#REF!</v>
      </c>
      <c r="F75" s="308">
        <f aca="true" t="shared" si="5" ref="F75:F102">IF(H75="",0,(IF(ISTEXT(H75),0,H75)))</f>
        <v>0</v>
      </c>
      <c r="G75" s="279" t="e">
        <f>UNEP!F4</f>
        <v>#REF!</v>
      </c>
      <c r="H75" s="279" t="str">
        <f>UNEP!E4</f>
        <v>NONE</v>
      </c>
    </row>
    <row r="76" spans="1:8" ht="12.75">
      <c r="A76" s="279">
        <f>IF(ISTEXT(UNEP!A$2),UNEP!A$2,"")</f>
      </c>
      <c r="B76" t="str">
        <f>UNEP!C$2</f>
        <v>WA</v>
      </c>
      <c r="C76" t="str">
        <f>UNEP!B$2</f>
        <v>UHR</v>
      </c>
      <c r="D76" s="280" t="str">
        <f>UNEP!D5</f>
        <v>1CRUL</v>
      </c>
      <c r="E76" s="308">
        <f t="shared" si="4"/>
        <v>0</v>
      </c>
      <c r="F76" s="308" t="e">
        <f t="shared" si="5"/>
        <v>#REF!</v>
      </c>
      <c r="G76" s="279" t="str">
        <f>UNEP!F5</f>
        <v>NONE</v>
      </c>
      <c r="H76" s="279" t="e">
        <f>UNEP!E5</f>
        <v>#REF!</v>
      </c>
    </row>
    <row r="77" spans="1:8" ht="12.75">
      <c r="A77" s="279">
        <f>IF(ISTEXT(UNEP!A$2),UNEP!A$2,"")</f>
      </c>
      <c r="B77" t="str">
        <f>UNEP!C$2</f>
        <v>WA</v>
      </c>
      <c r="C77" t="str">
        <f>UNEP!B$2</f>
        <v>UHR</v>
      </c>
      <c r="D77" s="280" t="str">
        <f>UNEP!D6</f>
        <v>1CRUM</v>
      </c>
      <c r="E77" s="308">
        <f t="shared" si="4"/>
        <v>0</v>
      </c>
      <c r="F77" s="308" t="e">
        <f t="shared" si="5"/>
        <v>#REF!</v>
      </c>
      <c r="G77" s="279" t="str">
        <f>UNEP!F6</f>
        <v>NONE</v>
      </c>
      <c r="H77" s="279" t="e">
        <f>UNEP!E6</f>
        <v>#REF!</v>
      </c>
    </row>
    <row r="78" spans="1:8" ht="12.75">
      <c r="A78" s="279">
        <f>IF(ISTEXT(UNEP!A$2),UNEP!A$2,"")</f>
      </c>
      <c r="B78" t="str">
        <f>UNEP!C$2</f>
        <v>WA</v>
      </c>
      <c r="C78" t="str">
        <f>UNEP!B$2</f>
        <v>UHR</v>
      </c>
      <c r="D78" s="280" t="str">
        <f>UNEP!D7</f>
        <v>1CRVA</v>
      </c>
      <c r="E78" s="308">
        <f t="shared" si="4"/>
        <v>0</v>
      </c>
      <c r="F78" s="308" t="e">
        <f t="shared" si="5"/>
        <v>#REF!</v>
      </c>
      <c r="G78" s="279" t="str">
        <f>UNEP!F7</f>
        <v>NONE</v>
      </c>
      <c r="H78" s="279" t="e">
        <f>UNEP!E7</f>
        <v>#REF!</v>
      </c>
    </row>
    <row r="79" spans="1:8" ht="12.75">
      <c r="A79" s="279">
        <f>IF(ISTEXT(UNEP!A$2),UNEP!A$2,"")</f>
      </c>
      <c r="B79" t="str">
        <f>UNEP!C$2</f>
        <v>WA</v>
      </c>
      <c r="C79" t="str">
        <f>UNEP!B$2</f>
        <v>UHR</v>
      </c>
      <c r="D79" s="280" t="str">
        <f>UNEP!D8</f>
        <v>1CRVB</v>
      </c>
      <c r="E79" s="308">
        <f t="shared" si="4"/>
        <v>0</v>
      </c>
      <c r="F79" s="308" t="e">
        <f t="shared" si="5"/>
        <v>#REF!</v>
      </c>
      <c r="G79" s="279" t="str">
        <f>UNEP!F8</f>
        <v>NONE</v>
      </c>
      <c r="H79" s="279" t="e">
        <f>UNEP!E8</f>
        <v>#REF!</v>
      </c>
    </row>
    <row r="80" spans="1:8" ht="12.75">
      <c r="A80" s="279">
        <f>IF(ISTEXT(UNEP!A$2),UNEP!A$2,"")</f>
      </c>
      <c r="B80" t="str">
        <f>UNEP!C$2</f>
        <v>WA</v>
      </c>
      <c r="C80" t="str">
        <f>UNEP!B$2</f>
        <v>UHR</v>
      </c>
      <c r="D80" s="280" t="str">
        <f>UNEP!D9</f>
        <v>6APPK</v>
      </c>
      <c r="E80" s="308">
        <f t="shared" si="4"/>
        <v>0</v>
      </c>
      <c r="F80" s="308">
        <f t="shared" si="5"/>
        <v>0</v>
      </c>
      <c r="G80" s="279">
        <f>UNEP!F9</f>
        <v>0</v>
      </c>
      <c r="H80" s="279" t="str">
        <f>UNEP!E9</f>
        <v>NONE</v>
      </c>
    </row>
    <row r="81" spans="1:8" ht="12.75">
      <c r="A81" s="279">
        <f>IF(ISTEXT(UNEP!A$2),UNEP!A$2,"")</f>
      </c>
      <c r="B81" t="str">
        <f>UNEP!C$2</f>
        <v>WA</v>
      </c>
      <c r="C81" t="str">
        <f>UNEP!B$2</f>
        <v>UHR</v>
      </c>
      <c r="D81" s="280" t="str">
        <f>UNEP!D10</f>
        <v>EO3</v>
      </c>
      <c r="E81" s="308">
        <f t="shared" si="4"/>
        <v>0</v>
      </c>
      <c r="F81" s="308">
        <f t="shared" si="5"/>
        <v>0</v>
      </c>
      <c r="G81" s="279">
        <f>UNEP!F10</f>
        <v>0</v>
      </c>
      <c r="H81" s="279" t="str">
        <f>UNEP!E10</f>
        <v>NONE</v>
      </c>
    </row>
    <row r="82" spans="1:8" ht="12.75">
      <c r="A82" s="279">
        <f>IF(ISTEXT(UNEP!A$2),UNEP!A$2,"")</f>
      </c>
      <c r="B82" t="str">
        <f>UNEP!C$2</f>
        <v>WA</v>
      </c>
      <c r="C82" t="str">
        <f>UNEP!B$2</f>
        <v>UHR</v>
      </c>
      <c r="D82" s="280" t="str">
        <f>UNEP!D11</f>
        <v>ESC</v>
      </c>
      <c r="E82" s="308">
        <f t="shared" si="4"/>
        <v>0</v>
      </c>
      <c r="F82" s="308">
        <f t="shared" si="5"/>
        <v>0</v>
      </c>
      <c r="G82" s="279">
        <f>UNEP!F11</f>
        <v>0</v>
      </c>
      <c r="H82" s="279" t="str">
        <f>UNEP!E11</f>
        <v>NONE</v>
      </c>
    </row>
    <row r="83" spans="1:8" ht="12.75">
      <c r="A83" s="279">
        <f>IF(ISTEXT(UNEP!A$2),UNEP!A$2,"")</f>
      </c>
      <c r="B83" t="str">
        <f>UNEP!C$2</f>
        <v>WA</v>
      </c>
      <c r="C83" t="str">
        <f>UNEP!B$2</f>
        <v>UHR</v>
      </c>
      <c r="D83" s="280" t="str">
        <f>UNEP!D12</f>
        <v>E3PPK</v>
      </c>
      <c r="E83" s="308">
        <f t="shared" si="4"/>
        <v>0</v>
      </c>
      <c r="F83" s="308">
        <f t="shared" si="5"/>
        <v>0</v>
      </c>
      <c r="G83" s="279">
        <f>UNEP!F12</f>
        <v>0</v>
      </c>
      <c r="H83" s="279" t="str">
        <f>UNEP!E12</f>
        <v>NONE</v>
      </c>
    </row>
    <row r="84" spans="1:8" ht="12.75">
      <c r="A84" s="279">
        <f>IF(ISTEXT(UNEP!A$2),UNEP!A$2,"")</f>
      </c>
      <c r="B84" t="str">
        <f>UNEP!C$2</f>
        <v>WA</v>
      </c>
      <c r="C84" t="str">
        <f>UNEP!B$2</f>
        <v>UHR</v>
      </c>
      <c r="D84" s="280" t="str">
        <f>UNEP!D13</f>
        <v>ESX</v>
      </c>
      <c r="E84" s="308">
        <f t="shared" si="4"/>
        <v>0</v>
      </c>
      <c r="F84" s="308">
        <f t="shared" si="5"/>
        <v>0</v>
      </c>
      <c r="G84" s="279">
        <f>UNEP!F13</f>
        <v>0</v>
      </c>
      <c r="H84" s="279" t="str">
        <f>UNEP!E13</f>
        <v>NONE</v>
      </c>
    </row>
    <row r="85" spans="1:8" ht="12.75">
      <c r="A85" s="279">
        <f>IF(ISTEXT(UNEP!A$2),UNEP!A$2,"")</f>
      </c>
      <c r="B85" t="str">
        <f>UNEP!C$2</f>
        <v>WA</v>
      </c>
      <c r="C85" t="str">
        <f>UNEP!B$2</f>
        <v>UHR</v>
      </c>
      <c r="D85" s="280" t="str">
        <f>UNEP!D14</f>
        <v>RGG++</v>
      </c>
      <c r="E85" s="308">
        <f t="shared" si="4"/>
        <v>0</v>
      </c>
      <c r="F85" s="308">
        <f t="shared" si="5"/>
        <v>0</v>
      </c>
      <c r="G85" s="279">
        <f>UNEP!F14</f>
        <v>0</v>
      </c>
      <c r="H85" s="279" t="str">
        <f>UNEP!E14</f>
        <v>NONE</v>
      </c>
    </row>
    <row r="86" spans="1:8" ht="12.75">
      <c r="A86" s="279">
        <f>IF(ISTEXT(UNEP!A$2),UNEP!A$2,"")</f>
      </c>
      <c r="B86" t="str">
        <f>UNEP!C$2</f>
        <v>WA</v>
      </c>
      <c r="C86" t="str">
        <f>UNEP!B$2</f>
        <v>UHR</v>
      </c>
      <c r="D86" s="280" t="str">
        <f>UNEP!D15</f>
        <v>E3D</v>
      </c>
      <c r="E86" s="308">
        <f t="shared" si="4"/>
        <v>0</v>
      </c>
      <c r="F86" s="308">
        <f t="shared" si="5"/>
        <v>0</v>
      </c>
      <c r="G86" s="279">
        <f>UNEP!F15</f>
        <v>0</v>
      </c>
      <c r="H86" s="279" t="str">
        <f>UNEP!E15</f>
        <v>NONE</v>
      </c>
    </row>
    <row r="87" spans="1:8" ht="12.75">
      <c r="A87" s="279">
        <f>IF(ISTEXT(UNEP!A$2),UNEP!A$2,"")</f>
      </c>
      <c r="B87" t="str">
        <f>UNEP!C$2</f>
        <v>WA</v>
      </c>
      <c r="C87" t="str">
        <f>UNEP!B$2</f>
        <v>UHR</v>
      </c>
      <c r="D87" s="280" t="str">
        <f>UNEP!D16</f>
        <v>GVT</v>
      </c>
      <c r="E87" s="308">
        <f t="shared" si="4"/>
        <v>0</v>
      </c>
      <c r="F87" s="308">
        <f t="shared" si="5"/>
        <v>0</v>
      </c>
      <c r="G87" s="279">
        <f>UNEP!F16</f>
        <v>0</v>
      </c>
      <c r="H87" s="279" t="str">
        <f>UNEP!E16</f>
        <v>NONE</v>
      </c>
    </row>
    <row r="88" spans="1:8" ht="12.75">
      <c r="A88" s="279">
        <f>IF(ISTEXT(UNEP!A$2),UNEP!A$2,"")</f>
      </c>
      <c r="B88" t="str">
        <f>UNEP!C$2</f>
        <v>WA</v>
      </c>
      <c r="C88" t="str">
        <f>UNEP!B$2</f>
        <v>UHR</v>
      </c>
      <c r="D88" s="280" t="str">
        <f>UNEP!D17</f>
        <v>ERB</v>
      </c>
      <c r="E88" s="308">
        <f t="shared" si="4"/>
        <v>0</v>
      </c>
      <c r="F88" s="308">
        <f t="shared" si="5"/>
        <v>0</v>
      </c>
      <c r="G88" s="279">
        <f>UNEP!F17</f>
        <v>0</v>
      </c>
      <c r="H88" s="279" t="str">
        <f>UNEP!E17</f>
        <v>NONE</v>
      </c>
    </row>
    <row r="89" spans="1:8" ht="12.75">
      <c r="A89" s="279">
        <f>IF(ISTEXT(UNEP!A$2),UNEP!A$2,"")</f>
      </c>
      <c r="B89" t="str">
        <f>UNEP!C$2</f>
        <v>WA</v>
      </c>
      <c r="C89" t="str">
        <f>UNEP!B$2</f>
        <v>UHR</v>
      </c>
      <c r="D89" s="280" t="str">
        <f>UNEP!D18</f>
        <v>ERD</v>
      </c>
      <c r="E89" s="308">
        <f t="shared" si="4"/>
        <v>0</v>
      </c>
      <c r="F89" s="308">
        <f t="shared" si="5"/>
        <v>0</v>
      </c>
      <c r="G89" s="279">
        <f>UNEP!F18</f>
        <v>0</v>
      </c>
      <c r="H89" s="279" t="str">
        <f>UNEP!E18</f>
        <v>NONE</v>
      </c>
    </row>
    <row r="90" spans="1:8" ht="12.75">
      <c r="A90" s="279">
        <f>IF(ISTEXT(UNEP!A$2),UNEP!A$2,"")</f>
      </c>
      <c r="B90" t="str">
        <f>UNEP!C$2</f>
        <v>WA</v>
      </c>
      <c r="C90" t="str">
        <f>UNEP!B$2</f>
        <v>UHR</v>
      </c>
      <c r="D90" s="280" t="str">
        <f>UNEP!D19</f>
        <v>EXM</v>
      </c>
      <c r="E90" s="308">
        <f t="shared" si="4"/>
        <v>0</v>
      </c>
      <c r="F90" s="308">
        <f t="shared" si="5"/>
        <v>0</v>
      </c>
      <c r="G90" s="279">
        <f>UNEP!F19</f>
        <v>0</v>
      </c>
      <c r="H90" s="279" t="str">
        <f>UNEP!E19</f>
        <v>NONE</v>
      </c>
    </row>
    <row r="91" spans="1:8" ht="12.75">
      <c r="A91" s="279">
        <f>IF(ISTEXT(UNEP!A$2),UNEP!A$2,"")</f>
      </c>
      <c r="B91" t="str">
        <f>UNEP!C$2</f>
        <v>WA</v>
      </c>
      <c r="C91" t="str">
        <f>UNEP!B$2</f>
        <v>UHR</v>
      </c>
      <c r="D91" s="280" t="str">
        <f>UNEP!D20</f>
        <v>AFD</v>
      </c>
      <c r="E91" s="308">
        <f t="shared" si="4"/>
        <v>0</v>
      </c>
      <c r="F91" s="308">
        <f t="shared" si="5"/>
        <v>0</v>
      </c>
      <c r="G91" s="279">
        <f>UNEP!F20</f>
        <v>0</v>
      </c>
      <c r="H91" s="279" t="str">
        <f>UNEP!E20</f>
        <v>NONE</v>
      </c>
    </row>
    <row r="92" spans="1:8" ht="12.75">
      <c r="A92" s="279">
        <f>IF(ISTEXT(UNEP!A$2),UNEP!A$2,"")</f>
      </c>
      <c r="B92" t="str">
        <f>UNEP!C$2</f>
        <v>WA</v>
      </c>
      <c r="C92" t="str">
        <f>UNEP!B$2</f>
        <v>UHR</v>
      </c>
      <c r="D92" s="280" t="str">
        <f>UNEP!D21</f>
        <v>NWT</v>
      </c>
      <c r="E92" s="308">
        <f t="shared" si="4"/>
        <v>0</v>
      </c>
      <c r="F92" s="308">
        <f t="shared" si="5"/>
        <v>0</v>
      </c>
      <c r="G92" s="279">
        <f>UNEP!F21</f>
        <v>0</v>
      </c>
      <c r="H92" s="279" t="str">
        <f>UNEP!E21</f>
        <v>NONE</v>
      </c>
    </row>
    <row r="93" spans="1:8" ht="12.75">
      <c r="A93" s="279">
        <f>IF(ISTEXT(UNEP!A$2),UNEP!A$2,"")</f>
      </c>
      <c r="B93" t="str">
        <f>UNEP!C$2</f>
        <v>WA</v>
      </c>
      <c r="C93" t="str">
        <f>UNEP!B$2</f>
        <v>UHR</v>
      </c>
      <c r="D93" s="280" t="str">
        <f>UNEP!D22</f>
        <v>NNK</v>
      </c>
      <c r="E93" s="308">
        <f t="shared" si="4"/>
        <v>0</v>
      </c>
      <c r="F93" s="308">
        <f t="shared" si="5"/>
        <v>0</v>
      </c>
      <c r="G93" s="279">
        <f>UNEP!F22</f>
        <v>0</v>
      </c>
      <c r="H93" s="279" t="str">
        <f>UNEP!E22</f>
        <v>NONE</v>
      </c>
    </row>
    <row r="94" spans="1:8" ht="12.75">
      <c r="A94" s="279">
        <f>IF(ISTEXT(UNEP!A$2),UNEP!A$2,"")</f>
      </c>
      <c r="B94" t="str">
        <f>UNEP!C$2</f>
        <v>WA</v>
      </c>
      <c r="C94" t="str">
        <f>UNEP!B$2</f>
        <v>UHR</v>
      </c>
      <c r="D94" s="280" t="str">
        <f>UNEP!D23</f>
        <v>NSD</v>
      </c>
      <c r="E94" s="308">
        <f t="shared" si="4"/>
        <v>0</v>
      </c>
      <c r="F94" s="308">
        <f t="shared" si="5"/>
        <v>0</v>
      </c>
      <c r="G94" s="279">
        <f>UNEP!F23</f>
        <v>0</v>
      </c>
      <c r="H94" s="279" t="str">
        <f>UNEP!E23</f>
        <v>NONE</v>
      </c>
    </row>
    <row r="95" spans="1:8" ht="12.75">
      <c r="A95" s="279">
        <f>IF(ISTEXT(UNEP!A$2),UNEP!A$2,"")</f>
      </c>
      <c r="B95" t="str">
        <f>UNEP!C$2</f>
        <v>WA</v>
      </c>
      <c r="C95" t="str">
        <f>UNEP!B$2</f>
        <v>UHR</v>
      </c>
      <c r="D95" s="280" t="str">
        <f>UNEP!D24</f>
        <v>NKM</v>
      </c>
      <c r="E95" s="308">
        <f t="shared" si="4"/>
        <v>0</v>
      </c>
      <c r="F95" s="308">
        <f t="shared" si="5"/>
        <v>0</v>
      </c>
      <c r="G95" s="279">
        <f>UNEP!F24</f>
        <v>0</v>
      </c>
      <c r="H95" s="279" t="str">
        <f>UNEP!E24</f>
        <v>NONE</v>
      </c>
    </row>
    <row r="96" spans="1:8" ht="12.75">
      <c r="A96" s="279">
        <f>IF(ISTEXT(UNEP!A$2),UNEP!A$2,"")</f>
      </c>
      <c r="B96" t="str">
        <f>UNEP!C$2</f>
        <v>WA</v>
      </c>
      <c r="C96" t="str">
        <f>UNEP!B$2</f>
        <v>UHR</v>
      </c>
      <c r="D96" s="280" t="str">
        <f>UNEP!D25</f>
        <v>NSS</v>
      </c>
      <c r="E96" s="308">
        <f t="shared" si="4"/>
        <v>0</v>
      </c>
      <c r="F96" s="308">
        <f t="shared" si="5"/>
        <v>0</v>
      </c>
      <c r="G96" s="279">
        <f>UNEP!F25</f>
        <v>0</v>
      </c>
      <c r="H96" s="279" t="str">
        <f>UNEP!E25</f>
        <v>NONE</v>
      </c>
    </row>
    <row r="97" spans="1:8" ht="12.75">
      <c r="A97" s="279">
        <f>IF(ISTEXT(UNEP!A$2),UNEP!A$2,"")</f>
      </c>
      <c r="B97" t="str">
        <f>UNEP!C$2</f>
        <v>WA</v>
      </c>
      <c r="C97" t="str">
        <f>UNEP!B$2</f>
        <v>UHR</v>
      </c>
      <c r="D97" s="280" t="str">
        <f>UNEP!D26</f>
        <v>NSQ</v>
      </c>
      <c r="E97" s="308">
        <f t="shared" si="4"/>
        <v>0</v>
      </c>
      <c r="F97" s="308">
        <f t="shared" si="5"/>
        <v>0</v>
      </c>
      <c r="G97" s="279">
        <f>UNEP!F26</f>
        <v>0</v>
      </c>
      <c r="H97" s="279" t="str">
        <f>UNEP!E26</f>
        <v>NONE</v>
      </c>
    </row>
    <row r="98" spans="1:8" ht="12.75">
      <c r="A98" s="279">
        <f>IF(ISTEXT(UNEP!A$2),UNEP!A$2,"")</f>
      </c>
      <c r="B98" t="str">
        <f>UNEP!C$2</f>
        <v>WA</v>
      </c>
      <c r="C98" t="str">
        <f>UNEP!B$2</f>
        <v>UHR</v>
      </c>
      <c r="D98" s="280" t="str">
        <f>UNEP!D27</f>
        <v>NSK</v>
      </c>
      <c r="E98" s="308">
        <f t="shared" si="4"/>
        <v>0</v>
      </c>
      <c r="F98" s="308">
        <f t="shared" si="5"/>
        <v>0</v>
      </c>
      <c r="G98" s="279">
        <f>UNEP!F27</f>
        <v>0</v>
      </c>
      <c r="H98" s="279" t="str">
        <f>UNEP!E27</f>
        <v>NONE</v>
      </c>
    </row>
    <row r="99" spans="1:8" ht="12.75">
      <c r="A99" s="279">
        <f>IF(ISTEXT(UNEP!A$2),UNEP!A$2,"")</f>
      </c>
      <c r="B99" t="str">
        <f>UNEP!C$2</f>
        <v>WA</v>
      </c>
      <c r="C99" t="str">
        <f>UNEP!B$2</f>
        <v>UHR</v>
      </c>
      <c r="D99" s="280" t="str">
        <f>UNEP!D28</f>
        <v>NCE</v>
      </c>
      <c r="E99" s="308">
        <f t="shared" si="4"/>
        <v>0</v>
      </c>
      <c r="F99" s="308">
        <f t="shared" si="5"/>
        <v>0</v>
      </c>
      <c r="G99" s="279">
        <f>UNEP!F28</f>
        <v>0</v>
      </c>
      <c r="H99" s="279" t="str">
        <f>UNEP!E28</f>
        <v>NONE</v>
      </c>
    </row>
    <row r="100" spans="1:8" ht="12.75">
      <c r="A100" s="279">
        <f>IF(ISTEXT(UNEP!A$2),UNEP!A$2,"")</f>
      </c>
      <c r="B100" t="str">
        <f>UNEP!C$2</f>
        <v>WA</v>
      </c>
      <c r="C100" t="str">
        <f>UNEP!B$2</f>
        <v>UHR</v>
      </c>
      <c r="D100" s="280" t="str">
        <f>UNEP!D29</f>
        <v>NSY</v>
      </c>
      <c r="E100" s="308">
        <f t="shared" si="4"/>
        <v>0</v>
      </c>
      <c r="F100" s="308">
        <f t="shared" si="5"/>
        <v>0</v>
      </c>
      <c r="G100" s="279">
        <f>UNEP!F29</f>
        <v>0</v>
      </c>
      <c r="H100" s="279" t="str">
        <f>UNEP!E29</f>
        <v>NONE</v>
      </c>
    </row>
    <row r="101" spans="1:8" ht="12.75">
      <c r="A101" s="279">
        <f>IF(ISTEXT(UNEP!A$2),UNEP!A$2,"")</f>
      </c>
      <c r="B101" t="str">
        <f>UNEP!C$2</f>
        <v>WA</v>
      </c>
      <c r="C101" t="str">
        <f>UNEP!B$2</f>
        <v>UHR</v>
      </c>
      <c r="D101" s="280" t="str">
        <f>UNEP!D30</f>
        <v>AYK</v>
      </c>
      <c r="E101" s="308">
        <f t="shared" si="4"/>
        <v>0</v>
      </c>
      <c r="F101" s="308">
        <f t="shared" si="5"/>
        <v>0</v>
      </c>
      <c r="G101" s="279">
        <f>UNEP!F30</f>
        <v>0</v>
      </c>
      <c r="H101" s="279" t="str">
        <f>UNEP!E30</f>
        <v>NONE</v>
      </c>
    </row>
    <row r="102" spans="1:8" ht="12.75">
      <c r="A102" s="279">
        <f>IF(ISTEXT(UNEP!A$2),UNEP!A$2,"")</f>
      </c>
      <c r="B102" t="str">
        <f>UNEP!C$2</f>
        <v>WA</v>
      </c>
      <c r="C102" t="str">
        <f>UNEP!B$2</f>
        <v>UHR</v>
      </c>
      <c r="D102" s="280" t="str">
        <f>UNEP!D31</f>
        <v>M1W</v>
      </c>
      <c r="E102" s="308">
        <f t="shared" si="4"/>
        <v>0</v>
      </c>
      <c r="F102" s="308">
        <f t="shared" si="5"/>
        <v>0</v>
      </c>
      <c r="G102" s="279">
        <f>UNEP!F31</f>
        <v>0</v>
      </c>
      <c r="H102" s="279" t="str">
        <f>UNEP!E31</f>
        <v>NONE</v>
      </c>
    </row>
    <row r="103" spans="1:6" ht="12.75">
      <c r="A103" s="279"/>
      <c r="D103" s="280"/>
      <c r="E103" s="280"/>
      <c r="F103" s="280"/>
    </row>
    <row r="104" spans="4:6" ht="12.75">
      <c r="D104" s="280"/>
      <c r="E104" s="280"/>
      <c r="F104" s="280"/>
    </row>
  </sheetData>
  <sheetProtection password="CABB"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608"/>
  <sheetViews>
    <sheetView workbookViewId="0" topLeftCell="A1">
      <selection activeCell="A2" sqref="A2"/>
    </sheetView>
  </sheetViews>
  <sheetFormatPr defaultColWidth="9.140625" defaultRowHeight="12.75"/>
  <cols>
    <col min="3" max="3" width="15.00390625" style="0" customWidth="1"/>
    <col min="5" max="5" width="10.28125" style="0" customWidth="1"/>
    <col min="6" max="6" width="13.7109375" style="0" customWidth="1"/>
    <col min="7" max="7" width="9.57421875" style="0" bestFit="1" customWidth="1"/>
    <col min="8" max="8" width="9.00390625" style="0" bestFit="1" customWidth="1"/>
    <col min="9" max="9" width="9.8515625" style="0" customWidth="1"/>
    <col min="10" max="10" width="15.421875" style="0" customWidth="1"/>
  </cols>
  <sheetData>
    <row r="1" spans="1:12" ht="27" customHeight="1">
      <c r="A1" s="277" t="s">
        <v>1473</v>
      </c>
      <c r="B1" s="277" t="s">
        <v>1060</v>
      </c>
      <c r="C1" s="277" t="s">
        <v>1066</v>
      </c>
      <c r="D1" s="277" t="s">
        <v>1068</v>
      </c>
      <c r="E1" s="307" t="s">
        <v>600</v>
      </c>
      <c r="F1" s="307" t="s">
        <v>601</v>
      </c>
      <c r="G1" s="307" t="s">
        <v>602</v>
      </c>
      <c r="H1" s="307" t="s">
        <v>603</v>
      </c>
      <c r="I1" s="277" t="s">
        <v>600</v>
      </c>
      <c r="J1" s="277" t="s">
        <v>601</v>
      </c>
      <c r="K1" s="277" t="s">
        <v>602</v>
      </c>
      <c r="L1" s="277" t="s">
        <v>603</v>
      </c>
    </row>
    <row r="2" spans="1:12" ht="12.75">
      <c r="A2" s="279">
        <f>IF(ISTEXT(CLEC!C$2),CLEC!C$2,"")</f>
      </c>
      <c r="B2" t="str">
        <f>CLEC!E$2</f>
        <v>WA</v>
      </c>
      <c r="C2" t="str">
        <f>CLEC!O$2</f>
        <v>OHU</v>
      </c>
      <c r="D2" t="str">
        <f>CLEC!Q2</f>
        <v>NR6UE</v>
      </c>
      <c r="E2" s="308">
        <f>IF(I2="",0,(IF(ISTEXT(I2),0,I2)))</f>
        <v>0</v>
      </c>
      <c r="F2" s="308">
        <f>IF(J2="",0,(IF(ISTEXT(J2),0,J2)))</f>
        <v>0</v>
      </c>
      <c r="G2" s="308">
        <f>IF(K2="",0,(IF(ISTEXT(K2),0,K2)))</f>
        <v>0</v>
      </c>
      <c r="H2" s="308">
        <f>IF(L2="",0,(IF(ISTEXT(L2),0,L2)))</f>
        <v>0</v>
      </c>
      <c r="I2" s="279"/>
      <c r="J2" s="279">
        <f>CLEC!S2</f>
        <v>0</v>
      </c>
      <c r="K2" s="279"/>
      <c r="L2" s="279"/>
    </row>
    <row r="3" spans="1:12" ht="12.75">
      <c r="A3" s="279">
        <f>IF(ISTEXT(CLEC!C$2),CLEC!C$2,"")</f>
      </c>
      <c r="B3" t="str">
        <f>CLEC!E$2</f>
        <v>WA</v>
      </c>
      <c r="C3" t="str">
        <f>CLEC!O$2</f>
        <v>OHU</v>
      </c>
      <c r="D3" t="str">
        <f>CLEC!Q3</f>
        <v>NR6UF</v>
      </c>
      <c r="E3" s="308">
        <f aca="true" t="shared" si="0" ref="E3:E8">IF(I3="",0,(IF(ISTEXT(I3),0,I3)))</f>
        <v>0</v>
      </c>
      <c r="F3" s="308">
        <f aca="true" t="shared" si="1" ref="F3:F8">IF(J3="",0,(IF(ISTEXT(J3),0,J3)))</f>
        <v>0</v>
      </c>
      <c r="G3" s="308">
        <f aca="true" t="shared" si="2" ref="G3:G8">IF(K3="",0,(IF(ISTEXT(K3),0,K3)))</f>
        <v>0</v>
      </c>
      <c r="H3" s="308">
        <f aca="true" t="shared" si="3" ref="H3:H8">IF(L3="",0,(IF(ISTEXT(L3),0,L3)))</f>
        <v>0</v>
      </c>
      <c r="I3" s="279"/>
      <c r="J3" s="279">
        <f>CLEC!S3</f>
        <v>0</v>
      </c>
      <c r="K3" s="279"/>
      <c r="L3" s="279"/>
    </row>
    <row r="4" spans="1:12" ht="12.75">
      <c r="A4" s="279">
        <f>IF(ISTEXT(CLEC!C$2),CLEC!C$2,"")</f>
      </c>
      <c r="B4" t="str">
        <f>CLEC!E$2</f>
        <v>WA</v>
      </c>
      <c r="C4" t="str">
        <f>CLEC!O$2</f>
        <v>OHU</v>
      </c>
      <c r="D4" t="str">
        <f>CLEC!Q4</f>
        <v>NR6UG</v>
      </c>
      <c r="E4" s="308">
        <f t="shared" si="0"/>
        <v>0</v>
      </c>
      <c r="F4" s="308">
        <f t="shared" si="1"/>
        <v>0</v>
      </c>
      <c r="G4" s="308">
        <f t="shared" si="2"/>
        <v>0</v>
      </c>
      <c r="H4" s="308">
        <f t="shared" si="3"/>
        <v>0</v>
      </c>
      <c r="I4" s="279"/>
      <c r="J4" s="279">
        <f>CLEC!S4</f>
        <v>0</v>
      </c>
      <c r="K4" s="279"/>
      <c r="L4" s="279"/>
    </row>
    <row r="5" spans="1:12" ht="12.75">
      <c r="A5" s="279">
        <f>IF(ISTEXT(CLEC!C$2),CLEC!C$2,"")</f>
      </c>
      <c r="B5" t="str">
        <f>CLEC!E$2</f>
        <v>WA</v>
      </c>
      <c r="C5" t="str">
        <f>CLEC!O$2</f>
        <v>OHU</v>
      </c>
      <c r="D5" t="str">
        <f>CLEC!Q5</f>
        <v>NR6UH</v>
      </c>
      <c r="E5" s="308">
        <f t="shared" si="0"/>
        <v>0</v>
      </c>
      <c r="F5" s="308">
        <f t="shared" si="1"/>
        <v>0</v>
      </c>
      <c r="G5" s="308">
        <f t="shared" si="2"/>
        <v>0</v>
      </c>
      <c r="H5" s="308">
        <f t="shared" si="3"/>
        <v>0</v>
      </c>
      <c r="I5" s="279"/>
      <c r="J5" s="279">
        <f>CLEC!S5</f>
        <v>0</v>
      </c>
      <c r="K5" s="279"/>
      <c r="L5" s="279"/>
    </row>
    <row r="6" spans="1:12" ht="12.75">
      <c r="A6" s="279">
        <f>IF(ISTEXT(CLEC!C$2),CLEC!C$2,"")</f>
      </c>
      <c r="B6" t="str">
        <f>CLEC!E$2</f>
        <v>WA</v>
      </c>
      <c r="C6" t="str">
        <f>CLEC!O16</f>
        <v>XCU1X</v>
      </c>
      <c r="D6" t="str">
        <f>CLEC!Q16</f>
        <v>EF2BU</v>
      </c>
      <c r="E6" s="308" t="e">
        <f t="shared" si="0"/>
        <v>#REF!</v>
      </c>
      <c r="F6" s="308" t="e">
        <f t="shared" si="1"/>
        <v>#REF!</v>
      </c>
      <c r="G6" s="308">
        <f t="shared" si="2"/>
        <v>0</v>
      </c>
      <c r="H6" s="308">
        <f t="shared" si="3"/>
        <v>0</v>
      </c>
      <c r="I6" s="279" t="e">
        <f>CLEC!R16</f>
        <v>#REF!</v>
      </c>
      <c r="J6" s="279" t="e">
        <f>CLEC!S16</f>
        <v>#REF!</v>
      </c>
      <c r="K6" s="279"/>
      <c r="L6" s="279"/>
    </row>
    <row r="7" spans="1:12" ht="12.75">
      <c r="A7" s="279">
        <f>IF(ISTEXT(CLEC!C$2),CLEC!C$2,"")</f>
      </c>
      <c r="B7" t="str">
        <f>CLEC!E$2</f>
        <v>WA</v>
      </c>
      <c r="C7" t="str">
        <f>CLEC!O17</f>
        <v>XCU3X</v>
      </c>
      <c r="D7" t="str">
        <f>CLEC!Q17</f>
        <v>EF2CU</v>
      </c>
      <c r="E7" s="308" t="e">
        <f t="shared" si="0"/>
        <v>#REF!</v>
      </c>
      <c r="F7" s="308" t="e">
        <f t="shared" si="1"/>
        <v>#REF!</v>
      </c>
      <c r="G7" s="308">
        <f t="shared" si="2"/>
        <v>0</v>
      </c>
      <c r="H7" s="308">
        <f t="shared" si="3"/>
        <v>0</v>
      </c>
      <c r="I7" s="279" t="e">
        <f>CLEC!R17</f>
        <v>#REF!</v>
      </c>
      <c r="J7" s="279" t="e">
        <f>CLEC!S17</f>
        <v>#REF!</v>
      </c>
      <c r="K7" s="279"/>
      <c r="L7" s="279"/>
    </row>
    <row r="8" spans="1:12" ht="12.75">
      <c r="A8" s="279">
        <f>IF(ISTEXT(CLEC!C$2),CLEC!C$2,"")</f>
      </c>
      <c r="B8" t="str">
        <f>CLEC!E$2</f>
        <v>WA</v>
      </c>
      <c r="C8" t="str">
        <f>CLEC!O18</f>
        <v>XCU1X</v>
      </c>
      <c r="D8" t="str">
        <f>CLEC!Q18</f>
        <v>1UKAA</v>
      </c>
      <c r="E8" s="308">
        <f t="shared" si="0"/>
        <v>0</v>
      </c>
      <c r="F8" s="308">
        <f t="shared" si="1"/>
        <v>0</v>
      </c>
      <c r="G8" s="308">
        <f t="shared" si="2"/>
        <v>0</v>
      </c>
      <c r="H8" s="308">
        <f t="shared" si="3"/>
        <v>0</v>
      </c>
      <c r="I8" s="279"/>
      <c r="J8" s="279"/>
      <c r="K8" s="279">
        <f>CLEC!U18</f>
        <v>0</v>
      </c>
      <c r="L8" s="279">
        <f>CLEC!V18</f>
        <v>0</v>
      </c>
    </row>
    <row r="9" spans="1:12" ht="12.75">
      <c r="A9" s="279">
        <f>IF(ISTEXT(CLEC!C$2),CLEC!C$2,"")</f>
      </c>
      <c r="B9" t="str">
        <f>CLEC!E$2</f>
        <v>WA</v>
      </c>
      <c r="C9" t="str">
        <f>CLEC!O19</f>
        <v>XCU1X</v>
      </c>
      <c r="D9" t="str">
        <f>CLEC!Q19</f>
        <v>1UKAB</v>
      </c>
      <c r="E9" s="308">
        <f aca="true" t="shared" si="4" ref="E9:E60">IF(I9="",0,(IF(ISTEXT(I9),0,I9)))</f>
        <v>0</v>
      </c>
      <c r="F9" s="308">
        <f aca="true" t="shared" si="5" ref="F9:F60">IF(J9="",0,(IF(ISTEXT(J9),0,J9)))</f>
        <v>0</v>
      </c>
      <c r="G9" s="308" t="e">
        <f aca="true" t="shared" si="6" ref="G9:G60">IF(K9="",0,(IF(ISTEXT(K9),0,K9)))</f>
        <v>#REF!</v>
      </c>
      <c r="H9" s="308" t="e">
        <f aca="true" t="shared" si="7" ref="H9:H60">IF(L9="",0,(IF(ISTEXT(L9),0,L9)))</f>
        <v>#REF!</v>
      </c>
      <c r="I9" s="279"/>
      <c r="J9" s="279"/>
      <c r="K9" s="279" t="e">
        <f>CLEC!U19</f>
        <v>#REF!</v>
      </c>
      <c r="L9" s="279" t="e">
        <f>CLEC!V19</f>
        <v>#REF!</v>
      </c>
    </row>
    <row r="10" spans="1:12" ht="12.75">
      <c r="A10" s="279">
        <f>IF(ISTEXT(CLEC!C$2),CLEC!C$2,"")</f>
      </c>
      <c r="B10" t="str">
        <f>CLEC!E$2</f>
        <v>WA</v>
      </c>
      <c r="C10" t="str">
        <f>CLEC!O20</f>
        <v>XCU1X</v>
      </c>
      <c r="D10" t="str">
        <f>CLEC!Q20</f>
        <v>1UKAC</v>
      </c>
      <c r="E10" s="308">
        <f t="shared" si="4"/>
        <v>0</v>
      </c>
      <c r="F10" s="308">
        <f t="shared" si="5"/>
        <v>0</v>
      </c>
      <c r="G10" s="308" t="e">
        <f t="shared" si="6"/>
        <v>#REF!</v>
      </c>
      <c r="H10" s="308" t="e">
        <f t="shared" si="7"/>
        <v>#REF!</v>
      </c>
      <c r="I10" s="279"/>
      <c r="J10" s="279"/>
      <c r="K10" s="279" t="e">
        <f>CLEC!U20</f>
        <v>#REF!</v>
      </c>
      <c r="L10" s="279" t="e">
        <f>CLEC!V20</f>
        <v>#REF!</v>
      </c>
    </row>
    <row r="11" spans="1:12" ht="12.75">
      <c r="A11" s="279">
        <f>IF(ISTEXT(CLEC!C$2),CLEC!C$2,"")</f>
      </c>
      <c r="B11" t="str">
        <f>CLEC!E$2</f>
        <v>WA</v>
      </c>
      <c r="C11" t="str">
        <f>CLEC!O21</f>
        <v>XCU1X</v>
      </c>
      <c r="D11" t="str">
        <f>CLEC!Q21</f>
        <v>1UKAD</v>
      </c>
      <c r="E11" s="308">
        <f t="shared" si="4"/>
        <v>0</v>
      </c>
      <c r="F11" s="308">
        <f t="shared" si="5"/>
        <v>0</v>
      </c>
      <c r="G11" s="308" t="e">
        <f t="shared" si="6"/>
        <v>#REF!</v>
      </c>
      <c r="H11" s="308" t="e">
        <f t="shared" si="7"/>
        <v>#REF!</v>
      </c>
      <c r="I11" s="279"/>
      <c r="J11" s="279"/>
      <c r="K11" s="279" t="e">
        <f>CLEC!U21</f>
        <v>#REF!</v>
      </c>
      <c r="L11" s="279" t="e">
        <f>CLEC!V21</f>
        <v>#REF!</v>
      </c>
    </row>
    <row r="12" spans="1:12" ht="12.75">
      <c r="A12" s="279">
        <f>IF(ISTEXT(CLEC!C$2),CLEC!C$2,"")</f>
      </c>
      <c r="B12" t="str">
        <f>CLEC!E$2</f>
        <v>WA</v>
      </c>
      <c r="C12" t="str">
        <f>CLEC!O22</f>
        <v>XCU1X</v>
      </c>
      <c r="D12" t="str">
        <f>CLEC!Q22</f>
        <v>1UKAE</v>
      </c>
      <c r="E12" s="308">
        <f t="shared" si="4"/>
        <v>0</v>
      </c>
      <c r="F12" s="308">
        <f t="shared" si="5"/>
        <v>0</v>
      </c>
      <c r="G12" s="308" t="e">
        <f t="shared" si="6"/>
        <v>#REF!</v>
      </c>
      <c r="H12" s="308" t="e">
        <f t="shared" si="7"/>
        <v>#REF!</v>
      </c>
      <c r="I12" s="279"/>
      <c r="J12" s="279"/>
      <c r="K12" s="279" t="e">
        <f>CLEC!U22</f>
        <v>#REF!</v>
      </c>
      <c r="L12" s="279" t="e">
        <f>CLEC!V22</f>
        <v>#REF!</v>
      </c>
    </row>
    <row r="13" spans="1:12" ht="12.75">
      <c r="A13" s="279">
        <f>IF(ISTEXT(CLEC!C$2),CLEC!C$2,"")</f>
      </c>
      <c r="B13" t="str">
        <f>CLEC!E$2</f>
        <v>WA</v>
      </c>
      <c r="C13" t="str">
        <f>CLEC!O23</f>
        <v>XCU3X</v>
      </c>
      <c r="D13" t="str">
        <f>CLEC!Q23</f>
        <v>1UKBA</v>
      </c>
      <c r="E13" s="308">
        <f t="shared" si="4"/>
        <v>0</v>
      </c>
      <c r="F13" s="308">
        <f t="shared" si="5"/>
        <v>0</v>
      </c>
      <c r="G13" s="308">
        <f t="shared" si="6"/>
        <v>0</v>
      </c>
      <c r="H13" s="308">
        <f t="shared" si="7"/>
        <v>0</v>
      </c>
      <c r="I13" s="279"/>
      <c r="J13" s="279"/>
      <c r="K13" s="279">
        <f>CLEC!U23</f>
        <v>0</v>
      </c>
      <c r="L13" s="279">
        <f>CLEC!V23</f>
        <v>0</v>
      </c>
    </row>
    <row r="14" spans="1:12" ht="12.75">
      <c r="A14" s="279">
        <f>IF(ISTEXT(CLEC!C$2),CLEC!C$2,"")</f>
      </c>
      <c r="B14" t="str">
        <f>CLEC!E$2</f>
        <v>WA</v>
      </c>
      <c r="C14" t="str">
        <f>CLEC!O24</f>
        <v>XCU3X</v>
      </c>
      <c r="D14" t="str">
        <f>CLEC!Q24</f>
        <v>1UKBB</v>
      </c>
      <c r="E14" s="308">
        <f t="shared" si="4"/>
        <v>0</v>
      </c>
      <c r="F14" s="308">
        <f t="shared" si="5"/>
        <v>0</v>
      </c>
      <c r="G14" s="308" t="e">
        <f t="shared" si="6"/>
        <v>#REF!</v>
      </c>
      <c r="H14" s="308" t="e">
        <f t="shared" si="7"/>
        <v>#REF!</v>
      </c>
      <c r="I14" s="279"/>
      <c r="J14" s="279"/>
      <c r="K14" s="279" t="e">
        <f>CLEC!U24</f>
        <v>#REF!</v>
      </c>
      <c r="L14" s="279" t="e">
        <f>CLEC!V24</f>
        <v>#REF!</v>
      </c>
    </row>
    <row r="15" spans="1:12" ht="12.75">
      <c r="A15" s="279">
        <f>IF(ISTEXT(CLEC!C$2),CLEC!C$2,"")</f>
      </c>
      <c r="B15" t="str">
        <f>CLEC!E$2</f>
        <v>WA</v>
      </c>
      <c r="C15" t="str">
        <f>CLEC!O25</f>
        <v>XCU3X</v>
      </c>
      <c r="D15" t="str">
        <f>CLEC!Q25</f>
        <v>1UKBC</v>
      </c>
      <c r="E15" s="308">
        <f t="shared" si="4"/>
        <v>0</v>
      </c>
      <c r="F15" s="308">
        <f t="shared" si="5"/>
        <v>0</v>
      </c>
      <c r="G15" s="308" t="e">
        <f t="shared" si="6"/>
        <v>#REF!</v>
      </c>
      <c r="H15" s="308" t="e">
        <f t="shared" si="7"/>
        <v>#REF!</v>
      </c>
      <c r="I15" s="279"/>
      <c r="J15" s="279"/>
      <c r="K15" s="279" t="e">
        <f>CLEC!U25</f>
        <v>#REF!</v>
      </c>
      <c r="L15" s="279" t="e">
        <f>CLEC!V25</f>
        <v>#REF!</v>
      </c>
    </row>
    <row r="16" spans="1:12" ht="12.75">
      <c r="A16" s="279">
        <f>IF(ISTEXT(CLEC!C$2),CLEC!C$2,"")</f>
      </c>
      <c r="B16" t="str">
        <f>CLEC!E$2</f>
        <v>WA</v>
      </c>
      <c r="C16" t="str">
        <f>CLEC!O26</f>
        <v>XCU3X</v>
      </c>
      <c r="D16" t="str">
        <f>CLEC!Q26</f>
        <v>1UKBD</v>
      </c>
      <c r="E16" s="308">
        <f t="shared" si="4"/>
        <v>0</v>
      </c>
      <c r="F16" s="308">
        <f t="shared" si="5"/>
        <v>0</v>
      </c>
      <c r="G16" s="308" t="e">
        <f t="shared" si="6"/>
        <v>#REF!</v>
      </c>
      <c r="H16" s="308" t="e">
        <f t="shared" si="7"/>
        <v>#REF!</v>
      </c>
      <c r="I16" s="279"/>
      <c r="J16" s="279"/>
      <c r="K16" s="279" t="e">
        <f>CLEC!U26</f>
        <v>#REF!</v>
      </c>
      <c r="L16" s="279" t="e">
        <f>CLEC!V26</f>
        <v>#REF!</v>
      </c>
    </row>
    <row r="17" spans="1:12" ht="12.75">
      <c r="A17" s="279">
        <f>IF(ISTEXT(CLEC!C$2),CLEC!C$2,"")</f>
      </c>
      <c r="B17" t="str">
        <f>CLEC!E$2</f>
        <v>WA</v>
      </c>
      <c r="C17" t="str">
        <f>CLEC!O27</f>
        <v>XCU3X</v>
      </c>
      <c r="D17" t="str">
        <f>CLEC!Q27</f>
        <v>1UKBE</v>
      </c>
      <c r="E17" s="308">
        <f t="shared" si="4"/>
        <v>0</v>
      </c>
      <c r="F17" s="308">
        <f t="shared" si="5"/>
        <v>0</v>
      </c>
      <c r="G17" s="308" t="e">
        <f t="shared" si="6"/>
        <v>#REF!</v>
      </c>
      <c r="H17" s="308" t="e">
        <f t="shared" si="7"/>
        <v>#REF!</v>
      </c>
      <c r="I17" s="279"/>
      <c r="J17" s="279"/>
      <c r="K17" s="279" t="e">
        <f>CLEC!U27</f>
        <v>#REF!</v>
      </c>
      <c r="L17" s="279" t="e">
        <f>CLEC!V27</f>
        <v>#REF!</v>
      </c>
    </row>
    <row r="18" spans="1:12" ht="12.75">
      <c r="A18" s="279">
        <f>IF(ISTEXT(CLEC!C$2),CLEC!C$2,"")</f>
      </c>
      <c r="B18" t="str">
        <f>CLEC!E$2</f>
        <v>WA</v>
      </c>
      <c r="C18" t="str">
        <f>CLEC!O28</f>
        <v>XCU1X</v>
      </c>
      <c r="D18" t="str">
        <f>CLEC!Q28</f>
        <v>MXNLU</v>
      </c>
      <c r="E18" s="308" t="e">
        <f t="shared" si="4"/>
        <v>#REF!</v>
      </c>
      <c r="F18" s="308" t="e">
        <f t="shared" si="5"/>
        <v>#REF!</v>
      </c>
      <c r="G18" s="308">
        <f t="shared" si="6"/>
        <v>0</v>
      </c>
      <c r="H18" s="308">
        <f t="shared" si="7"/>
        <v>0</v>
      </c>
      <c r="I18" s="279" t="e">
        <f>CLEC!R28</f>
        <v>#REF!</v>
      </c>
      <c r="J18" s="279" t="e">
        <f>CLEC!S28</f>
        <v>#REF!</v>
      </c>
      <c r="K18" s="279"/>
      <c r="L18" s="279"/>
    </row>
    <row r="19" spans="1:12" ht="12.75">
      <c r="A19" s="279">
        <f>IF(ISTEXT(CLEC!C$2),CLEC!C$2,"")</f>
      </c>
      <c r="B19" t="str">
        <f>CLEC!E$2</f>
        <v>WA</v>
      </c>
      <c r="C19" t="str">
        <f>CLEC!O29</f>
        <v>XCU1X</v>
      </c>
      <c r="D19" t="str">
        <f>CLEC!Q29</f>
        <v>M6W1U</v>
      </c>
      <c r="E19" s="308" t="e">
        <f t="shared" si="4"/>
        <v>#REF!</v>
      </c>
      <c r="F19" s="308" t="e">
        <f t="shared" si="5"/>
        <v>#REF!</v>
      </c>
      <c r="G19" s="308">
        <f t="shared" si="6"/>
        <v>0</v>
      </c>
      <c r="H19" s="308">
        <f t="shared" si="7"/>
        <v>0</v>
      </c>
      <c r="I19" s="279" t="e">
        <f>CLEC!R29</f>
        <v>#REF!</v>
      </c>
      <c r="J19" s="279" t="e">
        <f>CLEC!S29</f>
        <v>#REF!</v>
      </c>
      <c r="K19" s="279"/>
      <c r="L19" s="279"/>
    </row>
    <row r="20" spans="1:12" ht="12.75">
      <c r="A20" s="279">
        <f>IF(ISTEXT(CLEC!C$2),CLEC!C$2,"")</f>
      </c>
      <c r="B20" t="str">
        <f>CLEC!E$2</f>
        <v>WA</v>
      </c>
      <c r="C20" t="str">
        <f>CLEC!O30</f>
        <v>XCU3X</v>
      </c>
      <c r="D20" t="str">
        <f>CLEC!Q30</f>
        <v>MXNKU</v>
      </c>
      <c r="E20" s="308" t="e">
        <f t="shared" si="4"/>
        <v>#REF!</v>
      </c>
      <c r="F20" s="308" t="e">
        <f t="shared" si="5"/>
        <v>#REF!</v>
      </c>
      <c r="G20" s="308">
        <f t="shared" si="6"/>
        <v>0</v>
      </c>
      <c r="H20" s="308">
        <f t="shared" si="7"/>
        <v>0</v>
      </c>
      <c r="I20" s="279" t="e">
        <f>CLEC!R30</f>
        <v>#REF!</v>
      </c>
      <c r="J20" s="279" t="e">
        <f>CLEC!S30</f>
        <v>#REF!</v>
      </c>
      <c r="K20" s="279"/>
      <c r="L20" s="279"/>
    </row>
    <row r="21" spans="1:12" ht="12.75">
      <c r="A21" s="279">
        <f>IF(ISTEXT(CLEC!C$2),CLEC!C$2,"")</f>
      </c>
      <c r="B21" t="str">
        <f>CLEC!E$2</f>
        <v>WA</v>
      </c>
      <c r="C21" t="str">
        <f>CLEC!O31</f>
        <v>XCU3X</v>
      </c>
      <c r="D21" t="str">
        <f>CLEC!Q31</f>
        <v>M6W3U</v>
      </c>
      <c r="E21" s="308" t="e">
        <f t="shared" si="4"/>
        <v>#REF!</v>
      </c>
      <c r="F21" s="308" t="e">
        <f t="shared" si="5"/>
        <v>#REF!</v>
      </c>
      <c r="G21" s="308">
        <f t="shared" si="6"/>
        <v>0</v>
      </c>
      <c r="H21" s="308">
        <f t="shared" si="7"/>
        <v>0</v>
      </c>
      <c r="I21" s="279" t="e">
        <f>CLEC!R31</f>
        <v>#REF!</v>
      </c>
      <c r="J21" s="279" t="e">
        <f>CLEC!S31</f>
        <v>#REF!</v>
      </c>
      <c r="K21" s="279"/>
      <c r="L21" s="279"/>
    </row>
    <row r="22" spans="1:12" ht="12.75">
      <c r="A22" s="279">
        <f>IF(ISTEXT(CLEC!C$2),CLEC!C$2,"")</f>
      </c>
      <c r="B22" t="str">
        <f>CLEC!E$2</f>
        <v>WA</v>
      </c>
      <c r="C22" t="str">
        <f>CLEC!O32</f>
        <v>XCU1X</v>
      </c>
      <c r="D22" t="str">
        <f>CLEC!Q32</f>
        <v>TKCCP</v>
      </c>
      <c r="E22" s="308" t="e">
        <f t="shared" si="4"/>
        <v>#REF!</v>
      </c>
      <c r="F22" s="308" t="e">
        <f t="shared" si="5"/>
        <v>#REF!</v>
      </c>
      <c r="G22" s="308">
        <f t="shared" si="6"/>
        <v>0</v>
      </c>
      <c r="H22" s="308">
        <f t="shared" si="7"/>
        <v>0</v>
      </c>
      <c r="I22" s="279" t="e">
        <f>CLEC!R32</f>
        <v>#REF!</v>
      </c>
      <c r="J22" s="279" t="e">
        <f>CLEC!S32</f>
        <v>#REF!</v>
      </c>
      <c r="K22" s="279"/>
      <c r="L22" s="279"/>
    </row>
    <row r="23" spans="1:12" ht="12.75">
      <c r="A23" s="279">
        <f>IF(ISTEXT(CLEC!C$2),CLEC!C$2,"")</f>
      </c>
      <c r="B23" t="str">
        <f>CLEC!E$2</f>
        <v>WA</v>
      </c>
      <c r="C23" t="str">
        <f>CLEC!O33</f>
        <v>XCU1X</v>
      </c>
      <c r="D23" t="str">
        <f>CLEC!Q33</f>
        <v>TKCCA</v>
      </c>
      <c r="E23" s="308" t="e">
        <f t="shared" si="4"/>
        <v>#REF!</v>
      </c>
      <c r="F23" s="308" t="e">
        <f t="shared" si="5"/>
        <v>#REF!</v>
      </c>
      <c r="G23" s="308">
        <f t="shared" si="6"/>
        <v>0</v>
      </c>
      <c r="H23" s="308">
        <f t="shared" si="7"/>
        <v>0</v>
      </c>
      <c r="I23" s="279" t="e">
        <f>CLEC!R33</f>
        <v>#REF!</v>
      </c>
      <c r="J23" s="279" t="e">
        <f>CLEC!S33</f>
        <v>#REF!</v>
      </c>
      <c r="K23" s="279"/>
      <c r="L23" s="279"/>
    </row>
    <row r="24" spans="1:12" ht="12.75">
      <c r="A24" s="279">
        <f>IF(ISTEXT(CLEC!C$2),CLEC!C$2,"")</f>
      </c>
      <c r="B24" t="str">
        <f>CLEC!E$2</f>
        <v>WA</v>
      </c>
      <c r="C24" t="str">
        <f>CLEC!O34</f>
        <v>XCU3X</v>
      </c>
      <c r="D24" t="str">
        <f>CLEC!Q34</f>
        <v>TKCFP</v>
      </c>
      <c r="E24" s="308" t="e">
        <f t="shared" si="4"/>
        <v>#REF!</v>
      </c>
      <c r="F24" s="308" t="e">
        <f t="shared" si="5"/>
        <v>#REF!</v>
      </c>
      <c r="G24" s="308">
        <f t="shared" si="6"/>
        <v>0</v>
      </c>
      <c r="H24" s="308">
        <f t="shared" si="7"/>
        <v>0</v>
      </c>
      <c r="I24" s="279" t="e">
        <f>CLEC!R34</f>
        <v>#REF!</v>
      </c>
      <c r="J24" s="279" t="e">
        <f>CLEC!S34</f>
        <v>#REF!</v>
      </c>
      <c r="K24" s="279"/>
      <c r="L24" s="279"/>
    </row>
    <row r="25" spans="1:12" ht="12.75">
      <c r="A25" s="279">
        <f>IF(ISTEXT(CLEC!C$2),CLEC!C$2,"")</f>
      </c>
      <c r="B25" t="str">
        <f>CLEC!E$2</f>
        <v>WA</v>
      </c>
      <c r="C25" t="str">
        <f>CLEC!O35</f>
        <v>XCU3X</v>
      </c>
      <c r="D25" t="str">
        <f>CLEC!Q35</f>
        <v>TKCFA</v>
      </c>
      <c r="E25" s="308" t="e">
        <f t="shared" si="4"/>
        <v>#REF!</v>
      </c>
      <c r="F25" s="308" t="e">
        <f t="shared" si="5"/>
        <v>#REF!</v>
      </c>
      <c r="G25" s="308">
        <f t="shared" si="6"/>
        <v>0</v>
      </c>
      <c r="H25" s="308">
        <f t="shared" si="7"/>
        <v>0</v>
      </c>
      <c r="I25" s="279" t="e">
        <f>CLEC!R35</f>
        <v>#REF!</v>
      </c>
      <c r="J25" s="279" t="e">
        <f>CLEC!S35</f>
        <v>#REF!</v>
      </c>
      <c r="K25" s="279"/>
      <c r="L25" s="279"/>
    </row>
    <row r="26" spans="1:12" ht="12.75">
      <c r="A26" s="279">
        <f>IF(ISTEXT(CCSAC!C$2),CCSAC!C$2,"")</f>
      </c>
      <c r="B26" t="str">
        <f>CCSAC!E$2</f>
        <v>WA</v>
      </c>
      <c r="C26" t="str">
        <f>CCSAC!O2</f>
        <v>QU71X</v>
      </c>
      <c r="D26" t="str">
        <f>CCSAC!Q2</f>
        <v>EFY1X</v>
      </c>
      <c r="E26" s="308" t="e">
        <f t="shared" si="4"/>
        <v>#REF!</v>
      </c>
      <c r="F26" s="308" t="e">
        <f t="shared" si="5"/>
        <v>#REF!</v>
      </c>
      <c r="G26" s="308">
        <f t="shared" si="6"/>
        <v>0</v>
      </c>
      <c r="H26" s="308">
        <f t="shared" si="7"/>
        <v>0</v>
      </c>
      <c r="I26" s="279" t="e">
        <f>CCSAC!R2</f>
        <v>#REF!</v>
      </c>
      <c r="J26" s="279" t="e">
        <f>CCSAC!S2</f>
        <v>#REF!</v>
      </c>
      <c r="K26" s="279"/>
      <c r="L26" s="279"/>
    </row>
    <row r="27" spans="1:12" ht="12.75">
      <c r="A27" s="279">
        <f>IF(ISTEXT(CCSAC!C$2),CCSAC!C$2,"")</f>
      </c>
      <c r="B27" t="str">
        <f>CCSAC!E$2</f>
        <v>WA</v>
      </c>
      <c r="C27" t="str">
        <f>CCSAC!O3</f>
        <v>QU71X</v>
      </c>
      <c r="D27" t="str">
        <f>CCSAC!Q3</f>
        <v>TYLRP</v>
      </c>
      <c r="E27" s="308" t="e">
        <f t="shared" si="4"/>
        <v>#REF!</v>
      </c>
      <c r="F27" s="308" t="e">
        <f t="shared" si="5"/>
        <v>#REF!</v>
      </c>
      <c r="G27" s="308">
        <f t="shared" si="6"/>
        <v>0</v>
      </c>
      <c r="H27" s="308">
        <f t="shared" si="7"/>
        <v>0</v>
      </c>
      <c r="I27" s="279" t="e">
        <f>CCSAC!R3</f>
        <v>#REF!</v>
      </c>
      <c r="J27" s="279" t="e">
        <f>CCSAC!S3</f>
        <v>#REF!</v>
      </c>
      <c r="K27" s="279"/>
      <c r="L27" s="279"/>
    </row>
    <row r="28" spans="1:12" ht="12.75">
      <c r="A28" s="279">
        <f>IF(ISTEXT(CCSAC!C$2),CCSAC!C$2,"")</f>
      </c>
      <c r="B28" t="str">
        <f>CCSAC!E$2</f>
        <v>WA</v>
      </c>
      <c r="C28" t="str">
        <f>CCSAC!O4</f>
        <v>QU71X</v>
      </c>
      <c r="D28" t="str">
        <f>CCSAC!Q4</f>
        <v>TYLRA</v>
      </c>
      <c r="E28" s="308" t="e">
        <f t="shared" si="4"/>
        <v>#REF!</v>
      </c>
      <c r="F28" s="308" t="e">
        <f t="shared" si="5"/>
        <v>#REF!</v>
      </c>
      <c r="G28" s="308">
        <f t="shared" si="6"/>
        <v>0</v>
      </c>
      <c r="H28" s="308">
        <f t="shared" si="7"/>
        <v>0</v>
      </c>
      <c r="I28" s="279" t="e">
        <f>CCSAC!R4</f>
        <v>#REF!</v>
      </c>
      <c r="J28" s="279" t="e">
        <f>CCSAC!S4</f>
        <v>#REF!</v>
      </c>
      <c r="K28" s="279"/>
      <c r="L28" s="279"/>
    </row>
    <row r="29" spans="1:12" ht="12.75">
      <c r="A29" s="279">
        <f>IF(ISTEXT(CCSAC!C$2),CCSAC!C$2,"")</f>
      </c>
      <c r="B29" t="str">
        <f>CCSAC!E$2</f>
        <v>WA</v>
      </c>
      <c r="C29" t="str">
        <f>CCSAC!O5</f>
        <v>QU72X</v>
      </c>
      <c r="D29" t="str">
        <f>CCSAC!Q5</f>
        <v>CCA2A</v>
      </c>
      <c r="E29" s="308">
        <f t="shared" si="4"/>
        <v>0</v>
      </c>
      <c r="F29" s="308">
        <f t="shared" si="5"/>
        <v>0</v>
      </c>
      <c r="G29" s="308">
        <f t="shared" si="6"/>
        <v>0</v>
      </c>
      <c r="H29" s="308">
        <f t="shared" si="7"/>
        <v>0</v>
      </c>
      <c r="I29" s="279"/>
      <c r="J29" s="279"/>
      <c r="K29" s="279">
        <f>CCSAC!U5</f>
        <v>0</v>
      </c>
      <c r="L29" s="279">
        <f>CCSAC!V5</f>
        <v>0</v>
      </c>
    </row>
    <row r="30" spans="1:12" ht="12.75">
      <c r="A30" s="279">
        <f>IF(ISTEXT(CCSAC!C$2),CCSAC!C$2,"")</f>
      </c>
      <c r="B30" t="str">
        <f>CCSAC!E$2</f>
        <v>WA</v>
      </c>
      <c r="C30" t="str">
        <f>CCSAC!O6</f>
        <v>QU72X</v>
      </c>
      <c r="D30" t="str">
        <f>CCSAC!Q6</f>
        <v>CCA2B</v>
      </c>
      <c r="E30" s="308">
        <f t="shared" si="4"/>
        <v>0</v>
      </c>
      <c r="F30" s="308">
        <f t="shared" si="5"/>
        <v>0</v>
      </c>
      <c r="G30" s="308" t="e">
        <f t="shared" si="6"/>
        <v>#REF!</v>
      </c>
      <c r="H30" s="308" t="e">
        <f t="shared" si="7"/>
        <v>#REF!</v>
      </c>
      <c r="I30" s="279"/>
      <c r="J30" s="279"/>
      <c r="K30" s="279" t="e">
        <f>CCSAC!U6</f>
        <v>#REF!</v>
      </c>
      <c r="L30" s="279" t="e">
        <f>CCSAC!V6</f>
        <v>#REF!</v>
      </c>
    </row>
    <row r="31" spans="1:12" ht="12.75">
      <c r="A31" s="279">
        <f>IF(ISTEXT(CCSAC!C$2),CCSAC!C$2,"")</f>
      </c>
      <c r="B31" t="str">
        <f>CCSAC!E$2</f>
        <v>WA</v>
      </c>
      <c r="C31" t="str">
        <f>CCSAC!O7</f>
        <v>QU72X</v>
      </c>
      <c r="D31" t="str">
        <f>CCSAC!Q7</f>
        <v>CCA2C</v>
      </c>
      <c r="E31" s="308">
        <f t="shared" si="4"/>
        <v>0</v>
      </c>
      <c r="F31" s="308">
        <f t="shared" si="5"/>
        <v>0</v>
      </c>
      <c r="G31" s="308" t="e">
        <f t="shared" si="6"/>
        <v>#REF!</v>
      </c>
      <c r="H31" s="308" t="e">
        <f t="shared" si="7"/>
        <v>#REF!</v>
      </c>
      <c r="I31" s="279"/>
      <c r="J31" s="279"/>
      <c r="K31" s="279" t="e">
        <f>CCSAC!U7</f>
        <v>#REF!</v>
      </c>
      <c r="L31" s="279" t="e">
        <f>CCSAC!V7</f>
        <v>#REF!</v>
      </c>
    </row>
    <row r="32" spans="1:12" ht="12.75">
      <c r="A32" s="279">
        <f>IF(ISTEXT(CCSAC!C$2),CCSAC!C$2,"")</f>
      </c>
      <c r="B32" t="str">
        <f>CCSAC!E$2</f>
        <v>WA</v>
      </c>
      <c r="C32" t="str">
        <f>CCSAC!O8</f>
        <v>QU72X</v>
      </c>
      <c r="D32" t="str">
        <f>CCSAC!Q8</f>
        <v>CCA2D</v>
      </c>
      <c r="E32" s="308">
        <f t="shared" si="4"/>
        <v>0</v>
      </c>
      <c r="F32" s="308">
        <f t="shared" si="5"/>
        <v>0</v>
      </c>
      <c r="G32" s="308" t="e">
        <f t="shared" si="6"/>
        <v>#REF!</v>
      </c>
      <c r="H32" s="308" t="e">
        <f t="shared" si="7"/>
        <v>#REF!</v>
      </c>
      <c r="I32" s="279"/>
      <c r="J32" s="279"/>
      <c r="K32" s="279" t="e">
        <f>CCSAC!U8</f>
        <v>#REF!</v>
      </c>
      <c r="L32" s="279" t="e">
        <f>CCSAC!V8</f>
        <v>#REF!</v>
      </c>
    </row>
    <row r="33" spans="1:12" ht="12.75">
      <c r="A33" s="279">
        <f>IF(ISTEXT(CCSAC!C$2),CCSAC!C$2,"")</f>
      </c>
      <c r="B33" t="str">
        <f>CCSAC!E$2</f>
        <v>WA</v>
      </c>
      <c r="C33" t="str">
        <f>CCSAC!O9</f>
        <v>QU72X</v>
      </c>
      <c r="D33" t="str">
        <f>CCSAC!Q9</f>
        <v>CCA2E</v>
      </c>
      <c r="E33" s="308">
        <f t="shared" si="4"/>
        <v>0</v>
      </c>
      <c r="F33" s="308">
        <f t="shared" si="5"/>
        <v>0</v>
      </c>
      <c r="G33" s="308" t="e">
        <f t="shared" si="6"/>
        <v>#REF!</v>
      </c>
      <c r="H33" s="308" t="e">
        <f t="shared" si="7"/>
        <v>#REF!</v>
      </c>
      <c r="I33" s="279"/>
      <c r="J33" s="279"/>
      <c r="K33" s="279" t="e">
        <f>CCSAC!U9</f>
        <v>#REF!</v>
      </c>
      <c r="L33" s="279" t="e">
        <f>CCSAC!V9</f>
        <v>#REF!</v>
      </c>
    </row>
    <row r="34" spans="1:12" ht="12.75">
      <c r="A34" s="279">
        <f>IF(ISTEXT(CCSAC!C$2),CCSAC!C$2,"")</f>
      </c>
      <c r="B34" t="str">
        <f>CCSAC!E$2</f>
        <v>WA</v>
      </c>
      <c r="C34" t="str">
        <f>CCSAC!O10</f>
        <v>QU71X</v>
      </c>
      <c r="D34" t="str">
        <f>CCSAC!Q10</f>
        <v>CCA1A</v>
      </c>
      <c r="E34" s="308">
        <f t="shared" si="4"/>
        <v>0</v>
      </c>
      <c r="F34" s="308">
        <f t="shared" si="5"/>
        <v>0</v>
      </c>
      <c r="G34" s="308">
        <f t="shared" si="6"/>
        <v>0</v>
      </c>
      <c r="H34" s="308">
        <f t="shared" si="7"/>
        <v>0</v>
      </c>
      <c r="I34" s="279"/>
      <c r="J34" s="279"/>
      <c r="K34" s="279">
        <f>CCSAC!U10</f>
        <v>0</v>
      </c>
      <c r="L34" s="279">
        <f>CCSAC!V10</f>
        <v>0</v>
      </c>
    </row>
    <row r="35" spans="1:12" ht="12.75">
      <c r="A35" s="279">
        <f>IF(ISTEXT(CCSAC!C$2),CCSAC!C$2,"")</f>
      </c>
      <c r="B35" t="str">
        <f>CCSAC!E$2</f>
        <v>WA</v>
      </c>
      <c r="C35" t="str">
        <f>CCSAC!O11</f>
        <v>QU71X</v>
      </c>
      <c r="D35" t="str">
        <f>CCSAC!Q11</f>
        <v>CCA1B</v>
      </c>
      <c r="E35" s="308">
        <f t="shared" si="4"/>
        <v>0</v>
      </c>
      <c r="F35" s="308">
        <f t="shared" si="5"/>
        <v>0</v>
      </c>
      <c r="G35" s="308" t="e">
        <f t="shared" si="6"/>
        <v>#REF!</v>
      </c>
      <c r="H35" s="308" t="e">
        <f t="shared" si="7"/>
        <v>#REF!</v>
      </c>
      <c r="I35" s="279"/>
      <c r="J35" s="279"/>
      <c r="K35" s="279" t="e">
        <f>CCSAC!U11</f>
        <v>#REF!</v>
      </c>
      <c r="L35" s="279" t="e">
        <f>CCSAC!V11</f>
        <v>#REF!</v>
      </c>
    </row>
    <row r="36" spans="1:12" ht="12.75">
      <c r="A36" s="279">
        <f>IF(ISTEXT(CCSAC!C$2),CCSAC!C$2,"")</f>
      </c>
      <c r="B36" t="str">
        <f>CCSAC!E$2</f>
        <v>WA</v>
      </c>
      <c r="C36" t="str">
        <f>CCSAC!O12</f>
        <v>QU71X</v>
      </c>
      <c r="D36" t="str">
        <f>CCSAC!Q12</f>
        <v>CCA1C</v>
      </c>
      <c r="E36" s="308">
        <f t="shared" si="4"/>
        <v>0</v>
      </c>
      <c r="F36" s="308">
        <f t="shared" si="5"/>
        <v>0</v>
      </c>
      <c r="G36" s="308" t="e">
        <f t="shared" si="6"/>
        <v>#REF!</v>
      </c>
      <c r="H36" s="308" t="e">
        <f t="shared" si="7"/>
        <v>#REF!</v>
      </c>
      <c r="I36" s="279"/>
      <c r="J36" s="279"/>
      <c r="K36" s="279" t="e">
        <f>CCSAC!U12</f>
        <v>#REF!</v>
      </c>
      <c r="L36" s="279" t="e">
        <f>CCSAC!V12</f>
        <v>#REF!</v>
      </c>
    </row>
    <row r="37" spans="1:12" ht="12.75">
      <c r="A37" s="279">
        <f>IF(ISTEXT(CCSAC!C$2),CCSAC!C$2,"")</f>
      </c>
      <c r="B37" t="str">
        <f>CCSAC!E$2</f>
        <v>WA</v>
      </c>
      <c r="C37" t="str">
        <f>CCSAC!O13</f>
        <v>QU71X</v>
      </c>
      <c r="D37" t="str">
        <f>CCSAC!Q13</f>
        <v>CCA1D</v>
      </c>
      <c r="E37" s="308">
        <f t="shared" si="4"/>
        <v>0</v>
      </c>
      <c r="F37" s="308">
        <f t="shared" si="5"/>
        <v>0</v>
      </c>
      <c r="G37" s="308" t="e">
        <f t="shared" si="6"/>
        <v>#REF!</v>
      </c>
      <c r="H37" s="308" t="e">
        <f t="shared" si="7"/>
        <v>#REF!</v>
      </c>
      <c r="I37" s="279"/>
      <c r="J37" s="279"/>
      <c r="K37" s="279" t="e">
        <f>CCSAC!U13</f>
        <v>#REF!</v>
      </c>
      <c r="L37" s="279" t="e">
        <f>CCSAC!V13</f>
        <v>#REF!</v>
      </c>
    </row>
    <row r="38" spans="1:12" ht="12.75">
      <c r="A38" s="279">
        <f>IF(ISTEXT(CCSAC!C$2),CCSAC!C$2,"")</f>
      </c>
      <c r="B38" t="str">
        <f>CCSAC!E$2</f>
        <v>WA</v>
      </c>
      <c r="C38" t="str">
        <f>CCSAC!O14</f>
        <v>QU71X</v>
      </c>
      <c r="D38" t="str">
        <f>CCSAC!Q14</f>
        <v>CCA1E</v>
      </c>
      <c r="E38" s="308">
        <f t="shared" si="4"/>
        <v>0</v>
      </c>
      <c r="F38" s="308">
        <f t="shared" si="5"/>
        <v>0</v>
      </c>
      <c r="G38" s="308" t="e">
        <f t="shared" si="6"/>
        <v>#REF!</v>
      </c>
      <c r="H38" s="308" t="e">
        <f t="shared" si="7"/>
        <v>#REF!</v>
      </c>
      <c r="I38" s="279"/>
      <c r="J38" s="279"/>
      <c r="K38" s="279" t="e">
        <f>CCSAC!U14</f>
        <v>#REF!</v>
      </c>
      <c r="L38" s="279" t="e">
        <f>CCSAC!V14</f>
        <v>#REF!</v>
      </c>
    </row>
    <row r="39" spans="1:12" ht="12.75">
      <c r="A39" s="279">
        <f>IF(ISTEXT(CCSAC!C$2),CCSAC!C$2,"")</f>
      </c>
      <c r="B39" t="str">
        <f>CCSAC!E$2</f>
        <v>WA</v>
      </c>
      <c r="C39" t="str">
        <f>CCSAC!O16</f>
        <v>QU71X</v>
      </c>
      <c r="D39" t="str">
        <f>CCSAC!Q16</f>
        <v>QMVXX</v>
      </c>
      <c r="E39" s="308" t="e">
        <f t="shared" si="4"/>
        <v>#REF!</v>
      </c>
      <c r="F39" s="308" t="e">
        <f t="shared" si="5"/>
        <v>#REF!</v>
      </c>
      <c r="G39" s="308">
        <f t="shared" si="6"/>
        <v>0</v>
      </c>
      <c r="H39" s="308">
        <f t="shared" si="7"/>
        <v>0</v>
      </c>
      <c r="I39" s="279" t="e">
        <f>CCSAC!R16</f>
        <v>#REF!</v>
      </c>
      <c r="J39" s="279" t="e">
        <f>CCSAC!S16</f>
        <v>#REF!</v>
      </c>
      <c r="K39" s="279"/>
      <c r="L39" s="279"/>
    </row>
    <row r="40" spans="1:12" ht="12.75">
      <c r="A40" s="279">
        <f>IF(ISTEXT(CCSAC!C$2),CCSAC!C$2,"")</f>
      </c>
      <c r="B40" t="str">
        <f>CCSAC!E$2</f>
        <v>WA</v>
      </c>
      <c r="C40" t="str">
        <f>CCSAC!O17</f>
        <v>SX7                </v>
      </c>
      <c r="D40" t="str">
        <f>CCSAC!Q17</f>
        <v>PT8SX</v>
      </c>
      <c r="E40" s="308" t="e">
        <f t="shared" si="4"/>
        <v>#REF!</v>
      </c>
      <c r="F40" s="308">
        <f t="shared" si="5"/>
        <v>0</v>
      </c>
      <c r="G40" s="308">
        <f t="shared" si="6"/>
        <v>0</v>
      </c>
      <c r="H40" s="308">
        <f t="shared" si="7"/>
        <v>0</v>
      </c>
      <c r="I40" s="279" t="e">
        <f>CCSAC!R17</f>
        <v>#REF!</v>
      </c>
      <c r="J40" s="279">
        <f>CCSAC!S17</f>
        <v>0</v>
      </c>
      <c r="K40" s="279"/>
      <c r="L40" s="279"/>
    </row>
    <row r="41" spans="1:12" ht="12.75">
      <c r="A41" s="279">
        <f>IF(ISTEXT(CCSAC!C$2),CCSAC!C$2,"")</f>
      </c>
      <c r="B41" t="str">
        <f>CCSAC!E$2</f>
        <v>WA</v>
      </c>
      <c r="C41" t="str">
        <f>CCSAC!O18</f>
        <v>SX7                </v>
      </c>
      <c r="D41" t="str">
        <f>CCSAC!Q18</f>
        <v>NRB7P</v>
      </c>
      <c r="E41" s="308">
        <f t="shared" si="4"/>
        <v>0</v>
      </c>
      <c r="F41" s="308" t="e">
        <f t="shared" si="5"/>
        <v>#REF!</v>
      </c>
      <c r="G41" s="308">
        <f t="shared" si="6"/>
        <v>0</v>
      </c>
      <c r="H41" s="308">
        <f t="shared" si="7"/>
        <v>0</v>
      </c>
      <c r="I41" s="279"/>
      <c r="J41" s="279" t="e">
        <f>CCSAC!S18</f>
        <v>#REF!</v>
      </c>
      <c r="K41" s="279"/>
      <c r="L41" s="279"/>
    </row>
    <row r="42" spans="1:12" ht="12.75">
      <c r="A42" s="279">
        <f>IF(ISTEXT(CCSAC!C$2),CCSAC!C$2,"")</f>
      </c>
      <c r="B42" t="str">
        <f>CCSAC!E$2</f>
        <v>WA</v>
      </c>
      <c r="C42" t="str">
        <f>CCSAC!O19</f>
        <v>SX7                </v>
      </c>
      <c r="D42" t="str">
        <f>CCSAC!Q19</f>
        <v>NRB7Q</v>
      </c>
      <c r="E42" s="308">
        <f t="shared" si="4"/>
        <v>0</v>
      </c>
      <c r="F42" s="308" t="e">
        <f t="shared" si="5"/>
        <v>#REF!</v>
      </c>
      <c r="G42" s="308">
        <f t="shared" si="6"/>
        <v>0</v>
      </c>
      <c r="H42" s="308">
        <f t="shared" si="7"/>
        <v>0</v>
      </c>
      <c r="I42" s="279"/>
      <c r="J42" s="279" t="e">
        <f>CCSAC!S19</f>
        <v>#REF!</v>
      </c>
      <c r="K42" s="279"/>
      <c r="L42" s="279"/>
    </row>
    <row r="43" spans="1:12" ht="12.75">
      <c r="A43" s="279">
        <f>IF(ISTEXT(CCSAC!C$2),CCSAC!C$2,"")</f>
      </c>
      <c r="B43" t="str">
        <f>CCSAC!E$2</f>
        <v>WA</v>
      </c>
      <c r="C43" t="str">
        <f>CCSAC!O20</f>
        <v>SX7                </v>
      </c>
      <c r="D43" t="str">
        <f>CCSAC!Q20</f>
        <v>NRBL6</v>
      </c>
      <c r="E43" s="308">
        <f t="shared" si="4"/>
        <v>0</v>
      </c>
      <c r="F43" s="308" t="e">
        <f t="shared" si="5"/>
        <v>#REF!</v>
      </c>
      <c r="G43" s="308">
        <f t="shared" si="6"/>
        <v>0</v>
      </c>
      <c r="H43" s="308">
        <f t="shared" si="7"/>
        <v>0</v>
      </c>
      <c r="I43" s="279"/>
      <c r="J43" s="279" t="e">
        <f>CCSAC!S20</f>
        <v>#REF!</v>
      </c>
      <c r="K43" s="279"/>
      <c r="L43" s="279"/>
    </row>
    <row r="44" spans="1:12" ht="12.75">
      <c r="A44" s="279">
        <f>IF(ISTEXT(CCSAC!C$2),CCSAC!C$2,"")</f>
      </c>
      <c r="B44" t="str">
        <f>CCSAC!E$2</f>
        <v>WA</v>
      </c>
      <c r="C44" t="str">
        <f>CCSAC!O21</f>
        <v>SX7                </v>
      </c>
      <c r="D44" t="str">
        <f>CCSAC!Q21</f>
        <v>NRBL7</v>
      </c>
      <c r="E44" s="308">
        <f t="shared" si="4"/>
        <v>0</v>
      </c>
      <c r="F44" s="308" t="e">
        <f t="shared" si="5"/>
        <v>#REF!</v>
      </c>
      <c r="G44" s="308">
        <f t="shared" si="6"/>
        <v>0</v>
      </c>
      <c r="H44" s="308">
        <f t="shared" si="7"/>
        <v>0</v>
      </c>
      <c r="I44" s="279"/>
      <c r="J44" s="279" t="e">
        <f>CCSAC!S21</f>
        <v>#REF!</v>
      </c>
      <c r="K44" s="279"/>
      <c r="L44" s="279"/>
    </row>
    <row r="45" spans="1:12" ht="12.75">
      <c r="A45" s="279">
        <f>IF(ISTEXT(CCSAC!C$2),CCSAC!C$2,"")</f>
      </c>
      <c r="B45" t="str">
        <f>CCSAC!E$2</f>
        <v>WA</v>
      </c>
      <c r="C45" t="str">
        <f>CCSAC!O23</f>
        <v>QU71X</v>
      </c>
      <c r="D45" t="str">
        <f>CCSAC!Q23</f>
        <v>NRBS1</v>
      </c>
      <c r="E45" s="308">
        <f t="shared" si="4"/>
        <v>0</v>
      </c>
      <c r="F45" s="308">
        <f t="shared" si="5"/>
        <v>0</v>
      </c>
      <c r="G45" s="308">
        <f t="shared" si="6"/>
        <v>0</v>
      </c>
      <c r="H45" s="308">
        <f t="shared" si="7"/>
        <v>0</v>
      </c>
      <c r="I45" s="279"/>
      <c r="J45" s="279">
        <f>CCSAC!S23</f>
        <v>0</v>
      </c>
      <c r="K45" s="279"/>
      <c r="L45" s="279"/>
    </row>
    <row r="46" spans="1:12" ht="12.75">
      <c r="A46" s="279">
        <f>IF(ISTEXT(CCSAC!C$2),CCSAC!C$2,"")</f>
      </c>
      <c r="B46" t="str">
        <f>CCSAC!E$2</f>
        <v>WA</v>
      </c>
      <c r="C46" t="str">
        <f>CCSAC!O24</f>
        <v>QU71X</v>
      </c>
      <c r="D46" t="str">
        <f>CCSAC!Q24</f>
        <v>NRBSA</v>
      </c>
      <c r="E46" s="308">
        <f t="shared" si="4"/>
        <v>0</v>
      </c>
      <c r="F46" s="308">
        <f t="shared" si="5"/>
        <v>0</v>
      </c>
      <c r="G46" s="308">
        <f t="shared" si="6"/>
        <v>0</v>
      </c>
      <c r="H46" s="308">
        <f t="shared" si="7"/>
        <v>0</v>
      </c>
      <c r="I46" s="279"/>
      <c r="J46" s="279">
        <f>CCSAC!S24</f>
        <v>0</v>
      </c>
      <c r="K46" s="279"/>
      <c r="L46" s="279"/>
    </row>
    <row r="47" spans="1:12" ht="12.75">
      <c r="A47" s="279">
        <f>IF(ISTEXT(CCSAC!C$2),CCSAC!C$2,"")</f>
      </c>
      <c r="B47" t="str">
        <f>CCSAC!E$2</f>
        <v>WA</v>
      </c>
      <c r="C47" t="str">
        <f>CCSAC!O25</f>
        <v>QU72X</v>
      </c>
      <c r="D47" t="str">
        <f>CCSAC!Q25</f>
        <v>NRBS1</v>
      </c>
      <c r="E47" s="308">
        <f t="shared" si="4"/>
        <v>0</v>
      </c>
      <c r="F47" s="308">
        <f t="shared" si="5"/>
        <v>0</v>
      </c>
      <c r="G47" s="308">
        <f t="shared" si="6"/>
        <v>0</v>
      </c>
      <c r="H47" s="308">
        <f t="shared" si="7"/>
        <v>0</v>
      </c>
      <c r="I47" s="279"/>
      <c r="J47" s="279">
        <f>CCSAC!S25</f>
        <v>0</v>
      </c>
      <c r="K47" s="279"/>
      <c r="L47" s="279"/>
    </row>
    <row r="48" spans="1:12" ht="12.75">
      <c r="A48" s="279">
        <f>IF(ISTEXT(CCSAC!C$2),CCSAC!C$2,"")</f>
      </c>
      <c r="B48" t="str">
        <f>CCSAC!E$2</f>
        <v>WA</v>
      </c>
      <c r="C48" t="str">
        <f>CCSAC!O26</f>
        <v>QU72X</v>
      </c>
      <c r="D48" t="str">
        <f>CCSAC!Q26</f>
        <v>NRBSA</v>
      </c>
      <c r="E48" s="308">
        <f t="shared" si="4"/>
        <v>0</v>
      </c>
      <c r="F48" s="308">
        <f t="shared" si="5"/>
        <v>0</v>
      </c>
      <c r="G48" s="308">
        <f t="shared" si="6"/>
        <v>0</v>
      </c>
      <c r="H48" s="308">
        <f t="shared" si="7"/>
        <v>0</v>
      </c>
      <c r="I48" s="279"/>
      <c r="J48" s="279">
        <f>CCSAC!S26</f>
        <v>0</v>
      </c>
      <c r="K48" s="279"/>
      <c r="L48" s="279"/>
    </row>
    <row r="49" spans="1:10" ht="12.75">
      <c r="A49" s="279">
        <f>IF(ISTEXT(COLLO!C$2),COLLO!C$2,"")</f>
      </c>
      <c r="B49" t="str">
        <f>COLLO!E$2</f>
        <v>WA</v>
      </c>
      <c r="C49" t="str">
        <f>COLLO!O2</f>
        <v>XVR</v>
      </c>
      <c r="D49" t="str">
        <f>COLLO!Q2</f>
        <v>B2CGP</v>
      </c>
      <c r="E49" s="308">
        <f t="shared" si="4"/>
        <v>0</v>
      </c>
      <c r="F49" s="308">
        <f t="shared" si="5"/>
        <v>0</v>
      </c>
      <c r="G49" s="308">
        <f t="shared" si="6"/>
        <v>0</v>
      </c>
      <c r="H49" s="308">
        <f t="shared" si="7"/>
        <v>0</v>
      </c>
      <c r="I49">
        <f>COLLO!R2</f>
        <v>0</v>
      </c>
      <c r="J49">
        <f>COLLO!S2</f>
        <v>0</v>
      </c>
    </row>
    <row r="50" spans="1:10" ht="12.75">
      <c r="A50" s="279">
        <f>IF(ISTEXT(COLLO!C$2),COLLO!C$2,"")</f>
      </c>
      <c r="B50" t="str">
        <f>COLLO!E$2</f>
        <v>WA</v>
      </c>
      <c r="C50" t="str">
        <f>COLLO!O3</f>
        <v>XVR</v>
      </c>
      <c r="D50" t="str">
        <f>COLLO!Q3</f>
        <v>B2CHP</v>
      </c>
      <c r="E50" s="308">
        <f t="shared" si="4"/>
        <v>0</v>
      </c>
      <c r="F50" s="308">
        <f t="shared" si="5"/>
        <v>0</v>
      </c>
      <c r="G50" s="308">
        <f t="shared" si="6"/>
        <v>0</v>
      </c>
      <c r="H50" s="308">
        <f t="shared" si="7"/>
        <v>0</v>
      </c>
      <c r="I50">
        <f>COLLO!R3</f>
        <v>0</v>
      </c>
      <c r="J50">
        <f>COLLO!S3</f>
        <v>0</v>
      </c>
    </row>
    <row r="51" spans="1:10" ht="12.75">
      <c r="A51" s="279">
        <f>IF(ISTEXT(COLLO!C$2),COLLO!C$2,"")</f>
      </c>
      <c r="B51" t="str">
        <f>COLLO!E$2</f>
        <v>WA</v>
      </c>
      <c r="C51" t="str">
        <f>COLLO!O4</f>
        <v>XVR</v>
      </c>
      <c r="D51" t="str">
        <f>COLLO!Q4</f>
        <v>CTG</v>
      </c>
      <c r="E51" s="308">
        <f t="shared" si="4"/>
        <v>0</v>
      </c>
      <c r="F51" s="308">
        <f t="shared" si="5"/>
        <v>0</v>
      </c>
      <c r="G51" s="308">
        <f t="shared" si="6"/>
        <v>0</v>
      </c>
      <c r="H51" s="308">
        <f t="shared" si="7"/>
        <v>0</v>
      </c>
      <c r="I51">
        <f>COLLO!R4</f>
        <v>0</v>
      </c>
      <c r="J51">
        <f>COLLO!S4</f>
        <v>0</v>
      </c>
    </row>
    <row r="52" spans="1:10" ht="12.75">
      <c r="A52" s="279">
        <f>IF(ISTEXT(COLLO!C$2),COLLO!C$2,"")</f>
      </c>
      <c r="B52" t="str">
        <f>COLLO!E$2</f>
        <v>WA</v>
      </c>
      <c r="C52" t="str">
        <f>COLLO!O5</f>
        <v>XVR</v>
      </c>
      <c r="D52" t="str">
        <f>COLLO!Q5</f>
        <v>C1C1X</v>
      </c>
      <c r="E52" s="308">
        <f t="shared" si="4"/>
        <v>0</v>
      </c>
      <c r="F52" s="308">
        <f t="shared" si="5"/>
        <v>0</v>
      </c>
      <c r="G52" s="308">
        <f t="shared" si="6"/>
        <v>0</v>
      </c>
      <c r="H52" s="308">
        <f t="shared" si="7"/>
        <v>0</v>
      </c>
      <c r="I52">
        <f>COLLO!R5</f>
        <v>0</v>
      </c>
      <c r="J52">
        <f>COLLO!S5</f>
        <v>0</v>
      </c>
    </row>
    <row r="53" spans="1:10" ht="12.75">
      <c r="A53" s="279">
        <f>IF(ISTEXT(COLLO!C$2),COLLO!C$2,"")</f>
      </c>
      <c r="B53" t="str">
        <f>COLLO!E$2</f>
        <v>WA</v>
      </c>
      <c r="C53" t="str">
        <f>COLLO!O6</f>
        <v>XVR</v>
      </c>
      <c r="D53" t="str">
        <f>COLLO!Q6</f>
        <v>C1FAA</v>
      </c>
      <c r="E53" s="308">
        <f t="shared" si="4"/>
        <v>0</v>
      </c>
      <c r="F53" s="308">
        <f t="shared" si="5"/>
        <v>0</v>
      </c>
      <c r="G53" s="308">
        <f t="shared" si="6"/>
        <v>0</v>
      </c>
      <c r="H53" s="308">
        <f t="shared" si="7"/>
        <v>0</v>
      </c>
      <c r="I53">
        <f>COLLO!R6</f>
        <v>0</v>
      </c>
      <c r="J53">
        <f>COLLO!S6</f>
        <v>0</v>
      </c>
    </row>
    <row r="54" spans="1:10" ht="12.75">
      <c r="A54" s="279">
        <f>IF(ISTEXT(COLLO!C$2),COLLO!C$2,"")</f>
      </c>
      <c r="B54" t="str">
        <f>COLLO!E$2</f>
        <v>WA</v>
      </c>
      <c r="C54" t="str">
        <f>COLLO!O7</f>
        <v>XVR</v>
      </c>
      <c r="D54" t="str">
        <f>COLLO!Q7</f>
        <v>C1FAB</v>
      </c>
      <c r="E54" s="308">
        <f t="shared" si="4"/>
        <v>0</v>
      </c>
      <c r="F54" s="308">
        <f t="shared" si="5"/>
        <v>0</v>
      </c>
      <c r="G54" s="308">
        <f t="shared" si="6"/>
        <v>0</v>
      </c>
      <c r="H54" s="308">
        <f t="shared" si="7"/>
        <v>0</v>
      </c>
      <c r="I54">
        <f>COLLO!R7</f>
        <v>0</v>
      </c>
      <c r="J54">
        <f>COLLO!S7</f>
        <v>0</v>
      </c>
    </row>
    <row r="55" spans="1:10" ht="12.75">
      <c r="A55" s="279">
        <f>IF(ISTEXT(COLLO!C$2),COLLO!C$2,"")</f>
      </c>
      <c r="B55" t="str">
        <f>COLLO!E$2</f>
        <v>WA</v>
      </c>
      <c r="C55" t="str">
        <f>COLLO!O8</f>
        <v>XVR</v>
      </c>
      <c r="D55" t="str">
        <f>COLLO!Q8</f>
        <v>C1FC2</v>
      </c>
      <c r="E55" s="308">
        <f t="shared" si="4"/>
        <v>0</v>
      </c>
      <c r="F55" s="308">
        <f t="shared" si="5"/>
        <v>0</v>
      </c>
      <c r="G55" s="308">
        <f t="shared" si="6"/>
        <v>0</v>
      </c>
      <c r="H55" s="308">
        <f t="shared" si="7"/>
        <v>0</v>
      </c>
      <c r="I55">
        <f>COLLO!R8</f>
        <v>0</v>
      </c>
      <c r="J55">
        <f>COLLO!S8</f>
        <v>0</v>
      </c>
    </row>
    <row r="56" spans="1:10" ht="12.75">
      <c r="A56" s="279">
        <f>IF(ISTEXT(COLLO!C$2),COLLO!C$2,"")</f>
      </c>
      <c r="B56" t="str">
        <f>COLLO!E$2</f>
        <v>WA</v>
      </c>
      <c r="C56" t="str">
        <f>COLLO!O9</f>
        <v>XVR</v>
      </c>
      <c r="D56" t="str">
        <f>COLLO!Q9</f>
        <v>C1FC3</v>
      </c>
      <c r="E56" s="308">
        <f t="shared" si="4"/>
        <v>0</v>
      </c>
      <c r="F56" s="308">
        <f t="shared" si="5"/>
        <v>0</v>
      </c>
      <c r="G56" s="308">
        <f t="shared" si="6"/>
        <v>0</v>
      </c>
      <c r="H56" s="308">
        <f t="shared" si="7"/>
        <v>0</v>
      </c>
      <c r="I56">
        <f>COLLO!R9</f>
        <v>0</v>
      </c>
      <c r="J56">
        <f>COLLO!S9</f>
        <v>0</v>
      </c>
    </row>
    <row r="57" spans="1:10" ht="12.75">
      <c r="A57" s="279">
        <f>IF(ISTEXT(COLLO!C$2),COLLO!C$2,"")</f>
      </c>
      <c r="B57" t="str">
        <f>COLLO!E$2</f>
        <v>WA</v>
      </c>
      <c r="C57" t="str">
        <f>COLLO!O10</f>
        <v>XVR</v>
      </c>
      <c r="D57" t="str">
        <f>COLLO!Q10</f>
        <v>C1FC4</v>
      </c>
      <c r="E57" s="308">
        <f t="shared" si="4"/>
        <v>0</v>
      </c>
      <c r="F57" s="308">
        <f t="shared" si="5"/>
        <v>0</v>
      </c>
      <c r="G57" s="308">
        <f t="shared" si="6"/>
        <v>0</v>
      </c>
      <c r="H57" s="308">
        <f t="shared" si="7"/>
        <v>0</v>
      </c>
      <c r="I57">
        <f>COLLO!R10</f>
        <v>0</v>
      </c>
      <c r="J57">
        <f>COLLO!S10</f>
        <v>0</v>
      </c>
    </row>
    <row r="58" spans="1:10" ht="12.75">
      <c r="A58" s="279">
        <f>IF(ISTEXT(COLLO!C$2),COLLO!C$2,"")</f>
      </c>
      <c r="B58" t="str">
        <f>COLLO!E$2</f>
        <v>WA</v>
      </c>
      <c r="C58" t="str">
        <f>COLLO!O11</f>
        <v>XVR</v>
      </c>
      <c r="D58" t="str">
        <f>COLLO!Q11</f>
        <v>C1FC5</v>
      </c>
      <c r="E58" s="308">
        <f t="shared" si="4"/>
        <v>0</v>
      </c>
      <c r="F58" s="308">
        <f t="shared" si="5"/>
        <v>0</v>
      </c>
      <c r="G58" s="308">
        <f t="shared" si="6"/>
        <v>0</v>
      </c>
      <c r="H58" s="308">
        <f t="shared" si="7"/>
        <v>0</v>
      </c>
      <c r="I58">
        <f>COLLO!R11</f>
        <v>0</v>
      </c>
      <c r="J58">
        <f>COLLO!S11</f>
        <v>0</v>
      </c>
    </row>
    <row r="59" spans="1:10" ht="12.75">
      <c r="A59" s="279">
        <f>IF(ISTEXT(COLLO!C$2),COLLO!C$2,"")</f>
      </c>
      <c r="B59" t="str">
        <f>COLLO!E$2</f>
        <v>WA</v>
      </c>
      <c r="C59" t="str">
        <f>COLLO!O12</f>
        <v>XVR</v>
      </c>
      <c r="D59" t="str">
        <f>COLLO!Q12</f>
        <v>C1FF3</v>
      </c>
      <c r="E59" s="308">
        <f t="shared" si="4"/>
        <v>0</v>
      </c>
      <c r="F59" s="308">
        <f t="shared" si="5"/>
        <v>0</v>
      </c>
      <c r="G59" s="308">
        <f t="shared" si="6"/>
        <v>0</v>
      </c>
      <c r="H59" s="308">
        <f t="shared" si="7"/>
        <v>0</v>
      </c>
      <c r="I59">
        <f>COLLO!R12</f>
        <v>0</v>
      </c>
      <c r="J59">
        <f>COLLO!S12</f>
        <v>0</v>
      </c>
    </row>
    <row r="60" spans="1:10" ht="12.75">
      <c r="A60" s="279">
        <f>IF(ISTEXT(COLLO!C$2),COLLO!C$2,"")</f>
      </c>
      <c r="B60" t="str">
        <f>COLLO!E$2</f>
        <v>WA</v>
      </c>
      <c r="C60" t="str">
        <f>COLLO!O13</f>
        <v>XVR</v>
      </c>
      <c r="D60" t="str">
        <f>COLLO!Q13</f>
        <v>C1FF4</v>
      </c>
      <c r="E60" s="308">
        <f t="shared" si="4"/>
        <v>0</v>
      </c>
      <c r="F60" s="308">
        <f t="shared" si="5"/>
        <v>0</v>
      </c>
      <c r="G60" s="308">
        <f t="shared" si="6"/>
        <v>0</v>
      </c>
      <c r="H60" s="308">
        <f t="shared" si="7"/>
        <v>0</v>
      </c>
      <c r="I60">
        <f>COLLO!R13</f>
        <v>0</v>
      </c>
      <c r="J60">
        <f>COLLO!S13</f>
        <v>0</v>
      </c>
    </row>
    <row r="61" spans="1:10" ht="12.75">
      <c r="A61" s="279">
        <f>IF(ISTEXT(COLLO!C$2),COLLO!C$2,"")</f>
      </c>
      <c r="B61" t="str">
        <f>COLLO!E$2</f>
        <v>WA</v>
      </c>
      <c r="C61" t="str">
        <f>COLLO!O14</f>
        <v>XVR</v>
      </c>
      <c r="D61" t="str">
        <f>COLLO!Q14</f>
        <v>C1FP3</v>
      </c>
      <c r="E61" s="308">
        <f aca="true" t="shared" si="8" ref="E61:H63">IF(I61="",0,(IF(ISTEXT(I61),0,I61)))</f>
        <v>0</v>
      </c>
      <c r="F61" s="308">
        <f t="shared" si="8"/>
        <v>0</v>
      </c>
      <c r="G61" s="308">
        <f t="shared" si="8"/>
        <v>0</v>
      </c>
      <c r="H61" s="308">
        <f t="shared" si="8"/>
        <v>0</v>
      </c>
      <c r="I61">
        <f>COLLO!R14</f>
        <v>0</v>
      </c>
      <c r="J61">
        <f>COLLO!S14</f>
        <v>0</v>
      </c>
    </row>
    <row r="62" spans="1:10" ht="12.75">
      <c r="A62" s="279">
        <f>IF(ISTEXT(COLLO!C$2),COLLO!C$2,"")</f>
      </c>
      <c r="B62" t="str">
        <f>COLLO!E$2</f>
        <v>WA</v>
      </c>
      <c r="C62" t="str">
        <f>COLLO!O15</f>
        <v>XVR</v>
      </c>
      <c r="D62" t="str">
        <f>COLLO!Q15</f>
        <v>C1FP4</v>
      </c>
      <c r="E62" s="308">
        <f t="shared" si="8"/>
        <v>0</v>
      </c>
      <c r="F62" s="308">
        <f t="shared" si="8"/>
        <v>0</v>
      </c>
      <c r="G62" s="308">
        <f t="shared" si="8"/>
        <v>0</v>
      </c>
      <c r="H62" s="308">
        <f t="shared" si="8"/>
        <v>0</v>
      </c>
      <c r="I62">
        <f>COLLO!R15</f>
        <v>0</v>
      </c>
      <c r="J62">
        <f>COLLO!S15</f>
        <v>0</v>
      </c>
    </row>
    <row r="63" spans="1:10" ht="12.75">
      <c r="A63" s="279">
        <f>IF(ISTEXT(COLLO!C$2),COLLO!C$2,"")</f>
      </c>
      <c r="B63" t="str">
        <f>COLLO!E$2</f>
        <v>WA</v>
      </c>
      <c r="C63" t="str">
        <f>COLLO!O16</f>
        <v>XVR</v>
      </c>
      <c r="D63" t="str">
        <f>COLLO!Q16</f>
        <v>C1FP5</v>
      </c>
      <c r="E63" s="308">
        <f t="shared" si="8"/>
        <v>0</v>
      </c>
      <c r="F63" s="308">
        <f t="shared" si="8"/>
        <v>0</v>
      </c>
      <c r="G63" s="308">
        <f t="shared" si="8"/>
        <v>0</v>
      </c>
      <c r="H63" s="308">
        <f t="shared" si="8"/>
        <v>0</v>
      </c>
      <c r="I63">
        <f>COLLO!R16</f>
        <v>0</v>
      </c>
      <c r="J63">
        <f>COLLO!S16</f>
        <v>0</v>
      </c>
    </row>
    <row r="64" spans="1:10" ht="12.75">
      <c r="A64" s="279">
        <f>IF(ISTEXT(COLLO!C$2),COLLO!C$2,"")</f>
      </c>
      <c r="B64" t="str">
        <f>COLLO!E$2</f>
        <v>WA</v>
      </c>
      <c r="C64" t="str">
        <f>COLLO!O17</f>
        <v>XVR</v>
      </c>
      <c r="D64" t="str">
        <f>COLLO!Q17</f>
        <v>EFNZX</v>
      </c>
      <c r="E64" s="308">
        <f aca="true" t="shared" si="9" ref="E64:E122">IF(I64="",0,(IF(ISTEXT(I64),0,I64)))</f>
        <v>0</v>
      </c>
      <c r="F64" s="308">
        <f aca="true" t="shared" si="10" ref="F64:F122">IF(J64="",0,(IF(ISTEXT(J64),0,J64)))</f>
        <v>0</v>
      </c>
      <c r="G64" s="308">
        <f aca="true" t="shared" si="11" ref="G64:G122">IF(K64="",0,(IF(ISTEXT(K64),0,K64)))</f>
        <v>0</v>
      </c>
      <c r="H64" s="308">
        <f aca="true" t="shared" si="12" ref="H64:H122">IF(L64="",0,(IF(ISTEXT(L64),0,L64)))</f>
        <v>0</v>
      </c>
      <c r="I64">
        <f>COLLO!R17</f>
        <v>0</v>
      </c>
      <c r="J64">
        <f>COLLO!S17</f>
        <v>0</v>
      </c>
    </row>
    <row r="65" spans="1:10" ht="12.75">
      <c r="A65" s="279">
        <f>IF(ISTEXT(COLLO!C$2),COLLO!C$2,"")</f>
      </c>
      <c r="B65" t="str">
        <f>COLLO!E$2</f>
        <v>WA</v>
      </c>
      <c r="C65" t="str">
        <f>COLLO!O18</f>
        <v>XVR</v>
      </c>
      <c r="D65" t="str">
        <f>COLLO!Q18</f>
        <v>EXCDX</v>
      </c>
      <c r="E65" s="308" t="e">
        <f t="shared" si="9"/>
        <v>#REF!</v>
      </c>
      <c r="F65" s="308">
        <f t="shared" si="10"/>
        <v>0</v>
      </c>
      <c r="G65" s="308">
        <f t="shared" si="11"/>
        <v>0</v>
      </c>
      <c r="H65" s="308">
        <f t="shared" si="12"/>
        <v>0</v>
      </c>
      <c r="I65" t="e">
        <f>COLLO!R18</f>
        <v>#REF!</v>
      </c>
      <c r="J65">
        <f>COLLO!S18</f>
        <v>0</v>
      </c>
    </row>
    <row r="66" spans="1:10" ht="12.75">
      <c r="A66" s="279">
        <f>IF(ISTEXT(COLLO!C$2),COLLO!C$2,"")</f>
      </c>
      <c r="B66" t="str">
        <f>COLLO!E$2</f>
        <v>WA</v>
      </c>
      <c r="C66" t="str">
        <f>COLLO!O19</f>
        <v>XVR</v>
      </c>
      <c r="D66" t="str">
        <f>COLLO!Q19</f>
        <v>EXCEX</v>
      </c>
      <c r="E66" s="308" t="e">
        <f t="shared" si="9"/>
        <v>#REF!</v>
      </c>
      <c r="F66" s="308">
        <f t="shared" si="10"/>
        <v>0</v>
      </c>
      <c r="G66" s="308">
        <f t="shared" si="11"/>
        <v>0</v>
      </c>
      <c r="H66" s="308">
        <f t="shared" si="12"/>
        <v>0</v>
      </c>
      <c r="I66" t="e">
        <f>COLLO!R19</f>
        <v>#REF!</v>
      </c>
      <c r="J66">
        <f>COLLO!S19</f>
        <v>0</v>
      </c>
    </row>
    <row r="67" spans="1:10" ht="12.75">
      <c r="A67" s="279">
        <f>IF(ISTEXT(COLLO!C$2),COLLO!C$2,"")</f>
      </c>
      <c r="B67" t="str">
        <f>COLLO!E$2</f>
        <v>WA</v>
      </c>
      <c r="C67" t="str">
        <f>COLLO!O20</f>
        <v>XVR</v>
      </c>
      <c r="D67" t="str">
        <f>COLLO!Q20</f>
        <v>EXCUX</v>
      </c>
      <c r="E67" s="308" t="e">
        <f t="shared" si="9"/>
        <v>#REF!</v>
      </c>
      <c r="F67" s="308">
        <f t="shared" si="10"/>
        <v>0</v>
      </c>
      <c r="G67" s="308">
        <f t="shared" si="11"/>
        <v>0</v>
      </c>
      <c r="H67" s="308">
        <f t="shared" si="12"/>
        <v>0</v>
      </c>
      <c r="I67" t="e">
        <f>COLLO!R20</f>
        <v>#REF!</v>
      </c>
      <c r="J67">
        <f>COLLO!S20</f>
        <v>0</v>
      </c>
    </row>
    <row r="68" spans="1:10" ht="12.75">
      <c r="A68" s="279">
        <f>IF(ISTEXT(COLLO!C$2),COLLO!C$2,"")</f>
      </c>
      <c r="B68" t="str">
        <f>COLLO!E$2</f>
        <v>WA</v>
      </c>
      <c r="C68" t="str">
        <f>COLLO!O21</f>
        <v>XVR</v>
      </c>
      <c r="D68" t="str">
        <f>COLLO!Q21</f>
        <v>SP1C1</v>
      </c>
      <c r="E68" s="308" t="e">
        <f t="shared" si="9"/>
        <v>#REF!</v>
      </c>
      <c r="F68" s="308">
        <f t="shared" si="10"/>
        <v>0</v>
      </c>
      <c r="G68" s="308">
        <f t="shared" si="11"/>
        <v>0</v>
      </c>
      <c r="H68" s="308">
        <f t="shared" si="12"/>
        <v>0</v>
      </c>
      <c r="I68" t="e">
        <f>COLLO!R21</f>
        <v>#REF!</v>
      </c>
      <c r="J68">
        <f>COLLO!S21</f>
        <v>0</v>
      </c>
    </row>
    <row r="69" spans="1:10" ht="12.75">
      <c r="A69" s="279">
        <f>IF(ISTEXT(COLLO!C$2),COLLO!C$2,"")</f>
      </c>
      <c r="B69" t="str">
        <f>COLLO!E$2</f>
        <v>WA</v>
      </c>
      <c r="C69" t="str">
        <f>COLLO!O22</f>
        <v>XVR</v>
      </c>
      <c r="D69" t="str">
        <f>COLLO!Q22</f>
        <v>SP1CE</v>
      </c>
      <c r="E69" s="308">
        <f t="shared" si="9"/>
        <v>0</v>
      </c>
      <c r="F69" s="308">
        <f t="shared" si="10"/>
        <v>0</v>
      </c>
      <c r="G69" s="308">
        <f t="shared" si="11"/>
        <v>0</v>
      </c>
      <c r="H69" s="308">
        <f t="shared" si="12"/>
        <v>0</v>
      </c>
      <c r="I69">
        <f>COLLO!R22</f>
        <v>0</v>
      </c>
      <c r="J69">
        <f>COLLO!S22</f>
        <v>0</v>
      </c>
    </row>
    <row r="70" spans="1:10" ht="12.75">
      <c r="A70" s="279">
        <f>IF(ISTEXT(COLLO!C$2),COLLO!C$2,"")</f>
      </c>
      <c r="B70" t="str">
        <f>COLLO!E$2</f>
        <v>WA</v>
      </c>
      <c r="C70" t="str">
        <f>COLLO!O23</f>
        <v>XVR</v>
      </c>
      <c r="D70" t="str">
        <f>COLLO!Q23</f>
        <v>SP1CF</v>
      </c>
      <c r="E70" s="308">
        <f t="shared" si="9"/>
        <v>0</v>
      </c>
      <c r="F70" s="308">
        <f t="shared" si="10"/>
        <v>0</v>
      </c>
      <c r="G70" s="308">
        <f t="shared" si="11"/>
        <v>0</v>
      </c>
      <c r="H70" s="308">
        <f t="shared" si="12"/>
        <v>0</v>
      </c>
      <c r="I70">
        <f>COLLO!R23</f>
        <v>0</v>
      </c>
      <c r="J70">
        <f>COLLO!S23</f>
        <v>0</v>
      </c>
    </row>
    <row r="71" spans="1:10" ht="12.75">
      <c r="A71" s="279">
        <f>IF(ISTEXT(COLLO!C$2),COLLO!C$2,"")</f>
      </c>
      <c r="B71" t="str">
        <f>COLLO!E$2</f>
        <v>WA</v>
      </c>
      <c r="C71" t="str">
        <f>COLLO!O24</f>
        <v>XVR</v>
      </c>
      <c r="D71" t="str">
        <f>COLLO!Q24</f>
        <v>SP1CL</v>
      </c>
      <c r="E71" s="308" t="e">
        <f t="shared" si="9"/>
        <v>#REF!</v>
      </c>
      <c r="F71" s="308">
        <f t="shared" si="10"/>
        <v>0</v>
      </c>
      <c r="G71" s="308">
        <f t="shared" si="11"/>
        <v>0</v>
      </c>
      <c r="H71" s="308">
        <f t="shared" si="12"/>
        <v>0</v>
      </c>
      <c r="I71" t="e">
        <f>COLLO!R24</f>
        <v>#REF!</v>
      </c>
      <c r="J71">
        <f>COLLO!S24</f>
        <v>0</v>
      </c>
    </row>
    <row r="72" spans="1:10" ht="12.75">
      <c r="A72" s="279">
        <f>IF(ISTEXT(COLLO!C$2),COLLO!C$2,"")</f>
      </c>
      <c r="B72" t="str">
        <f>COLLO!E$2</f>
        <v>WA</v>
      </c>
      <c r="C72" t="str">
        <f>COLLO!O25</f>
        <v>XVR</v>
      </c>
      <c r="D72" t="str">
        <f>COLLO!Q25</f>
        <v>SP1EA</v>
      </c>
      <c r="E72" s="308">
        <f t="shared" si="9"/>
        <v>0</v>
      </c>
      <c r="F72" s="308">
        <f t="shared" si="10"/>
        <v>0</v>
      </c>
      <c r="G72" s="308">
        <f t="shared" si="11"/>
        <v>0</v>
      </c>
      <c r="H72" s="308">
        <f t="shared" si="12"/>
        <v>0</v>
      </c>
      <c r="I72">
        <f>COLLO!R25</f>
        <v>0</v>
      </c>
      <c r="J72">
        <f>COLLO!S25</f>
        <v>0</v>
      </c>
    </row>
    <row r="73" spans="1:10" ht="12.75">
      <c r="A73" s="279">
        <f>IF(ISTEXT(COLLO!C$2),COLLO!C$2,"")</f>
      </c>
      <c r="B73" t="str">
        <f>COLLO!E$2</f>
        <v>WA</v>
      </c>
      <c r="C73" t="str">
        <f>COLLO!O26</f>
        <v>XVR</v>
      </c>
      <c r="D73" t="str">
        <f>COLLO!Q26</f>
        <v>SP1EB</v>
      </c>
      <c r="E73" s="308" t="e">
        <f t="shared" si="9"/>
        <v>#REF!</v>
      </c>
      <c r="F73" s="308">
        <f t="shared" si="10"/>
        <v>0</v>
      </c>
      <c r="G73" s="308">
        <f t="shared" si="11"/>
        <v>0</v>
      </c>
      <c r="H73" s="308">
        <f t="shared" si="12"/>
        <v>0</v>
      </c>
      <c r="I73" t="e">
        <f>COLLO!R26</f>
        <v>#REF!</v>
      </c>
      <c r="J73">
        <f>COLLO!S26</f>
        <v>0</v>
      </c>
    </row>
    <row r="74" spans="1:10" ht="12.75">
      <c r="A74" s="279">
        <f>IF(ISTEXT(COLLO!C$2),COLLO!C$2,"")</f>
      </c>
      <c r="B74" t="str">
        <f>COLLO!E$2</f>
        <v>WA</v>
      </c>
      <c r="C74" t="str">
        <f>COLLO!O27</f>
        <v>XVR</v>
      </c>
      <c r="D74" t="str">
        <f>COLLO!Q27</f>
        <v>SP1EE</v>
      </c>
      <c r="E74" s="308">
        <f t="shared" si="9"/>
        <v>0</v>
      </c>
      <c r="F74" s="308">
        <f t="shared" si="10"/>
        <v>0</v>
      </c>
      <c r="G74" s="308">
        <f t="shared" si="11"/>
        <v>0</v>
      </c>
      <c r="H74" s="308">
        <f t="shared" si="12"/>
        <v>0</v>
      </c>
      <c r="I74">
        <f>COLLO!R27</f>
        <v>0</v>
      </c>
      <c r="J74">
        <f>COLLO!S27</f>
        <v>0</v>
      </c>
    </row>
    <row r="75" spans="1:10" ht="12.75">
      <c r="A75" s="279">
        <f>IF(ISTEXT(COLLO!C$2),COLLO!C$2,"")</f>
      </c>
      <c r="B75" t="str">
        <f>COLLO!E$2</f>
        <v>WA</v>
      </c>
      <c r="C75" t="str">
        <f>COLLO!O28</f>
        <v>XVR</v>
      </c>
      <c r="D75" t="str">
        <f>COLLO!Q28</f>
        <v>SP1EH</v>
      </c>
      <c r="E75" s="308">
        <f t="shared" si="9"/>
        <v>0</v>
      </c>
      <c r="F75" s="308">
        <f t="shared" si="10"/>
        <v>0</v>
      </c>
      <c r="G75" s="308">
        <f t="shared" si="11"/>
        <v>0</v>
      </c>
      <c r="H75" s="308">
        <f t="shared" si="12"/>
        <v>0</v>
      </c>
      <c r="I75">
        <f>COLLO!R28</f>
        <v>0</v>
      </c>
      <c r="J75">
        <f>COLLO!S28</f>
        <v>0</v>
      </c>
    </row>
    <row r="76" spans="1:10" ht="12.75">
      <c r="A76" s="279">
        <f>IF(ISTEXT(COLLO!C$2),COLLO!C$2,"")</f>
      </c>
      <c r="B76" t="str">
        <f>COLLO!E$2</f>
        <v>WA</v>
      </c>
      <c r="C76" t="str">
        <f>COLLO!O29</f>
        <v>XVR</v>
      </c>
      <c r="D76" t="str">
        <f>COLLO!Q29</f>
        <v>SP1EM</v>
      </c>
      <c r="E76" s="308">
        <f t="shared" si="9"/>
        <v>0</v>
      </c>
      <c r="F76" s="308">
        <f t="shared" si="10"/>
        <v>0</v>
      </c>
      <c r="G76" s="308">
        <f t="shared" si="11"/>
        <v>0</v>
      </c>
      <c r="H76" s="308">
        <f t="shared" si="12"/>
        <v>0</v>
      </c>
      <c r="I76">
        <f>COLLO!R29</f>
        <v>0</v>
      </c>
      <c r="J76">
        <f>COLLO!S29</f>
        <v>0</v>
      </c>
    </row>
    <row r="77" spans="1:10" ht="12.75">
      <c r="A77" s="279">
        <f>IF(ISTEXT(COLLO!C$2),COLLO!C$2,"")</f>
      </c>
      <c r="B77" t="str">
        <f>COLLO!E$2</f>
        <v>WA</v>
      </c>
      <c r="C77" t="str">
        <f>COLLO!O30</f>
        <v>XVR</v>
      </c>
      <c r="D77" t="str">
        <f>COLLO!Q30</f>
        <v>SP1EN</v>
      </c>
      <c r="E77" s="308" t="e">
        <f t="shared" si="9"/>
        <v>#REF!</v>
      </c>
      <c r="F77" s="308">
        <f t="shared" si="10"/>
        <v>0</v>
      </c>
      <c r="G77" s="308">
        <f t="shared" si="11"/>
        <v>0</v>
      </c>
      <c r="H77" s="308">
        <f t="shared" si="12"/>
        <v>0</v>
      </c>
      <c r="I77" t="e">
        <f>COLLO!R30</f>
        <v>#REF!</v>
      </c>
      <c r="J77">
        <f>COLLO!S30</f>
        <v>0</v>
      </c>
    </row>
    <row r="78" spans="1:10" ht="12.75">
      <c r="A78" s="279">
        <f>IF(ISTEXT(COLLO!C$2),COLLO!C$2,"")</f>
      </c>
      <c r="B78" t="str">
        <f>COLLO!E$2</f>
        <v>WA</v>
      </c>
      <c r="C78" t="str">
        <f>COLLO!O31</f>
        <v>XVR</v>
      </c>
      <c r="D78" t="str">
        <f>COLLO!Q31</f>
        <v>SP1EP</v>
      </c>
      <c r="E78" s="308" t="e">
        <f t="shared" si="9"/>
        <v>#REF!</v>
      </c>
      <c r="F78" s="308">
        <f t="shared" si="10"/>
        <v>0</v>
      </c>
      <c r="G78" s="308">
        <f t="shared" si="11"/>
        <v>0</v>
      </c>
      <c r="H78" s="308">
        <f t="shared" si="12"/>
        <v>0</v>
      </c>
      <c r="I78" t="e">
        <f>COLLO!R31</f>
        <v>#REF!</v>
      </c>
      <c r="J78">
        <f>COLLO!S31</f>
        <v>0</v>
      </c>
    </row>
    <row r="79" spans="1:10" ht="12.75">
      <c r="A79" s="279">
        <f>IF(ISTEXT(COLLO!C$2),COLLO!C$2,"")</f>
      </c>
      <c r="B79" t="str">
        <f>COLLO!E$2</f>
        <v>WA</v>
      </c>
      <c r="C79" t="str">
        <f>COLLO!O32</f>
        <v>XVR</v>
      </c>
      <c r="D79" t="str">
        <f>COLLO!Q32</f>
        <v>SP1EQ</v>
      </c>
      <c r="E79" s="308" t="e">
        <f t="shared" si="9"/>
        <v>#REF!</v>
      </c>
      <c r="F79" s="308">
        <f t="shared" si="10"/>
        <v>0</v>
      </c>
      <c r="G79" s="308">
        <f t="shared" si="11"/>
        <v>0</v>
      </c>
      <c r="H79" s="308">
        <f t="shared" si="12"/>
        <v>0</v>
      </c>
      <c r="I79" t="e">
        <f>COLLO!R32</f>
        <v>#REF!</v>
      </c>
      <c r="J79">
        <f>COLLO!S32</f>
        <v>0</v>
      </c>
    </row>
    <row r="80" spans="1:10" ht="12.75">
      <c r="A80" s="279">
        <f>IF(ISTEXT(COLLO!C$2),COLLO!C$2,"")</f>
      </c>
      <c r="B80" t="str">
        <f>COLLO!E$2</f>
        <v>WA</v>
      </c>
      <c r="C80" t="str">
        <f>COLLO!O33</f>
        <v>XVR</v>
      </c>
      <c r="D80" t="str">
        <f>COLLO!Q33</f>
        <v>SP1FF</v>
      </c>
      <c r="E80" s="308">
        <f t="shared" si="9"/>
        <v>0</v>
      </c>
      <c r="F80" s="308">
        <f t="shared" si="10"/>
        <v>0</v>
      </c>
      <c r="G80" s="308">
        <f t="shared" si="11"/>
        <v>0</v>
      </c>
      <c r="H80" s="308">
        <f t="shared" si="12"/>
        <v>0</v>
      </c>
      <c r="I80">
        <f>COLLO!R33</f>
        <v>0</v>
      </c>
      <c r="J80">
        <f>COLLO!S33</f>
        <v>0</v>
      </c>
    </row>
    <row r="81" spans="1:10" ht="12.75">
      <c r="A81" s="279">
        <f>IF(ISTEXT(COLLO!C$2),COLLO!C$2,"")</f>
      </c>
      <c r="B81" t="str">
        <f>COLLO!E$2</f>
        <v>WA</v>
      </c>
      <c r="C81" t="str">
        <f>COLLO!O34</f>
        <v>XVR</v>
      </c>
      <c r="D81" t="str">
        <f>COLLO!Q34</f>
        <v>SP1FG</v>
      </c>
      <c r="E81" s="308">
        <f t="shared" si="9"/>
        <v>0</v>
      </c>
      <c r="F81" s="308">
        <f t="shared" si="10"/>
        <v>0</v>
      </c>
      <c r="G81" s="308">
        <f t="shared" si="11"/>
        <v>0</v>
      </c>
      <c r="H81" s="308">
        <f t="shared" si="12"/>
        <v>0</v>
      </c>
      <c r="I81">
        <f>COLLO!R34</f>
        <v>0</v>
      </c>
      <c r="J81">
        <f>COLLO!S34</f>
        <v>0</v>
      </c>
    </row>
    <row r="82" spans="1:10" ht="12.75">
      <c r="A82" s="279">
        <f>IF(ISTEXT(COLLO!C$2),COLLO!C$2,"")</f>
      </c>
      <c r="B82" t="str">
        <f>COLLO!E$2</f>
        <v>WA</v>
      </c>
      <c r="C82" t="str">
        <f>COLLO!O35</f>
        <v>XVR</v>
      </c>
      <c r="D82" t="str">
        <f>COLLO!Q35</f>
        <v>SP1FH</v>
      </c>
      <c r="E82" s="308">
        <f t="shared" si="9"/>
        <v>0</v>
      </c>
      <c r="F82" s="308">
        <f t="shared" si="10"/>
        <v>0</v>
      </c>
      <c r="G82" s="308">
        <f t="shared" si="11"/>
        <v>0</v>
      </c>
      <c r="H82" s="308">
        <f t="shared" si="12"/>
        <v>0</v>
      </c>
      <c r="I82">
        <f>COLLO!R35</f>
        <v>0</v>
      </c>
      <c r="J82">
        <f>COLLO!S35</f>
        <v>0</v>
      </c>
    </row>
    <row r="83" spans="1:10" ht="12.75">
      <c r="A83" s="279">
        <f>IF(ISTEXT(COLLO!C$2),COLLO!C$2,"")</f>
      </c>
      <c r="B83" t="str">
        <f>COLLO!E$2</f>
        <v>WA</v>
      </c>
      <c r="C83" t="str">
        <f>COLLO!O36</f>
        <v>XVR</v>
      </c>
      <c r="D83" t="str">
        <f>COLLO!Q36</f>
        <v>SP1FM</v>
      </c>
      <c r="E83" s="308" t="e">
        <f t="shared" si="9"/>
        <v>#REF!</v>
      </c>
      <c r="F83" s="308">
        <f t="shared" si="10"/>
        <v>0</v>
      </c>
      <c r="G83" s="308">
        <f t="shared" si="11"/>
        <v>0</v>
      </c>
      <c r="H83" s="308">
        <f t="shared" si="12"/>
        <v>0</v>
      </c>
      <c r="I83" t="e">
        <f>COLLO!R36</f>
        <v>#REF!</v>
      </c>
      <c r="J83">
        <f>COLLO!S36</f>
        <v>0</v>
      </c>
    </row>
    <row r="84" spans="1:10" ht="12.75">
      <c r="A84" s="279">
        <f>IF(ISTEXT(COLLO!C$2),COLLO!C$2,"")</f>
      </c>
      <c r="B84" t="str">
        <f>COLLO!E$2</f>
        <v>WA</v>
      </c>
      <c r="C84" t="str">
        <f>COLLO!O37</f>
        <v>XVR</v>
      </c>
      <c r="D84" t="str">
        <f>COLLO!Q37</f>
        <v>SP1FN</v>
      </c>
      <c r="E84" s="308" t="e">
        <f t="shared" si="9"/>
        <v>#REF!</v>
      </c>
      <c r="F84" s="308">
        <f t="shared" si="10"/>
        <v>0</v>
      </c>
      <c r="G84" s="308">
        <f t="shared" si="11"/>
        <v>0</v>
      </c>
      <c r="H84" s="308">
        <f t="shared" si="12"/>
        <v>0</v>
      </c>
      <c r="I84" t="e">
        <f>COLLO!R37</f>
        <v>#REF!</v>
      </c>
      <c r="J84">
        <f>COLLO!S37</f>
        <v>0</v>
      </c>
    </row>
    <row r="85" spans="1:10" ht="12.75">
      <c r="A85" s="279">
        <f>IF(ISTEXT(COLLO!C$2),COLLO!C$2,"")</f>
      </c>
      <c r="B85" t="str">
        <f>COLLO!E$2</f>
        <v>WA</v>
      </c>
      <c r="C85" t="str">
        <f>COLLO!O38</f>
        <v>XVR</v>
      </c>
      <c r="D85" t="str">
        <f>COLLO!Q38</f>
        <v>SP1FO</v>
      </c>
      <c r="E85" s="308" t="e">
        <f t="shared" si="9"/>
        <v>#REF!</v>
      </c>
      <c r="F85" s="308">
        <f t="shared" si="10"/>
        <v>0</v>
      </c>
      <c r="G85" s="308">
        <f t="shared" si="11"/>
        <v>0</v>
      </c>
      <c r="H85" s="308">
        <f t="shared" si="12"/>
        <v>0</v>
      </c>
      <c r="I85" t="e">
        <f>COLLO!R38</f>
        <v>#REF!</v>
      </c>
      <c r="J85">
        <f>COLLO!S38</f>
        <v>0</v>
      </c>
    </row>
    <row r="86" spans="1:10" ht="12.75">
      <c r="A86" s="279">
        <f>IF(ISTEXT(COLLO!C$2),COLLO!C$2,"")</f>
      </c>
      <c r="B86" t="str">
        <f>COLLO!E$2</f>
        <v>WA</v>
      </c>
      <c r="C86" t="str">
        <f>COLLO!O39</f>
        <v>XVR</v>
      </c>
      <c r="D86" t="str">
        <f>COLLO!Q39</f>
        <v>SP1GA</v>
      </c>
      <c r="E86" s="308">
        <f t="shared" si="9"/>
        <v>0</v>
      </c>
      <c r="F86" s="308">
        <f t="shared" si="10"/>
        <v>0</v>
      </c>
      <c r="G86" s="308">
        <f t="shared" si="11"/>
        <v>0</v>
      </c>
      <c r="H86" s="308">
        <f t="shared" si="12"/>
        <v>0</v>
      </c>
      <c r="I86">
        <f>COLLO!R39</f>
        <v>0</v>
      </c>
      <c r="J86">
        <f>COLLO!S39</f>
        <v>0</v>
      </c>
    </row>
    <row r="87" spans="1:10" ht="12.75">
      <c r="A87" s="279">
        <f>IF(ISTEXT(COLLO!C$2),COLLO!C$2,"")</f>
      </c>
      <c r="B87" t="str">
        <f>COLLO!E$2</f>
        <v>WA</v>
      </c>
      <c r="C87" t="str">
        <f>COLLO!O40</f>
        <v>XVR</v>
      </c>
      <c r="D87" t="str">
        <f>COLLO!Q40</f>
        <v>SP1GB</v>
      </c>
      <c r="E87" s="308">
        <f t="shared" si="9"/>
        <v>0</v>
      </c>
      <c r="F87" s="308">
        <f t="shared" si="10"/>
        <v>0</v>
      </c>
      <c r="G87" s="308">
        <f t="shared" si="11"/>
        <v>0</v>
      </c>
      <c r="H87" s="308">
        <f t="shared" si="12"/>
        <v>0</v>
      </c>
      <c r="I87">
        <f>COLLO!R40</f>
        <v>0</v>
      </c>
      <c r="J87">
        <f>COLLO!S40</f>
        <v>0</v>
      </c>
    </row>
    <row r="88" spans="1:10" ht="12.75">
      <c r="A88" s="279">
        <f>IF(ISTEXT(COLLO!C$2),COLLO!C$2,"")</f>
      </c>
      <c r="B88" t="str">
        <f>COLLO!E$2</f>
        <v>WA</v>
      </c>
      <c r="C88" t="str">
        <f>COLLO!O41</f>
        <v>XVR</v>
      </c>
      <c r="D88" t="str">
        <f>COLLO!Q41</f>
        <v>SP1GC</v>
      </c>
      <c r="E88" s="308">
        <f t="shared" si="9"/>
        <v>0</v>
      </c>
      <c r="F88" s="308">
        <f t="shared" si="10"/>
        <v>0</v>
      </c>
      <c r="G88" s="308">
        <f t="shared" si="11"/>
        <v>0</v>
      </c>
      <c r="H88" s="308">
        <f t="shared" si="12"/>
        <v>0</v>
      </c>
      <c r="I88">
        <f>COLLO!R41</f>
        <v>0</v>
      </c>
      <c r="J88">
        <f>COLLO!S41</f>
        <v>0</v>
      </c>
    </row>
    <row r="89" spans="1:10" ht="12.75">
      <c r="A89" s="279">
        <f>IF(ISTEXT(COLLO!C$2),COLLO!C$2,"")</f>
      </c>
      <c r="B89" t="str">
        <f>COLLO!E$2</f>
        <v>WA</v>
      </c>
      <c r="C89" t="str">
        <f>COLLO!O42</f>
        <v>XVR</v>
      </c>
      <c r="D89" t="str">
        <f>COLLO!Q42</f>
        <v>SP1GD</v>
      </c>
      <c r="E89" s="308">
        <f t="shared" si="9"/>
        <v>0</v>
      </c>
      <c r="F89" s="308">
        <f t="shared" si="10"/>
        <v>0</v>
      </c>
      <c r="G89" s="308">
        <f t="shared" si="11"/>
        <v>0</v>
      </c>
      <c r="H89" s="308">
        <f t="shared" si="12"/>
        <v>0</v>
      </c>
      <c r="I89">
        <f>COLLO!R42</f>
        <v>0</v>
      </c>
      <c r="J89">
        <f>COLLO!S42</f>
        <v>0</v>
      </c>
    </row>
    <row r="90" spans="1:10" ht="12.75">
      <c r="A90" s="279">
        <f>IF(ISTEXT(COLLO!C$2),COLLO!C$2,"")</f>
      </c>
      <c r="B90" t="str">
        <f>COLLO!E$2</f>
        <v>WA</v>
      </c>
      <c r="C90" t="str">
        <f>COLLO!O43</f>
        <v>XVR</v>
      </c>
      <c r="D90" t="str">
        <f>COLLO!Q43</f>
        <v>SP1GE</v>
      </c>
      <c r="E90" s="308">
        <f t="shared" si="9"/>
        <v>0</v>
      </c>
      <c r="F90" s="308">
        <f t="shared" si="10"/>
        <v>0</v>
      </c>
      <c r="G90" s="308">
        <f t="shared" si="11"/>
        <v>0</v>
      </c>
      <c r="H90" s="308">
        <f t="shared" si="12"/>
        <v>0</v>
      </c>
      <c r="I90">
        <f>COLLO!R43</f>
        <v>0</v>
      </c>
      <c r="J90">
        <f>COLLO!S43</f>
        <v>0</v>
      </c>
    </row>
    <row r="91" spans="1:10" ht="12.75">
      <c r="A91" s="279">
        <f>IF(ISTEXT(COLLO!C$2),COLLO!C$2,"")</f>
      </c>
      <c r="B91" t="str">
        <f>COLLO!E$2</f>
        <v>WA</v>
      </c>
      <c r="C91" t="str">
        <f>COLLO!O44</f>
        <v>XVR</v>
      </c>
      <c r="D91" t="str">
        <f>COLLO!Q44</f>
        <v>SP1GF</v>
      </c>
      <c r="E91" s="308">
        <f t="shared" si="9"/>
        <v>0</v>
      </c>
      <c r="F91" s="308">
        <f t="shared" si="10"/>
        <v>0</v>
      </c>
      <c r="G91" s="308">
        <f t="shared" si="11"/>
        <v>0</v>
      </c>
      <c r="H91" s="308">
        <f t="shared" si="12"/>
        <v>0</v>
      </c>
      <c r="I91">
        <f>COLLO!R44</f>
        <v>0</v>
      </c>
      <c r="J91">
        <f>COLLO!S44</f>
        <v>0</v>
      </c>
    </row>
    <row r="92" spans="1:10" ht="12.75">
      <c r="A92" s="279">
        <f>IF(ISTEXT(COLLO!C$2),COLLO!C$2,"")</f>
      </c>
      <c r="B92" t="str">
        <f>COLLO!E$2</f>
        <v>WA</v>
      </c>
      <c r="C92" t="str">
        <f>COLLO!O45</f>
        <v>XVR</v>
      </c>
      <c r="D92" t="str">
        <f>COLLO!Q45</f>
        <v>SP1HU</v>
      </c>
      <c r="E92" s="308">
        <f t="shared" si="9"/>
        <v>0</v>
      </c>
      <c r="F92" s="308">
        <f t="shared" si="10"/>
        <v>0</v>
      </c>
      <c r="G92" s="308">
        <f t="shared" si="11"/>
        <v>0</v>
      </c>
      <c r="H92" s="308">
        <f t="shared" si="12"/>
        <v>0</v>
      </c>
      <c r="I92">
        <f>COLLO!R45</f>
        <v>0</v>
      </c>
      <c r="J92">
        <f>COLLO!S45</f>
        <v>0</v>
      </c>
    </row>
    <row r="93" spans="1:10" ht="12.75">
      <c r="A93" s="279">
        <f>IF(ISTEXT(COLLO!C$2),COLLO!C$2,"")</f>
      </c>
      <c r="B93" t="str">
        <f>COLLO!E$2</f>
        <v>WA</v>
      </c>
      <c r="C93" t="str">
        <f>COLLO!O46</f>
        <v>XVR</v>
      </c>
      <c r="D93" t="str">
        <f>COLLO!Q46</f>
        <v>SP1JA</v>
      </c>
      <c r="E93" s="308" t="e">
        <f t="shared" si="9"/>
        <v>#REF!</v>
      </c>
      <c r="F93" s="308">
        <f t="shared" si="10"/>
        <v>0</v>
      </c>
      <c r="G93" s="308">
        <f t="shared" si="11"/>
        <v>0</v>
      </c>
      <c r="H93" s="308">
        <f t="shared" si="12"/>
        <v>0</v>
      </c>
      <c r="I93" t="e">
        <f>COLLO!R46</f>
        <v>#REF!</v>
      </c>
      <c r="J93">
        <f>COLLO!S46</f>
        <v>0</v>
      </c>
    </row>
    <row r="94" spans="1:10" ht="12.75">
      <c r="A94" s="279">
        <f>IF(ISTEXT(COLLO!C$2),COLLO!C$2,"")</f>
      </c>
      <c r="B94" t="str">
        <f>COLLO!E$2</f>
        <v>WA</v>
      </c>
      <c r="C94" t="str">
        <f>COLLO!O47</f>
        <v>XVR</v>
      </c>
      <c r="D94" t="str">
        <f>COLLO!Q47</f>
        <v>SP1JB</v>
      </c>
      <c r="E94" s="308" t="e">
        <f t="shared" si="9"/>
        <v>#REF!</v>
      </c>
      <c r="F94" s="308">
        <f t="shared" si="10"/>
        <v>0</v>
      </c>
      <c r="G94" s="308">
        <f t="shared" si="11"/>
        <v>0</v>
      </c>
      <c r="H94" s="308">
        <f t="shared" si="12"/>
        <v>0</v>
      </c>
      <c r="I94" t="e">
        <f>COLLO!R47</f>
        <v>#REF!</v>
      </c>
      <c r="J94">
        <f>COLLO!S47</f>
        <v>0</v>
      </c>
    </row>
    <row r="95" spans="1:10" ht="12.75">
      <c r="A95" s="279">
        <f>IF(ISTEXT(COLLO!C$2),COLLO!C$2,"")</f>
      </c>
      <c r="B95" t="str">
        <f>COLLO!E$2</f>
        <v>WA</v>
      </c>
      <c r="C95" t="str">
        <f>COLLO!O48</f>
        <v>XVR</v>
      </c>
      <c r="D95" t="str">
        <f>COLLO!Q48</f>
        <v>SP1JC</v>
      </c>
      <c r="E95" s="308" t="e">
        <f t="shared" si="9"/>
        <v>#REF!</v>
      </c>
      <c r="F95" s="308">
        <f t="shared" si="10"/>
        <v>0</v>
      </c>
      <c r="G95" s="308">
        <f t="shared" si="11"/>
        <v>0</v>
      </c>
      <c r="H95" s="308">
        <f t="shared" si="12"/>
        <v>0</v>
      </c>
      <c r="I95" t="e">
        <f>COLLO!R48</f>
        <v>#REF!</v>
      </c>
      <c r="J95">
        <f>COLLO!S48</f>
        <v>0</v>
      </c>
    </row>
    <row r="96" spans="1:10" ht="12.75">
      <c r="A96" s="279">
        <f>IF(ISTEXT(COLLO!C$2),COLLO!C$2,"")</f>
      </c>
      <c r="B96" t="str">
        <f>COLLO!E$2</f>
        <v>WA</v>
      </c>
      <c r="C96" t="str">
        <f>COLLO!O49</f>
        <v>XVR</v>
      </c>
      <c r="D96" t="str">
        <f>COLLO!Q49</f>
        <v>SP1JD</v>
      </c>
      <c r="E96" s="308" t="e">
        <f t="shared" si="9"/>
        <v>#REF!</v>
      </c>
      <c r="F96" s="308">
        <f t="shared" si="10"/>
        <v>0</v>
      </c>
      <c r="G96" s="308">
        <f t="shared" si="11"/>
        <v>0</v>
      </c>
      <c r="H96" s="308">
        <f t="shared" si="12"/>
        <v>0</v>
      </c>
      <c r="I96" t="e">
        <f>COLLO!R49</f>
        <v>#REF!</v>
      </c>
      <c r="J96">
        <f>COLLO!S49</f>
        <v>0</v>
      </c>
    </row>
    <row r="97" spans="1:10" ht="12.75">
      <c r="A97" s="279">
        <f>IF(ISTEXT(COLLO!C$2),COLLO!C$2,"")</f>
      </c>
      <c r="B97" t="str">
        <f>COLLO!E$2</f>
        <v>WA</v>
      </c>
      <c r="C97" t="str">
        <f>COLLO!O50</f>
        <v>XVR</v>
      </c>
      <c r="D97" t="str">
        <f>COLLO!Q50</f>
        <v>SP1JE</v>
      </c>
      <c r="E97" s="308" t="e">
        <f t="shared" si="9"/>
        <v>#REF!</v>
      </c>
      <c r="F97" s="308">
        <f t="shared" si="10"/>
        <v>0</v>
      </c>
      <c r="G97" s="308">
        <f t="shared" si="11"/>
        <v>0</v>
      </c>
      <c r="H97" s="308">
        <f t="shared" si="12"/>
        <v>0</v>
      </c>
      <c r="I97" t="e">
        <f>COLLO!R50</f>
        <v>#REF!</v>
      </c>
      <c r="J97">
        <f>COLLO!S50</f>
        <v>0</v>
      </c>
    </row>
    <row r="98" spans="1:10" ht="12.75">
      <c r="A98" s="279">
        <f>IF(ISTEXT(COLLO!C$2),COLLO!C$2,"")</f>
      </c>
      <c r="B98" t="str">
        <f>COLLO!E$2</f>
        <v>WA</v>
      </c>
      <c r="C98" t="str">
        <f>COLLO!O51</f>
        <v>XVR</v>
      </c>
      <c r="D98" t="str">
        <f>COLLO!Q51</f>
        <v>SP1JF</v>
      </c>
      <c r="E98" s="308" t="e">
        <f t="shared" si="9"/>
        <v>#REF!</v>
      </c>
      <c r="F98" s="308">
        <f t="shared" si="10"/>
        <v>0</v>
      </c>
      <c r="G98" s="308">
        <f t="shared" si="11"/>
        <v>0</v>
      </c>
      <c r="H98" s="308">
        <f t="shared" si="12"/>
        <v>0</v>
      </c>
      <c r="I98" t="e">
        <f>COLLO!R51</f>
        <v>#REF!</v>
      </c>
      <c r="J98">
        <f>COLLO!S51</f>
        <v>0</v>
      </c>
    </row>
    <row r="99" spans="1:10" ht="12.75">
      <c r="A99" s="279">
        <f>IF(ISTEXT(COLLO!C$2),COLLO!C$2,"")</f>
      </c>
      <c r="B99" t="str">
        <f>COLLO!E$2</f>
        <v>WA</v>
      </c>
      <c r="C99" t="str">
        <f>COLLO!O52</f>
        <v>XVR</v>
      </c>
      <c r="D99" t="str">
        <f>COLLO!Q52</f>
        <v>SP1KA</v>
      </c>
      <c r="E99" s="308">
        <f t="shared" si="9"/>
        <v>0</v>
      </c>
      <c r="F99" s="308">
        <f t="shared" si="10"/>
        <v>0</v>
      </c>
      <c r="G99" s="308">
        <f t="shared" si="11"/>
        <v>0</v>
      </c>
      <c r="H99" s="308">
        <f t="shared" si="12"/>
        <v>0</v>
      </c>
      <c r="I99">
        <f>COLLO!R52</f>
        <v>0</v>
      </c>
      <c r="J99">
        <f>COLLO!S52</f>
        <v>0</v>
      </c>
    </row>
    <row r="100" spans="1:10" ht="12.75">
      <c r="A100" s="279">
        <f>IF(ISTEXT(COLLO!C$2),COLLO!C$2,"")</f>
      </c>
      <c r="B100" t="str">
        <f>COLLO!E$2</f>
        <v>WA</v>
      </c>
      <c r="C100" t="str">
        <f>COLLO!O53</f>
        <v>XVR</v>
      </c>
      <c r="D100" t="str">
        <f>COLLO!Q53</f>
        <v>SP1KB</v>
      </c>
      <c r="E100" s="308" t="e">
        <f t="shared" si="9"/>
        <v>#REF!</v>
      </c>
      <c r="F100" s="308">
        <f t="shared" si="10"/>
        <v>0</v>
      </c>
      <c r="G100" s="308">
        <f t="shared" si="11"/>
        <v>0</v>
      </c>
      <c r="H100" s="308">
        <f t="shared" si="12"/>
        <v>0</v>
      </c>
      <c r="I100" t="e">
        <f>COLLO!R53</f>
        <v>#REF!</v>
      </c>
      <c r="J100">
        <f>COLLO!S53</f>
        <v>0</v>
      </c>
    </row>
    <row r="101" spans="1:10" ht="12.75">
      <c r="A101" s="279">
        <f>IF(ISTEXT(COLLO!C$2),COLLO!C$2,"")</f>
      </c>
      <c r="B101" t="str">
        <f>COLLO!E$2</f>
        <v>WA</v>
      </c>
      <c r="C101" t="str">
        <f>COLLO!O54</f>
        <v>XVR</v>
      </c>
      <c r="D101" t="str">
        <f>COLLO!Q54</f>
        <v>SP1KC</v>
      </c>
      <c r="E101" s="308" t="e">
        <f t="shared" si="9"/>
        <v>#REF!</v>
      </c>
      <c r="F101" s="308">
        <f t="shared" si="10"/>
        <v>0</v>
      </c>
      <c r="G101" s="308">
        <f t="shared" si="11"/>
        <v>0</v>
      </c>
      <c r="H101" s="308">
        <f t="shared" si="12"/>
        <v>0</v>
      </c>
      <c r="I101" t="e">
        <f>COLLO!R54</f>
        <v>#REF!</v>
      </c>
      <c r="J101">
        <f>COLLO!S54</f>
        <v>0</v>
      </c>
    </row>
    <row r="102" spans="1:10" ht="12.75">
      <c r="A102" s="279">
        <f>IF(ISTEXT(COLLO!C$2),COLLO!C$2,"")</f>
      </c>
      <c r="B102" t="str">
        <f>COLLO!E$2</f>
        <v>WA</v>
      </c>
      <c r="C102" t="str">
        <f>COLLO!O55</f>
        <v>XVR</v>
      </c>
      <c r="D102" t="str">
        <f>COLLO!Q55</f>
        <v>SP1KD</v>
      </c>
      <c r="E102" s="308" t="e">
        <f t="shared" si="9"/>
        <v>#REF!</v>
      </c>
      <c r="F102" s="308">
        <f t="shared" si="10"/>
        <v>0</v>
      </c>
      <c r="G102" s="308">
        <f t="shared" si="11"/>
        <v>0</v>
      </c>
      <c r="H102" s="308">
        <f t="shared" si="12"/>
        <v>0</v>
      </c>
      <c r="I102" t="e">
        <f>COLLO!R55</f>
        <v>#REF!</v>
      </c>
      <c r="J102">
        <f>COLLO!S55</f>
        <v>0</v>
      </c>
    </row>
    <row r="103" spans="1:10" ht="12.75">
      <c r="A103" s="279">
        <f>IF(ISTEXT(COLLO!C$2),COLLO!C$2,"")</f>
      </c>
      <c r="B103" t="str">
        <f>COLLO!E$2</f>
        <v>WA</v>
      </c>
      <c r="C103" t="str">
        <f>COLLO!O56</f>
        <v>XVR</v>
      </c>
      <c r="D103" t="str">
        <f>COLLO!Q56</f>
        <v>SP1KE</v>
      </c>
      <c r="E103" s="308" t="e">
        <f t="shared" si="9"/>
        <v>#REF!</v>
      </c>
      <c r="F103" s="308">
        <f t="shared" si="10"/>
        <v>0</v>
      </c>
      <c r="G103" s="308">
        <f t="shared" si="11"/>
        <v>0</v>
      </c>
      <c r="H103" s="308">
        <f t="shared" si="12"/>
        <v>0</v>
      </c>
      <c r="I103" t="e">
        <f>COLLO!R56</f>
        <v>#REF!</v>
      </c>
      <c r="J103">
        <f>COLLO!S56</f>
        <v>0</v>
      </c>
    </row>
    <row r="104" spans="1:10" ht="12.75">
      <c r="A104" s="279">
        <f>IF(ISTEXT(COLLO!C$2),COLLO!C$2,"")</f>
      </c>
      <c r="B104" t="str">
        <f>COLLO!E$2</f>
        <v>WA</v>
      </c>
      <c r="C104" t="str">
        <f>COLLO!O57</f>
        <v>XVR</v>
      </c>
      <c r="D104" t="str">
        <f>COLLO!Q57</f>
        <v>SP1KF</v>
      </c>
      <c r="E104" s="308" t="e">
        <f t="shared" si="9"/>
        <v>#REF!</v>
      </c>
      <c r="F104" s="308">
        <f t="shared" si="10"/>
        <v>0</v>
      </c>
      <c r="G104" s="308">
        <f t="shared" si="11"/>
        <v>0</v>
      </c>
      <c r="H104" s="308">
        <f t="shared" si="12"/>
        <v>0</v>
      </c>
      <c r="I104" t="e">
        <f>COLLO!R57</f>
        <v>#REF!</v>
      </c>
      <c r="J104">
        <f>COLLO!S57</f>
        <v>0</v>
      </c>
    </row>
    <row r="105" spans="1:10" ht="12.75">
      <c r="A105" s="279">
        <f>IF(ISTEXT(COLLO!C$2),COLLO!C$2,"")</f>
      </c>
      <c r="B105" t="str">
        <f>COLLO!E$2</f>
        <v>WA</v>
      </c>
      <c r="C105" t="str">
        <f>COLLO!O58</f>
        <v>XVR</v>
      </c>
      <c r="D105" t="str">
        <f>COLLO!Q58</f>
        <v>SP1KG</v>
      </c>
      <c r="E105" s="308" t="e">
        <f t="shared" si="9"/>
        <v>#REF!</v>
      </c>
      <c r="F105" s="308">
        <f t="shared" si="10"/>
        <v>0</v>
      </c>
      <c r="G105" s="308">
        <f t="shared" si="11"/>
        <v>0</v>
      </c>
      <c r="H105" s="308">
        <f t="shared" si="12"/>
        <v>0</v>
      </c>
      <c r="I105" t="e">
        <f>COLLO!R58</f>
        <v>#REF!</v>
      </c>
      <c r="J105">
        <f>COLLO!S58</f>
        <v>0</v>
      </c>
    </row>
    <row r="106" spans="1:10" ht="12.75">
      <c r="A106" s="279">
        <f>IF(ISTEXT(COLLO!C$2),COLLO!C$2,"")</f>
      </c>
      <c r="B106" t="str">
        <f>COLLO!E$2</f>
        <v>WA</v>
      </c>
      <c r="C106" t="str">
        <f>COLLO!O59</f>
        <v>XVR</v>
      </c>
      <c r="D106" t="str">
        <f>COLLO!Q59</f>
        <v>SP1KH</v>
      </c>
      <c r="E106" s="308" t="e">
        <f t="shared" si="9"/>
        <v>#REF!</v>
      </c>
      <c r="F106" s="308">
        <f t="shared" si="10"/>
        <v>0</v>
      </c>
      <c r="G106" s="308">
        <f t="shared" si="11"/>
        <v>0</v>
      </c>
      <c r="H106" s="308">
        <f t="shared" si="12"/>
        <v>0</v>
      </c>
      <c r="I106" t="e">
        <f>COLLO!R59</f>
        <v>#REF!</v>
      </c>
      <c r="J106">
        <f>COLLO!S59</f>
        <v>0</v>
      </c>
    </row>
    <row r="107" spans="1:10" ht="12.75">
      <c r="A107" s="279">
        <f>IF(ISTEXT(COLLO!C$2),COLLO!C$2,"")</f>
      </c>
      <c r="B107" t="str">
        <f>COLLO!E$2</f>
        <v>WA</v>
      </c>
      <c r="C107" t="str">
        <f>COLLO!O60</f>
        <v>XVR</v>
      </c>
      <c r="D107" t="str">
        <f>COLLO!Q60</f>
        <v>SP1KJ</v>
      </c>
      <c r="E107" s="308" t="e">
        <f t="shared" si="9"/>
        <v>#REF!</v>
      </c>
      <c r="F107" s="308">
        <f t="shared" si="10"/>
        <v>0</v>
      </c>
      <c r="G107" s="308">
        <f t="shared" si="11"/>
        <v>0</v>
      </c>
      <c r="H107" s="308">
        <f t="shared" si="12"/>
        <v>0</v>
      </c>
      <c r="I107" t="e">
        <f>COLLO!R60</f>
        <v>#REF!</v>
      </c>
      <c r="J107">
        <f>COLLO!S60</f>
        <v>0</v>
      </c>
    </row>
    <row r="108" spans="1:10" ht="12.75">
      <c r="A108" s="279">
        <f>IF(ISTEXT(COLLO!C$2),COLLO!C$2,"")</f>
      </c>
      <c r="B108" t="str">
        <f>COLLO!E$2</f>
        <v>WA</v>
      </c>
      <c r="C108" t="str">
        <f>COLLO!O61</f>
        <v>XVR</v>
      </c>
      <c r="D108" t="str">
        <f>COLLO!Q61</f>
        <v>SP1KK</v>
      </c>
      <c r="E108" s="308" t="e">
        <f t="shared" si="9"/>
        <v>#REF!</v>
      </c>
      <c r="F108" s="308">
        <f t="shared" si="10"/>
        <v>0</v>
      </c>
      <c r="G108" s="308">
        <f t="shared" si="11"/>
        <v>0</v>
      </c>
      <c r="H108" s="308">
        <f t="shared" si="12"/>
        <v>0</v>
      </c>
      <c r="I108" t="e">
        <f>COLLO!R61</f>
        <v>#REF!</v>
      </c>
      <c r="J108">
        <f>COLLO!S61</f>
        <v>0</v>
      </c>
    </row>
    <row r="109" spans="1:10" ht="12.75">
      <c r="A109" s="279">
        <f>IF(ISTEXT(COLLO!C$2),COLLO!C$2,"")</f>
      </c>
      <c r="B109" t="str">
        <f>COLLO!E$2</f>
        <v>WA</v>
      </c>
      <c r="C109" t="str">
        <f>COLLO!O62</f>
        <v>XVR</v>
      </c>
      <c r="D109" t="str">
        <f>COLLO!Q62</f>
        <v>SP1KL</v>
      </c>
      <c r="E109" s="308" t="e">
        <f t="shared" si="9"/>
        <v>#REF!</v>
      </c>
      <c r="F109" s="308">
        <f t="shared" si="10"/>
        <v>0</v>
      </c>
      <c r="G109" s="308">
        <f t="shared" si="11"/>
        <v>0</v>
      </c>
      <c r="H109" s="308">
        <f t="shared" si="12"/>
        <v>0</v>
      </c>
      <c r="I109" t="e">
        <f>COLLO!R62</f>
        <v>#REF!</v>
      </c>
      <c r="J109">
        <f>COLLO!S62</f>
        <v>0</v>
      </c>
    </row>
    <row r="110" spans="1:10" ht="12.75">
      <c r="A110" s="279">
        <f>IF(ISTEXT(COLLO!C$2),COLLO!C$2,"")</f>
      </c>
      <c r="B110" t="str">
        <f>COLLO!E$2</f>
        <v>WA</v>
      </c>
      <c r="C110" t="str">
        <f>COLLO!O63</f>
        <v>XVR</v>
      </c>
      <c r="D110" t="str">
        <f>COLLO!Q63</f>
        <v>SP1KM</v>
      </c>
      <c r="E110" s="308" t="e">
        <f t="shared" si="9"/>
        <v>#REF!</v>
      </c>
      <c r="F110" s="308">
        <f t="shared" si="10"/>
        <v>0</v>
      </c>
      <c r="G110" s="308">
        <f t="shared" si="11"/>
        <v>0</v>
      </c>
      <c r="H110" s="308">
        <f t="shared" si="12"/>
        <v>0</v>
      </c>
      <c r="I110" t="e">
        <f>COLLO!R63</f>
        <v>#REF!</v>
      </c>
      <c r="J110">
        <f>COLLO!S63</f>
        <v>0</v>
      </c>
    </row>
    <row r="111" spans="1:10" ht="12.75">
      <c r="A111" s="279">
        <f>IF(ISTEXT(COLLO!C$2),COLLO!C$2,"")</f>
      </c>
      <c r="B111" t="str">
        <f>COLLO!E$2</f>
        <v>WA</v>
      </c>
      <c r="C111" t="str">
        <f>COLLO!O64</f>
        <v>XVR</v>
      </c>
      <c r="D111" t="str">
        <f>COLLO!Q64</f>
        <v>SP1KN</v>
      </c>
      <c r="E111" s="308" t="e">
        <f t="shared" si="9"/>
        <v>#REF!</v>
      </c>
      <c r="F111" s="308">
        <f t="shared" si="10"/>
        <v>0</v>
      </c>
      <c r="G111" s="308">
        <f t="shared" si="11"/>
        <v>0</v>
      </c>
      <c r="H111" s="308">
        <f t="shared" si="12"/>
        <v>0</v>
      </c>
      <c r="I111" t="e">
        <f>COLLO!R64</f>
        <v>#REF!</v>
      </c>
      <c r="J111">
        <f>COLLO!S64</f>
        <v>0</v>
      </c>
    </row>
    <row r="112" spans="1:10" ht="12.75">
      <c r="A112" s="279">
        <f>IF(ISTEXT(COLLO!C$2),COLLO!C$2,"")</f>
      </c>
      <c r="B112" t="str">
        <f>COLLO!E$2</f>
        <v>WA</v>
      </c>
      <c r="C112" t="str">
        <f>COLLO!O65</f>
        <v>XVR</v>
      </c>
      <c r="D112" t="str">
        <f>COLLO!Q65</f>
        <v>SP1M2</v>
      </c>
      <c r="E112" s="308">
        <f t="shared" si="9"/>
        <v>0</v>
      </c>
      <c r="F112" s="308">
        <f t="shared" si="10"/>
        <v>0</v>
      </c>
      <c r="G112" s="308">
        <f t="shared" si="11"/>
        <v>0</v>
      </c>
      <c r="H112" s="308">
        <f t="shared" si="12"/>
        <v>0</v>
      </c>
      <c r="I112">
        <f>COLLO!R65</f>
        <v>0</v>
      </c>
      <c r="J112">
        <f>COLLO!S65</f>
        <v>0</v>
      </c>
    </row>
    <row r="113" spans="1:10" ht="12.75">
      <c r="A113" s="279">
        <f>IF(ISTEXT(COLLO!C$2),COLLO!C$2,"")</f>
      </c>
      <c r="B113" t="str">
        <f>COLLO!E$2</f>
        <v>WA</v>
      </c>
      <c r="C113" t="str">
        <f>COLLO!O66</f>
        <v>XVR</v>
      </c>
      <c r="D113" t="str">
        <f>COLLO!Q66</f>
        <v>SP1M4</v>
      </c>
      <c r="E113" s="308">
        <f t="shared" si="9"/>
        <v>0</v>
      </c>
      <c r="F113" s="308">
        <f t="shared" si="10"/>
        <v>0</v>
      </c>
      <c r="G113" s="308">
        <f t="shared" si="11"/>
        <v>0</v>
      </c>
      <c r="H113" s="308">
        <f t="shared" si="12"/>
        <v>0</v>
      </c>
      <c r="I113">
        <f>COLLO!R66</f>
        <v>0</v>
      </c>
      <c r="J113">
        <f>COLLO!S66</f>
        <v>0</v>
      </c>
    </row>
    <row r="114" spans="1:10" ht="12.75">
      <c r="A114" s="279">
        <f>IF(ISTEXT(COLLO!C$2),COLLO!C$2,"")</f>
      </c>
      <c r="B114" t="str">
        <f>COLLO!E$2</f>
        <v>WA</v>
      </c>
      <c r="C114" t="str">
        <f>COLLO!O67</f>
        <v>XVR</v>
      </c>
      <c r="D114" t="str">
        <f>COLLO!Q67</f>
        <v>SP1M6</v>
      </c>
      <c r="E114" s="308">
        <f t="shared" si="9"/>
        <v>0</v>
      </c>
      <c r="F114" s="308">
        <f t="shared" si="10"/>
        <v>0</v>
      </c>
      <c r="G114" s="308">
        <f t="shared" si="11"/>
        <v>0</v>
      </c>
      <c r="H114" s="308">
        <f t="shared" si="12"/>
        <v>0</v>
      </c>
      <c r="I114">
        <f>COLLO!R67</f>
        <v>0</v>
      </c>
      <c r="J114">
        <f>COLLO!S67</f>
        <v>0</v>
      </c>
    </row>
    <row r="115" spans="1:10" ht="12.75">
      <c r="A115" s="279">
        <f>IF(ISTEXT(COLLO!C$2),COLLO!C$2,"")</f>
      </c>
      <c r="B115" t="str">
        <f>COLLO!E$2</f>
        <v>WA</v>
      </c>
      <c r="C115" t="str">
        <f>COLLO!O68</f>
        <v>XVR</v>
      </c>
      <c r="D115" t="str">
        <f>COLLO!Q68</f>
        <v>SP1M8</v>
      </c>
      <c r="E115" s="308">
        <f t="shared" si="9"/>
        <v>0</v>
      </c>
      <c r="F115" s="308">
        <f t="shared" si="10"/>
        <v>0</v>
      </c>
      <c r="G115" s="308">
        <f t="shared" si="11"/>
        <v>0</v>
      </c>
      <c r="H115" s="308">
        <f t="shared" si="12"/>
        <v>0</v>
      </c>
      <c r="I115">
        <f>COLLO!R68</f>
        <v>0</v>
      </c>
      <c r="J115">
        <f>COLLO!S68</f>
        <v>0</v>
      </c>
    </row>
    <row r="116" spans="1:10" ht="12.75">
      <c r="A116" s="279">
        <f>IF(ISTEXT(COLLO!C$2),COLLO!C$2,"")</f>
      </c>
      <c r="B116" t="str">
        <f>COLLO!E$2</f>
        <v>WA</v>
      </c>
      <c r="C116" t="str">
        <f>COLLO!O69</f>
        <v>XVR</v>
      </c>
      <c r="D116" t="str">
        <f>COLLO!Q69</f>
        <v>SP1MA</v>
      </c>
      <c r="E116" s="308">
        <f t="shared" si="9"/>
        <v>0</v>
      </c>
      <c r="F116" s="308">
        <f t="shared" si="10"/>
        <v>0</v>
      </c>
      <c r="G116" s="308">
        <f t="shared" si="11"/>
        <v>0</v>
      </c>
      <c r="H116" s="308">
        <f t="shared" si="12"/>
        <v>0</v>
      </c>
      <c r="I116">
        <f>COLLO!R69</f>
        <v>0</v>
      </c>
      <c r="J116">
        <f>COLLO!S69</f>
        <v>0</v>
      </c>
    </row>
    <row r="117" spans="1:10" ht="12.75">
      <c r="A117" s="279">
        <f>IF(ISTEXT(COLLO!C$2),COLLO!C$2,"")</f>
      </c>
      <c r="B117" t="str">
        <f>COLLO!E$2</f>
        <v>WA</v>
      </c>
      <c r="C117" t="str">
        <f>COLLO!O70</f>
        <v>XVR</v>
      </c>
      <c r="D117" t="str">
        <f>COLLO!Q70</f>
        <v>SP1PA</v>
      </c>
      <c r="E117" s="308" t="e">
        <f t="shared" si="9"/>
        <v>#REF!</v>
      </c>
      <c r="F117" s="308">
        <f t="shared" si="10"/>
        <v>0</v>
      </c>
      <c r="G117" s="308">
        <f t="shared" si="11"/>
        <v>0</v>
      </c>
      <c r="H117" s="308">
        <f t="shared" si="12"/>
        <v>0</v>
      </c>
      <c r="I117" t="e">
        <f>COLLO!R70</f>
        <v>#REF!</v>
      </c>
      <c r="J117">
        <f>COLLO!S70</f>
        <v>0</v>
      </c>
    </row>
    <row r="118" spans="1:10" ht="12.75">
      <c r="A118" s="279">
        <f>IF(ISTEXT(COLLO!C$2),COLLO!C$2,"")</f>
      </c>
      <c r="B118" t="str">
        <f>COLLO!E$2</f>
        <v>WA</v>
      </c>
      <c r="C118" t="str">
        <f>COLLO!O71</f>
        <v>XVR</v>
      </c>
      <c r="D118" t="str">
        <f>COLLO!Q71</f>
        <v>SP1R1</v>
      </c>
      <c r="E118" s="308" t="e">
        <f t="shared" si="9"/>
        <v>#REF!</v>
      </c>
      <c r="F118" s="308">
        <f t="shared" si="10"/>
        <v>0</v>
      </c>
      <c r="G118" s="308">
        <f t="shared" si="11"/>
        <v>0</v>
      </c>
      <c r="H118" s="308">
        <f t="shared" si="12"/>
        <v>0</v>
      </c>
      <c r="I118" t="e">
        <f>COLLO!R71</f>
        <v>#REF!</v>
      </c>
      <c r="J118">
        <f>COLLO!S71</f>
        <v>0</v>
      </c>
    </row>
    <row r="119" spans="1:10" ht="12.75">
      <c r="A119" s="279">
        <f>IF(ISTEXT(COLLO!C$2),COLLO!C$2,"")</f>
      </c>
      <c r="B119" t="str">
        <f>COLLO!E$2</f>
        <v>WA</v>
      </c>
      <c r="C119" t="str">
        <f>COLLO!O72</f>
        <v>XVR</v>
      </c>
      <c r="D119" t="str">
        <f>COLLO!Q72</f>
        <v>SP1R2</v>
      </c>
      <c r="E119" s="308" t="e">
        <f t="shared" si="9"/>
        <v>#REF!</v>
      </c>
      <c r="F119" s="308">
        <f t="shared" si="10"/>
        <v>0</v>
      </c>
      <c r="G119" s="308">
        <f t="shared" si="11"/>
        <v>0</v>
      </c>
      <c r="H119" s="308">
        <f t="shared" si="12"/>
        <v>0</v>
      </c>
      <c r="I119" t="e">
        <f>COLLO!R72</f>
        <v>#REF!</v>
      </c>
      <c r="J119">
        <f>COLLO!S72</f>
        <v>0</v>
      </c>
    </row>
    <row r="120" spans="1:10" ht="12.75">
      <c r="A120" s="279">
        <f>IF(ISTEXT(COLLO!C$2),COLLO!C$2,"")</f>
      </c>
      <c r="B120" t="str">
        <f>COLLO!E$2</f>
        <v>WA</v>
      </c>
      <c r="C120" t="str">
        <f>COLLO!O73</f>
        <v>XVR</v>
      </c>
      <c r="D120" t="str">
        <f>COLLO!Q73</f>
        <v>SP1R3</v>
      </c>
      <c r="E120" s="308" t="e">
        <f t="shared" si="9"/>
        <v>#REF!</v>
      </c>
      <c r="F120" s="308">
        <f t="shared" si="10"/>
        <v>0</v>
      </c>
      <c r="G120" s="308">
        <f t="shared" si="11"/>
        <v>0</v>
      </c>
      <c r="H120" s="308">
        <f t="shared" si="12"/>
        <v>0</v>
      </c>
      <c r="I120" t="e">
        <f>COLLO!R73</f>
        <v>#REF!</v>
      </c>
      <c r="J120">
        <f>COLLO!S73</f>
        <v>0</v>
      </c>
    </row>
    <row r="121" spans="1:10" ht="12.75">
      <c r="A121" s="279">
        <f>IF(ISTEXT(COLLO!C$2),COLLO!C$2,"")</f>
      </c>
      <c r="B121" t="str">
        <f>COLLO!E$2</f>
        <v>WA</v>
      </c>
      <c r="C121" t="str">
        <f>COLLO!O74</f>
        <v>XVR</v>
      </c>
      <c r="D121" t="str">
        <f>COLLO!Q74</f>
        <v>SP1RC</v>
      </c>
      <c r="E121" s="308">
        <f t="shared" si="9"/>
        <v>0</v>
      </c>
      <c r="F121" s="308">
        <f t="shared" si="10"/>
        <v>0</v>
      </c>
      <c r="G121" s="308">
        <f t="shared" si="11"/>
        <v>0</v>
      </c>
      <c r="H121" s="308">
        <f t="shared" si="12"/>
        <v>0</v>
      </c>
      <c r="I121">
        <f>COLLO!R74</f>
        <v>0</v>
      </c>
      <c r="J121">
        <f>COLLO!S74</f>
        <v>0</v>
      </c>
    </row>
    <row r="122" spans="1:10" ht="12.75">
      <c r="A122" s="279">
        <f>IF(ISTEXT(COLLO!C$2),COLLO!C$2,"")</f>
      </c>
      <c r="B122" t="str">
        <f>COLLO!E$2</f>
        <v>WA</v>
      </c>
      <c r="C122" t="str">
        <f>COLLO!O75</f>
        <v>XVR</v>
      </c>
      <c r="D122" t="str">
        <f>COLLO!Q75</f>
        <v>SP1RD</v>
      </c>
      <c r="E122" s="308">
        <f t="shared" si="9"/>
        <v>0</v>
      </c>
      <c r="F122" s="308">
        <f t="shared" si="10"/>
        <v>0</v>
      </c>
      <c r="G122" s="308">
        <f t="shared" si="11"/>
        <v>0</v>
      </c>
      <c r="H122" s="308">
        <f t="shared" si="12"/>
        <v>0</v>
      </c>
      <c r="I122">
        <f>COLLO!R75</f>
        <v>0</v>
      </c>
      <c r="J122">
        <f>COLLO!S75</f>
        <v>0</v>
      </c>
    </row>
    <row r="123" spans="1:10" ht="12.75">
      <c r="A123" s="279">
        <f>IF(ISTEXT(COLLO!C$2),COLLO!C$2,"")</f>
      </c>
      <c r="B123" t="str">
        <f>COLLO!E$2</f>
        <v>WA</v>
      </c>
      <c r="C123" t="str">
        <f>COLLO!O76</f>
        <v>XVR</v>
      </c>
      <c r="D123" t="str">
        <f>COLLO!Q76</f>
        <v>SP11S</v>
      </c>
      <c r="E123" s="308" t="e">
        <f aca="true" t="shared" si="13" ref="E123:E173">IF(I123="",0,(IF(ISTEXT(I123),0,I123)))</f>
        <v>#REF!</v>
      </c>
      <c r="F123" s="308">
        <f aca="true" t="shared" si="14" ref="F123:F173">IF(J123="",0,(IF(ISTEXT(J123),0,J123)))</f>
        <v>0</v>
      </c>
      <c r="G123" s="308">
        <f aca="true" t="shared" si="15" ref="G123:G173">IF(K123="",0,(IF(ISTEXT(K123),0,K123)))</f>
        <v>0</v>
      </c>
      <c r="H123" s="308">
        <f aca="true" t="shared" si="16" ref="H123:H173">IF(L123="",0,(IF(ISTEXT(L123),0,L123)))</f>
        <v>0</v>
      </c>
      <c r="I123" t="e">
        <f>COLLO!R76</f>
        <v>#REF!</v>
      </c>
      <c r="J123">
        <f>COLLO!S76</f>
        <v>0</v>
      </c>
    </row>
    <row r="124" spans="1:10" ht="12.75">
      <c r="A124" s="279">
        <f>IF(ISTEXT(COLLO!C$2),COLLO!C$2,"")</f>
      </c>
      <c r="B124" t="str">
        <f>COLLO!E$2</f>
        <v>WA</v>
      </c>
      <c r="C124" t="str">
        <f>COLLO!O77</f>
        <v>XVR</v>
      </c>
      <c r="D124" t="str">
        <f>COLLO!Q77</f>
        <v>SP1SE</v>
      </c>
      <c r="E124" s="308">
        <f t="shared" si="13"/>
        <v>0</v>
      </c>
      <c r="F124" s="308">
        <f t="shared" si="14"/>
        <v>0</v>
      </c>
      <c r="G124" s="308">
        <f t="shared" si="15"/>
        <v>0</v>
      </c>
      <c r="H124" s="308">
        <f t="shared" si="16"/>
        <v>0</v>
      </c>
      <c r="I124">
        <f>COLLO!R77</f>
        <v>0</v>
      </c>
      <c r="J124">
        <f>COLLO!S77</f>
        <v>0</v>
      </c>
    </row>
    <row r="125" spans="1:10" ht="12.75">
      <c r="A125" s="279">
        <f>IF(ISTEXT(COLLO!C$2),COLLO!C$2,"")</f>
      </c>
      <c r="B125" t="str">
        <f>COLLO!E$2</f>
        <v>WA</v>
      </c>
      <c r="C125" t="str">
        <f>COLLO!O78</f>
        <v>XVR</v>
      </c>
      <c r="D125" t="str">
        <f>COLLO!Q78</f>
        <v>SP1SF</v>
      </c>
      <c r="E125" s="308">
        <f t="shared" si="13"/>
        <v>0</v>
      </c>
      <c r="F125" s="308">
        <f t="shared" si="14"/>
        <v>0</v>
      </c>
      <c r="G125" s="308">
        <f t="shared" si="15"/>
        <v>0</v>
      </c>
      <c r="H125" s="308">
        <f t="shared" si="16"/>
        <v>0</v>
      </c>
      <c r="I125">
        <f>COLLO!R78</f>
        <v>0</v>
      </c>
      <c r="J125">
        <f>COLLO!S78</f>
        <v>0</v>
      </c>
    </row>
    <row r="126" spans="1:10" ht="12.75">
      <c r="A126" s="279">
        <f>IF(ISTEXT(COLLO!C$2),COLLO!C$2,"")</f>
      </c>
      <c r="B126" t="str">
        <f>COLLO!E$2</f>
        <v>WA</v>
      </c>
      <c r="C126" t="str">
        <f>COLLO!O79</f>
        <v>XVR</v>
      </c>
      <c r="D126" t="str">
        <f>COLLO!Q79</f>
        <v>SP1SH</v>
      </c>
      <c r="E126" s="308">
        <f t="shared" si="13"/>
        <v>0</v>
      </c>
      <c r="F126" s="308">
        <f t="shared" si="14"/>
        <v>0</v>
      </c>
      <c r="G126" s="308">
        <f t="shared" si="15"/>
        <v>0</v>
      </c>
      <c r="H126" s="308">
        <f t="shared" si="16"/>
        <v>0</v>
      </c>
      <c r="I126">
        <f>COLLO!R79</f>
        <v>0</v>
      </c>
      <c r="J126">
        <f>COLLO!S79</f>
        <v>0</v>
      </c>
    </row>
    <row r="127" spans="1:10" ht="12.75">
      <c r="A127" s="279">
        <f>IF(ISTEXT(COLLO!C$2),COLLO!C$2,"")</f>
      </c>
      <c r="B127" t="str">
        <f>COLLO!E$2</f>
        <v>WA</v>
      </c>
      <c r="C127" t="str">
        <f>COLLO!O80</f>
        <v>XVR</v>
      </c>
      <c r="D127" t="str">
        <f>COLLO!Q80</f>
        <v>SP1SX</v>
      </c>
      <c r="E127" s="308" t="e">
        <f t="shared" si="13"/>
        <v>#REF!</v>
      </c>
      <c r="F127" s="308">
        <f t="shared" si="14"/>
        <v>0</v>
      </c>
      <c r="G127" s="308">
        <f t="shared" si="15"/>
        <v>0</v>
      </c>
      <c r="H127" s="308">
        <f t="shared" si="16"/>
        <v>0</v>
      </c>
      <c r="I127" t="e">
        <f>COLLO!R80</f>
        <v>#REF!</v>
      </c>
      <c r="J127">
        <f>COLLO!S80</f>
        <v>0</v>
      </c>
    </row>
    <row r="128" spans="1:10" ht="12.75">
      <c r="A128" s="279">
        <f>IF(ISTEXT(COLLO!C$2),COLLO!C$2,"")</f>
      </c>
      <c r="B128" t="str">
        <f>COLLO!E$2</f>
        <v>WA</v>
      </c>
      <c r="C128" t="str">
        <f>COLLO!O81</f>
        <v>XVR</v>
      </c>
      <c r="D128" t="str">
        <f>COLLO!Q81</f>
        <v>SP1VB</v>
      </c>
      <c r="E128" s="308">
        <f t="shared" si="13"/>
        <v>0</v>
      </c>
      <c r="F128" s="308">
        <f t="shared" si="14"/>
        <v>0</v>
      </c>
      <c r="G128" s="308">
        <f t="shared" si="15"/>
        <v>0</v>
      </c>
      <c r="H128" s="308">
        <f t="shared" si="16"/>
        <v>0</v>
      </c>
      <c r="I128">
        <f>COLLO!R81</f>
        <v>0</v>
      </c>
      <c r="J128">
        <f>COLLO!S81</f>
        <v>0</v>
      </c>
    </row>
    <row r="129" spans="1:10" ht="12.75">
      <c r="A129" s="279">
        <f>IF(ISTEXT(COLLO!C$2),COLLO!C$2,"")</f>
      </c>
      <c r="B129" t="str">
        <f>COLLO!E$2</f>
        <v>WA</v>
      </c>
      <c r="C129" t="str">
        <f>COLLO!O82</f>
        <v>XVR</v>
      </c>
      <c r="D129" t="str">
        <f>COLLO!Q82</f>
        <v>SP1VC</v>
      </c>
      <c r="E129" s="308">
        <f t="shared" si="13"/>
        <v>0</v>
      </c>
      <c r="F129" s="308">
        <f t="shared" si="14"/>
        <v>0</v>
      </c>
      <c r="G129" s="308">
        <f t="shared" si="15"/>
        <v>0</v>
      </c>
      <c r="H129" s="308">
        <f t="shared" si="16"/>
        <v>0</v>
      </c>
      <c r="I129">
        <f>COLLO!R82</f>
        <v>0</v>
      </c>
      <c r="J129">
        <f>COLLO!S82</f>
        <v>0</v>
      </c>
    </row>
    <row r="130" spans="1:10" ht="12.75">
      <c r="A130" s="279">
        <f>IF(ISTEXT(COLLO!C$2),COLLO!C$2,"")</f>
      </c>
      <c r="B130" t="str">
        <f>COLLO!E$2</f>
        <v>WA</v>
      </c>
      <c r="C130" t="str">
        <f>COLLO!O83</f>
        <v>XVR</v>
      </c>
      <c r="D130" t="str">
        <f>COLLO!Q83</f>
        <v>SP1VD</v>
      </c>
      <c r="E130" s="308">
        <f t="shared" si="13"/>
        <v>0</v>
      </c>
      <c r="F130" s="308">
        <f t="shared" si="14"/>
        <v>0</v>
      </c>
      <c r="G130" s="308">
        <f t="shared" si="15"/>
        <v>0</v>
      </c>
      <c r="H130" s="308">
        <f t="shared" si="16"/>
        <v>0</v>
      </c>
      <c r="I130">
        <f>COLLO!R83</f>
        <v>0</v>
      </c>
      <c r="J130">
        <f>COLLO!S83</f>
        <v>0</v>
      </c>
    </row>
    <row r="131" spans="1:10" ht="12.75">
      <c r="A131" s="279">
        <f>IF(ISTEXT(COLLO!C$2),COLLO!C$2,"")</f>
      </c>
      <c r="B131" t="str">
        <f>COLLO!E$2</f>
        <v>WA</v>
      </c>
      <c r="C131" t="str">
        <f>COLLO!O84</f>
        <v>XVR</v>
      </c>
      <c r="D131" t="str">
        <f>COLLO!Q84</f>
        <v>SP1VE</v>
      </c>
      <c r="E131" s="308">
        <f t="shared" si="13"/>
        <v>0</v>
      </c>
      <c r="F131" s="308">
        <f t="shared" si="14"/>
        <v>0</v>
      </c>
      <c r="G131" s="308">
        <f t="shared" si="15"/>
        <v>0</v>
      </c>
      <c r="H131" s="308">
        <f t="shared" si="16"/>
        <v>0</v>
      </c>
      <c r="I131">
        <f>COLLO!R84</f>
        <v>0</v>
      </c>
      <c r="J131">
        <f>COLLO!S84</f>
        <v>0</v>
      </c>
    </row>
    <row r="132" spans="1:10" ht="12.75">
      <c r="A132" s="279">
        <f>IF(ISTEXT(COLLO!C$2),COLLO!C$2,"")</f>
      </c>
      <c r="B132" t="str">
        <f>COLLO!E$2</f>
        <v>WA</v>
      </c>
      <c r="C132" t="str">
        <f>COLLO!O85</f>
        <v>XVR</v>
      </c>
      <c r="D132" t="str">
        <f>COLLO!Q85</f>
        <v>NRBBC</v>
      </c>
      <c r="E132" s="308">
        <f t="shared" si="13"/>
        <v>0</v>
      </c>
      <c r="F132" s="308" t="e">
        <f t="shared" si="14"/>
        <v>#REF!</v>
      </c>
      <c r="G132" s="308">
        <f t="shared" si="15"/>
        <v>0</v>
      </c>
      <c r="H132" s="308">
        <f t="shared" si="16"/>
        <v>0</v>
      </c>
      <c r="I132">
        <f>COLLO!R85</f>
        <v>0</v>
      </c>
      <c r="J132" t="e">
        <f>COLLO!S85</f>
        <v>#REF!</v>
      </c>
    </row>
    <row r="133" spans="1:10" ht="12.75">
      <c r="A133" s="279">
        <f>IF(ISTEXT(COLLO!C$2),COLLO!C$2,"")</f>
      </c>
      <c r="B133" t="str">
        <f>COLLO!E$2</f>
        <v>WA</v>
      </c>
      <c r="C133" t="str">
        <f>COLLO!O86</f>
        <v>XVR</v>
      </c>
      <c r="D133" t="str">
        <f>COLLO!Q86</f>
        <v>NRBBD</v>
      </c>
      <c r="E133" s="308">
        <f t="shared" si="13"/>
        <v>0</v>
      </c>
      <c r="F133" s="308" t="e">
        <f t="shared" si="14"/>
        <v>#REF!</v>
      </c>
      <c r="G133" s="308">
        <f t="shared" si="15"/>
        <v>0</v>
      </c>
      <c r="H133" s="308">
        <f t="shared" si="16"/>
        <v>0</v>
      </c>
      <c r="I133">
        <f>COLLO!R86</f>
        <v>0</v>
      </c>
      <c r="J133" t="e">
        <f>COLLO!S86</f>
        <v>#REF!</v>
      </c>
    </row>
    <row r="134" spans="1:10" ht="12.75">
      <c r="A134" s="279">
        <f>IF(ISTEXT(COLLO!C$2),COLLO!C$2,"")</f>
      </c>
      <c r="B134" t="str">
        <f>COLLO!E$2</f>
        <v>WA</v>
      </c>
      <c r="C134" t="str">
        <f>COLLO!O87</f>
        <v>XVR</v>
      </c>
      <c r="D134" t="str">
        <f>COLLO!Q87</f>
        <v>NRBBK</v>
      </c>
      <c r="E134" s="308">
        <f t="shared" si="13"/>
        <v>0</v>
      </c>
      <c r="F134" s="308" t="e">
        <f t="shared" si="14"/>
        <v>#REF!</v>
      </c>
      <c r="G134" s="308">
        <f t="shared" si="15"/>
        <v>0</v>
      </c>
      <c r="H134" s="308">
        <f t="shared" si="16"/>
        <v>0</v>
      </c>
      <c r="I134">
        <f>COLLO!R87</f>
        <v>0</v>
      </c>
      <c r="J134" t="e">
        <f>COLLO!S87</f>
        <v>#REF!</v>
      </c>
    </row>
    <row r="135" spans="1:10" ht="12.75">
      <c r="A135" s="279">
        <f>IF(ISTEXT(COLLO!C$2),COLLO!C$2,"")</f>
      </c>
      <c r="B135" t="str">
        <f>COLLO!E$2</f>
        <v>WA</v>
      </c>
      <c r="C135" t="str">
        <f>COLLO!O88</f>
        <v>XVR</v>
      </c>
      <c r="D135" t="str">
        <f>COLLO!Q88</f>
        <v>NRBCR</v>
      </c>
      <c r="E135" s="308">
        <f t="shared" si="13"/>
        <v>0</v>
      </c>
      <c r="F135" s="308" t="e">
        <f t="shared" si="14"/>
        <v>#REF!</v>
      </c>
      <c r="G135" s="308">
        <f t="shared" si="15"/>
        <v>0</v>
      </c>
      <c r="H135" s="308">
        <f t="shared" si="16"/>
        <v>0</v>
      </c>
      <c r="I135">
        <f>COLLO!R88</f>
        <v>0</v>
      </c>
      <c r="J135" t="e">
        <f>COLLO!S88</f>
        <v>#REF!</v>
      </c>
    </row>
    <row r="136" spans="1:10" ht="12.75">
      <c r="A136" s="279">
        <f>IF(ISTEXT(COLLO!C$2),COLLO!C$2,"")</f>
      </c>
      <c r="B136" t="str">
        <f>COLLO!E$2</f>
        <v>WA</v>
      </c>
      <c r="C136" t="str">
        <f>COLLO!O89</f>
        <v>XVR</v>
      </c>
      <c r="D136" t="str">
        <f>COLLO!Q89</f>
        <v>NRBBE</v>
      </c>
      <c r="E136" s="308">
        <f t="shared" si="13"/>
        <v>0</v>
      </c>
      <c r="F136" s="308" t="e">
        <f t="shared" si="14"/>
        <v>#REF!</v>
      </c>
      <c r="G136" s="308">
        <f t="shared" si="15"/>
        <v>0</v>
      </c>
      <c r="H136" s="308">
        <f t="shared" si="16"/>
        <v>0</v>
      </c>
      <c r="I136">
        <f>COLLO!R89</f>
        <v>0</v>
      </c>
      <c r="J136" t="e">
        <f>COLLO!S89</f>
        <v>#REF!</v>
      </c>
    </row>
    <row r="137" spans="1:10" ht="12.75">
      <c r="A137" s="279">
        <f>IF(ISTEXT(COLLO!C$2),COLLO!C$2,"")</f>
      </c>
      <c r="B137" t="str">
        <f>COLLO!E$2</f>
        <v>WA</v>
      </c>
      <c r="C137" t="str">
        <f>COLLO!O90</f>
        <v>XVR</v>
      </c>
      <c r="D137" t="str">
        <f>COLLO!Q90</f>
        <v>NRBBF</v>
      </c>
      <c r="E137" s="308">
        <f t="shared" si="13"/>
        <v>0</v>
      </c>
      <c r="F137" s="308" t="e">
        <f t="shared" si="14"/>
        <v>#REF!</v>
      </c>
      <c r="G137" s="308">
        <f t="shared" si="15"/>
        <v>0</v>
      </c>
      <c r="H137" s="308">
        <f t="shared" si="16"/>
        <v>0</v>
      </c>
      <c r="I137">
        <f>COLLO!R90</f>
        <v>0</v>
      </c>
      <c r="J137" t="e">
        <f>COLLO!S90</f>
        <v>#REF!</v>
      </c>
    </row>
    <row r="138" spans="1:10" ht="12.75">
      <c r="A138" s="279">
        <f>IF(ISTEXT(COLLO!C$2),COLLO!C$2,"")</f>
      </c>
      <c r="B138" t="str">
        <f>COLLO!E$2</f>
        <v>WA</v>
      </c>
      <c r="C138" t="str">
        <f>COLLO!O91</f>
        <v>X1Q</v>
      </c>
      <c r="D138" t="str">
        <f>COLLO!Q91</f>
        <v>B2CGP</v>
      </c>
      <c r="E138" s="308">
        <f t="shared" si="13"/>
        <v>0</v>
      </c>
      <c r="F138" s="308">
        <f t="shared" si="14"/>
        <v>0</v>
      </c>
      <c r="G138" s="308">
        <f t="shared" si="15"/>
        <v>0</v>
      </c>
      <c r="H138" s="308">
        <f t="shared" si="16"/>
        <v>0</v>
      </c>
      <c r="I138">
        <f>COLLO!R91</f>
        <v>0</v>
      </c>
      <c r="J138">
        <f>COLLO!S91</f>
        <v>0</v>
      </c>
    </row>
    <row r="139" spans="1:10" ht="12.75">
      <c r="A139" s="279">
        <f>IF(ISTEXT(COLLO!C$2),COLLO!C$2,"")</f>
      </c>
      <c r="B139" t="str">
        <f>COLLO!E$2</f>
        <v>WA</v>
      </c>
      <c r="C139" t="str">
        <f>COLLO!O92</f>
        <v>X1Q</v>
      </c>
      <c r="D139" t="str">
        <f>COLLO!Q92</f>
        <v>B2CHP</v>
      </c>
      <c r="E139" s="308">
        <f t="shared" si="13"/>
        <v>0</v>
      </c>
      <c r="F139" s="308">
        <f t="shared" si="14"/>
        <v>0</v>
      </c>
      <c r="G139" s="308">
        <f t="shared" si="15"/>
        <v>0</v>
      </c>
      <c r="H139" s="308">
        <f t="shared" si="16"/>
        <v>0</v>
      </c>
      <c r="I139">
        <f>COLLO!R92</f>
        <v>0</v>
      </c>
      <c r="J139">
        <f>COLLO!S92</f>
        <v>0</v>
      </c>
    </row>
    <row r="140" spans="1:10" ht="12.75">
      <c r="A140" s="279">
        <f>IF(ISTEXT(COLLO!C$2),COLLO!C$2,"")</f>
      </c>
      <c r="B140" t="str">
        <f>COLLO!E$2</f>
        <v>WA</v>
      </c>
      <c r="C140" t="str">
        <f>COLLO!O93</f>
        <v>X1Q</v>
      </c>
      <c r="D140" t="str">
        <f>COLLO!Q93</f>
        <v>CTG</v>
      </c>
      <c r="E140" s="308">
        <f t="shared" si="13"/>
        <v>0</v>
      </c>
      <c r="F140" s="308">
        <f t="shared" si="14"/>
        <v>0</v>
      </c>
      <c r="G140" s="308">
        <f t="shared" si="15"/>
        <v>0</v>
      </c>
      <c r="H140" s="308">
        <f t="shared" si="16"/>
        <v>0</v>
      </c>
      <c r="I140">
        <f>COLLO!R93</f>
        <v>0</v>
      </c>
      <c r="J140">
        <f>COLLO!S93</f>
        <v>0</v>
      </c>
    </row>
    <row r="141" spans="1:10" ht="12.75">
      <c r="A141" s="279">
        <f>IF(ISTEXT(COLLO!C$2),COLLO!C$2,"")</f>
      </c>
      <c r="B141" t="str">
        <f>COLLO!E$2</f>
        <v>WA</v>
      </c>
      <c r="C141" t="str">
        <f>COLLO!O94</f>
        <v>X1Q</v>
      </c>
      <c r="D141" t="str">
        <f>COLLO!Q94</f>
        <v>C1C1X</v>
      </c>
      <c r="E141" s="308">
        <f t="shared" si="13"/>
        <v>0</v>
      </c>
      <c r="F141" s="308">
        <f t="shared" si="14"/>
        <v>0</v>
      </c>
      <c r="G141" s="308">
        <f t="shared" si="15"/>
        <v>0</v>
      </c>
      <c r="H141" s="308">
        <f t="shared" si="16"/>
        <v>0</v>
      </c>
      <c r="I141">
        <f>COLLO!R94</f>
        <v>0</v>
      </c>
      <c r="J141">
        <f>COLLO!S94</f>
        <v>0</v>
      </c>
    </row>
    <row r="142" spans="1:10" ht="12.75">
      <c r="A142" s="279">
        <f>IF(ISTEXT(COLLO!C$2),COLLO!C$2,"")</f>
      </c>
      <c r="B142" t="str">
        <f>COLLO!E$2</f>
        <v>WA</v>
      </c>
      <c r="C142" t="str">
        <f>COLLO!O95</f>
        <v>X1Q</v>
      </c>
      <c r="D142" t="str">
        <f>COLLO!Q95</f>
        <v>C1FAA</v>
      </c>
      <c r="E142" s="308">
        <f t="shared" si="13"/>
        <v>0</v>
      </c>
      <c r="F142" s="308">
        <f t="shared" si="14"/>
        <v>0</v>
      </c>
      <c r="G142" s="308">
        <f t="shared" si="15"/>
        <v>0</v>
      </c>
      <c r="H142" s="308">
        <f t="shared" si="16"/>
        <v>0</v>
      </c>
      <c r="I142">
        <f>COLLO!R95</f>
        <v>0</v>
      </c>
      <c r="J142">
        <f>COLLO!S95</f>
        <v>0</v>
      </c>
    </row>
    <row r="143" spans="1:10" ht="12.75">
      <c r="A143" s="279">
        <f>IF(ISTEXT(COLLO!C$2),COLLO!C$2,"")</f>
      </c>
      <c r="B143" t="str">
        <f>COLLO!E$2</f>
        <v>WA</v>
      </c>
      <c r="C143" t="str">
        <f>COLLO!O96</f>
        <v>X1Q</v>
      </c>
      <c r="D143" t="str">
        <f>COLLO!Q96</f>
        <v>C1FAB</v>
      </c>
      <c r="E143" s="308">
        <f t="shared" si="13"/>
        <v>0</v>
      </c>
      <c r="F143" s="308">
        <f t="shared" si="14"/>
        <v>0</v>
      </c>
      <c r="G143" s="308">
        <f t="shared" si="15"/>
        <v>0</v>
      </c>
      <c r="H143" s="308">
        <f t="shared" si="16"/>
        <v>0</v>
      </c>
      <c r="I143">
        <f>COLLO!R96</f>
        <v>0</v>
      </c>
      <c r="J143">
        <f>COLLO!S96</f>
        <v>0</v>
      </c>
    </row>
    <row r="144" spans="1:10" ht="12.75">
      <c r="A144" s="279">
        <f>IF(ISTEXT(COLLO!C$2),COLLO!C$2,"")</f>
      </c>
      <c r="B144" t="str">
        <f>COLLO!E$2</f>
        <v>WA</v>
      </c>
      <c r="C144" t="str">
        <f>COLLO!O97</f>
        <v>X1Q</v>
      </c>
      <c r="D144" t="str">
        <f>COLLO!Q97</f>
        <v>C1FC2</v>
      </c>
      <c r="E144" s="308" t="e">
        <f t="shared" si="13"/>
        <v>#REF!</v>
      </c>
      <c r="F144" s="308">
        <f t="shared" si="14"/>
        <v>0</v>
      </c>
      <c r="G144" s="308">
        <f t="shared" si="15"/>
        <v>0</v>
      </c>
      <c r="H144" s="308">
        <f t="shared" si="16"/>
        <v>0</v>
      </c>
      <c r="I144" t="e">
        <f>COLLO!R97</f>
        <v>#REF!</v>
      </c>
      <c r="J144">
        <f>COLLO!S97</f>
        <v>0</v>
      </c>
    </row>
    <row r="145" spans="1:10" ht="12.75">
      <c r="A145" s="279">
        <f>IF(ISTEXT(COLLO!C$2),COLLO!C$2,"")</f>
      </c>
      <c r="B145" t="str">
        <f>COLLO!E$2</f>
        <v>WA</v>
      </c>
      <c r="C145" t="str">
        <f>COLLO!O98</f>
        <v>X1Q</v>
      </c>
      <c r="D145" t="str">
        <f>COLLO!Q98</f>
        <v>C1FC3</v>
      </c>
      <c r="E145" s="308" t="e">
        <f t="shared" si="13"/>
        <v>#REF!</v>
      </c>
      <c r="F145" s="308">
        <f t="shared" si="14"/>
        <v>0</v>
      </c>
      <c r="G145" s="308">
        <f t="shared" si="15"/>
        <v>0</v>
      </c>
      <c r="H145" s="308">
        <f t="shared" si="16"/>
        <v>0</v>
      </c>
      <c r="I145" t="e">
        <f>COLLO!R98</f>
        <v>#REF!</v>
      </c>
      <c r="J145">
        <f>COLLO!S98</f>
        <v>0</v>
      </c>
    </row>
    <row r="146" spans="1:10" ht="12.75">
      <c r="A146" s="279">
        <f>IF(ISTEXT(COLLO!C$2),COLLO!C$2,"")</f>
      </c>
      <c r="B146" t="str">
        <f>COLLO!E$2</f>
        <v>WA</v>
      </c>
      <c r="C146" t="str">
        <f>COLLO!O99</f>
        <v>X1Q</v>
      </c>
      <c r="D146" t="str">
        <f>COLLO!Q99</f>
        <v>C1FC4</v>
      </c>
      <c r="E146" s="308" t="e">
        <f t="shared" si="13"/>
        <v>#REF!</v>
      </c>
      <c r="F146" s="308">
        <f t="shared" si="14"/>
        <v>0</v>
      </c>
      <c r="G146" s="308">
        <f t="shared" si="15"/>
        <v>0</v>
      </c>
      <c r="H146" s="308">
        <f t="shared" si="16"/>
        <v>0</v>
      </c>
      <c r="I146" t="e">
        <f>COLLO!R99</f>
        <v>#REF!</v>
      </c>
      <c r="J146">
        <f>COLLO!S99</f>
        <v>0</v>
      </c>
    </row>
    <row r="147" spans="1:10" ht="12.75">
      <c r="A147" s="279">
        <f>IF(ISTEXT(COLLO!C$2),COLLO!C$2,"")</f>
      </c>
      <c r="B147" t="str">
        <f>COLLO!E$2</f>
        <v>WA</v>
      </c>
      <c r="C147" t="str">
        <f>COLLO!O100</f>
        <v>X1Q</v>
      </c>
      <c r="D147" t="str">
        <f>COLLO!Q100</f>
        <v>C1FC5</v>
      </c>
      <c r="E147" s="308" t="e">
        <f t="shared" si="13"/>
        <v>#REF!</v>
      </c>
      <c r="F147" s="308">
        <f t="shared" si="14"/>
        <v>0</v>
      </c>
      <c r="G147" s="308">
        <f t="shared" si="15"/>
        <v>0</v>
      </c>
      <c r="H147" s="308">
        <f t="shared" si="16"/>
        <v>0</v>
      </c>
      <c r="I147" t="e">
        <f>COLLO!R100</f>
        <v>#REF!</v>
      </c>
      <c r="J147">
        <f>COLLO!S100</f>
        <v>0</v>
      </c>
    </row>
    <row r="148" spans="1:10" ht="12.75">
      <c r="A148" s="279">
        <f>IF(ISTEXT(COLLO!C$2),COLLO!C$2,"")</f>
      </c>
      <c r="B148" t="str">
        <f>COLLO!E$2</f>
        <v>WA</v>
      </c>
      <c r="C148" t="str">
        <f>COLLO!O101</f>
        <v>X1Q</v>
      </c>
      <c r="D148" t="str">
        <f>COLLO!Q101</f>
        <v>C1FF3</v>
      </c>
      <c r="E148" s="308">
        <f t="shared" si="13"/>
        <v>0</v>
      </c>
      <c r="F148" s="308">
        <f t="shared" si="14"/>
        <v>0</v>
      </c>
      <c r="G148" s="308">
        <f t="shared" si="15"/>
        <v>0</v>
      </c>
      <c r="H148" s="308">
        <f t="shared" si="16"/>
        <v>0</v>
      </c>
      <c r="I148">
        <f>COLLO!R101</f>
        <v>0</v>
      </c>
      <c r="J148">
        <f>COLLO!S101</f>
        <v>0</v>
      </c>
    </row>
    <row r="149" spans="1:10" ht="12.75">
      <c r="A149" s="279">
        <f>IF(ISTEXT(COLLO!C$2),COLLO!C$2,"")</f>
      </c>
      <c r="B149" t="str">
        <f>COLLO!E$2</f>
        <v>WA</v>
      </c>
      <c r="C149" t="str">
        <f>COLLO!O102</f>
        <v>X1Q</v>
      </c>
      <c r="D149" t="str">
        <f>COLLO!Q102</f>
        <v>C1FF4</v>
      </c>
      <c r="E149" s="308">
        <f t="shared" si="13"/>
        <v>0</v>
      </c>
      <c r="F149" s="308">
        <f t="shared" si="14"/>
        <v>0</v>
      </c>
      <c r="G149" s="308">
        <f t="shared" si="15"/>
        <v>0</v>
      </c>
      <c r="H149" s="308">
        <f t="shared" si="16"/>
        <v>0</v>
      </c>
      <c r="I149">
        <f>COLLO!R102</f>
        <v>0</v>
      </c>
      <c r="J149">
        <f>COLLO!S102</f>
        <v>0</v>
      </c>
    </row>
    <row r="150" spans="1:10" ht="12.75">
      <c r="A150" s="279">
        <f>IF(ISTEXT(COLLO!C$2),COLLO!C$2,"")</f>
      </c>
      <c r="B150" t="str">
        <f>COLLO!E$2</f>
        <v>WA</v>
      </c>
      <c r="C150" t="str">
        <f>COLLO!O103</f>
        <v>X1Q</v>
      </c>
      <c r="D150" t="str">
        <f>COLLO!Q103</f>
        <v>C1FP3</v>
      </c>
      <c r="E150" s="308">
        <f aca="true" t="shared" si="17" ref="E150:H152">IF(I150="",0,(IF(ISTEXT(I150),0,I150)))</f>
        <v>0</v>
      </c>
      <c r="F150" s="308">
        <f t="shared" si="17"/>
        <v>0</v>
      </c>
      <c r="G150" s="308">
        <f t="shared" si="17"/>
        <v>0</v>
      </c>
      <c r="H150" s="308">
        <f t="shared" si="17"/>
        <v>0</v>
      </c>
      <c r="I150">
        <f>COLLO!R103</f>
        <v>0</v>
      </c>
      <c r="J150">
        <f>COLLO!S103</f>
        <v>0</v>
      </c>
    </row>
    <row r="151" spans="1:10" ht="12.75">
      <c r="A151" s="279">
        <f>IF(ISTEXT(COLLO!C$2),COLLO!C$2,"")</f>
      </c>
      <c r="B151" t="str">
        <f>COLLO!E$2</f>
        <v>WA</v>
      </c>
      <c r="C151" t="str">
        <f>COLLO!O104</f>
        <v>X1Q</v>
      </c>
      <c r="D151" t="str">
        <f>COLLO!Q104</f>
        <v>C1FP4</v>
      </c>
      <c r="E151" s="308">
        <f t="shared" si="17"/>
        <v>0</v>
      </c>
      <c r="F151" s="308">
        <f t="shared" si="17"/>
        <v>0</v>
      </c>
      <c r="G151" s="308">
        <f t="shared" si="17"/>
        <v>0</v>
      </c>
      <c r="H151" s="308">
        <f t="shared" si="17"/>
        <v>0</v>
      </c>
      <c r="I151">
        <f>COLLO!R104</f>
        <v>0</v>
      </c>
      <c r="J151">
        <f>COLLO!S104</f>
        <v>0</v>
      </c>
    </row>
    <row r="152" spans="1:10" ht="12.75">
      <c r="A152" s="279">
        <f>IF(ISTEXT(COLLO!C$2),COLLO!C$2,"")</f>
      </c>
      <c r="B152" t="str">
        <f>COLLO!E$2</f>
        <v>WA</v>
      </c>
      <c r="C152" t="str">
        <f>COLLO!O105</f>
        <v>X1Q</v>
      </c>
      <c r="D152" t="str">
        <f>COLLO!Q105</f>
        <v>C1FP5</v>
      </c>
      <c r="E152" s="308">
        <f t="shared" si="17"/>
        <v>0</v>
      </c>
      <c r="F152" s="308">
        <f t="shared" si="17"/>
        <v>0</v>
      </c>
      <c r="G152" s="308">
        <f t="shared" si="17"/>
        <v>0</v>
      </c>
      <c r="H152" s="308">
        <f t="shared" si="17"/>
        <v>0</v>
      </c>
      <c r="I152">
        <f>COLLO!R105</f>
        <v>0</v>
      </c>
      <c r="J152">
        <f>COLLO!S105</f>
        <v>0</v>
      </c>
    </row>
    <row r="153" spans="1:10" ht="12.75">
      <c r="A153" s="279">
        <f>IF(ISTEXT(COLLO!C$2),COLLO!C$2,"")</f>
      </c>
      <c r="B153" t="str">
        <f>COLLO!E$2</f>
        <v>WA</v>
      </c>
      <c r="C153" t="str">
        <f>COLLO!O106</f>
        <v>X1Q</v>
      </c>
      <c r="D153" t="str">
        <f>COLLO!Q106</f>
        <v>EFNZX</v>
      </c>
      <c r="E153" s="308">
        <f t="shared" si="13"/>
        <v>0</v>
      </c>
      <c r="F153" s="308">
        <f t="shared" si="14"/>
        <v>0</v>
      </c>
      <c r="G153" s="308">
        <f t="shared" si="15"/>
        <v>0</v>
      </c>
      <c r="H153" s="308">
        <f t="shared" si="16"/>
        <v>0</v>
      </c>
      <c r="I153">
        <f>COLLO!R106</f>
        <v>0</v>
      </c>
      <c r="J153">
        <f>COLLO!S106</f>
        <v>0</v>
      </c>
    </row>
    <row r="154" spans="1:10" ht="12.75">
      <c r="A154" s="279">
        <f>IF(ISTEXT(COLLO!C$2),COLLO!C$2,"")</f>
      </c>
      <c r="B154" t="str">
        <f>COLLO!E$2</f>
        <v>WA</v>
      </c>
      <c r="C154" t="str">
        <f>COLLO!O107</f>
        <v>X1Q</v>
      </c>
      <c r="D154" t="str">
        <f>COLLO!Q107</f>
        <v>EXCDX</v>
      </c>
      <c r="E154" s="308" t="e">
        <f t="shared" si="13"/>
        <v>#REF!</v>
      </c>
      <c r="F154" s="308">
        <f t="shared" si="14"/>
        <v>0</v>
      </c>
      <c r="G154" s="308">
        <f t="shared" si="15"/>
        <v>0</v>
      </c>
      <c r="H154" s="308">
        <f t="shared" si="16"/>
        <v>0</v>
      </c>
      <c r="I154" t="e">
        <f>COLLO!R107</f>
        <v>#REF!</v>
      </c>
      <c r="J154">
        <f>COLLO!S107</f>
        <v>0</v>
      </c>
    </row>
    <row r="155" spans="1:10" ht="12.75">
      <c r="A155" s="279">
        <f>IF(ISTEXT(COLLO!C$2),COLLO!C$2,"")</f>
      </c>
      <c r="B155" t="str">
        <f>COLLO!E$2</f>
        <v>WA</v>
      </c>
      <c r="C155" t="str">
        <f>COLLO!O108</f>
        <v>X1Q</v>
      </c>
      <c r="D155" t="str">
        <f>COLLO!Q108</f>
        <v>EXCEX</v>
      </c>
      <c r="E155" s="308" t="e">
        <f t="shared" si="13"/>
        <v>#REF!</v>
      </c>
      <c r="F155" s="308">
        <f t="shared" si="14"/>
        <v>0</v>
      </c>
      <c r="G155" s="308">
        <f t="shared" si="15"/>
        <v>0</v>
      </c>
      <c r="H155" s="308">
        <f t="shared" si="16"/>
        <v>0</v>
      </c>
      <c r="I155" t="e">
        <f>COLLO!R108</f>
        <v>#REF!</v>
      </c>
      <c r="J155">
        <f>COLLO!S108</f>
        <v>0</v>
      </c>
    </row>
    <row r="156" spans="1:10" ht="12.75">
      <c r="A156" s="279">
        <f>IF(ISTEXT(COLLO!C$2),COLLO!C$2,"")</f>
      </c>
      <c r="B156" t="str">
        <f>COLLO!E$2</f>
        <v>WA</v>
      </c>
      <c r="C156" t="str">
        <f>COLLO!O109</f>
        <v>X1Q</v>
      </c>
      <c r="D156" t="str">
        <f>COLLO!Q109</f>
        <v>EXCUX</v>
      </c>
      <c r="E156" s="308" t="e">
        <f t="shared" si="13"/>
        <v>#REF!</v>
      </c>
      <c r="F156" s="308">
        <f t="shared" si="14"/>
        <v>0</v>
      </c>
      <c r="G156" s="308">
        <f t="shared" si="15"/>
        <v>0</v>
      </c>
      <c r="H156" s="308">
        <f t="shared" si="16"/>
        <v>0</v>
      </c>
      <c r="I156" t="e">
        <f>COLLO!R109</f>
        <v>#REF!</v>
      </c>
      <c r="J156">
        <f>COLLO!S109</f>
        <v>0</v>
      </c>
    </row>
    <row r="157" spans="1:10" ht="12.75">
      <c r="A157" s="279">
        <f>IF(ISTEXT(COLLO!C$2),COLLO!C$2,"")</f>
      </c>
      <c r="B157" t="str">
        <f>COLLO!E$2</f>
        <v>WA</v>
      </c>
      <c r="C157" t="str">
        <f>COLLO!O110</f>
        <v>X1Q</v>
      </c>
      <c r="D157" t="str">
        <f>COLLO!Q110</f>
        <v>SP1C1</v>
      </c>
      <c r="E157" s="308" t="e">
        <f t="shared" si="13"/>
        <v>#REF!</v>
      </c>
      <c r="F157" s="308">
        <f t="shared" si="14"/>
        <v>0</v>
      </c>
      <c r="G157" s="308">
        <f t="shared" si="15"/>
        <v>0</v>
      </c>
      <c r="H157" s="308">
        <f t="shared" si="16"/>
        <v>0</v>
      </c>
      <c r="I157" t="e">
        <f>COLLO!R110</f>
        <v>#REF!</v>
      </c>
      <c r="J157">
        <f>COLLO!S110</f>
        <v>0</v>
      </c>
    </row>
    <row r="158" spans="1:10" ht="12.75">
      <c r="A158" s="279">
        <f>IF(ISTEXT(COLLO!C$2),COLLO!C$2,"")</f>
      </c>
      <c r="B158" t="str">
        <f>COLLO!E$2</f>
        <v>WA</v>
      </c>
      <c r="C158" t="str">
        <f>COLLO!O111</f>
        <v>X1Q</v>
      </c>
      <c r="D158" t="str">
        <f>COLLO!Q111</f>
        <v>SP1CE</v>
      </c>
      <c r="E158" s="308">
        <f t="shared" si="13"/>
        <v>0</v>
      </c>
      <c r="F158" s="308">
        <f t="shared" si="14"/>
        <v>0</v>
      </c>
      <c r="G158" s="308">
        <f t="shared" si="15"/>
        <v>0</v>
      </c>
      <c r="H158" s="308">
        <f t="shared" si="16"/>
        <v>0</v>
      </c>
      <c r="I158">
        <f>COLLO!R111</f>
        <v>0</v>
      </c>
      <c r="J158">
        <f>COLLO!S111</f>
        <v>0</v>
      </c>
    </row>
    <row r="159" spans="1:10" ht="12.75">
      <c r="A159" s="279">
        <f>IF(ISTEXT(COLLO!C$2),COLLO!C$2,"")</f>
      </c>
      <c r="B159" t="str">
        <f>COLLO!E$2</f>
        <v>WA</v>
      </c>
      <c r="C159" t="str">
        <f>COLLO!O112</f>
        <v>X1Q</v>
      </c>
      <c r="D159" t="str">
        <f>COLLO!Q112</f>
        <v>SP1CF</v>
      </c>
      <c r="E159" s="308">
        <f t="shared" si="13"/>
        <v>0</v>
      </c>
      <c r="F159" s="308">
        <f t="shared" si="14"/>
        <v>0</v>
      </c>
      <c r="G159" s="308">
        <f t="shared" si="15"/>
        <v>0</v>
      </c>
      <c r="H159" s="308">
        <f t="shared" si="16"/>
        <v>0</v>
      </c>
      <c r="I159">
        <f>COLLO!R112</f>
        <v>0</v>
      </c>
      <c r="J159">
        <f>COLLO!S112</f>
        <v>0</v>
      </c>
    </row>
    <row r="160" spans="1:10" ht="12.75">
      <c r="A160" s="279">
        <f>IF(ISTEXT(COLLO!C$2),COLLO!C$2,"")</f>
      </c>
      <c r="B160" t="str">
        <f>COLLO!E$2</f>
        <v>WA</v>
      </c>
      <c r="C160" t="str">
        <f>COLLO!O113</f>
        <v>X1Q</v>
      </c>
      <c r="D160" t="str">
        <f>COLLO!Q113</f>
        <v>SP1CL</v>
      </c>
      <c r="E160" s="308" t="e">
        <f t="shared" si="13"/>
        <v>#REF!</v>
      </c>
      <c r="F160" s="308">
        <f t="shared" si="14"/>
        <v>0</v>
      </c>
      <c r="G160" s="308">
        <f t="shared" si="15"/>
        <v>0</v>
      </c>
      <c r="H160" s="308">
        <f t="shared" si="16"/>
        <v>0</v>
      </c>
      <c r="I160" t="e">
        <f>COLLO!R113</f>
        <v>#REF!</v>
      </c>
      <c r="J160">
        <f>COLLO!S113</f>
        <v>0</v>
      </c>
    </row>
    <row r="161" spans="1:10" ht="12.75">
      <c r="A161" s="279">
        <f>IF(ISTEXT(COLLO!C$2),COLLO!C$2,"")</f>
      </c>
      <c r="B161" t="str">
        <f>COLLO!E$2</f>
        <v>WA</v>
      </c>
      <c r="C161" t="str">
        <f>COLLO!O114</f>
        <v>X1Q</v>
      </c>
      <c r="D161" t="str">
        <f>COLLO!Q114</f>
        <v>SP1EA</v>
      </c>
      <c r="E161" s="308">
        <f t="shared" si="13"/>
        <v>0</v>
      </c>
      <c r="F161" s="308">
        <f t="shared" si="14"/>
        <v>0</v>
      </c>
      <c r="G161" s="308">
        <f t="shared" si="15"/>
        <v>0</v>
      </c>
      <c r="H161" s="308">
        <f t="shared" si="16"/>
        <v>0</v>
      </c>
      <c r="I161">
        <f>COLLO!R114</f>
        <v>0</v>
      </c>
      <c r="J161">
        <f>COLLO!S114</f>
        <v>0</v>
      </c>
    </row>
    <row r="162" spans="1:10" ht="12.75">
      <c r="A162" s="279">
        <f>IF(ISTEXT(COLLO!C$2),COLLO!C$2,"")</f>
      </c>
      <c r="B162" t="str">
        <f>COLLO!E$2</f>
        <v>WA</v>
      </c>
      <c r="C162" t="str">
        <f>COLLO!O115</f>
        <v>X1Q</v>
      </c>
      <c r="D162" t="str">
        <f>COLLO!Q115</f>
        <v>SP1EB</v>
      </c>
      <c r="E162" s="308">
        <f t="shared" si="13"/>
        <v>0</v>
      </c>
      <c r="F162" s="308">
        <f t="shared" si="14"/>
        <v>0</v>
      </c>
      <c r="G162" s="308">
        <f t="shared" si="15"/>
        <v>0</v>
      </c>
      <c r="H162" s="308">
        <f t="shared" si="16"/>
        <v>0</v>
      </c>
      <c r="I162">
        <f>COLLO!R115</f>
        <v>0</v>
      </c>
      <c r="J162">
        <f>COLLO!S115</f>
        <v>0</v>
      </c>
    </row>
    <row r="163" spans="1:10" ht="12.75">
      <c r="A163" s="279">
        <f>IF(ISTEXT(COLLO!C$2),COLLO!C$2,"")</f>
      </c>
      <c r="B163" t="str">
        <f>COLLO!E$2</f>
        <v>WA</v>
      </c>
      <c r="C163" t="str">
        <f>COLLO!O116</f>
        <v>X1Q</v>
      </c>
      <c r="D163" t="str">
        <f>COLLO!Q116</f>
        <v>SP1EE</v>
      </c>
      <c r="E163" s="308">
        <f t="shared" si="13"/>
        <v>0</v>
      </c>
      <c r="F163" s="308">
        <f t="shared" si="14"/>
        <v>0</v>
      </c>
      <c r="G163" s="308">
        <f t="shared" si="15"/>
        <v>0</v>
      </c>
      <c r="H163" s="308">
        <f t="shared" si="16"/>
        <v>0</v>
      </c>
      <c r="I163">
        <f>COLLO!R116</f>
        <v>0</v>
      </c>
      <c r="J163">
        <f>COLLO!S116</f>
        <v>0</v>
      </c>
    </row>
    <row r="164" spans="1:10" ht="12.75">
      <c r="A164" s="279">
        <f>IF(ISTEXT(COLLO!C$2),COLLO!C$2,"")</f>
      </c>
      <c r="B164" t="str">
        <f>COLLO!E$2</f>
        <v>WA</v>
      </c>
      <c r="C164" t="str">
        <f>COLLO!O117</f>
        <v>X1Q</v>
      </c>
      <c r="D164" t="str">
        <f>COLLO!Q117</f>
        <v>SP1EH</v>
      </c>
      <c r="E164" s="308">
        <f t="shared" si="13"/>
        <v>0</v>
      </c>
      <c r="F164" s="308">
        <f t="shared" si="14"/>
        <v>0</v>
      </c>
      <c r="G164" s="308">
        <f t="shared" si="15"/>
        <v>0</v>
      </c>
      <c r="H164" s="308">
        <f t="shared" si="16"/>
        <v>0</v>
      </c>
      <c r="I164">
        <f>COLLO!R117</f>
        <v>0</v>
      </c>
      <c r="J164">
        <f>COLLO!S117</f>
        <v>0</v>
      </c>
    </row>
    <row r="165" spans="1:10" ht="12.75">
      <c r="A165" s="279">
        <f>IF(ISTEXT(COLLO!C$2),COLLO!C$2,"")</f>
      </c>
      <c r="B165" t="str">
        <f>COLLO!E$2</f>
        <v>WA</v>
      </c>
      <c r="C165" t="str">
        <f>COLLO!O118</f>
        <v>X1Q</v>
      </c>
      <c r="D165" t="str">
        <f>COLLO!Q118</f>
        <v>SP1EM</v>
      </c>
      <c r="E165" s="308">
        <f t="shared" si="13"/>
        <v>0</v>
      </c>
      <c r="F165" s="308">
        <f t="shared" si="14"/>
        <v>0</v>
      </c>
      <c r="G165" s="308">
        <f t="shared" si="15"/>
        <v>0</v>
      </c>
      <c r="H165" s="308">
        <f t="shared" si="16"/>
        <v>0</v>
      </c>
      <c r="I165">
        <f>COLLO!R118</f>
        <v>0</v>
      </c>
      <c r="J165">
        <f>COLLO!S118</f>
        <v>0</v>
      </c>
    </row>
    <row r="166" spans="1:10" ht="12.75">
      <c r="A166" s="279">
        <f>IF(ISTEXT(COLLO!C$2),COLLO!C$2,"")</f>
      </c>
      <c r="B166" t="str">
        <f>COLLO!E$2</f>
        <v>WA</v>
      </c>
      <c r="C166" t="str">
        <f>COLLO!O119</f>
        <v>X1Q</v>
      </c>
      <c r="D166" t="str">
        <f>COLLO!Q119</f>
        <v>SP1EN</v>
      </c>
      <c r="E166" s="308" t="e">
        <f t="shared" si="13"/>
        <v>#REF!</v>
      </c>
      <c r="F166" s="308">
        <f t="shared" si="14"/>
        <v>0</v>
      </c>
      <c r="G166" s="308">
        <f t="shared" si="15"/>
        <v>0</v>
      </c>
      <c r="H166" s="308">
        <f t="shared" si="16"/>
        <v>0</v>
      </c>
      <c r="I166" t="e">
        <f>COLLO!R119</f>
        <v>#REF!</v>
      </c>
      <c r="J166">
        <f>COLLO!S119</f>
        <v>0</v>
      </c>
    </row>
    <row r="167" spans="1:10" ht="12.75">
      <c r="A167" s="279">
        <f>IF(ISTEXT(COLLO!C$2),COLLO!C$2,"")</f>
      </c>
      <c r="B167" t="str">
        <f>COLLO!E$2</f>
        <v>WA</v>
      </c>
      <c r="C167" t="str">
        <f>COLLO!O120</f>
        <v>X1Q</v>
      </c>
      <c r="D167" t="str">
        <f>COLLO!Q120</f>
        <v>SP1EP</v>
      </c>
      <c r="E167" s="308" t="e">
        <f t="shared" si="13"/>
        <v>#REF!</v>
      </c>
      <c r="F167" s="308">
        <f t="shared" si="14"/>
        <v>0</v>
      </c>
      <c r="G167" s="308">
        <f t="shared" si="15"/>
        <v>0</v>
      </c>
      <c r="H167" s="308">
        <f t="shared" si="16"/>
        <v>0</v>
      </c>
      <c r="I167" t="e">
        <f>COLLO!R120</f>
        <v>#REF!</v>
      </c>
      <c r="J167">
        <f>COLLO!S120</f>
        <v>0</v>
      </c>
    </row>
    <row r="168" spans="1:10" ht="12.75">
      <c r="A168" s="279">
        <f>IF(ISTEXT(COLLO!C$2),COLLO!C$2,"")</f>
      </c>
      <c r="B168" t="str">
        <f>COLLO!E$2</f>
        <v>WA</v>
      </c>
      <c r="C168" t="str">
        <f>COLLO!O121</f>
        <v>X1Q</v>
      </c>
      <c r="D168" t="str">
        <f>COLLO!Q121</f>
        <v>SP1EQ</v>
      </c>
      <c r="E168" s="308" t="e">
        <f t="shared" si="13"/>
        <v>#REF!</v>
      </c>
      <c r="F168" s="308">
        <f t="shared" si="14"/>
        <v>0</v>
      </c>
      <c r="G168" s="308">
        <f t="shared" si="15"/>
        <v>0</v>
      </c>
      <c r="H168" s="308">
        <f t="shared" si="16"/>
        <v>0</v>
      </c>
      <c r="I168" t="e">
        <f>COLLO!R121</f>
        <v>#REF!</v>
      </c>
      <c r="J168">
        <f>COLLO!S121</f>
        <v>0</v>
      </c>
    </row>
    <row r="169" spans="1:10" ht="12.75">
      <c r="A169" s="279">
        <f>IF(ISTEXT(COLLO!C$2),COLLO!C$2,"")</f>
      </c>
      <c r="B169" t="str">
        <f>COLLO!E$2</f>
        <v>WA</v>
      </c>
      <c r="C169" t="str">
        <f>COLLO!O122</f>
        <v>X1Q</v>
      </c>
      <c r="D169" t="str">
        <f>COLLO!Q122</f>
        <v>SP1FF</v>
      </c>
      <c r="E169" s="308">
        <f t="shared" si="13"/>
        <v>0</v>
      </c>
      <c r="F169" s="308">
        <f t="shared" si="14"/>
        <v>0</v>
      </c>
      <c r="G169" s="308">
        <f t="shared" si="15"/>
        <v>0</v>
      </c>
      <c r="H169" s="308">
        <f t="shared" si="16"/>
        <v>0</v>
      </c>
      <c r="I169">
        <f>COLLO!R122</f>
        <v>0</v>
      </c>
      <c r="J169">
        <f>COLLO!S122</f>
        <v>0</v>
      </c>
    </row>
    <row r="170" spans="1:10" ht="12.75">
      <c r="A170" s="279">
        <f>IF(ISTEXT(COLLO!C$2),COLLO!C$2,"")</f>
      </c>
      <c r="B170" t="str">
        <f>COLLO!E$2</f>
        <v>WA</v>
      </c>
      <c r="C170" t="str">
        <f>COLLO!O123</f>
        <v>X1Q</v>
      </c>
      <c r="D170" t="str">
        <f>COLLO!Q123</f>
        <v>SP1FG</v>
      </c>
      <c r="E170" s="308">
        <f t="shared" si="13"/>
        <v>0</v>
      </c>
      <c r="F170" s="308">
        <f t="shared" si="14"/>
        <v>0</v>
      </c>
      <c r="G170" s="308">
        <f t="shared" si="15"/>
        <v>0</v>
      </c>
      <c r="H170" s="308">
        <f t="shared" si="16"/>
        <v>0</v>
      </c>
      <c r="I170">
        <f>COLLO!R123</f>
        <v>0</v>
      </c>
      <c r="J170">
        <f>COLLO!S123</f>
        <v>0</v>
      </c>
    </row>
    <row r="171" spans="1:10" ht="12.75">
      <c r="A171" s="279">
        <f>IF(ISTEXT(COLLO!C$2),COLLO!C$2,"")</f>
      </c>
      <c r="B171" t="str">
        <f>COLLO!E$2</f>
        <v>WA</v>
      </c>
      <c r="C171" t="str">
        <f>COLLO!O124</f>
        <v>X1Q</v>
      </c>
      <c r="D171" t="str">
        <f>COLLO!Q124</f>
        <v>SP1FH</v>
      </c>
      <c r="E171" s="308">
        <f t="shared" si="13"/>
        <v>0</v>
      </c>
      <c r="F171" s="308">
        <f t="shared" si="14"/>
        <v>0</v>
      </c>
      <c r="G171" s="308">
        <f t="shared" si="15"/>
        <v>0</v>
      </c>
      <c r="H171" s="308">
        <f t="shared" si="16"/>
        <v>0</v>
      </c>
      <c r="I171">
        <f>COLLO!R124</f>
        <v>0</v>
      </c>
      <c r="J171">
        <f>COLLO!S124</f>
        <v>0</v>
      </c>
    </row>
    <row r="172" spans="1:10" ht="12.75">
      <c r="A172" s="279">
        <f>IF(ISTEXT(COLLO!C$2),COLLO!C$2,"")</f>
      </c>
      <c r="B172" t="str">
        <f>COLLO!E$2</f>
        <v>WA</v>
      </c>
      <c r="C172" t="str">
        <f>COLLO!O125</f>
        <v>X1Q</v>
      </c>
      <c r="D172" t="str">
        <f>COLLO!Q125</f>
        <v>SP1FM</v>
      </c>
      <c r="E172" s="308" t="e">
        <f t="shared" si="13"/>
        <v>#REF!</v>
      </c>
      <c r="F172" s="308">
        <f t="shared" si="14"/>
        <v>0</v>
      </c>
      <c r="G172" s="308">
        <f t="shared" si="15"/>
        <v>0</v>
      </c>
      <c r="H172" s="308">
        <f t="shared" si="16"/>
        <v>0</v>
      </c>
      <c r="I172" t="e">
        <f>COLLO!R125</f>
        <v>#REF!</v>
      </c>
      <c r="J172">
        <f>COLLO!S125</f>
        <v>0</v>
      </c>
    </row>
    <row r="173" spans="1:10" ht="12.75">
      <c r="A173" s="279">
        <f>IF(ISTEXT(COLLO!C$2),COLLO!C$2,"")</f>
      </c>
      <c r="B173" t="str">
        <f>COLLO!E$2</f>
        <v>WA</v>
      </c>
      <c r="C173" t="str">
        <f>COLLO!O126</f>
        <v>X1Q</v>
      </c>
      <c r="D173" t="str">
        <f>COLLO!Q126</f>
        <v>SP1FN</v>
      </c>
      <c r="E173" s="308" t="e">
        <f t="shared" si="13"/>
        <v>#REF!</v>
      </c>
      <c r="F173" s="308">
        <f t="shared" si="14"/>
        <v>0</v>
      </c>
      <c r="G173" s="308">
        <f t="shared" si="15"/>
        <v>0</v>
      </c>
      <c r="H173" s="308">
        <f t="shared" si="16"/>
        <v>0</v>
      </c>
      <c r="I173" t="e">
        <f>COLLO!R126</f>
        <v>#REF!</v>
      </c>
      <c r="J173">
        <f>COLLO!S126</f>
        <v>0</v>
      </c>
    </row>
    <row r="174" spans="1:10" ht="12.75">
      <c r="A174" s="279">
        <f>IF(ISTEXT(COLLO!C$2),COLLO!C$2,"")</f>
      </c>
      <c r="B174" t="str">
        <f>COLLO!E$2</f>
        <v>WA</v>
      </c>
      <c r="C174" t="str">
        <f>COLLO!O127</f>
        <v>X1Q</v>
      </c>
      <c r="D174" t="str">
        <f>COLLO!Q127</f>
        <v>SP1FO</v>
      </c>
      <c r="E174" s="308" t="e">
        <f aca="true" t="shared" si="18" ref="E174:E236">IF(I174="",0,(IF(ISTEXT(I174),0,I174)))</f>
        <v>#REF!</v>
      </c>
      <c r="F174" s="308">
        <f aca="true" t="shared" si="19" ref="F174:F236">IF(J174="",0,(IF(ISTEXT(J174),0,J174)))</f>
        <v>0</v>
      </c>
      <c r="G174" s="308">
        <f aca="true" t="shared" si="20" ref="G174:G236">IF(K174="",0,(IF(ISTEXT(K174),0,K174)))</f>
        <v>0</v>
      </c>
      <c r="H174" s="308">
        <f aca="true" t="shared" si="21" ref="H174:H236">IF(L174="",0,(IF(ISTEXT(L174),0,L174)))</f>
        <v>0</v>
      </c>
      <c r="I174" t="e">
        <f>COLLO!R127</f>
        <v>#REF!</v>
      </c>
      <c r="J174">
        <f>COLLO!S127</f>
        <v>0</v>
      </c>
    </row>
    <row r="175" spans="1:10" ht="12.75">
      <c r="A175" s="279">
        <f>IF(ISTEXT(COLLO!C$2),COLLO!C$2,"")</f>
      </c>
      <c r="B175" t="str">
        <f>COLLO!E$2</f>
        <v>WA</v>
      </c>
      <c r="C175" t="str">
        <f>COLLO!O128</f>
        <v>X1Q</v>
      </c>
      <c r="D175" t="str">
        <f>COLLO!Q128</f>
        <v>SP1GA</v>
      </c>
      <c r="E175" s="308" t="e">
        <f t="shared" si="18"/>
        <v>#REF!</v>
      </c>
      <c r="F175" s="308">
        <f t="shared" si="19"/>
        <v>0</v>
      </c>
      <c r="G175" s="308">
        <f t="shared" si="20"/>
        <v>0</v>
      </c>
      <c r="H175" s="308">
        <f t="shared" si="21"/>
        <v>0</v>
      </c>
      <c r="I175" t="e">
        <f>COLLO!R128</f>
        <v>#REF!</v>
      </c>
      <c r="J175">
        <f>COLLO!S128</f>
        <v>0</v>
      </c>
    </row>
    <row r="176" spans="1:10" ht="12.75">
      <c r="A176" s="279">
        <f>IF(ISTEXT(COLLO!C$2),COLLO!C$2,"")</f>
      </c>
      <c r="B176" t="str">
        <f>COLLO!E$2</f>
        <v>WA</v>
      </c>
      <c r="C176" t="str">
        <f>COLLO!O129</f>
        <v>X1Q</v>
      </c>
      <c r="D176" t="str">
        <f>COLLO!Q129</f>
        <v>SP1GB</v>
      </c>
      <c r="E176" s="308" t="e">
        <f t="shared" si="18"/>
        <v>#REF!</v>
      </c>
      <c r="F176" s="308">
        <f t="shared" si="19"/>
        <v>0</v>
      </c>
      <c r="G176" s="308">
        <f t="shared" si="20"/>
        <v>0</v>
      </c>
      <c r="H176" s="308">
        <f t="shared" si="21"/>
        <v>0</v>
      </c>
      <c r="I176" t="e">
        <f>COLLO!R129</f>
        <v>#REF!</v>
      </c>
      <c r="J176">
        <f>COLLO!S129</f>
        <v>0</v>
      </c>
    </row>
    <row r="177" spans="1:10" ht="12.75">
      <c r="A177" s="279">
        <f>IF(ISTEXT(COLLO!C$2),COLLO!C$2,"")</f>
      </c>
      <c r="B177" t="str">
        <f>COLLO!E$2</f>
        <v>WA</v>
      </c>
      <c r="C177" t="str">
        <f>COLLO!O130</f>
        <v>X1Q</v>
      </c>
      <c r="D177" t="str">
        <f>COLLO!Q130</f>
        <v>SP1GC</v>
      </c>
      <c r="E177" s="308" t="e">
        <f t="shared" si="18"/>
        <v>#REF!</v>
      </c>
      <c r="F177" s="308">
        <f t="shared" si="19"/>
        <v>0</v>
      </c>
      <c r="G177" s="308">
        <f t="shared" si="20"/>
        <v>0</v>
      </c>
      <c r="H177" s="308">
        <f t="shared" si="21"/>
        <v>0</v>
      </c>
      <c r="I177" t="e">
        <f>COLLO!R130</f>
        <v>#REF!</v>
      </c>
      <c r="J177">
        <f>COLLO!S130</f>
        <v>0</v>
      </c>
    </row>
    <row r="178" spans="1:10" ht="12.75">
      <c r="A178" s="279">
        <f>IF(ISTEXT(COLLO!C$2),COLLO!C$2,"")</f>
      </c>
      <c r="B178" t="str">
        <f>COLLO!E$2</f>
        <v>WA</v>
      </c>
      <c r="C178" t="str">
        <f>COLLO!O131</f>
        <v>X1Q</v>
      </c>
      <c r="D178" t="str">
        <f>COLLO!Q131</f>
        <v>SP1GD</v>
      </c>
      <c r="E178" s="308" t="e">
        <f t="shared" si="18"/>
        <v>#REF!</v>
      </c>
      <c r="F178" s="308">
        <f t="shared" si="19"/>
        <v>0</v>
      </c>
      <c r="G178" s="308">
        <f t="shared" si="20"/>
        <v>0</v>
      </c>
      <c r="H178" s="308">
        <f t="shared" si="21"/>
        <v>0</v>
      </c>
      <c r="I178" t="e">
        <f>COLLO!R131</f>
        <v>#REF!</v>
      </c>
      <c r="J178">
        <f>COLLO!S131</f>
        <v>0</v>
      </c>
    </row>
    <row r="179" spans="1:10" ht="12.75">
      <c r="A179" s="279">
        <f>IF(ISTEXT(COLLO!C$2),COLLO!C$2,"")</f>
      </c>
      <c r="B179" t="str">
        <f>COLLO!E$2</f>
        <v>WA</v>
      </c>
      <c r="C179" t="str">
        <f>COLLO!O132</f>
        <v>X1Q</v>
      </c>
      <c r="D179" t="str">
        <f>COLLO!Q132</f>
        <v>SP1GE</v>
      </c>
      <c r="E179" s="308" t="e">
        <f t="shared" si="18"/>
        <v>#REF!</v>
      </c>
      <c r="F179" s="308">
        <f t="shared" si="19"/>
        <v>0</v>
      </c>
      <c r="G179" s="308">
        <f t="shared" si="20"/>
        <v>0</v>
      </c>
      <c r="H179" s="308">
        <f t="shared" si="21"/>
        <v>0</v>
      </c>
      <c r="I179" t="e">
        <f>COLLO!R132</f>
        <v>#REF!</v>
      </c>
      <c r="J179">
        <f>COLLO!S132</f>
        <v>0</v>
      </c>
    </row>
    <row r="180" spans="1:10" ht="12.75">
      <c r="A180" s="279">
        <f>IF(ISTEXT(COLLO!C$2),COLLO!C$2,"")</f>
      </c>
      <c r="B180" t="str">
        <f>COLLO!E$2</f>
        <v>WA</v>
      </c>
      <c r="C180" t="str">
        <f>COLLO!O133</f>
        <v>X1Q</v>
      </c>
      <c r="D180" t="str">
        <f>COLLO!Q133</f>
        <v>SP1GF</v>
      </c>
      <c r="E180" s="308" t="e">
        <f t="shared" si="18"/>
        <v>#REF!</v>
      </c>
      <c r="F180" s="308">
        <f t="shared" si="19"/>
        <v>0</v>
      </c>
      <c r="G180" s="308">
        <f t="shared" si="20"/>
        <v>0</v>
      </c>
      <c r="H180" s="308">
        <f t="shared" si="21"/>
        <v>0</v>
      </c>
      <c r="I180" t="e">
        <f>COLLO!R133</f>
        <v>#REF!</v>
      </c>
      <c r="J180">
        <f>COLLO!S133</f>
        <v>0</v>
      </c>
    </row>
    <row r="181" spans="1:10" ht="12.75">
      <c r="A181" s="279">
        <f>IF(ISTEXT(COLLO!C$2),COLLO!C$2,"")</f>
      </c>
      <c r="B181" t="str">
        <f>COLLO!E$2</f>
        <v>WA</v>
      </c>
      <c r="C181" t="str">
        <f>COLLO!O134</f>
        <v>X1Q</v>
      </c>
      <c r="D181" t="str">
        <f>COLLO!Q134</f>
        <v>SP1HU</v>
      </c>
      <c r="E181" s="308">
        <f t="shared" si="18"/>
        <v>0</v>
      </c>
      <c r="F181" s="308">
        <f t="shared" si="19"/>
        <v>0</v>
      </c>
      <c r="G181" s="308">
        <f t="shared" si="20"/>
        <v>0</v>
      </c>
      <c r="H181" s="308">
        <f t="shared" si="21"/>
        <v>0</v>
      </c>
      <c r="I181">
        <f>COLLO!R134</f>
        <v>0</v>
      </c>
      <c r="J181">
        <f>COLLO!S134</f>
        <v>0</v>
      </c>
    </row>
    <row r="182" spans="1:10" ht="12.75">
      <c r="A182" s="279">
        <f>IF(ISTEXT(COLLO!C$2),COLLO!C$2,"")</f>
      </c>
      <c r="B182" t="str">
        <f>COLLO!E$2</f>
        <v>WA</v>
      </c>
      <c r="C182" t="str">
        <f>COLLO!O135</f>
        <v>X1Q</v>
      </c>
      <c r="D182" t="str">
        <f>COLLO!Q135</f>
        <v>SP1JA</v>
      </c>
      <c r="E182" s="308" t="e">
        <f t="shared" si="18"/>
        <v>#REF!</v>
      </c>
      <c r="F182" s="308">
        <f t="shared" si="19"/>
        <v>0</v>
      </c>
      <c r="G182" s="308">
        <f t="shared" si="20"/>
        <v>0</v>
      </c>
      <c r="H182" s="308">
        <f t="shared" si="21"/>
        <v>0</v>
      </c>
      <c r="I182" t="e">
        <f>COLLO!R135</f>
        <v>#REF!</v>
      </c>
      <c r="J182">
        <f>COLLO!S135</f>
        <v>0</v>
      </c>
    </row>
    <row r="183" spans="1:10" ht="12.75">
      <c r="A183" s="279">
        <f>IF(ISTEXT(COLLO!C$2),COLLO!C$2,"")</f>
      </c>
      <c r="B183" t="str">
        <f>COLLO!E$2</f>
        <v>WA</v>
      </c>
      <c r="C183" t="str">
        <f>COLLO!O136</f>
        <v>X1Q</v>
      </c>
      <c r="D183" t="str">
        <f>COLLO!Q136</f>
        <v>SP1JB</v>
      </c>
      <c r="E183" s="308" t="e">
        <f t="shared" si="18"/>
        <v>#REF!</v>
      </c>
      <c r="F183" s="308">
        <f t="shared" si="19"/>
        <v>0</v>
      </c>
      <c r="G183" s="308">
        <f t="shared" si="20"/>
        <v>0</v>
      </c>
      <c r="H183" s="308">
        <f t="shared" si="21"/>
        <v>0</v>
      </c>
      <c r="I183" t="e">
        <f>COLLO!R136</f>
        <v>#REF!</v>
      </c>
      <c r="J183">
        <f>COLLO!S136</f>
        <v>0</v>
      </c>
    </row>
    <row r="184" spans="1:10" ht="12.75">
      <c r="A184" s="279">
        <f>IF(ISTEXT(COLLO!C$2),COLLO!C$2,"")</f>
      </c>
      <c r="B184" t="str">
        <f>COLLO!E$2</f>
        <v>WA</v>
      </c>
      <c r="C184" t="str">
        <f>COLLO!O137</f>
        <v>X1Q</v>
      </c>
      <c r="D184" t="str">
        <f>COLLO!Q137</f>
        <v>SP1JC</v>
      </c>
      <c r="E184" s="308" t="e">
        <f t="shared" si="18"/>
        <v>#REF!</v>
      </c>
      <c r="F184" s="308">
        <f t="shared" si="19"/>
        <v>0</v>
      </c>
      <c r="G184" s="308">
        <f t="shared" si="20"/>
        <v>0</v>
      </c>
      <c r="H184" s="308">
        <f t="shared" si="21"/>
        <v>0</v>
      </c>
      <c r="I184" t="e">
        <f>COLLO!R137</f>
        <v>#REF!</v>
      </c>
      <c r="J184">
        <f>COLLO!S137</f>
        <v>0</v>
      </c>
    </row>
    <row r="185" spans="1:10" ht="12.75">
      <c r="A185" s="279">
        <f>IF(ISTEXT(COLLO!C$2),COLLO!C$2,"")</f>
      </c>
      <c r="B185" t="str">
        <f>COLLO!E$2</f>
        <v>WA</v>
      </c>
      <c r="C185" t="str">
        <f>COLLO!O138</f>
        <v>X1Q</v>
      </c>
      <c r="D185" t="str">
        <f>COLLO!Q138</f>
        <v>SP1JD</v>
      </c>
      <c r="E185" s="308" t="e">
        <f t="shared" si="18"/>
        <v>#REF!</v>
      </c>
      <c r="F185" s="308">
        <f t="shared" si="19"/>
        <v>0</v>
      </c>
      <c r="G185" s="308">
        <f t="shared" si="20"/>
        <v>0</v>
      </c>
      <c r="H185" s="308">
        <f t="shared" si="21"/>
        <v>0</v>
      </c>
      <c r="I185" t="e">
        <f>COLLO!R138</f>
        <v>#REF!</v>
      </c>
      <c r="J185">
        <f>COLLO!S138</f>
        <v>0</v>
      </c>
    </row>
    <row r="186" spans="1:10" ht="12.75">
      <c r="A186" s="279">
        <f>IF(ISTEXT(COLLO!C$2),COLLO!C$2,"")</f>
      </c>
      <c r="B186" t="str">
        <f>COLLO!E$2</f>
        <v>WA</v>
      </c>
      <c r="C186" t="str">
        <f>COLLO!O139</f>
        <v>X1Q</v>
      </c>
      <c r="D186" t="str">
        <f>COLLO!Q139</f>
        <v>SP1JE</v>
      </c>
      <c r="E186" s="308" t="e">
        <f t="shared" si="18"/>
        <v>#REF!</v>
      </c>
      <c r="F186" s="308">
        <f t="shared" si="19"/>
        <v>0</v>
      </c>
      <c r="G186" s="308">
        <f t="shared" si="20"/>
        <v>0</v>
      </c>
      <c r="H186" s="308">
        <f t="shared" si="21"/>
        <v>0</v>
      </c>
      <c r="I186" t="e">
        <f>COLLO!R139</f>
        <v>#REF!</v>
      </c>
      <c r="J186">
        <f>COLLO!S139</f>
        <v>0</v>
      </c>
    </row>
    <row r="187" spans="1:10" ht="12.75">
      <c r="A187" s="279">
        <f>IF(ISTEXT(COLLO!C$2),COLLO!C$2,"")</f>
      </c>
      <c r="B187" t="str">
        <f>COLLO!E$2</f>
        <v>WA</v>
      </c>
      <c r="C187" t="str">
        <f>COLLO!O140</f>
        <v>X1Q</v>
      </c>
      <c r="D187" t="str">
        <f>COLLO!Q140</f>
        <v>SP1JF</v>
      </c>
      <c r="E187" s="308" t="e">
        <f t="shared" si="18"/>
        <v>#REF!</v>
      </c>
      <c r="F187" s="308">
        <f t="shared" si="19"/>
        <v>0</v>
      </c>
      <c r="G187" s="308">
        <f t="shared" si="20"/>
        <v>0</v>
      </c>
      <c r="H187" s="308">
        <f t="shared" si="21"/>
        <v>0</v>
      </c>
      <c r="I187" t="e">
        <f>COLLO!R140</f>
        <v>#REF!</v>
      </c>
      <c r="J187">
        <f>COLLO!S140</f>
        <v>0</v>
      </c>
    </row>
    <row r="188" spans="1:10" ht="12.75">
      <c r="A188" s="279">
        <f>IF(ISTEXT(COLLO!C$2),COLLO!C$2,"")</f>
      </c>
      <c r="B188" t="str">
        <f>COLLO!E$2</f>
        <v>WA</v>
      </c>
      <c r="C188" t="str">
        <f>COLLO!O141</f>
        <v>X1Q</v>
      </c>
      <c r="D188" t="str">
        <f>COLLO!Q141</f>
        <v>SP1KA</v>
      </c>
      <c r="E188" s="308">
        <f t="shared" si="18"/>
        <v>0</v>
      </c>
      <c r="F188" s="308">
        <f t="shared" si="19"/>
        <v>0</v>
      </c>
      <c r="G188" s="308">
        <f t="shared" si="20"/>
        <v>0</v>
      </c>
      <c r="H188" s="308">
        <f t="shared" si="21"/>
        <v>0</v>
      </c>
      <c r="I188">
        <f>COLLO!R141</f>
        <v>0</v>
      </c>
      <c r="J188">
        <f>COLLO!S141</f>
        <v>0</v>
      </c>
    </row>
    <row r="189" spans="1:10" ht="12.75">
      <c r="A189" s="279">
        <f>IF(ISTEXT(COLLO!C$2),COLLO!C$2,"")</f>
      </c>
      <c r="B189" t="str">
        <f>COLLO!E$2</f>
        <v>WA</v>
      </c>
      <c r="C189" t="str">
        <f>COLLO!O142</f>
        <v>X1Q</v>
      </c>
      <c r="D189" t="str">
        <f>COLLO!Q142</f>
        <v>SP1KB</v>
      </c>
      <c r="E189" s="308" t="e">
        <f t="shared" si="18"/>
        <v>#REF!</v>
      </c>
      <c r="F189" s="308">
        <f t="shared" si="19"/>
        <v>0</v>
      </c>
      <c r="G189" s="308">
        <f t="shared" si="20"/>
        <v>0</v>
      </c>
      <c r="H189" s="308">
        <f t="shared" si="21"/>
        <v>0</v>
      </c>
      <c r="I189" t="e">
        <f>COLLO!R142</f>
        <v>#REF!</v>
      </c>
      <c r="J189">
        <f>COLLO!S142</f>
        <v>0</v>
      </c>
    </row>
    <row r="190" spans="1:10" ht="12.75">
      <c r="A190" s="279">
        <f>IF(ISTEXT(COLLO!C$2),COLLO!C$2,"")</f>
      </c>
      <c r="B190" t="str">
        <f>COLLO!E$2</f>
        <v>WA</v>
      </c>
      <c r="C190" t="str">
        <f>COLLO!O143</f>
        <v>X1Q</v>
      </c>
      <c r="D190" t="str">
        <f>COLLO!Q143</f>
        <v>SP1KC</v>
      </c>
      <c r="E190" s="308" t="e">
        <f t="shared" si="18"/>
        <v>#REF!</v>
      </c>
      <c r="F190" s="308">
        <f t="shared" si="19"/>
        <v>0</v>
      </c>
      <c r="G190" s="308">
        <f t="shared" si="20"/>
        <v>0</v>
      </c>
      <c r="H190" s="308">
        <f t="shared" si="21"/>
        <v>0</v>
      </c>
      <c r="I190" t="e">
        <f>COLLO!R143</f>
        <v>#REF!</v>
      </c>
      <c r="J190">
        <f>COLLO!S143</f>
        <v>0</v>
      </c>
    </row>
    <row r="191" spans="1:10" ht="12.75">
      <c r="A191" s="279">
        <f>IF(ISTEXT(COLLO!C$2),COLLO!C$2,"")</f>
      </c>
      <c r="B191" t="str">
        <f>COLLO!E$2</f>
        <v>WA</v>
      </c>
      <c r="C191" t="str">
        <f>COLLO!O144</f>
        <v>X1Q</v>
      </c>
      <c r="D191" t="str">
        <f>COLLO!Q144</f>
        <v>SP1KD</v>
      </c>
      <c r="E191" s="308" t="e">
        <f t="shared" si="18"/>
        <v>#REF!</v>
      </c>
      <c r="F191" s="308">
        <f t="shared" si="19"/>
        <v>0</v>
      </c>
      <c r="G191" s="308">
        <f t="shared" si="20"/>
        <v>0</v>
      </c>
      <c r="H191" s="308">
        <f t="shared" si="21"/>
        <v>0</v>
      </c>
      <c r="I191" t="e">
        <f>COLLO!R144</f>
        <v>#REF!</v>
      </c>
      <c r="J191">
        <f>COLLO!S144</f>
        <v>0</v>
      </c>
    </row>
    <row r="192" spans="1:10" ht="12.75">
      <c r="A192" s="279">
        <f>IF(ISTEXT(COLLO!C$2),COLLO!C$2,"")</f>
      </c>
      <c r="B192" t="str">
        <f>COLLO!E$2</f>
        <v>WA</v>
      </c>
      <c r="C192" t="str">
        <f>COLLO!O145</f>
        <v>X1Q</v>
      </c>
      <c r="D192" t="str">
        <f>COLLO!Q145</f>
        <v>SP1KE</v>
      </c>
      <c r="E192" s="308" t="e">
        <f t="shared" si="18"/>
        <v>#REF!</v>
      </c>
      <c r="F192" s="308">
        <f t="shared" si="19"/>
        <v>0</v>
      </c>
      <c r="G192" s="308">
        <f t="shared" si="20"/>
        <v>0</v>
      </c>
      <c r="H192" s="308">
        <f t="shared" si="21"/>
        <v>0</v>
      </c>
      <c r="I192" t="e">
        <f>COLLO!R145</f>
        <v>#REF!</v>
      </c>
      <c r="J192">
        <f>COLLO!S145</f>
        <v>0</v>
      </c>
    </row>
    <row r="193" spans="1:10" ht="12.75">
      <c r="A193" s="279">
        <f>IF(ISTEXT(COLLO!C$2),COLLO!C$2,"")</f>
      </c>
      <c r="B193" t="str">
        <f>COLLO!E$2</f>
        <v>WA</v>
      </c>
      <c r="C193" t="str">
        <f>COLLO!O146</f>
        <v>X1Q</v>
      </c>
      <c r="D193" t="str">
        <f>COLLO!Q146</f>
        <v>SP1KF</v>
      </c>
      <c r="E193" s="308" t="e">
        <f t="shared" si="18"/>
        <v>#REF!</v>
      </c>
      <c r="F193" s="308">
        <f t="shared" si="19"/>
        <v>0</v>
      </c>
      <c r="G193" s="308">
        <f t="shared" si="20"/>
        <v>0</v>
      </c>
      <c r="H193" s="308">
        <f t="shared" si="21"/>
        <v>0</v>
      </c>
      <c r="I193" t="e">
        <f>COLLO!R146</f>
        <v>#REF!</v>
      </c>
      <c r="J193">
        <f>COLLO!S146</f>
        <v>0</v>
      </c>
    </row>
    <row r="194" spans="1:10" ht="12.75">
      <c r="A194" s="279">
        <f>IF(ISTEXT(COLLO!C$2),COLLO!C$2,"")</f>
      </c>
      <c r="B194" t="str">
        <f>COLLO!E$2</f>
        <v>WA</v>
      </c>
      <c r="C194" t="str">
        <f>COLLO!O147</f>
        <v>X1Q</v>
      </c>
      <c r="D194" t="str">
        <f>COLLO!Q147</f>
        <v>SP1KG</v>
      </c>
      <c r="E194" s="308" t="e">
        <f t="shared" si="18"/>
        <v>#REF!</v>
      </c>
      <c r="F194" s="308">
        <f t="shared" si="19"/>
        <v>0</v>
      </c>
      <c r="G194" s="308">
        <f t="shared" si="20"/>
        <v>0</v>
      </c>
      <c r="H194" s="308">
        <f t="shared" si="21"/>
        <v>0</v>
      </c>
      <c r="I194" t="e">
        <f>COLLO!R147</f>
        <v>#REF!</v>
      </c>
      <c r="J194">
        <f>COLLO!S147</f>
        <v>0</v>
      </c>
    </row>
    <row r="195" spans="1:10" ht="12.75">
      <c r="A195" s="279">
        <f>IF(ISTEXT(COLLO!C$2),COLLO!C$2,"")</f>
      </c>
      <c r="B195" t="str">
        <f>COLLO!E$2</f>
        <v>WA</v>
      </c>
      <c r="C195" t="str">
        <f>COLLO!O148</f>
        <v>X1Q</v>
      </c>
      <c r="D195" t="str">
        <f>COLLO!Q148</f>
        <v>SP1KH</v>
      </c>
      <c r="E195" s="308" t="e">
        <f t="shared" si="18"/>
        <v>#REF!</v>
      </c>
      <c r="F195" s="308">
        <f t="shared" si="19"/>
        <v>0</v>
      </c>
      <c r="G195" s="308">
        <f t="shared" si="20"/>
        <v>0</v>
      </c>
      <c r="H195" s="308">
        <f t="shared" si="21"/>
        <v>0</v>
      </c>
      <c r="I195" t="e">
        <f>COLLO!R148</f>
        <v>#REF!</v>
      </c>
      <c r="J195">
        <f>COLLO!S148</f>
        <v>0</v>
      </c>
    </row>
    <row r="196" spans="1:10" ht="12.75">
      <c r="A196" s="279">
        <f>IF(ISTEXT(COLLO!C$2),COLLO!C$2,"")</f>
      </c>
      <c r="B196" t="str">
        <f>COLLO!E$2</f>
        <v>WA</v>
      </c>
      <c r="C196" t="str">
        <f>COLLO!O149</f>
        <v>X1Q</v>
      </c>
      <c r="D196" t="str">
        <f>COLLO!Q149</f>
        <v>SP1KJ</v>
      </c>
      <c r="E196" s="308" t="e">
        <f t="shared" si="18"/>
        <v>#REF!</v>
      </c>
      <c r="F196" s="308">
        <f t="shared" si="19"/>
        <v>0</v>
      </c>
      <c r="G196" s="308">
        <f t="shared" si="20"/>
        <v>0</v>
      </c>
      <c r="H196" s="308">
        <f t="shared" si="21"/>
        <v>0</v>
      </c>
      <c r="I196" t="e">
        <f>COLLO!R149</f>
        <v>#REF!</v>
      </c>
      <c r="J196">
        <f>COLLO!S149</f>
        <v>0</v>
      </c>
    </row>
    <row r="197" spans="1:10" ht="12.75">
      <c r="A197" s="279">
        <f>IF(ISTEXT(COLLO!C$2),COLLO!C$2,"")</f>
      </c>
      <c r="B197" t="str">
        <f>COLLO!E$2</f>
        <v>WA</v>
      </c>
      <c r="C197" t="str">
        <f>COLLO!O150</f>
        <v>X1Q</v>
      </c>
      <c r="D197" t="str">
        <f>COLLO!Q150</f>
        <v>SP1KK</v>
      </c>
      <c r="E197" s="308" t="e">
        <f t="shared" si="18"/>
        <v>#REF!</v>
      </c>
      <c r="F197" s="308">
        <f t="shared" si="19"/>
        <v>0</v>
      </c>
      <c r="G197" s="308">
        <f t="shared" si="20"/>
        <v>0</v>
      </c>
      <c r="H197" s="308">
        <f t="shared" si="21"/>
        <v>0</v>
      </c>
      <c r="I197" t="e">
        <f>COLLO!R150</f>
        <v>#REF!</v>
      </c>
      <c r="J197">
        <f>COLLO!S150</f>
        <v>0</v>
      </c>
    </row>
    <row r="198" spans="1:10" ht="12.75">
      <c r="A198" s="279">
        <f>IF(ISTEXT(COLLO!C$2),COLLO!C$2,"")</f>
      </c>
      <c r="B198" t="str">
        <f>COLLO!E$2</f>
        <v>WA</v>
      </c>
      <c r="C198" t="str">
        <f>COLLO!O151</f>
        <v>X1Q</v>
      </c>
      <c r="D198" t="str">
        <f>COLLO!Q151</f>
        <v>SP1KL</v>
      </c>
      <c r="E198" s="308" t="e">
        <f t="shared" si="18"/>
        <v>#REF!</v>
      </c>
      <c r="F198" s="308">
        <f t="shared" si="19"/>
        <v>0</v>
      </c>
      <c r="G198" s="308">
        <f t="shared" si="20"/>
        <v>0</v>
      </c>
      <c r="H198" s="308">
        <f t="shared" si="21"/>
        <v>0</v>
      </c>
      <c r="I198" t="e">
        <f>COLLO!R151</f>
        <v>#REF!</v>
      </c>
      <c r="J198">
        <f>COLLO!S151</f>
        <v>0</v>
      </c>
    </row>
    <row r="199" spans="1:10" ht="12.75">
      <c r="A199" s="279">
        <f>IF(ISTEXT(COLLO!C$2),COLLO!C$2,"")</f>
      </c>
      <c r="B199" t="str">
        <f>COLLO!E$2</f>
        <v>WA</v>
      </c>
      <c r="C199" t="str">
        <f>COLLO!O152</f>
        <v>X1Q</v>
      </c>
      <c r="D199" t="str">
        <f>COLLO!Q152</f>
        <v>SP1KM</v>
      </c>
      <c r="E199" s="308" t="e">
        <f t="shared" si="18"/>
        <v>#REF!</v>
      </c>
      <c r="F199" s="308">
        <f t="shared" si="19"/>
        <v>0</v>
      </c>
      <c r="G199" s="308">
        <f t="shared" si="20"/>
        <v>0</v>
      </c>
      <c r="H199" s="308">
        <f t="shared" si="21"/>
        <v>0</v>
      </c>
      <c r="I199" t="e">
        <f>COLLO!R152</f>
        <v>#REF!</v>
      </c>
      <c r="J199">
        <f>COLLO!S152</f>
        <v>0</v>
      </c>
    </row>
    <row r="200" spans="1:10" ht="12.75">
      <c r="A200" s="279">
        <f>IF(ISTEXT(COLLO!C$2),COLLO!C$2,"")</f>
      </c>
      <c r="B200" t="str">
        <f>COLLO!E$2</f>
        <v>WA</v>
      </c>
      <c r="C200" t="str">
        <f>COLLO!O153</f>
        <v>X1Q</v>
      </c>
      <c r="D200" t="str">
        <f>COLLO!Q153</f>
        <v>SP1KN</v>
      </c>
      <c r="E200" s="308" t="e">
        <f t="shared" si="18"/>
        <v>#REF!</v>
      </c>
      <c r="F200" s="308">
        <f t="shared" si="19"/>
        <v>0</v>
      </c>
      <c r="G200" s="308">
        <f t="shared" si="20"/>
        <v>0</v>
      </c>
      <c r="H200" s="308">
        <f t="shared" si="21"/>
        <v>0</v>
      </c>
      <c r="I200" t="e">
        <f>COLLO!R153</f>
        <v>#REF!</v>
      </c>
      <c r="J200">
        <f>COLLO!S153</f>
        <v>0</v>
      </c>
    </row>
    <row r="201" spans="1:10" ht="12.75">
      <c r="A201" s="279">
        <f>IF(ISTEXT(COLLO!C$2),COLLO!C$2,"")</f>
      </c>
      <c r="B201" t="str">
        <f>COLLO!E$2</f>
        <v>WA</v>
      </c>
      <c r="C201" t="str">
        <f>COLLO!O154</f>
        <v>X1Q</v>
      </c>
      <c r="D201" t="str">
        <f>COLLO!Q154</f>
        <v>SP1M2</v>
      </c>
      <c r="E201" s="308">
        <f t="shared" si="18"/>
        <v>0</v>
      </c>
      <c r="F201" s="308">
        <f t="shared" si="19"/>
        <v>0</v>
      </c>
      <c r="G201" s="308">
        <f t="shared" si="20"/>
        <v>0</v>
      </c>
      <c r="H201" s="308">
        <f t="shared" si="21"/>
        <v>0</v>
      </c>
      <c r="I201">
        <f>COLLO!R154</f>
        <v>0</v>
      </c>
      <c r="J201">
        <f>COLLO!S154</f>
        <v>0</v>
      </c>
    </row>
    <row r="202" spans="1:10" ht="12.75">
      <c r="A202" s="279">
        <f>IF(ISTEXT(COLLO!C$2),COLLO!C$2,"")</f>
      </c>
      <c r="B202" t="str">
        <f>COLLO!E$2</f>
        <v>WA</v>
      </c>
      <c r="C202" t="str">
        <f>COLLO!O155</f>
        <v>X1Q</v>
      </c>
      <c r="D202" t="str">
        <f>COLLO!Q155</f>
        <v>SP1M4</v>
      </c>
      <c r="E202" s="308">
        <f t="shared" si="18"/>
        <v>0</v>
      </c>
      <c r="F202" s="308">
        <f t="shared" si="19"/>
        <v>0</v>
      </c>
      <c r="G202" s="308">
        <f t="shared" si="20"/>
        <v>0</v>
      </c>
      <c r="H202" s="308">
        <f t="shared" si="21"/>
        <v>0</v>
      </c>
      <c r="I202">
        <f>COLLO!R155</f>
        <v>0</v>
      </c>
      <c r="J202">
        <f>COLLO!S155</f>
        <v>0</v>
      </c>
    </row>
    <row r="203" spans="1:10" ht="12.75">
      <c r="A203" s="279">
        <f>IF(ISTEXT(COLLO!C$2),COLLO!C$2,"")</f>
      </c>
      <c r="B203" t="str">
        <f>COLLO!E$2</f>
        <v>WA</v>
      </c>
      <c r="C203" t="str">
        <f>COLLO!O156</f>
        <v>X1Q</v>
      </c>
      <c r="D203" t="str">
        <f>COLLO!Q156</f>
        <v>SP1M6</v>
      </c>
      <c r="E203" s="308">
        <f t="shared" si="18"/>
        <v>0</v>
      </c>
      <c r="F203" s="308">
        <f t="shared" si="19"/>
        <v>0</v>
      </c>
      <c r="G203" s="308">
        <f t="shared" si="20"/>
        <v>0</v>
      </c>
      <c r="H203" s="308">
        <f t="shared" si="21"/>
        <v>0</v>
      </c>
      <c r="I203">
        <f>COLLO!R156</f>
        <v>0</v>
      </c>
      <c r="J203">
        <f>COLLO!S156</f>
        <v>0</v>
      </c>
    </row>
    <row r="204" spans="1:10" ht="12.75">
      <c r="A204" s="279">
        <f>IF(ISTEXT(COLLO!C$2),COLLO!C$2,"")</f>
      </c>
      <c r="B204" t="str">
        <f>COLLO!E$2</f>
        <v>WA</v>
      </c>
      <c r="C204" t="str">
        <f>COLLO!O157</f>
        <v>X1Q</v>
      </c>
      <c r="D204" t="str">
        <f>COLLO!Q157</f>
        <v>SP1M8</v>
      </c>
      <c r="E204" s="308">
        <f t="shared" si="18"/>
        <v>0</v>
      </c>
      <c r="F204" s="308">
        <f t="shared" si="19"/>
        <v>0</v>
      </c>
      <c r="G204" s="308">
        <f t="shared" si="20"/>
        <v>0</v>
      </c>
      <c r="H204" s="308">
        <f t="shared" si="21"/>
        <v>0</v>
      </c>
      <c r="I204">
        <f>COLLO!R157</f>
        <v>0</v>
      </c>
      <c r="J204">
        <f>COLLO!S157</f>
        <v>0</v>
      </c>
    </row>
    <row r="205" spans="1:10" ht="12.75">
      <c r="A205" s="279">
        <f>IF(ISTEXT(COLLO!C$2),COLLO!C$2,"")</f>
      </c>
      <c r="B205" t="str">
        <f>COLLO!E$2</f>
        <v>WA</v>
      </c>
      <c r="C205" t="str">
        <f>COLLO!O158</f>
        <v>X1Q</v>
      </c>
      <c r="D205" t="str">
        <f>COLLO!Q158</f>
        <v>SP1MA</v>
      </c>
      <c r="E205" s="308">
        <f t="shared" si="18"/>
        <v>0</v>
      </c>
      <c r="F205" s="308">
        <f t="shared" si="19"/>
        <v>0</v>
      </c>
      <c r="G205" s="308">
        <f t="shared" si="20"/>
        <v>0</v>
      </c>
      <c r="H205" s="308">
        <f t="shared" si="21"/>
        <v>0</v>
      </c>
      <c r="I205">
        <f>COLLO!R158</f>
        <v>0</v>
      </c>
      <c r="J205">
        <f>COLLO!S158</f>
        <v>0</v>
      </c>
    </row>
    <row r="206" spans="1:10" ht="12.75">
      <c r="A206" s="279">
        <f>IF(ISTEXT(COLLO!C$2),COLLO!C$2,"")</f>
      </c>
      <c r="B206" t="str">
        <f>COLLO!E$2</f>
        <v>WA</v>
      </c>
      <c r="C206" t="str">
        <f>COLLO!O159</f>
        <v>X1Q</v>
      </c>
      <c r="D206" t="str">
        <f>COLLO!Q159</f>
        <v>SP1PA</v>
      </c>
      <c r="E206" s="308" t="e">
        <f t="shared" si="18"/>
        <v>#REF!</v>
      </c>
      <c r="F206" s="308">
        <f t="shared" si="19"/>
        <v>0</v>
      </c>
      <c r="G206" s="308">
        <f t="shared" si="20"/>
        <v>0</v>
      </c>
      <c r="H206" s="308">
        <f t="shared" si="21"/>
        <v>0</v>
      </c>
      <c r="I206" t="e">
        <f>COLLO!R159</f>
        <v>#REF!</v>
      </c>
      <c r="J206">
        <f>COLLO!S159</f>
        <v>0</v>
      </c>
    </row>
    <row r="207" spans="1:10" ht="12.75">
      <c r="A207" s="279">
        <f>IF(ISTEXT(COLLO!C$2),COLLO!C$2,"")</f>
      </c>
      <c r="B207" t="str">
        <f>COLLO!E$2</f>
        <v>WA</v>
      </c>
      <c r="C207" t="str">
        <f>COLLO!O160</f>
        <v>X1Q</v>
      </c>
      <c r="D207" t="str">
        <f>COLLO!Q160</f>
        <v>SP1R1</v>
      </c>
      <c r="E207" s="308" t="e">
        <f t="shared" si="18"/>
        <v>#REF!</v>
      </c>
      <c r="F207" s="308">
        <f t="shared" si="19"/>
        <v>0</v>
      </c>
      <c r="G207" s="308">
        <f t="shared" si="20"/>
        <v>0</v>
      </c>
      <c r="H207" s="308">
        <f t="shared" si="21"/>
        <v>0</v>
      </c>
      <c r="I207" t="e">
        <f>COLLO!R160</f>
        <v>#REF!</v>
      </c>
      <c r="J207">
        <f>COLLO!S160</f>
        <v>0</v>
      </c>
    </row>
    <row r="208" spans="1:10" ht="12.75">
      <c r="A208" s="279">
        <f>IF(ISTEXT(COLLO!C$2),COLLO!C$2,"")</f>
      </c>
      <c r="B208" t="str">
        <f>COLLO!E$2</f>
        <v>WA</v>
      </c>
      <c r="C208" t="str">
        <f>COLLO!O161</f>
        <v>X1Q</v>
      </c>
      <c r="D208" t="str">
        <f>COLLO!Q161</f>
        <v>SP1R2</v>
      </c>
      <c r="E208" s="308" t="e">
        <f t="shared" si="18"/>
        <v>#REF!</v>
      </c>
      <c r="F208" s="308">
        <f t="shared" si="19"/>
        <v>0</v>
      </c>
      <c r="G208" s="308">
        <f t="shared" si="20"/>
        <v>0</v>
      </c>
      <c r="H208" s="308">
        <f t="shared" si="21"/>
        <v>0</v>
      </c>
      <c r="I208" t="e">
        <f>COLLO!R161</f>
        <v>#REF!</v>
      </c>
      <c r="J208">
        <f>COLLO!S161</f>
        <v>0</v>
      </c>
    </row>
    <row r="209" spans="1:10" ht="12.75">
      <c r="A209" s="279">
        <f>IF(ISTEXT(COLLO!C$2),COLLO!C$2,"")</f>
      </c>
      <c r="B209" t="str">
        <f>COLLO!E$2</f>
        <v>WA</v>
      </c>
      <c r="C209" t="str">
        <f>COLLO!O162</f>
        <v>X1Q</v>
      </c>
      <c r="D209" t="str">
        <f>COLLO!Q162</f>
        <v>SP1R3</v>
      </c>
      <c r="E209" s="308" t="e">
        <f t="shared" si="18"/>
        <v>#REF!</v>
      </c>
      <c r="F209" s="308">
        <f t="shared" si="19"/>
        <v>0</v>
      </c>
      <c r="G209" s="308">
        <f t="shared" si="20"/>
        <v>0</v>
      </c>
      <c r="H209" s="308">
        <f t="shared" si="21"/>
        <v>0</v>
      </c>
      <c r="I209" t="e">
        <f>COLLO!R162</f>
        <v>#REF!</v>
      </c>
      <c r="J209">
        <f>COLLO!S162</f>
        <v>0</v>
      </c>
    </row>
    <row r="210" spans="1:10" ht="12.75">
      <c r="A210" s="279">
        <f>IF(ISTEXT(COLLO!C$2),COLLO!C$2,"")</f>
      </c>
      <c r="B210" t="str">
        <f>COLLO!E$2</f>
        <v>WA</v>
      </c>
      <c r="C210" t="str">
        <f>COLLO!O163</f>
        <v>X1Q</v>
      </c>
      <c r="D210" t="str">
        <f>COLLO!Q163</f>
        <v>SP1RC</v>
      </c>
      <c r="E210" s="308">
        <f t="shared" si="18"/>
        <v>0</v>
      </c>
      <c r="F210" s="308">
        <f t="shared" si="19"/>
        <v>0</v>
      </c>
      <c r="G210" s="308">
        <f t="shared" si="20"/>
        <v>0</v>
      </c>
      <c r="H210" s="308">
        <f t="shared" si="21"/>
        <v>0</v>
      </c>
      <c r="I210">
        <f>COLLO!R163</f>
        <v>0</v>
      </c>
      <c r="J210">
        <f>COLLO!S163</f>
        <v>0</v>
      </c>
    </row>
    <row r="211" spans="1:10" ht="12.75">
      <c r="A211" s="279">
        <f>IF(ISTEXT(COLLO!C$2),COLLO!C$2,"")</f>
      </c>
      <c r="B211" t="str">
        <f>COLLO!E$2</f>
        <v>WA</v>
      </c>
      <c r="C211" t="str">
        <f>COLLO!O164</f>
        <v>X1Q</v>
      </c>
      <c r="D211" t="str">
        <f>COLLO!Q164</f>
        <v>SP1RD</v>
      </c>
      <c r="E211" s="308">
        <f t="shared" si="18"/>
        <v>0</v>
      </c>
      <c r="F211" s="308">
        <f t="shared" si="19"/>
        <v>0</v>
      </c>
      <c r="G211" s="308">
        <f t="shared" si="20"/>
        <v>0</v>
      </c>
      <c r="H211" s="308">
        <f t="shared" si="21"/>
        <v>0</v>
      </c>
      <c r="I211">
        <f>COLLO!R164</f>
        <v>0</v>
      </c>
      <c r="J211">
        <f>COLLO!S164</f>
        <v>0</v>
      </c>
    </row>
    <row r="212" spans="1:10" ht="12.75">
      <c r="A212" s="279">
        <f>IF(ISTEXT(COLLO!C$2),COLLO!C$2,"")</f>
      </c>
      <c r="B212" t="str">
        <f>COLLO!E$2</f>
        <v>WA</v>
      </c>
      <c r="C212" t="str">
        <f>COLLO!O165</f>
        <v>X1Q</v>
      </c>
      <c r="D212" t="str">
        <f>COLLO!Q165</f>
        <v>SP11S</v>
      </c>
      <c r="E212" s="308" t="e">
        <f t="shared" si="18"/>
        <v>#REF!</v>
      </c>
      <c r="F212" s="308">
        <f t="shared" si="19"/>
        <v>0</v>
      </c>
      <c r="G212" s="308">
        <f t="shared" si="20"/>
        <v>0</v>
      </c>
      <c r="H212" s="308">
        <f t="shared" si="21"/>
        <v>0</v>
      </c>
      <c r="I212" t="e">
        <f>COLLO!R165</f>
        <v>#REF!</v>
      </c>
      <c r="J212">
        <f>COLLO!S165</f>
        <v>0</v>
      </c>
    </row>
    <row r="213" spans="1:10" ht="12.75">
      <c r="A213" s="279">
        <f>IF(ISTEXT(COLLO!C$2),COLLO!C$2,"")</f>
      </c>
      <c r="B213" t="str">
        <f>COLLO!E$2</f>
        <v>WA</v>
      </c>
      <c r="C213" t="str">
        <f>COLLO!O166</f>
        <v>X1Q</v>
      </c>
      <c r="D213" t="str">
        <f>COLLO!Q166</f>
        <v>SP1SE</v>
      </c>
      <c r="E213" s="308">
        <f t="shared" si="18"/>
        <v>0</v>
      </c>
      <c r="F213" s="308">
        <f t="shared" si="19"/>
        <v>0</v>
      </c>
      <c r="G213" s="308">
        <f t="shared" si="20"/>
        <v>0</v>
      </c>
      <c r="H213" s="308">
        <f t="shared" si="21"/>
        <v>0</v>
      </c>
      <c r="I213">
        <f>COLLO!R166</f>
        <v>0</v>
      </c>
      <c r="J213">
        <f>COLLO!S166</f>
        <v>0</v>
      </c>
    </row>
    <row r="214" spans="1:10" ht="12.75">
      <c r="A214" s="279">
        <f>IF(ISTEXT(COLLO!C$2),COLLO!C$2,"")</f>
      </c>
      <c r="B214" t="str">
        <f>COLLO!E$2</f>
        <v>WA</v>
      </c>
      <c r="C214" t="str">
        <f>COLLO!O167</f>
        <v>X1Q</v>
      </c>
      <c r="D214" t="str">
        <f>COLLO!Q167</f>
        <v>SP1SF</v>
      </c>
      <c r="E214" s="308">
        <f t="shared" si="18"/>
        <v>0</v>
      </c>
      <c r="F214" s="308">
        <f t="shared" si="19"/>
        <v>0</v>
      </c>
      <c r="G214" s="308">
        <f t="shared" si="20"/>
        <v>0</v>
      </c>
      <c r="H214" s="308">
        <f t="shared" si="21"/>
        <v>0</v>
      </c>
      <c r="I214">
        <f>COLLO!R167</f>
        <v>0</v>
      </c>
      <c r="J214">
        <f>COLLO!S167</f>
        <v>0</v>
      </c>
    </row>
    <row r="215" spans="1:10" ht="12.75">
      <c r="A215" s="279">
        <f>IF(ISTEXT(COLLO!C$2),COLLO!C$2,"")</f>
      </c>
      <c r="B215" t="str">
        <f>COLLO!E$2</f>
        <v>WA</v>
      </c>
      <c r="C215" t="str">
        <f>COLLO!O168</f>
        <v>X1Q</v>
      </c>
      <c r="D215" t="str">
        <f>COLLO!Q168</f>
        <v>SP1SH</v>
      </c>
      <c r="E215" s="308">
        <f t="shared" si="18"/>
        <v>0</v>
      </c>
      <c r="F215" s="308">
        <f t="shared" si="19"/>
        <v>0</v>
      </c>
      <c r="G215" s="308">
        <f t="shared" si="20"/>
        <v>0</v>
      </c>
      <c r="H215" s="308">
        <f t="shared" si="21"/>
        <v>0</v>
      </c>
      <c r="I215">
        <f>COLLO!R168</f>
        <v>0</v>
      </c>
      <c r="J215">
        <f>COLLO!S168</f>
        <v>0</v>
      </c>
    </row>
    <row r="216" spans="1:10" ht="12.75">
      <c r="A216" s="279">
        <f>IF(ISTEXT(COLLO!C$2),COLLO!C$2,"")</f>
      </c>
      <c r="B216" t="str">
        <f>COLLO!E$2</f>
        <v>WA</v>
      </c>
      <c r="C216" t="str">
        <f>COLLO!O169</f>
        <v>X1Q</v>
      </c>
      <c r="D216" t="str">
        <f>COLLO!Q169</f>
        <v>SP1SX</v>
      </c>
      <c r="E216" s="308" t="e">
        <f t="shared" si="18"/>
        <v>#REF!</v>
      </c>
      <c r="F216" s="308">
        <f t="shared" si="19"/>
        <v>0</v>
      </c>
      <c r="G216" s="308">
        <f t="shared" si="20"/>
        <v>0</v>
      </c>
      <c r="H216" s="308">
        <f t="shared" si="21"/>
        <v>0</v>
      </c>
      <c r="I216" t="e">
        <f>COLLO!R169</f>
        <v>#REF!</v>
      </c>
      <c r="J216">
        <f>COLLO!S169</f>
        <v>0</v>
      </c>
    </row>
    <row r="217" spans="1:10" ht="12.75">
      <c r="A217" s="279">
        <f>IF(ISTEXT(COLLO!C$2),COLLO!C$2,"")</f>
      </c>
      <c r="B217" t="str">
        <f>COLLO!E$2</f>
        <v>WA</v>
      </c>
      <c r="C217" t="str">
        <f>COLLO!O170</f>
        <v>X1Q</v>
      </c>
      <c r="D217" t="str">
        <f>COLLO!Q170</f>
        <v>SP1VB</v>
      </c>
      <c r="E217" s="308" t="e">
        <f t="shared" si="18"/>
        <v>#REF!</v>
      </c>
      <c r="F217" s="308">
        <f t="shared" si="19"/>
        <v>0</v>
      </c>
      <c r="G217" s="308">
        <f t="shared" si="20"/>
        <v>0</v>
      </c>
      <c r="H217" s="308">
        <f t="shared" si="21"/>
        <v>0</v>
      </c>
      <c r="I217" t="e">
        <f>COLLO!R170</f>
        <v>#REF!</v>
      </c>
      <c r="J217">
        <f>COLLO!S170</f>
        <v>0</v>
      </c>
    </row>
    <row r="218" spans="1:10" ht="12.75">
      <c r="A218" s="279">
        <f>IF(ISTEXT(COLLO!C$2),COLLO!C$2,"")</f>
      </c>
      <c r="B218" t="str">
        <f>COLLO!E$2</f>
        <v>WA</v>
      </c>
      <c r="C218" t="str">
        <f>COLLO!O171</f>
        <v>X1Q</v>
      </c>
      <c r="D218" t="str">
        <f>COLLO!Q171</f>
        <v>SP1VC</v>
      </c>
      <c r="E218" s="308" t="e">
        <f t="shared" si="18"/>
        <v>#REF!</v>
      </c>
      <c r="F218" s="308">
        <f t="shared" si="19"/>
        <v>0</v>
      </c>
      <c r="G218" s="308">
        <f t="shared" si="20"/>
        <v>0</v>
      </c>
      <c r="H218" s="308">
        <f t="shared" si="21"/>
        <v>0</v>
      </c>
      <c r="I218" t="e">
        <f>COLLO!R171</f>
        <v>#REF!</v>
      </c>
      <c r="J218">
        <f>COLLO!S171</f>
        <v>0</v>
      </c>
    </row>
    <row r="219" spans="1:10" ht="12.75">
      <c r="A219" s="279">
        <f>IF(ISTEXT(COLLO!C$2),COLLO!C$2,"")</f>
      </c>
      <c r="B219" t="str">
        <f>COLLO!E$2</f>
        <v>WA</v>
      </c>
      <c r="C219" t="str">
        <f>COLLO!O172</f>
        <v>X1Q</v>
      </c>
      <c r="D219" t="str">
        <f>COLLO!Q172</f>
        <v>SP1VD</v>
      </c>
      <c r="E219" s="308" t="e">
        <f t="shared" si="18"/>
        <v>#REF!</v>
      </c>
      <c r="F219" s="308">
        <f t="shared" si="19"/>
        <v>0</v>
      </c>
      <c r="G219" s="308">
        <f t="shared" si="20"/>
        <v>0</v>
      </c>
      <c r="H219" s="308">
        <f t="shared" si="21"/>
        <v>0</v>
      </c>
      <c r="I219" t="e">
        <f>COLLO!R172</f>
        <v>#REF!</v>
      </c>
      <c r="J219">
        <f>COLLO!S172</f>
        <v>0</v>
      </c>
    </row>
    <row r="220" spans="1:10" ht="12.75">
      <c r="A220" s="279">
        <f>IF(ISTEXT(COLLO!C$2),COLLO!C$2,"")</f>
      </c>
      <c r="B220" t="str">
        <f>COLLO!E$2</f>
        <v>WA</v>
      </c>
      <c r="C220" t="str">
        <f>COLLO!O173</f>
        <v>X1Q</v>
      </c>
      <c r="D220" t="str">
        <f>COLLO!Q173</f>
        <v>SP1VE</v>
      </c>
      <c r="E220" s="308" t="e">
        <f t="shared" si="18"/>
        <v>#REF!</v>
      </c>
      <c r="F220" s="308">
        <f t="shared" si="19"/>
        <v>0</v>
      </c>
      <c r="G220" s="308">
        <f t="shared" si="20"/>
        <v>0</v>
      </c>
      <c r="H220" s="308">
        <f t="shared" si="21"/>
        <v>0</v>
      </c>
      <c r="I220" t="e">
        <f>COLLO!R173</f>
        <v>#REF!</v>
      </c>
      <c r="J220">
        <f>COLLO!S173</f>
        <v>0</v>
      </c>
    </row>
    <row r="221" spans="1:10" ht="12.75">
      <c r="A221" s="279">
        <f>IF(ISTEXT(COLLO!C$2),COLLO!C$2,"")</f>
      </c>
      <c r="B221" t="str">
        <f>COLLO!E$2</f>
        <v>WA</v>
      </c>
      <c r="C221" t="str">
        <f>COLLO!O174</f>
        <v>X1Q</v>
      </c>
      <c r="D221" t="str">
        <f>COLLO!Q174</f>
        <v>NRBBC</v>
      </c>
      <c r="E221" s="308">
        <f t="shared" si="18"/>
        <v>0</v>
      </c>
      <c r="F221" s="308">
        <f t="shared" si="19"/>
        <v>0</v>
      </c>
      <c r="G221" s="308">
        <f t="shared" si="20"/>
        <v>0</v>
      </c>
      <c r="H221" s="308">
        <f t="shared" si="21"/>
        <v>0</v>
      </c>
      <c r="I221">
        <f>COLLO!R174</f>
        <v>0</v>
      </c>
      <c r="J221">
        <f>COLLO!S174</f>
        <v>0</v>
      </c>
    </row>
    <row r="222" spans="1:10" ht="12.75">
      <c r="A222" s="279">
        <f>IF(ISTEXT(COLLO!C$2),COLLO!C$2,"")</f>
      </c>
      <c r="B222" t="str">
        <f>COLLO!E$2</f>
        <v>WA</v>
      </c>
      <c r="C222" t="str">
        <f>COLLO!O175</f>
        <v>X1Q</v>
      </c>
      <c r="D222" t="str">
        <f>COLLO!Q175</f>
        <v>NRBBD</v>
      </c>
      <c r="E222" s="308">
        <f t="shared" si="18"/>
        <v>0</v>
      </c>
      <c r="F222" s="308">
        <f t="shared" si="19"/>
        <v>0</v>
      </c>
      <c r="G222" s="308">
        <f t="shared" si="20"/>
        <v>0</v>
      </c>
      <c r="H222" s="308">
        <f t="shared" si="21"/>
        <v>0</v>
      </c>
      <c r="I222">
        <f>COLLO!R175</f>
        <v>0</v>
      </c>
      <c r="J222">
        <f>COLLO!S175</f>
        <v>0</v>
      </c>
    </row>
    <row r="223" spans="1:10" ht="12.75">
      <c r="A223" s="279">
        <f>IF(ISTEXT(COLLO!C$2),COLLO!C$2,"")</f>
      </c>
      <c r="B223" t="str">
        <f>COLLO!E$2</f>
        <v>WA</v>
      </c>
      <c r="C223" t="str">
        <f>COLLO!O176</f>
        <v>X1Q</v>
      </c>
      <c r="D223" t="str">
        <f>COLLO!Q176</f>
        <v>NRBBK</v>
      </c>
      <c r="E223" s="308">
        <f t="shared" si="18"/>
        <v>0</v>
      </c>
      <c r="F223" s="308" t="e">
        <f t="shared" si="19"/>
        <v>#REF!</v>
      </c>
      <c r="G223" s="308">
        <f t="shared" si="20"/>
        <v>0</v>
      </c>
      <c r="H223" s="308">
        <f t="shared" si="21"/>
        <v>0</v>
      </c>
      <c r="I223">
        <f>COLLO!R176</f>
        <v>0</v>
      </c>
      <c r="J223" t="e">
        <f>COLLO!S176</f>
        <v>#REF!</v>
      </c>
    </row>
    <row r="224" spans="1:10" ht="12.75">
      <c r="A224" s="279">
        <f>IF(ISTEXT(COLLO!C$2),COLLO!C$2,"")</f>
      </c>
      <c r="B224" t="str">
        <f>COLLO!E$2</f>
        <v>WA</v>
      </c>
      <c r="C224" t="str">
        <f>COLLO!O177</f>
        <v>X1Q</v>
      </c>
      <c r="D224" t="str">
        <f>COLLO!Q177</f>
        <v>NRBCR</v>
      </c>
      <c r="E224" s="308">
        <f t="shared" si="18"/>
        <v>0</v>
      </c>
      <c r="F224" s="308" t="e">
        <f t="shared" si="19"/>
        <v>#REF!</v>
      </c>
      <c r="G224" s="308">
        <f t="shared" si="20"/>
        <v>0</v>
      </c>
      <c r="H224" s="308">
        <f t="shared" si="21"/>
        <v>0</v>
      </c>
      <c r="I224">
        <f>COLLO!R177</f>
        <v>0</v>
      </c>
      <c r="J224" t="e">
        <f>COLLO!S177</f>
        <v>#REF!</v>
      </c>
    </row>
    <row r="225" spans="1:10" ht="12.75">
      <c r="A225" s="279">
        <f>IF(ISTEXT(COLLO!C$2),COLLO!C$2,"")</f>
      </c>
      <c r="B225" t="str">
        <f>COLLO!E$2</f>
        <v>WA</v>
      </c>
      <c r="C225" t="str">
        <f>COLLO!O178</f>
        <v>X1Q</v>
      </c>
      <c r="D225" t="str">
        <f>COLLO!Q178</f>
        <v>NRBBE</v>
      </c>
      <c r="E225" s="308">
        <f t="shared" si="18"/>
        <v>0</v>
      </c>
      <c r="F225" s="308" t="e">
        <f t="shared" si="19"/>
        <v>#REF!</v>
      </c>
      <c r="G225" s="308">
        <f t="shared" si="20"/>
        <v>0</v>
      </c>
      <c r="H225" s="308">
        <f t="shared" si="21"/>
        <v>0</v>
      </c>
      <c r="I225">
        <f>COLLO!R178</f>
        <v>0</v>
      </c>
      <c r="J225" t="e">
        <f>COLLO!S178</f>
        <v>#REF!</v>
      </c>
    </row>
    <row r="226" spans="1:10" ht="12.75">
      <c r="A226" s="279">
        <f>IF(ISTEXT(COLLO!C$2),COLLO!C$2,"")</f>
      </c>
      <c r="B226" t="str">
        <f>COLLO!E$2</f>
        <v>WA</v>
      </c>
      <c r="C226" t="str">
        <f>COLLO!O179</f>
        <v>X1Q</v>
      </c>
      <c r="D226" t="str">
        <f>COLLO!Q179</f>
        <v>NRBBF</v>
      </c>
      <c r="E226" s="308">
        <f t="shared" si="18"/>
        <v>0</v>
      </c>
      <c r="F226" s="308" t="e">
        <f t="shared" si="19"/>
        <v>#REF!</v>
      </c>
      <c r="G226" s="308">
        <f t="shared" si="20"/>
        <v>0</v>
      </c>
      <c r="H226" s="308">
        <f t="shared" si="21"/>
        <v>0</v>
      </c>
      <c r="I226">
        <f>COLLO!R179</f>
        <v>0</v>
      </c>
      <c r="J226" t="e">
        <f>COLLO!S179</f>
        <v>#REF!</v>
      </c>
    </row>
    <row r="227" spans="1:10" ht="12.75">
      <c r="A227" s="279">
        <f>IF(ISTEXT(COLLO!C$2),COLLO!C$2,"")</f>
      </c>
      <c r="B227" t="str">
        <f>COLLO!E$2</f>
        <v>WA</v>
      </c>
      <c r="C227" t="str">
        <f>COLLO!O180</f>
        <v>XPC</v>
      </c>
      <c r="D227" t="str">
        <f>COLLO!Q180</f>
        <v>B2CGP</v>
      </c>
      <c r="E227" s="308">
        <f t="shared" si="18"/>
        <v>0</v>
      </c>
      <c r="F227" s="308">
        <f t="shared" si="19"/>
        <v>0</v>
      </c>
      <c r="G227" s="308">
        <f t="shared" si="20"/>
        <v>0</v>
      </c>
      <c r="H227" s="308">
        <f t="shared" si="21"/>
        <v>0</v>
      </c>
      <c r="I227">
        <f>COLLO!R180</f>
        <v>0</v>
      </c>
      <c r="J227">
        <f>COLLO!S180</f>
        <v>0</v>
      </c>
    </row>
    <row r="228" spans="1:10" ht="12.75">
      <c r="A228" s="279">
        <f>IF(ISTEXT(COLLO!C$2),COLLO!C$2,"")</f>
      </c>
      <c r="B228" t="str">
        <f>COLLO!E$2</f>
        <v>WA</v>
      </c>
      <c r="C228" t="str">
        <f>COLLO!O181</f>
        <v>XPC</v>
      </c>
      <c r="D228" t="str">
        <f>COLLO!Q181</f>
        <v>B2CHP</v>
      </c>
      <c r="E228" s="308">
        <f t="shared" si="18"/>
        <v>0</v>
      </c>
      <c r="F228" s="308">
        <f t="shared" si="19"/>
        <v>0</v>
      </c>
      <c r="G228" s="308">
        <f t="shared" si="20"/>
        <v>0</v>
      </c>
      <c r="H228" s="308">
        <f t="shared" si="21"/>
        <v>0</v>
      </c>
      <c r="I228">
        <f>COLLO!R181</f>
        <v>0</v>
      </c>
      <c r="J228">
        <f>COLLO!S181</f>
        <v>0</v>
      </c>
    </row>
    <row r="229" spans="1:10" ht="12.75">
      <c r="A229" s="279">
        <f>IF(ISTEXT(COLLO!C$2),COLLO!C$2,"")</f>
      </c>
      <c r="B229" t="str">
        <f>COLLO!E$2</f>
        <v>WA</v>
      </c>
      <c r="C229" t="str">
        <f>COLLO!O182</f>
        <v>XPC</v>
      </c>
      <c r="D229" t="str">
        <f>COLLO!Q182</f>
        <v>CTG</v>
      </c>
      <c r="E229" s="308">
        <f t="shared" si="18"/>
        <v>0</v>
      </c>
      <c r="F229" s="308">
        <f t="shared" si="19"/>
        <v>0</v>
      </c>
      <c r="G229" s="308">
        <f t="shared" si="20"/>
        <v>0</v>
      </c>
      <c r="H229" s="308">
        <f t="shared" si="21"/>
        <v>0</v>
      </c>
      <c r="I229">
        <f>COLLO!R182</f>
        <v>0</v>
      </c>
      <c r="J229">
        <f>COLLO!S182</f>
        <v>0</v>
      </c>
    </row>
    <row r="230" spans="1:10" ht="12.75">
      <c r="A230" s="279">
        <f>IF(ISTEXT(COLLO!C$2),COLLO!C$2,"")</f>
      </c>
      <c r="B230" t="str">
        <f>COLLO!E$2</f>
        <v>WA</v>
      </c>
      <c r="C230" t="str">
        <f>COLLO!O183</f>
        <v>XPC</v>
      </c>
      <c r="D230" t="str">
        <f>COLLO!Q183</f>
        <v>C1C1X</v>
      </c>
      <c r="E230" s="308">
        <f t="shared" si="18"/>
        <v>0</v>
      </c>
      <c r="F230" s="308">
        <f t="shared" si="19"/>
        <v>0</v>
      </c>
      <c r="G230" s="308">
        <f t="shared" si="20"/>
        <v>0</v>
      </c>
      <c r="H230" s="308">
        <f t="shared" si="21"/>
        <v>0</v>
      </c>
      <c r="I230">
        <f>COLLO!R183</f>
        <v>0</v>
      </c>
      <c r="J230">
        <f>COLLO!S183</f>
        <v>0</v>
      </c>
    </row>
    <row r="231" spans="1:10" ht="12.75">
      <c r="A231" s="279">
        <f>IF(ISTEXT(COLLO!C$2),COLLO!C$2,"")</f>
      </c>
      <c r="B231" t="str">
        <f>COLLO!E$2</f>
        <v>WA</v>
      </c>
      <c r="C231" t="str">
        <f>COLLO!O184</f>
        <v>XPC</v>
      </c>
      <c r="D231" t="str">
        <f>COLLO!Q184</f>
        <v>C1FAA</v>
      </c>
      <c r="E231" s="308">
        <f t="shared" si="18"/>
        <v>0</v>
      </c>
      <c r="F231" s="308">
        <f t="shared" si="19"/>
        <v>0</v>
      </c>
      <c r="G231" s="308">
        <f t="shared" si="20"/>
        <v>0</v>
      </c>
      <c r="H231" s="308">
        <f t="shared" si="21"/>
        <v>0</v>
      </c>
      <c r="I231">
        <f>COLLO!R184</f>
        <v>0</v>
      </c>
      <c r="J231">
        <f>COLLO!S184</f>
        <v>0</v>
      </c>
    </row>
    <row r="232" spans="1:10" ht="12.75">
      <c r="A232" s="279">
        <f>IF(ISTEXT(COLLO!C$2),COLLO!C$2,"")</f>
      </c>
      <c r="B232" t="str">
        <f>COLLO!E$2</f>
        <v>WA</v>
      </c>
      <c r="C232" t="str">
        <f>COLLO!O185</f>
        <v>XPC</v>
      </c>
      <c r="D232" t="str">
        <f>COLLO!Q185</f>
        <v>C1FAB</v>
      </c>
      <c r="E232" s="308">
        <f t="shared" si="18"/>
        <v>0</v>
      </c>
      <c r="F232" s="308">
        <f t="shared" si="19"/>
        <v>0</v>
      </c>
      <c r="G232" s="308">
        <f t="shared" si="20"/>
        <v>0</v>
      </c>
      <c r="H232" s="308">
        <f t="shared" si="21"/>
        <v>0</v>
      </c>
      <c r="I232">
        <f>COLLO!R185</f>
        <v>0</v>
      </c>
      <c r="J232">
        <f>COLLO!S185</f>
        <v>0</v>
      </c>
    </row>
    <row r="233" spans="1:10" ht="12.75">
      <c r="A233" s="279">
        <f>IF(ISTEXT(COLLO!C$2),COLLO!C$2,"")</f>
      </c>
      <c r="B233" t="str">
        <f>COLLO!E$2</f>
        <v>WA</v>
      </c>
      <c r="C233" t="str">
        <f>COLLO!O186</f>
        <v>XPC</v>
      </c>
      <c r="D233" t="str">
        <f>COLLO!Q186</f>
        <v>C1FC2</v>
      </c>
      <c r="E233" s="308">
        <f t="shared" si="18"/>
        <v>0</v>
      </c>
      <c r="F233" s="308">
        <f t="shared" si="19"/>
        <v>0</v>
      </c>
      <c r="G233" s="308">
        <f t="shared" si="20"/>
        <v>0</v>
      </c>
      <c r="H233" s="308">
        <f t="shared" si="21"/>
        <v>0</v>
      </c>
      <c r="I233">
        <f>COLLO!R186</f>
        <v>0</v>
      </c>
      <c r="J233">
        <f>COLLO!S186</f>
        <v>0</v>
      </c>
    </row>
    <row r="234" spans="1:10" ht="12.75">
      <c r="A234" s="279">
        <f>IF(ISTEXT(COLLO!C$2),COLLO!C$2,"")</f>
      </c>
      <c r="B234" t="str">
        <f>COLLO!E$2</f>
        <v>WA</v>
      </c>
      <c r="C234" t="str">
        <f>COLLO!O187</f>
        <v>XPC</v>
      </c>
      <c r="D234" t="str">
        <f>COLLO!Q187</f>
        <v>C1FC3</v>
      </c>
      <c r="E234" s="308">
        <f t="shared" si="18"/>
        <v>0</v>
      </c>
      <c r="F234" s="308">
        <f t="shared" si="19"/>
        <v>0</v>
      </c>
      <c r="G234" s="308">
        <f t="shared" si="20"/>
        <v>0</v>
      </c>
      <c r="H234" s="308">
        <f t="shared" si="21"/>
        <v>0</v>
      </c>
      <c r="I234">
        <f>COLLO!R187</f>
        <v>0</v>
      </c>
      <c r="J234">
        <f>COLLO!S187</f>
        <v>0</v>
      </c>
    </row>
    <row r="235" spans="1:10" ht="12.75">
      <c r="A235" s="279">
        <f>IF(ISTEXT(COLLO!C$2),COLLO!C$2,"")</f>
      </c>
      <c r="B235" t="str">
        <f>COLLO!E$2</f>
        <v>WA</v>
      </c>
      <c r="C235" t="str">
        <f>COLLO!O188</f>
        <v>XPC</v>
      </c>
      <c r="D235" t="str">
        <f>COLLO!Q188</f>
        <v>C1FC4</v>
      </c>
      <c r="E235" s="308">
        <f t="shared" si="18"/>
        <v>0</v>
      </c>
      <c r="F235" s="308">
        <f t="shared" si="19"/>
        <v>0</v>
      </c>
      <c r="G235" s="308">
        <f t="shared" si="20"/>
        <v>0</v>
      </c>
      <c r="H235" s="308">
        <f t="shared" si="21"/>
        <v>0</v>
      </c>
      <c r="I235">
        <f>COLLO!R188</f>
        <v>0</v>
      </c>
      <c r="J235">
        <f>COLLO!S188</f>
        <v>0</v>
      </c>
    </row>
    <row r="236" spans="1:10" ht="12.75">
      <c r="A236" s="279">
        <f>IF(ISTEXT(COLLO!C$2),COLLO!C$2,"")</f>
      </c>
      <c r="B236" t="str">
        <f>COLLO!E$2</f>
        <v>WA</v>
      </c>
      <c r="C236" t="str">
        <f>COLLO!O189</f>
        <v>XPC</v>
      </c>
      <c r="D236" t="str">
        <f>COLLO!Q189</f>
        <v>C1FC5</v>
      </c>
      <c r="E236" s="308">
        <f t="shared" si="18"/>
        <v>0</v>
      </c>
      <c r="F236" s="308">
        <f t="shared" si="19"/>
        <v>0</v>
      </c>
      <c r="G236" s="308">
        <f t="shared" si="20"/>
        <v>0</v>
      </c>
      <c r="H236" s="308">
        <f t="shared" si="21"/>
        <v>0</v>
      </c>
      <c r="I236">
        <f>COLLO!R189</f>
        <v>0</v>
      </c>
      <c r="J236">
        <f>COLLO!S189</f>
        <v>0</v>
      </c>
    </row>
    <row r="237" spans="1:10" ht="12.75">
      <c r="A237" s="279">
        <f>IF(ISTEXT(COLLO!C$2),COLLO!C$2,"")</f>
      </c>
      <c r="B237" t="str">
        <f>COLLO!E$2</f>
        <v>WA</v>
      </c>
      <c r="C237" t="str">
        <f>COLLO!O190</f>
        <v>XPC</v>
      </c>
      <c r="D237" t="str">
        <f>COLLO!Q190</f>
        <v>C1FF3</v>
      </c>
      <c r="E237" s="308">
        <f aca="true" t="shared" si="22" ref="E237:E289">IF(I237="",0,(IF(ISTEXT(I237),0,I237)))</f>
        <v>0</v>
      </c>
      <c r="F237" s="308">
        <f aca="true" t="shared" si="23" ref="F237:F289">IF(J237="",0,(IF(ISTEXT(J237),0,J237)))</f>
        <v>0</v>
      </c>
      <c r="G237" s="308">
        <f aca="true" t="shared" si="24" ref="G237:G289">IF(K237="",0,(IF(ISTEXT(K237),0,K237)))</f>
        <v>0</v>
      </c>
      <c r="H237" s="308">
        <f aca="true" t="shared" si="25" ref="H237:H289">IF(L237="",0,(IF(ISTEXT(L237),0,L237)))</f>
        <v>0</v>
      </c>
      <c r="I237">
        <f>COLLO!R190</f>
        <v>0</v>
      </c>
      <c r="J237">
        <f>COLLO!S190</f>
        <v>0</v>
      </c>
    </row>
    <row r="238" spans="1:10" ht="12.75">
      <c r="A238" s="279">
        <f>IF(ISTEXT(COLLO!C$2),COLLO!C$2,"")</f>
      </c>
      <c r="B238" t="str">
        <f>COLLO!E$2</f>
        <v>WA</v>
      </c>
      <c r="C238" t="str">
        <f>COLLO!O191</f>
        <v>XPC</v>
      </c>
      <c r="D238" t="str">
        <f>COLLO!Q191</f>
        <v>C1FF4</v>
      </c>
      <c r="E238" s="308">
        <f t="shared" si="22"/>
        <v>0</v>
      </c>
      <c r="F238" s="308">
        <f t="shared" si="23"/>
        <v>0</v>
      </c>
      <c r="G238" s="308">
        <f t="shared" si="24"/>
        <v>0</v>
      </c>
      <c r="H238" s="308">
        <f t="shared" si="25"/>
        <v>0</v>
      </c>
      <c r="I238">
        <f>COLLO!R191</f>
        <v>0</v>
      </c>
      <c r="J238">
        <f>COLLO!S191</f>
        <v>0</v>
      </c>
    </row>
    <row r="239" spans="1:10" ht="12.75">
      <c r="A239" s="279">
        <f>IF(ISTEXT(COLLO!C$2),COLLO!C$2,"")</f>
      </c>
      <c r="B239" t="str">
        <f>COLLO!E$2</f>
        <v>WA</v>
      </c>
      <c r="C239" t="str">
        <f>COLLO!O192</f>
        <v>XPC</v>
      </c>
      <c r="D239" t="str">
        <f>COLLO!Q192</f>
        <v>C1FP3</v>
      </c>
      <c r="E239" s="308">
        <f aca="true" t="shared" si="26" ref="E239:H241">IF(I239="",0,(IF(ISTEXT(I239),0,I239)))</f>
        <v>0</v>
      </c>
      <c r="F239" s="308">
        <f t="shared" si="26"/>
        <v>0</v>
      </c>
      <c r="G239" s="308">
        <f t="shared" si="26"/>
        <v>0</v>
      </c>
      <c r="H239" s="308">
        <f t="shared" si="26"/>
        <v>0</v>
      </c>
      <c r="I239">
        <f>COLLO!R192</f>
        <v>0</v>
      </c>
      <c r="J239">
        <f>COLLO!S192</f>
        <v>0</v>
      </c>
    </row>
    <row r="240" spans="1:10" ht="12.75">
      <c r="A240" s="279">
        <f>IF(ISTEXT(COLLO!C$2),COLLO!C$2,"")</f>
      </c>
      <c r="B240" t="str">
        <f>COLLO!E$2</f>
        <v>WA</v>
      </c>
      <c r="C240" t="str">
        <f>COLLO!O193</f>
        <v>XPC</v>
      </c>
      <c r="D240" t="str">
        <f>COLLO!Q193</f>
        <v>C1FP4</v>
      </c>
      <c r="E240" s="308">
        <f t="shared" si="26"/>
        <v>0</v>
      </c>
      <c r="F240" s="308">
        <f t="shared" si="26"/>
        <v>0</v>
      </c>
      <c r="G240" s="308">
        <f t="shared" si="26"/>
        <v>0</v>
      </c>
      <c r="H240" s="308">
        <f t="shared" si="26"/>
        <v>0</v>
      </c>
      <c r="I240">
        <f>COLLO!R193</f>
        <v>0</v>
      </c>
      <c r="J240">
        <f>COLLO!S193</f>
        <v>0</v>
      </c>
    </row>
    <row r="241" spans="1:10" ht="12.75">
      <c r="A241" s="279">
        <f>IF(ISTEXT(COLLO!C$2),COLLO!C$2,"")</f>
      </c>
      <c r="B241" t="str">
        <f>COLLO!E$2</f>
        <v>WA</v>
      </c>
      <c r="C241" t="str">
        <f>COLLO!O194</f>
        <v>XPC</v>
      </c>
      <c r="D241" t="str">
        <f>COLLO!Q194</f>
        <v>C1FP5</v>
      </c>
      <c r="E241" s="308">
        <f t="shared" si="26"/>
        <v>0</v>
      </c>
      <c r="F241" s="308">
        <f t="shared" si="26"/>
        <v>0</v>
      </c>
      <c r="G241" s="308">
        <f t="shared" si="26"/>
        <v>0</v>
      </c>
      <c r="H241" s="308">
        <f t="shared" si="26"/>
        <v>0</v>
      </c>
      <c r="I241">
        <f>COLLO!R194</f>
        <v>0</v>
      </c>
      <c r="J241">
        <f>COLLO!S194</f>
        <v>0</v>
      </c>
    </row>
    <row r="242" spans="1:10" ht="12.75">
      <c r="A242" s="279">
        <f>IF(ISTEXT(COLLO!C$2),COLLO!C$2,"")</f>
      </c>
      <c r="B242" t="str">
        <f>COLLO!E$2</f>
        <v>WA</v>
      </c>
      <c r="C242" t="str">
        <f>COLLO!O195</f>
        <v>XPC</v>
      </c>
      <c r="D242" t="str">
        <f>COLLO!Q195</f>
        <v>EFNZX</v>
      </c>
      <c r="E242" s="308">
        <f t="shared" si="22"/>
        <v>0</v>
      </c>
      <c r="F242" s="308">
        <f t="shared" si="23"/>
        <v>0</v>
      </c>
      <c r="G242" s="308">
        <f t="shared" si="24"/>
        <v>0</v>
      </c>
      <c r="H242" s="308">
        <f t="shared" si="25"/>
        <v>0</v>
      </c>
      <c r="I242">
        <f>COLLO!R195</f>
        <v>0</v>
      </c>
      <c r="J242">
        <f>COLLO!S195</f>
        <v>0</v>
      </c>
    </row>
    <row r="243" spans="1:10" ht="12.75">
      <c r="A243" s="279">
        <f>IF(ISTEXT(COLLO!C$2),COLLO!C$2,"")</f>
      </c>
      <c r="B243" t="str">
        <f>COLLO!E$2</f>
        <v>WA</v>
      </c>
      <c r="C243" t="str">
        <f>COLLO!O196</f>
        <v>XPC</v>
      </c>
      <c r="D243" t="str">
        <f>COLLO!Q196</f>
        <v>EXCDX</v>
      </c>
      <c r="E243" s="308" t="e">
        <f t="shared" si="22"/>
        <v>#REF!</v>
      </c>
      <c r="F243" s="308">
        <f t="shared" si="23"/>
        <v>0</v>
      </c>
      <c r="G243" s="308">
        <f t="shared" si="24"/>
        <v>0</v>
      </c>
      <c r="H243" s="308">
        <f t="shared" si="25"/>
        <v>0</v>
      </c>
      <c r="I243" t="e">
        <f>COLLO!R196</f>
        <v>#REF!</v>
      </c>
      <c r="J243">
        <f>COLLO!S196</f>
        <v>0</v>
      </c>
    </row>
    <row r="244" spans="1:10" ht="12.75">
      <c r="A244" s="279">
        <f>IF(ISTEXT(COLLO!C$2),COLLO!C$2,"")</f>
      </c>
      <c r="B244" t="str">
        <f>COLLO!E$2</f>
        <v>WA</v>
      </c>
      <c r="C244" t="str">
        <f>COLLO!O197</f>
        <v>XPC</v>
      </c>
      <c r="D244" t="str">
        <f>COLLO!Q197</f>
        <v>EXCEX</v>
      </c>
      <c r="E244" s="308" t="e">
        <f t="shared" si="22"/>
        <v>#REF!</v>
      </c>
      <c r="F244" s="308">
        <f t="shared" si="23"/>
        <v>0</v>
      </c>
      <c r="G244" s="308">
        <f t="shared" si="24"/>
        <v>0</v>
      </c>
      <c r="H244" s="308">
        <f t="shared" si="25"/>
        <v>0</v>
      </c>
      <c r="I244" t="e">
        <f>COLLO!R197</f>
        <v>#REF!</v>
      </c>
      <c r="J244">
        <f>COLLO!S197</f>
        <v>0</v>
      </c>
    </row>
    <row r="245" spans="1:10" ht="12.75">
      <c r="A245" s="279">
        <f>IF(ISTEXT(COLLO!C$2),COLLO!C$2,"")</f>
      </c>
      <c r="B245" t="str">
        <f>COLLO!E$2</f>
        <v>WA</v>
      </c>
      <c r="C245" t="str">
        <f>COLLO!O198</f>
        <v>XPC</v>
      </c>
      <c r="D245" t="str">
        <f>COLLO!Q198</f>
        <v>EXCUX</v>
      </c>
      <c r="E245" s="308" t="e">
        <f t="shared" si="22"/>
        <v>#REF!</v>
      </c>
      <c r="F245" s="308">
        <f t="shared" si="23"/>
        <v>0</v>
      </c>
      <c r="G245" s="308">
        <f t="shared" si="24"/>
        <v>0</v>
      </c>
      <c r="H245" s="308">
        <f t="shared" si="25"/>
        <v>0</v>
      </c>
      <c r="I245" t="e">
        <f>COLLO!R198</f>
        <v>#REF!</v>
      </c>
      <c r="J245">
        <f>COLLO!S198</f>
        <v>0</v>
      </c>
    </row>
    <row r="246" spans="1:10" ht="12.75">
      <c r="A246" s="279">
        <f>IF(ISTEXT(COLLO!C$2),COLLO!C$2,"")</f>
      </c>
      <c r="B246" t="str">
        <f>COLLO!E$2</f>
        <v>WA</v>
      </c>
      <c r="C246" t="str">
        <f>COLLO!O199</f>
        <v>XPC</v>
      </c>
      <c r="D246" t="str">
        <f>COLLO!Q199</f>
        <v>SP1C1</v>
      </c>
      <c r="E246" s="308" t="e">
        <f t="shared" si="22"/>
        <v>#REF!</v>
      </c>
      <c r="F246" s="308">
        <f t="shared" si="23"/>
        <v>0</v>
      </c>
      <c r="G246" s="308">
        <f t="shared" si="24"/>
        <v>0</v>
      </c>
      <c r="H246" s="308">
        <f t="shared" si="25"/>
        <v>0</v>
      </c>
      <c r="I246" t="e">
        <f>COLLO!R199</f>
        <v>#REF!</v>
      </c>
      <c r="J246">
        <f>COLLO!S199</f>
        <v>0</v>
      </c>
    </row>
    <row r="247" spans="1:10" ht="12.75">
      <c r="A247" s="279">
        <f>IF(ISTEXT(COLLO!C$2),COLLO!C$2,"")</f>
      </c>
      <c r="B247" t="str">
        <f>COLLO!E$2</f>
        <v>WA</v>
      </c>
      <c r="C247" t="str">
        <f>COLLO!O200</f>
        <v>XPC</v>
      </c>
      <c r="D247" t="str">
        <f>COLLO!Q200</f>
        <v>SP1CE</v>
      </c>
      <c r="E247" s="308">
        <f t="shared" si="22"/>
        <v>0</v>
      </c>
      <c r="F247" s="308">
        <f t="shared" si="23"/>
        <v>0</v>
      </c>
      <c r="G247" s="308">
        <f t="shared" si="24"/>
        <v>0</v>
      </c>
      <c r="H247" s="308">
        <f t="shared" si="25"/>
        <v>0</v>
      </c>
      <c r="I247">
        <f>COLLO!R200</f>
        <v>0</v>
      </c>
      <c r="J247">
        <f>COLLO!S200</f>
        <v>0</v>
      </c>
    </row>
    <row r="248" spans="1:10" ht="12.75">
      <c r="A248" s="279">
        <f>IF(ISTEXT(COLLO!C$2),COLLO!C$2,"")</f>
      </c>
      <c r="B248" t="str">
        <f>COLLO!E$2</f>
        <v>WA</v>
      </c>
      <c r="C248" t="str">
        <f>COLLO!O201</f>
        <v>XPC</v>
      </c>
      <c r="D248" t="str">
        <f>COLLO!Q201</f>
        <v>SP1CF</v>
      </c>
      <c r="E248" s="308">
        <f t="shared" si="22"/>
        <v>0</v>
      </c>
      <c r="F248" s="308">
        <f t="shared" si="23"/>
        <v>0</v>
      </c>
      <c r="G248" s="308">
        <f t="shared" si="24"/>
        <v>0</v>
      </c>
      <c r="H248" s="308">
        <f t="shared" si="25"/>
        <v>0</v>
      </c>
      <c r="I248">
        <f>COLLO!R201</f>
        <v>0</v>
      </c>
      <c r="J248">
        <f>COLLO!S201</f>
        <v>0</v>
      </c>
    </row>
    <row r="249" spans="1:10" ht="12.75">
      <c r="A249" s="279">
        <f>IF(ISTEXT(COLLO!C$2),COLLO!C$2,"")</f>
      </c>
      <c r="B249" t="str">
        <f>COLLO!E$2</f>
        <v>WA</v>
      </c>
      <c r="C249" t="str">
        <f>COLLO!O202</f>
        <v>XPC</v>
      </c>
      <c r="D249" t="str">
        <f>COLLO!Q202</f>
        <v>SP1CL</v>
      </c>
      <c r="E249" s="308" t="e">
        <f t="shared" si="22"/>
        <v>#REF!</v>
      </c>
      <c r="F249" s="308">
        <f t="shared" si="23"/>
        <v>0</v>
      </c>
      <c r="G249" s="308">
        <f t="shared" si="24"/>
        <v>0</v>
      </c>
      <c r="H249" s="308">
        <f t="shared" si="25"/>
        <v>0</v>
      </c>
      <c r="I249" t="e">
        <f>COLLO!R202</f>
        <v>#REF!</v>
      </c>
      <c r="J249">
        <f>COLLO!S202</f>
        <v>0</v>
      </c>
    </row>
    <row r="250" spans="1:10" ht="12.75">
      <c r="A250" s="279">
        <f>IF(ISTEXT(COLLO!C$2),COLLO!C$2,"")</f>
      </c>
      <c r="B250" t="str">
        <f>COLLO!E$2</f>
        <v>WA</v>
      </c>
      <c r="C250" t="str">
        <f>COLLO!O203</f>
        <v>XPC</v>
      </c>
      <c r="D250" t="str">
        <f>COLLO!Q203</f>
        <v>SP1EA</v>
      </c>
      <c r="E250" s="308">
        <f t="shared" si="22"/>
        <v>0</v>
      </c>
      <c r="F250" s="308">
        <f t="shared" si="23"/>
        <v>0</v>
      </c>
      <c r="G250" s="308">
        <f t="shared" si="24"/>
        <v>0</v>
      </c>
      <c r="H250" s="308">
        <f t="shared" si="25"/>
        <v>0</v>
      </c>
      <c r="I250">
        <f>COLLO!R203</f>
        <v>0</v>
      </c>
      <c r="J250">
        <f>COLLO!S203</f>
        <v>0</v>
      </c>
    </row>
    <row r="251" spans="1:10" ht="12.75">
      <c r="A251" s="279">
        <f>IF(ISTEXT(COLLO!C$2),COLLO!C$2,"")</f>
      </c>
      <c r="B251" t="str">
        <f>COLLO!E$2</f>
        <v>WA</v>
      </c>
      <c r="C251" t="str">
        <f>COLLO!O204</f>
        <v>XPC</v>
      </c>
      <c r="D251" t="str">
        <f>COLLO!Q204</f>
        <v>SP1EB</v>
      </c>
      <c r="E251" s="308" t="e">
        <f t="shared" si="22"/>
        <v>#REF!</v>
      </c>
      <c r="F251" s="308">
        <f t="shared" si="23"/>
        <v>0</v>
      </c>
      <c r="G251" s="308">
        <f t="shared" si="24"/>
        <v>0</v>
      </c>
      <c r="H251" s="308">
        <f t="shared" si="25"/>
        <v>0</v>
      </c>
      <c r="I251" t="e">
        <f>COLLO!R204</f>
        <v>#REF!</v>
      </c>
      <c r="J251">
        <f>COLLO!S204</f>
        <v>0</v>
      </c>
    </row>
    <row r="252" spans="1:10" ht="12.75">
      <c r="A252" s="279">
        <f>IF(ISTEXT(COLLO!C$2),COLLO!C$2,"")</f>
      </c>
      <c r="B252" t="str">
        <f>COLLO!E$2</f>
        <v>WA</v>
      </c>
      <c r="C252" t="str">
        <f>COLLO!O205</f>
        <v>XPC</v>
      </c>
      <c r="D252" t="str">
        <f>COLLO!Q205</f>
        <v>SP1EE</v>
      </c>
      <c r="E252" s="308">
        <f t="shared" si="22"/>
        <v>0</v>
      </c>
      <c r="F252" s="308">
        <f t="shared" si="23"/>
        <v>0</v>
      </c>
      <c r="G252" s="308">
        <f t="shared" si="24"/>
        <v>0</v>
      </c>
      <c r="H252" s="308">
        <f t="shared" si="25"/>
        <v>0</v>
      </c>
      <c r="I252">
        <f>COLLO!R205</f>
        <v>0</v>
      </c>
      <c r="J252">
        <f>COLLO!S205</f>
        <v>0</v>
      </c>
    </row>
    <row r="253" spans="1:10" ht="12.75">
      <c r="A253" s="279">
        <f>IF(ISTEXT(COLLO!C$2),COLLO!C$2,"")</f>
      </c>
      <c r="B253" t="str">
        <f>COLLO!E$2</f>
        <v>WA</v>
      </c>
      <c r="C253" t="str">
        <f>COLLO!O206</f>
        <v>XPC</v>
      </c>
      <c r="D253" t="str">
        <f>COLLO!Q206</f>
        <v>SP1EH</v>
      </c>
      <c r="E253" s="308">
        <f t="shared" si="22"/>
        <v>0</v>
      </c>
      <c r="F253" s="308">
        <f t="shared" si="23"/>
        <v>0</v>
      </c>
      <c r="G253" s="308">
        <f t="shared" si="24"/>
        <v>0</v>
      </c>
      <c r="H253" s="308">
        <f t="shared" si="25"/>
        <v>0</v>
      </c>
      <c r="I253">
        <f>COLLO!R206</f>
        <v>0</v>
      </c>
      <c r="J253">
        <f>COLLO!S206</f>
        <v>0</v>
      </c>
    </row>
    <row r="254" spans="1:10" ht="12.75">
      <c r="A254" s="279">
        <f>IF(ISTEXT(COLLO!C$2),COLLO!C$2,"")</f>
      </c>
      <c r="B254" t="str">
        <f>COLLO!E$2</f>
        <v>WA</v>
      </c>
      <c r="C254" t="str">
        <f>COLLO!O207</f>
        <v>XPC</v>
      </c>
      <c r="D254" t="str">
        <f>COLLO!Q207</f>
        <v>SP1EM</v>
      </c>
      <c r="E254" s="308">
        <f t="shared" si="22"/>
        <v>0</v>
      </c>
      <c r="F254" s="308">
        <f t="shared" si="23"/>
        <v>0</v>
      </c>
      <c r="G254" s="308">
        <f t="shared" si="24"/>
        <v>0</v>
      </c>
      <c r="H254" s="308">
        <f t="shared" si="25"/>
        <v>0</v>
      </c>
      <c r="I254">
        <f>COLLO!R207</f>
        <v>0</v>
      </c>
      <c r="J254">
        <f>COLLO!S207</f>
        <v>0</v>
      </c>
    </row>
    <row r="255" spans="1:10" ht="12.75">
      <c r="A255" s="279">
        <f>IF(ISTEXT(COLLO!C$2),COLLO!C$2,"")</f>
      </c>
      <c r="B255" t="str">
        <f>COLLO!E$2</f>
        <v>WA</v>
      </c>
      <c r="C255" t="str">
        <f>COLLO!O208</f>
        <v>XPC</v>
      </c>
      <c r="D255" t="str">
        <f>COLLO!Q208</f>
        <v>SP1EN</v>
      </c>
      <c r="E255" s="308" t="e">
        <f t="shared" si="22"/>
        <v>#REF!</v>
      </c>
      <c r="F255" s="308">
        <f t="shared" si="23"/>
        <v>0</v>
      </c>
      <c r="G255" s="308">
        <f t="shared" si="24"/>
        <v>0</v>
      </c>
      <c r="H255" s="308">
        <f t="shared" si="25"/>
        <v>0</v>
      </c>
      <c r="I255" t="e">
        <f>COLLO!R208</f>
        <v>#REF!</v>
      </c>
      <c r="J255">
        <f>COLLO!S208</f>
        <v>0</v>
      </c>
    </row>
    <row r="256" spans="1:10" ht="12.75">
      <c r="A256" s="279">
        <f>IF(ISTEXT(COLLO!C$2),COLLO!C$2,"")</f>
      </c>
      <c r="B256" t="str">
        <f>COLLO!E$2</f>
        <v>WA</v>
      </c>
      <c r="C256" t="str">
        <f>COLLO!O209</f>
        <v>XPC</v>
      </c>
      <c r="D256" t="str">
        <f>COLLO!Q209</f>
        <v>SP1EP</v>
      </c>
      <c r="E256" s="308" t="e">
        <f t="shared" si="22"/>
        <v>#REF!</v>
      </c>
      <c r="F256" s="308">
        <f t="shared" si="23"/>
        <v>0</v>
      </c>
      <c r="G256" s="308">
        <f t="shared" si="24"/>
        <v>0</v>
      </c>
      <c r="H256" s="308">
        <f t="shared" si="25"/>
        <v>0</v>
      </c>
      <c r="I256" t="e">
        <f>COLLO!R209</f>
        <v>#REF!</v>
      </c>
      <c r="J256">
        <f>COLLO!S209</f>
        <v>0</v>
      </c>
    </row>
    <row r="257" spans="1:10" ht="12.75">
      <c r="A257" s="279">
        <f>IF(ISTEXT(COLLO!C$2),COLLO!C$2,"")</f>
      </c>
      <c r="B257" t="str">
        <f>COLLO!E$2</f>
        <v>WA</v>
      </c>
      <c r="C257" t="str">
        <f>COLLO!O210</f>
        <v>XPC</v>
      </c>
      <c r="D257" t="str">
        <f>COLLO!Q210</f>
        <v>SP1EQ</v>
      </c>
      <c r="E257" s="308" t="e">
        <f t="shared" si="22"/>
        <v>#REF!</v>
      </c>
      <c r="F257" s="308">
        <f t="shared" si="23"/>
        <v>0</v>
      </c>
      <c r="G257" s="308">
        <f t="shared" si="24"/>
        <v>0</v>
      </c>
      <c r="H257" s="308">
        <f t="shared" si="25"/>
        <v>0</v>
      </c>
      <c r="I257" t="e">
        <f>COLLO!R210</f>
        <v>#REF!</v>
      </c>
      <c r="J257">
        <f>COLLO!S210</f>
        <v>0</v>
      </c>
    </row>
    <row r="258" spans="1:10" ht="12.75">
      <c r="A258" s="279">
        <f>IF(ISTEXT(COLLO!C$2),COLLO!C$2,"")</f>
      </c>
      <c r="B258" t="str">
        <f>COLLO!E$2</f>
        <v>WA</v>
      </c>
      <c r="C258" t="str">
        <f>COLLO!O211</f>
        <v>XPC</v>
      </c>
      <c r="D258" t="str">
        <f>COLLO!Q211</f>
        <v>SP1FF</v>
      </c>
      <c r="E258" s="308">
        <f t="shared" si="22"/>
        <v>0</v>
      </c>
      <c r="F258" s="308">
        <f t="shared" si="23"/>
        <v>0</v>
      </c>
      <c r="G258" s="308">
        <f t="shared" si="24"/>
        <v>0</v>
      </c>
      <c r="H258" s="308">
        <f t="shared" si="25"/>
        <v>0</v>
      </c>
      <c r="I258">
        <f>COLLO!R211</f>
        <v>0</v>
      </c>
      <c r="J258">
        <f>COLLO!S211</f>
        <v>0</v>
      </c>
    </row>
    <row r="259" spans="1:10" ht="12.75">
      <c r="A259" s="279">
        <f>IF(ISTEXT(COLLO!C$2),COLLO!C$2,"")</f>
      </c>
      <c r="B259" t="str">
        <f>COLLO!E$2</f>
        <v>WA</v>
      </c>
      <c r="C259" t="str">
        <f>COLLO!O212</f>
        <v>XPC</v>
      </c>
      <c r="D259" t="str">
        <f>COLLO!Q212</f>
        <v>SP1FG</v>
      </c>
      <c r="E259" s="308">
        <f t="shared" si="22"/>
        <v>0</v>
      </c>
      <c r="F259" s="308">
        <f t="shared" si="23"/>
        <v>0</v>
      </c>
      <c r="G259" s="308">
        <f t="shared" si="24"/>
        <v>0</v>
      </c>
      <c r="H259" s="308">
        <f t="shared" si="25"/>
        <v>0</v>
      </c>
      <c r="I259">
        <f>COLLO!R212</f>
        <v>0</v>
      </c>
      <c r="J259">
        <f>COLLO!S212</f>
        <v>0</v>
      </c>
    </row>
    <row r="260" spans="1:10" ht="12.75">
      <c r="A260" s="279">
        <f>IF(ISTEXT(COLLO!C$2),COLLO!C$2,"")</f>
      </c>
      <c r="B260" t="str">
        <f>COLLO!E$2</f>
        <v>WA</v>
      </c>
      <c r="C260" t="str">
        <f>COLLO!O213</f>
        <v>XPC</v>
      </c>
      <c r="D260" t="str">
        <f>COLLO!Q213</f>
        <v>SP1FH</v>
      </c>
      <c r="E260" s="308">
        <f t="shared" si="22"/>
        <v>0</v>
      </c>
      <c r="F260" s="308">
        <f t="shared" si="23"/>
        <v>0</v>
      </c>
      <c r="G260" s="308">
        <f t="shared" si="24"/>
        <v>0</v>
      </c>
      <c r="H260" s="308">
        <f t="shared" si="25"/>
        <v>0</v>
      </c>
      <c r="I260">
        <f>COLLO!R213</f>
        <v>0</v>
      </c>
      <c r="J260">
        <f>COLLO!S213</f>
        <v>0</v>
      </c>
    </row>
    <row r="261" spans="1:10" ht="12.75">
      <c r="A261" s="279">
        <f>IF(ISTEXT(COLLO!C$2),COLLO!C$2,"")</f>
      </c>
      <c r="B261" t="str">
        <f>COLLO!E$2</f>
        <v>WA</v>
      </c>
      <c r="C261" t="str">
        <f>COLLO!O214</f>
        <v>XPC</v>
      </c>
      <c r="D261" t="str">
        <f>COLLO!Q214</f>
        <v>SP1FM</v>
      </c>
      <c r="E261" s="308" t="e">
        <f t="shared" si="22"/>
        <v>#REF!</v>
      </c>
      <c r="F261" s="308">
        <f t="shared" si="23"/>
        <v>0</v>
      </c>
      <c r="G261" s="308">
        <f t="shared" si="24"/>
        <v>0</v>
      </c>
      <c r="H261" s="308">
        <f t="shared" si="25"/>
        <v>0</v>
      </c>
      <c r="I261" t="e">
        <f>COLLO!R214</f>
        <v>#REF!</v>
      </c>
      <c r="J261">
        <f>COLLO!S214</f>
        <v>0</v>
      </c>
    </row>
    <row r="262" spans="1:10" ht="12.75">
      <c r="A262" s="279">
        <f>IF(ISTEXT(COLLO!C$2),COLLO!C$2,"")</f>
      </c>
      <c r="B262" t="str">
        <f>COLLO!E$2</f>
        <v>WA</v>
      </c>
      <c r="C262" t="str">
        <f>COLLO!O215</f>
        <v>XPC</v>
      </c>
      <c r="D262" t="str">
        <f>COLLO!Q215</f>
        <v>SP1FN</v>
      </c>
      <c r="E262" s="308" t="e">
        <f t="shared" si="22"/>
        <v>#REF!</v>
      </c>
      <c r="F262" s="308">
        <f t="shared" si="23"/>
        <v>0</v>
      </c>
      <c r="G262" s="308">
        <f t="shared" si="24"/>
        <v>0</v>
      </c>
      <c r="H262" s="308">
        <f t="shared" si="25"/>
        <v>0</v>
      </c>
      <c r="I262" t="e">
        <f>COLLO!R215</f>
        <v>#REF!</v>
      </c>
      <c r="J262">
        <f>COLLO!S215</f>
        <v>0</v>
      </c>
    </row>
    <row r="263" spans="1:10" ht="12.75">
      <c r="A263" s="279">
        <f>IF(ISTEXT(COLLO!C$2),COLLO!C$2,"")</f>
      </c>
      <c r="B263" t="str">
        <f>COLLO!E$2</f>
        <v>WA</v>
      </c>
      <c r="C263" t="str">
        <f>COLLO!O216</f>
        <v>XPC</v>
      </c>
      <c r="D263" t="str">
        <f>COLLO!Q216</f>
        <v>SP1FO</v>
      </c>
      <c r="E263" s="308" t="e">
        <f t="shared" si="22"/>
        <v>#REF!</v>
      </c>
      <c r="F263" s="308">
        <f t="shared" si="23"/>
        <v>0</v>
      </c>
      <c r="G263" s="308">
        <f t="shared" si="24"/>
        <v>0</v>
      </c>
      <c r="H263" s="308">
        <f t="shared" si="25"/>
        <v>0</v>
      </c>
      <c r="I263" t="e">
        <f>COLLO!R216</f>
        <v>#REF!</v>
      </c>
      <c r="J263">
        <f>COLLO!S216</f>
        <v>0</v>
      </c>
    </row>
    <row r="264" spans="1:10" ht="12.75">
      <c r="A264" s="279">
        <f>IF(ISTEXT(COLLO!C$2),COLLO!C$2,"")</f>
      </c>
      <c r="B264" t="str">
        <f>COLLO!E$2</f>
        <v>WA</v>
      </c>
      <c r="C264" t="str">
        <f>COLLO!O217</f>
        <v>XPC</v>
      </c>
      <c r="D264" t="str">
        <f>COLLO!Q217</f>
        <v>SP1FP</v>
      </c>
      <c r="E264" s="308">
        <f aca="true" t="shared" si="27" ref="E264:H265">IF(I264="",0,(IF(ISTEXT(I264),0,I264)))</f>
        <v>0</v>
      </c>
      <c r="F264" s="308">
        <f t="shared" si="27"/>
        <v>0</v>
      </c>
      <c r="G264" s="308">
        <f t="shared" si="27"/>
        <v>0</v>
      </c>
      <c r="H264" s="308">
        <f t="shared" si="27"/>
        <v>0</v>
      </c>
      <c r="I264">
        <f>COLLO!R217</f>
        <v>0</v>
      </c>
      <c r="J264">
        <f>COLLO!S217</f>
        <v>0</v>
      </c>
    </row>
    <row r="265" spans="1:10" ht="12.75">
      <c r="A265" s="279">
        <f>IF(ISTEXT(COLLO!C$2),COLLO!C$2,"")</f>
      </c>
      <c r="B265" t="str">
        <f>COLLO!E$2</f>
        <v>WA</v>
      </c>
      <c r="C265" t="str">
        <f>COLLO!O218</f>
        <v>XPC</v>
      </c>
      <c r="D265" t="str">
        <f>COLLO!Q218</f>
        <v>SP1FQ</v>
      </c>
      <c r="E265" s="308">
        <f t="shared" si="27"/>
        <v>0</v>
      </c>
      <c r="F265" s="308">
        <f t="shared" si="27"/>
        <v>0</v>
      </c>
      <c r="G265" s="308">
        <f t="shared" si="27"/>
        <v>0</v>
      </c>
      <c r="H265" s="308">
        <f t="shared" si="27"/>
        <v>0</v>
      </c>
      <c r="I265">
        <f>COLLO!R218</f>
        <v>0</v>
      </c>
      <c r="J265">
        <f>COLLO!S218</f>
        <v>0</v>
      </c>
    </row>
    <row r="266" spans="1:10" ht="12.75">
      <c r="A266" s="279">
        <f>IF(ISTEXT(COLLO!C$2),COLLO!C$2,"")</f>
      </c>
      <c r="B266" t="str">
        <f>COLLO!E$2</f>
        <v>WA</v>
      </c>
      <c r="C266" t="str">
        <f>COLLO!O219</f>
        <v>XPC</v>
      </c>
      <c r="D266" t="str">
        <f>COLLO!Q219</f>
        <v>SP1GA</v>
      </c>
      <c r="E266" s="308">
        <f t="shared" si="22"/>
        <v>0</v>
      </c>
      <c r="F266" s="308">
        <f t="shared" si="23"/>
        <v>0</v>
      </c>
      <c r="G266" s="308">
        <f t="shared" si="24"/>
        <v>0</v>
      </c>
      <c r="H266" s="308">
        <f t="shared" si="25"/>
        <v>0</v>
      </c>
      <c r="I266">
        <f>COLLO!R219</f>
        <v>0</v>
      </c>
      <c r="J266">
        <f>COLLO!S219</f>
        <v>0</v>
      </c>
    </row>
    <row r="267" spans="1:10" ht="12.75">
      <c r="A267" s="279">
        <f>IF(ISTEXT(COLLO!C$2),COLLO!C$2,"")</f>
      </c>
      <c r="B267" t="str">
        <f>COLLO!E$2</f>
        <v>WA</v>
      </c>
      <c r="C267" t="str">
        <f>COLLO!O220</f>
        <v>XPC</v>
      </c>
      <c r="D267" t="str">
        <f>COLLO!Q220</f>
        <v>SP1GB</v>
      </c>
      <c r="E267" s="308">
        <f t="shared" si="22"/>
        <v>0</v>
      </c>
      <c r="F267" s="308">
        <f t="shared" si="23"/>
        <v>0</v>
      </c>
      <c r="G267" s="308">
        <f t="shared" si="24"/>
        <v>0</v>
      </c>
      <c r="H267" s="308">
        <f t="shared" si="25"/>
        <v>0</v>
      </c>
      <c r="I267">
        <f>COLLO!R220</f>
        <v>0</v>
      </c>
      <c r="J267">
        <f>COLLO!S220</f>
        <v>0</v>
      </c>
    </row>
    <row r="268" spans="1:10" ht="12.75">
      <c r="A268" s="279">
        <f>IF(ISTEXT(COLLO!C$2),COLLO!C$2,"")</f>
      </c>
      <c r="B268" t="str">
        <f>COLLO!E$2</f>
        <v>WA</v>
      </c>
      <c r="C268" t="str">
        <f>COLLO!O221</f>
        <v>XPC</v>
      </c>
      <c r="D268" t="str">
        <f>COLLO!Q221</f>
        <v>SP1GC</v>
      </c>
      <c r="E268" s="308">
        <f t="shared" si="22"/>
        <v>0</v>
      </c>
      <c r="F268" s="308">
        <f t="shared" si="23"/>
        <v>0</v>
      </c>
      <c r="G268" s="308">
        <f t="shared" si="24"/>
        <v>0</v>
      </c>
      <c r="H268" s="308">
        <f t="shared" si="25"/>
        <v>0</v>
      </c>
      <c r="I268">
        <f>COLLO!R221</f>
        <v>0</v>
      </c>
      <c r="J268">
        <f>COLLO!S221</f>
        <v>0</v>
      </c>
    </row>
    <row r="269" spans="1:10" ht="12.75">
      <c r="A269" s="279">
        <f>IF(ISTEXT(COLLO!C$2),COLLO!C$2,"")</f>
      </c>
      <c r="B269" t="str">
        <f>COLLO!E$2</f>
        <v>WA</v>
      </c>
      <c r="C269" t="str">
        <f>COLLO!O222</f>
        <v>XPC</v>
      </c>
      <c r="D269" t="str">
        <f>COLLO!Q222</f>
        <v>SP1GD</v>
      </c>
      <c r="E269" s="308">
        <f t="shared" si="22"/>
        <v>0</v>
      </c>
      <c r="F269" s="308">
        <f t="shared" si="23"/>
        <v>0</v>
      </c>
      <c r="G269" s="308">
        <f t="shared" si="24"/>
        <v>0</v>
      </c>
      <c r="H269" s="308">
        <f t="shared" si="25"/>
        <v>0</v>
      </c>
      <c r="I269">
        <f>COLLO!R222</f>
        <v>0</v>
      </c>
      <c r="J269">
        <f>COLLO!S222</f>
        <v>0</v>
      </c>
    </row>
    <row r="270" spans="1:10" ht="12.75">
      <c r="A270" s="279">
        <f>IF(ISTEXT(COLLO!C$2),COLLO!C$2,"")</f>
      </c>
      <c r="B270" t="str">
        <f>COLLO!E$2</f>
        <v>WA</v>
      </c>
      <c r="C270" t="str">
        <f>COLLO!O223</f>
        <v>XPC</v>
      </c>
      <c r="D270" t="str">
        <f>COLLO!Q223</f>
        <v>SP1GE</v>
      </c>
      <c r="E270" s="308">
        <f t="shared" si="22"/>
        <v>0</v>
      </c>
      <c r="F270" s="308">
        <f t="shared" si="23"/>
        <v>0</v>
      </c>
      <c r="G270" s="308">
        <f t="shared" si="24"/>
        <v>0</v>
      </c>
      <c r="H270" s="308">
        <f t="shared" si="25"/>
        <v>0</v>
      </c>
      <c r="I270">
        <f>COLLO!R223</f>
        <v>0</v>
      </c>
      <c r="J270">
        <f>COLLO!S223</f>
        <v>0</v>
      </c>
    </row>
    <row r="271" spans="1:10" ht="12.75">
      <c r="A271" s="279">
        <f>IF(ISTEXT(COLLO!C$2),COLLO!C$2,"")</f>
      </c>
      <c r="B271" t="str">
        <f>COLLO!E$2</f>
        <v>WA</v>
      </c>
      <c r="C271" t="str">
        <f>COLLO!O224</f>
        <v>XPC</v>
      </c>
      <c r="D271" t="str">
        <f>COLLO!Q224</f>
        <v>SP1GF</v>
      </c>
      <c r="E271" s="308">
        <f t="shared" si="22"/>
        <v>0</v>
      </c>
      <c r="F271" s="308">
        <f t="shared" si="23"/>
        <v>0</v>
      </c>
      <c r="G271" s="308">
        <f t="shared" si="24"/>
        <v>0</v>
      </c>
      <c r="H271" s="308">
        <f t="shared" si="25"/>
        <v>0</v>
      </c>
      <c r="I271">
        <f>COLLO!R224</f>
        <v>0</v>
      </c>
      <c r="J271">
        <f>COLLO!S224</f>
        <v>0</v>
      </c>
    </row>
    <row r="272" spans="1:10" ht="12.75">
      <c r="A272" s="279">
        <f>IF(ISTEXT(COLLO!C$2),COLLO!C$2,"")</f>
      </c>
      <c r="B272" t="str">
        <f>COLLO!E$2</f>
        <v>WA</v>
      </c>
      <c r="C272" t="str">
        <f>COLLO!O225</f>
        <v>XPC</v>
      </c>
      <c r="D272" t="str">
        <f>COLLO!Q225</f>
        <v>SP1HU</v>
      </c>
      <c r="E272" s="308">
        <f t="shared" si="22"/>
        <v>0</v>
      </c>
      <c r="F272" s="308">
        <f t="shared" si="23"/>
        <v>0</v>
      </c>
      <c r="G272" s="308">
        <f t="shared" si="24"/>
        <v>0</v>
      </c>
      <c r="H272" s="308">
        <f t="shared" si="25"/>
        <v>0</v>
      </c>
      <c r="I272">
        <f>COLLO!R225</f>
        <v>0</v>
      </c>
      <c r="J272">
        <f>COLLO!S225</f>
        <v>0</v>
      </c>
    </row>
    <row r="273" spans="1:10" ht="12.75">
      <c r="A273" s="279">
        <f>IF(ISTEXT(COLLO!C$2),COLLO!C$2,"")</f>
      </c>
      <c r="B273" t="str">
        <f>COLLO!E$2</f>
        <v>WA</v>
      </c>
      <c r="C273" t="str">
        <f>COLLO!O226</f>
        <v>XPC</v>
      </c>
      <c r="D273" t="str">
        <f>COLLO!Q226</f>
        <v>SP1JA</v>
      </c>
      <c r="E273" s="308" t="e">
        <f t="shared" si="22"/>
        <v>#REF!</v>
      </c>
      <c r="F273" s="308">
        <f t="shared" si="23"/>
        <v>0</v>
      </c>
      <c r="G273" s="308">
        <f t="shared" si="24"/>
        <v>0</v>
      </c>
      <c r="H273" s="308">
        <f t="shared" si="25"/>
        <v>0</v>
      </c>
      <c r="I273" t="e">
        <f>COLLO!R226</f>
        <v>#REF!</v>
      </c>
      <c r="J273">
        <f>COLLO!S226</f>
        <v>0</v>
      </c>
    </row>
    <row r="274" spans="1:10" ht="12.75">
      <c r="A274" s="279">
        <f>IF(ISTEXT(COLLO!C$2),COLLO!C$2,"")</f>
      </c>
      <c r="B274" t="str">
        <f>COLLO!E$2</f>
        <v>WA</v>
      </c>
      <c r="C274" t="str">
        <f>COLLO!O227</f>
        <v>XPC</v>
      </c>
      <c r="D274" t="str">
        <f>COLLO!Q227</f>
        <v>SP1JB</v>
      </c>
      <c r="E274" s="308" t="e">
        <f t="shared" si="22"/>
        <v>#REF!</v>
      </c>
      <c r="F274" s="308">
        <f t="shared" si="23"/>
        <v>0</v>
      </c>
      <c r="G274" s="308">
        <f t="shared" si="24"/>
        <v>0</v>
      </c>
      <c r="H274" s="308">
        <f t="shared" si="25"/>
        <v>0</v>
      </c>
      <c r="I274" t="e">
        <f>COLLO!R227</f>
        <v>#REF!</v>
      </c>
      <c r="J274">
        <f>COLLO!S227</f>
        <v>0</v>
      </c>
    </row>
    <row r="275" spans="1:10" ht="12.75">
      <c r="A275" s="279">
        <f>IF(ISTEXT(COLLO!C$2),COLLO!C$2,"")</f>
      </c>
      <c r="B275" t="str">
        <f>COLLO!E$2</f>
        <v>WA</v>
      </c>
      <c r="C275" t="str">
        <f>COLLO!O228</f>
        <v>XPC</v>
      </c>
      <c r="D275" t="str">
        <f>COLLO!Q228</f>
        <v>SP1JC</v>
      </c>
      <c r="E275" s="308" t="e">
        <f t="shared" si="22"/>
        <v>#REF!</v>
      </c>
      <c r="F275" s="308">
        <f t="shared" si="23"/>
        <v>0</v>
      </c>
      <c r="G275" s="308">
        <f t="shared" si="24"/>
        <v>0</v>
      </c>
      <c r="H275" s="308">
        <f t="shared" si="25"/>
        <v>0</v>
      </c>
      <c r="I275" t="e">
        <f>COLLO!R228</f>
        <v>#REF!</v>
      </c>
      <c r="J275">
        <f>COLLO!S228</f>
        <v>0</v>
      </c>
    </row>
    <row r="276" spans="1:10" ht="12.75">
      <c r="A276" s="279">
        <f>IF(ISTEXT(COLLO!C$2),COLLO!C$2,"")</f>
      </c>
      <c r="B276" t="str">
        <f>COLLO!E$2</f>
        <v>WA</v>
      </c>
      <c r="C276" t="str">
        <f>COLLO!O229</f>
        <v>XPC</v>
      </c>
      <c r="D276" t="str">
        <f>COLLO!Q229</f>
        <v>SP1JD</v>
      </c>
      <c r="E276" s="308" t="e">
        <f t="shared" si="22"/>
        <v>#REF!</v>
      </c>
      <c r="F276" s="308">
        <f t="shared" si="23"/>
        <v>0</v>
      </c>
      <c r="G276" s="308">
        <f t="shared" si="24"/>
        <v>0</v>
      </c>
      <c r="H276" s="308">
        <f t="shared" si="25"/>
        <v>0</v>
      </c>
      <c r="I276" t="e">
        <f>COLLO!R229</f>
        <v>#REF!</v>
      </c>
      <c r="J276">
        <f>COLLO!S229</f>
        <v>0</v>
      </c>
    </row>
    <row r="277" spans="1:10" ht="12.75">
      <c r="A277" s="279">
        <f>IF(ISTEXT(COLLO!C$2),COLLO!C$2,"")</f>
      </c>
      <c r="B277" t="str">
        <f>COLLO!E$2</f>
        <v>WA</v>
      </c>
      <c r="C277" t="str">
        <f>COLLO!O230</f>
        <v>XPC</v>
      </c>
      <c r="D277" t="str">
        <f>COLLO!Q230</f>
        <v>SP1JE</v>
      </c>
      <c r="E277" s="308" t="e">
        <f t="shared" si="22"/>
        <v>#REF!</v>
      </c>
      <c r="F277" s="308">
        <f t="shared" si="23"/>
        <v>0</v>
      </c>
      <c r="G277" s="308">
        <f t="shared" si="24"/>
        <v>0</v>
      </c>
      <c r="H277" s="308">
        <f t="shared" si="25"/>
        <v>0</v>
      </c>
      <c r="I277" t="e">
        <f>COLLO!R230</f>
        <v>#REF!</v>
      </c>
      <c r="J277">
        <f>COLLO!S230</f>
        <v>0</v>
      </c>
    </row>
    <row r="278" spans="1:10" ht="12.75">
      <c r="A278" s="279">
        <f>IF(ISTEXT(COLLO!C$2),COLLO!C$2,"")</f>
      </c>
      <c r="B278" t="str">
        <f>COLLO!E$2</f>
        <v>WA</v>
      </c>
      <c r="C278" t="str">
        <f>COLLO!O231</f>
        <v>XPC</v>
      </c>
      <c r="D278" t="str">
        <f>COLLO!Q231</f>
        <v>SP1JF</v>
      </c>
      <c r="E278" s="308" t="e">
        <f t="shared" si="22"/>
        <v>#REF!</v>
      </c>
      <c r="F278" s="308">
        <f t="shared" si="23"/>
        <v>0</v>
      </c>
      <c r="G278" s="308">
        <f t="shared" si="24"/>
        <v>0</v>
      </c>
      <c r="H278" s="308">
        <f t="shared" si="25"/>
        <v>0</v>
      </c>
      <c r="I278" t="e">
        <f>COLLO!R231</f>
        <v>#REF!</v>
      </c>
      <c r="J278">
        <f>COLLO!S231</f>
        <v>0</v>
      </c>
    </row>
    <row r="279" spans="1:10" ht="12.75">
      <c r="A279" s="279">
        <f>IF(ISTEXT(COLLO!C$2),COLLO!C$2,"")</f>
      </c>
      <c r="B279" t="str">
        <f>COLLO!E$2</f>
        <v>WA</v>
      </c>
      <c r="C279" t="str">
        <f>COLLO!O232</f>
        <v>XPC</v>
      </c>
      <c r="D279" t="str">
        <f>COLLO!Q232</f>
        <v>SP1KA</v>
      </c>
      <c r="E279" s="308">
        <f t="shared" si="22"/>
        <v>0</v>
      </c>
      <c r="F279" s="308">
        <f t="shared" si="23"/>
        <v>0</v>
      </c>
      <c r="G279" s="308">
        <f t="shared" si="24"/>
        <v>0</v>
      </c>
      <c r="H279" s="308">
        <f t="shared" si="25"/>
        <v>0</v>
      </c>
      <c r="I279">
        <f>COLLO!R232</f>
        <v>0</v>
      </c>
      <c r="J279">
        <f>COLLO!S232</f>
        <v>0</v>
      </c>
    </row>
    <row r="280" spans="1:10" ht="12.75">
      <c r="A280" s="279">
        <f>IF(ISTEXT(COLLO!C$2),COLLO!C$2,"")</f>
      </c>
      <c r="B280" t="str">
        <f>COLLO!E$2</f>
        <v>WA</v>
      </c>
      <c r="C280" t="str">
        <f>COLLO!O233</f>
        <v>XPC</v>
      </c>
      <c r="D280" t="str">
        <f>COLLO!Q233</f>
        <v>SP1KB</v>
      </c>
      <c r="E280" s="308" t="e">
        <f t="shared" si="22"/>
        <v>#REF!</v>
      </c>
      <c r="F280" s="308">
        <f t="shared" si="23"/>
        <v>0</v>
      </c>
      <c r="G280" s="308">
        <f t="shared" si="24"/>
        <v>0</v>
      </c>
      <c r="H280" s="308">
        <f t="shared" si="25"/>
        <v>0</v>
      </c>
      <c r="I280" t="e">
        <f>COLLO!R233</f>
        <v>#REF!</v>
      </c>
      <c r="J280">
        <f>COLLO!S233</f>
        <v>0</v>
      </c>
    </row>
    <row r="281" spans="1:10" ht="12.75">
      <c r="A281" s="279">
        <f>IF(ISTEXT(COLLO!C$2),COLLO!C$2,"")</f>
      </c>
      <c r="B281" t="str">
        <f>COLLO!E$2</f>
        <v>WA</v>
      </c>
      <c r="C281" t="str">
        <f>COLLO!O234</f>
        <v>XPC</v>
      </c>
      <c r="D281" t="str">
        <f>COLLO!Q234</f>
        <v>SP1KC</v>
      </c>
      <c r="E281" s="308" t="e">
        <f t="shared" si="22"/>
        <v>#REF!</v>
      </c>
      <c r="F281" s="308">
        <f t="shared" si="23"/>
        <v>0</v>
      </c>
      <c r="G281" s="308">
        <f t="shared" si="24"/>
        <v>0</v>
      </c>
      <c r="H281" s="308">
        <f t="shared" si="25"/>
        <v>0</v>
      </c>
      <c r="I281" t="e">
        <f>COLLO!R234</f>
        <v>#REF!</v>
      </c>
      <c r="J281">
        <f>COLLO!S234</f>
        <v>0</v>
      </c>
    </row>
    <row r="282" spans="1:10" ht="12.75">
      <c r="A282" s="279">
        <f>IF(ISTEXT(COLLO!C$2),COLLO!C$2,"")</f>
      </c>
      <c r="B282" t="str">
        <f>COLLO!E$2</f>
        <v>WA</v>
      </c>
      <c r="C282" t="str">
        <f>COLLO!O235</f>
        <v>XPC</v>
      </c>
      <c r="D282" t="str">
        <f>COLLO!Q235</f>
        <v>SP1KD</v>
      </c>
      <c r="E282" s="308" t="e">
        <f t="shared" si="22"/>
        <v>#REF!</v>
      </c>
      <c r="F282" s="308">
        <f t="shared" si="23"/>
        <v>0</v>
      </c>
      <c r="G282" s="308">
        <f t="shared" si="24"/>
        <v>0</v>
      </c>
      <c r="H282" s="308">
        <f t="shared" si="25"/>
        <v>0</v>
      </c>
      <c r="I282" t="e">
        <f>COLLO!R235</f>
        <v>#REF!</v>
      </c>
      <c r="J282">
        <f>COLLO!S235</f>
        <v>0</v>
      </c>
    </row>
    <row r="283" spans="1:10" ht="12.75">
      <c r="A283" s="279">
        <f>IF(ISTEXT(COLLO!C$2),COLLO!C$2,"")</f>
      </c>
      <c r="B283" t="str">
        <f>COLLO!E$2</f>
        <v>WA</v>
      </c>
      <c r="C283" t="str">
        <f>COLLO!O236</f>
        <v>XPC</v>
      </c>
      <c r="D283" t="str">
        <f>COLLO!Q236</f>
        <v>SP1KE</v>
      </c>
      <c r="E283" s="308" t="e">
        <f t="shared" si="22"/>
        <v>#REF!</v>
      </c>
      <c r="F283" s="308">
        <f t="shared" si="23"/>
        <v>0</v>
      </c>
      <c r="G283" s="308">
        <f t="shared" si="24"/>
        <v>0</v>
      </c>
      <c r="H283" s="308">
        <f t="shared" si="25"/>
        <v>0</v>
      </c>
      <c r="I283" t="e">
        <f>COLLO!R236</f>
        <v>#REF!</v>
      </c>
      <c r="J283">
        <f>COLLO!S236</f>
        <v>0</v>
      </c>
    </row>
    <row r="284" spans="1:10" ht="12.75">
      <c r="A284" s="279">
        <f>IF(ISTEXT(COLLO!C$2),COLLO!C$2,"")</f>
      </c>
      <c r="B284" t="str">
        <f>COLLO!E$2</f>
        <v>WA</v>
      </c>
      <c r="C284" t="str">
        <f>COLLO!O237</f>
        <v>XPC</v>
      </c>
      <c r="D284" t="str">
        <f>COLLO!Q237</f>
        <v>SP1KF</v>
      </c>
      <c r="E284" s="308" t="e">
        <f t="shared" si="22"/>
        <v>#REF!</v>
      </c>
      <c r="F284" s="308">
        <f t="shared" si="23"/>
        <v>0</v>
      </c>
      <c r="G284" s="308">
        <f t="shared" si="24"/>
        <v>0</v>
      </c>
      <c r="H284" s="308">
        <f t="shared" si="25"/>
        <v>0</v>
      </c>
      <c r="I284" t="e">
        <f>COLLO!R237</f>
        <v>#REF!</v>
      </c>
      <c r="J284">
        <f>COLLO!S237</f>
        <v>0</v>
      </c>
    </row>
    <row r="285" spans="1:10" ht="12.75">
      <c r="A285" s="279">
        <f>IF(ISTEXT(COLLO!C$2),COLLO!C$2,"")</f>
      </c>
      <c r="B285" t="str">
        <f>COLLO!E$2</f>
        <v>WA</v>
      </c>
      <c r="C285" t="str">
        <f>COLLO!O238</f>
        <v>XPC</v>
      </c>
      <c r="D285" t="str">
        <f>COLLO!Q238</f>
        <v>SP1KG</v>
      </c>
      <c r="E285" s="308" t="e">
        <f t="shared" si="22"/>
        <v>#REF!</v>
      </c>
      <c r="F285" s="308">
        <f t="shared" si="23"/>
        <v>0</v>
      </c>
      <c r="G285" s="308">
        <f t="shared" si="24"/>
        <v>0</v>
      </c>
      <c r="H285" s="308">
        <f t="shared" si="25"/>
        <v>0</v>
      </c>
      <c r="I285" t="e">
        <f>COLLO!R238</f>
        <v>#REF!</v>
      </c>
      <c r="J285">
        <f>COLLO!S238</f>
        <v>0</v>
      </c>
    </row>
    <row r="286" spans="1:10" ht="12.75">
      <c r="A286" s="279">
        <f>IF(ISTEXT(COLLO!C$2),COLLO!C$2,"")</f>
      </c>
      <c r="B286" t="str">
        <f>COLLO!E$2</f>
        <v>WA</v>
      </c>
      <c r="C286" t="str">
        <f>COLLO!O239</f>
        <v>XPC</v>
      </c>
      <c r="D286" t="str">
        <f>COLLO!Q239</f>
        <v>SP1KH</v>
      </c>
      <c r="E286" s="308" t="e">
        <f t="shared" si="22"/>
        <v>#REF!</v>
      </c>
      <c r="F286" s="308">
        <f t="shared" si="23"/>
        <v>0</v>
      </c>
      <c r="G286" s="308">
        <f t="shared" si="24"/>
        <v>0</v>
      </c>
      <c r="H286" s="308">
        <f t="shared" si="25"/>
        <v>0</v>
      </c>
      <c r="I286" t="e">
        <f>COLLO!R239</f>
        <v>#REF!</v>
      </c>
      <c r="J286">
        <f>COLLO!S239</f>
        <v>0</v>
      </c>
    </row>
    <row r="287" spans="1:10" ht="12.75">
      <c r="A287" s="279">
        <f>IF(ISTEXT(COLLO!C$2),COLLO!C$2,"")</f>
      </c>
      <c r="B287" t="str">
        <f>COLLO!E$2</f>
        <v>WA</v>
      </c>
      <c r="C287" t="str">
        <f>COLLO!O240</f>
        <v>XPC</v>
      </c>
      <c r="D287" t="str">
        <f>COLLO!Q240</f>
        <v>SP1KJ</v>
      </c>
      <c r="E287" s="308" t="e">
        <f t="shared" si="22"/>
        <v>#REF!</v>
      </c>
      <c r="F287" s="308">
        <f t="shared" si="23"/>
        <v>0</v>
      </c>
      <c r="G287" s="308">
        <f t="shared" si="24"/>
        <v>0</v>
      </c>
      <c r="H287" s="308">
        <f t="shared" si="25"/>
        <v>0</v>
      </c>
      <c r="I287" t="e">
        <f>COLLO!R240</f>
        <v>#REF!</v>
      </c>
      <c r="J287">
        <f>COLLO!S240</f>
        <v>0</v>
      </c>
    </row>
    <row r="288" spans="1:10" ht="12.75">
      <c r="A288" s="279">
        <f>IF(ISTEXT(COLLO!C$2),COLLO!C$2,"")</f>
      </c>
      <c r="B288" t="str">
        <f>COLLO!E$2</f>
        <v>WA</v>
      </c>
      <c r="C288" t="str">
        <f>COLLO!O241</f>
        <v>XPC</v>
      </c>
      <c r="D288" t="str">
        <f>COLLO!Q241</f>
        <v>SP1KK</v>
      </c>
      <c r="E288" s="308" t="e">
        <f t="shared" si="22"/>
        <v>#REF!</v>
      </c>
      <c r="F288" s="308">
        <f t="shared" si="23"/>
        <v>0</v>
      </c>
      <c r="G288" s="308">
        <f t="shared" si="24"/>
        <v>0</v>
      </c>
      <c r="H288" s="308">
        <f t="shared" si="25"/>
        <v>0</v>
      </c>
      <c r="I288" t="e">
        <f>COLLO!R241</f>
        <v>#REF!</v>
      </c>
      <c r="J288">
        <f>COLLO!S241</f>
        <v>0</v>
      </c>
    </row>
    <row r="289" spans="1:10" ht="12.75">
      <c r="A289" s="279">
        <f>IF(ISTEXT(COLLO!C$2),COLLO!C$2,"")</f>
      </c>
      <c r="B289" t="str">
        <f>COLLO!E$2</f>
        <v>WA</v>
      </c>
      <c r="C289" t="str">
        <f>COLLO!O242</f>
        <v>XPC</v>
      </c>
      <c r="D289" t="str">
        <f>COLLO!Q242</f>
        <v>SP1KL</v>
      </c>
      <c r="E289" s="308" t="e">
        <f t="shared" si="22"/>
        <v>#REF!</v>
      </c>
      <c r="F289" s="308">
        <f t="shared" si="23"/>
        <v>0</v>
      </c>
      <c r="G289" s="308">
        <f t="shared" si="24"/>
        <v>0</v>
      </c>
      <c r="H289" s="308">
        <f t="shared" si="25"/>
        <v>0</v>
      </c>
      <c r="I289" t="e">
        <f>COLLO!R242</f>
        <v>#REF!</v>
      </c>
      <c r="J289">
        <f>COLLO!S242</f>
        <v>0</v>
      </c>
    </row>
    <row r="290" spans="1:10" ht="12.75">
      <c r="A290" s="279">
        <f>IF(ISTEXT(COLLO!C$2),COLLO!C$2,"")</f>
      </c>
      <c r="B290" t="str">
        <f>COLLO!E$2</f>
        <v>WA</v>
      </c>
      <c r="C290" t="str">
        <f>COLLO!O243</f>
        <v>XPC</v>
      </c>
      <c r="D290" t="str">
        <f>COLLO!Q243</f>
        <v>SP1KM</v>
      </c>
      <c r="E290" s="308" t="e">
        <f aca="true" t="shared" si="28" ref="E290:E339">IF(I290="",0,(IF(ISTEXT(I290),0,I290)))</f>
        <v>#REF!</v>
      </c>
      <c r="F290" s="308">
        <f aca="true" t="shared" si="29" ref="F290:F339">IF(J290="",0,(IF(ISTEXT(J290),0,J290)))</f>
        <v>0</v>
      </c>
      <c r="G290" s="308">
        <f aca="true" t="shared" si="30" ref="G290:G339">IF(K290="",0,(IF(ISTEXT(K290),0,K290)))</f>
        <v>0</v>
      </c>
      <c r="H290" s="308">
        <f aca="true" t="shared" si="31" ref="H290:H339">IF(L290="",0,(IF(ISTEXT(L290),0,L290)))</f>
        <v>0</v>
      </c>
      <c r="I290" t="e">
        <f>COLLO!R243</f>
        <v>#REF!</v>
      </c>
      <c r="J290">
        <f>COLLO!S243</f>
        <v>0</v>
      </c>
    </row>
    <row r="291" spans="1:10" ht="12.75">
      <c r="A291" s="279">
        <f>IF(ISTEXT(COLLO!C$2),COLLO!C$2,"")</f>
      </c>
      <c r="B291" t="str">
        <f>COLLO!E$2</f>
        <v>WA</v>
      </c>
      <c r="C291" t="str">
        <f>COLLO!O244</f>
        <v>XPC</v>
      </c>
      <c r="D291" t="str">
        <f>COLLO!Q244</f>
        <v>SP1KN</v>
      </c>
      <c r="E291" s="308" t="e">
        <f t="shared" si="28"/>
        <v>#REF!</v>
      </c>
      <c r="F291" s="308">
        <f t="shared" si="29"/>
        <v>0</v>
      </c>
      <c r="G291" s="308">
        <f t="shared" si="30"/>
        <v>0</v>
      </c>
      <c r="H291" s="308">
        <f t="shared" si="31"/>
        <v>0</v>
      </c>
      <c r="I291" t="e">
        <f>COLLO!R244</f>
        <v>#REF!</v>
      </c>
      <c r="J291">
        <f>COLLO!S244</f>
        <v>0</v>
      </c>
    </row>
    <row r="292" spans="1:10" ht="12.75">
      <c r="A292" s="279">
        <f>IF(ISTEXT(COLLO!C$2),COLLO!C$2,"")</f>
      </c>
      <c r="B292" t="str">
        <f>COLLO!E$2</f>
        <v>WA</v>
      </c>
      <c r="C292" t="str">
        <f>COLLO!O245</f>
        <v>XPC</v>
      </c>
      <c r="D292" t="str">
        <f>COLLO!Q245</f>
        <v>SP1M2</v>
      </c>
      <c r="E292" s="308" t="e">
        <f t="shared" si="28"/>
        <v>#REF!</v>
      </c>
      <c r="F292" s="308">
        <f t="shared" si="29"/>
        <v>0</v>
      </c>
      <c r="G292" s="308">
        <f t="shared" si="30"/>
        <v>0</v>
      </c>
      <c r="H292" s="308">
        <f t="shared" si="31"/>
        <v>0</v>
      </c>
      <c r="I292" t="e">
        <f>COLLO!R245</f>
        <v>#REF!</v>
      </c>
      <c r="J292">
        <f>COLLO!S245</f>
        <v>0</v>
      </c>
    </row>
    <row r="293" spans="1:10" ht="12.75">
      <c r="A293" s="279">
        <f>IF(ISTEXT(COLLO!C$2),COLLO!C$2,"")</f>
      </c>
      <c r="B293" t="str">
        <f>COLLO!E$2</f>
        <v>WA</v>
      </c>
      <c r="C293" t="str">
        <f>COLLO!O246</f>
        <v>XPC</v>
      </c>
      <c r="D293" t="str">
        <f>COLLO!Q246</f>
        <v>SP1M4</v>
      </c>
      <c r="E293" s="308">
        <f t="shared" si="28"/>
        <v>0</v>
      </c>
      <c r="F293" s="308">
        <f t="shared" si="29"/>
        <v>0</v>
      </c>
      <c r="G293" s="308">
        <f t="shared" si="30"/>
        <v>0</v>
      </c>
      <c r="H293" s="308">
        <f t="shared" si="31"/>
        <v>0</v>
      </c>
      <c r="I293">
        <f>COLLO!R246</f>
        <v>0</v>
      </c>
      <c r="J293">
        <f>COLLO!S246</f>
        <v>0</v>
      </c>
    </row>
    <row r="294" spans="1:10" ht="12.75">
      <c r="A294" s="279">
        <f>IF(ISTEXT(COLLO!C$2),COLLO!C$2,"")</f>
      </c>
      <c r="B294" t="str">
        <f>COLLO!E$2</f>
        <v>WA</v>
      </c>
      <c r="C294" t="str">
        <f>COLLO!O247</f>
        <v>XPC</v>
      </c>
      <c r="D294" t="str">
        <f>COLLO!Q247</f>
        <v>SP1M6</v>
      </c>
      <c r="E294" s="308" t="e">
        <f t="shared" si="28"/>
        <v>#REF!</v>
      </c>
      <c r="F294" s="308">
        <f t="shared" si="29"/>
        <v>0</v>
      </c>
      <c r="G294" s="308">
        <f t="shared" si="30"/>
        <v>0</v>
      </c>
      <c r="H294" s="308">
        <f t="shared" si="31"/>
        <v>0</v>
      </c>
      <c r="I294" t="e">
        <f>COLLO!R247</f>
        <v>#REF!</v>
      </c>
      <c r="J294">
        <f>COLLO!S247</f>
        <v>0</v>
      </c>
    </row>
    <row r="295" spans="1:10" ht="12.75">
      <c r="A295" s="279">
        <f>IF(ISTEXT(COLLO!C$2),COLLO!C$2,"")</f>
      </c>
      <c r="B295" t="str">
        <f>COLLO!E$2</f>
        <v>WA</v>
      </c>
      <c r="C295" t="str">
        <f>COLLO!O248</f>
        <v>XPC</v>
      </c>
      <c r="D295" t="str">
        <f>COLLO!Q248</f>
        <v>SP1M8</v>
      </c>
      <c r="E295" s="308" t="e">
        <f t="shared" si="28"/>
        <v>#REF!</v>
      </c>
      <c r="F295" s="308">
        <f t="shared" si="29"/>
        <v>0</v>
      </c>
      <c r="G295" s="308">
        <f t="shared" si="30"/>
        <v>0</v>
      </c>
      <c r="H295" s="308">
        <f t="shared" si="31"/>
        <v>0</v>
      </c>
      <c r="I295" t="e">
        <f>COLLO!R248</f>
        <v>#REF!</v>
      </c>
      <c r="J295">
        <f>COLLO!S248</f>
        <v>0</v>
      </c>
    </row>
    <row r="296" spans="1:10" ht="12.75">
      <c r="A296" s="279">
        <f>IF(ISTEXT(COLLO!C$2),COLLO!C$2,"")</f>
      </c>
      <c r="B296" t="str">
        <f>COLLO!E$2</f>
        <v>WA</v>
      </c>
      <c r="C296" t="str">
        <f>COLLO!O249</f>
        <v>XPC</v>
      </c>
      <c r="D296" t="str">
        <f>COLLO!Q249</f>
        <v>SP1MA</v>
      </c>
      <c r="E296" s="308">
        <f t="shared" si="28"/>
        <v>0</v>
      </c>
      <c r="F296" s="308">
        <f t="shared" si="29"/>
        <v>0</v>
      </c>
      <c r="G296" s="308">
        <f t="shared" si="30"/>
        <v>0</v>
      </c>
      <c r="H296" s="308">
        <f t="shared" si="31"/>
        <v>0</v>
      </c>
      <c r="I296">
        <f>COLLO!R249</f>
        <v>0</v>
      </c>
      <c r="J296">
        <f>COLLO!S249</f>
        <v>0</v>
      </c>
    </row>
    <row r="297" spans="1:10" ht="12.75">
      <c r="A297" s="279">
        <f>IF(ISTEXT(COLLO!C$2),COLLO!C$2,"")</f>
      </c>
      <c r="B297" t="str">
        <f>COLLO!E$2</f>
        <v>WA</v>
      </c>
      <c r="C297" t="str">
        <f>COLLO!O250</f>
        <v>XPC</v>
      </c>
      <c r="D297" t="str">
        <f>COLLO!Q250</f>
        <v>SP1PA</v>
      </c>
      <c r="E297" s="308" t="e">
        <f t="shared" si="28"/>
        <v>#REF!</v>
      </c>
      <c r="F297" s="308">
        <f t="shared" si="29"/>
        <v>0</v>
      </c>
      <c r="G297" s="308">
        <f t="shared" si="30"/>
        <v>0</v>
      </c>
      <c r="H297" s="308">
        <f t="shared" si="31"/>
        <v>0</v>
      </c>
      <c r="I297" t="e">
        <f>COLLO!R250</f>
        <v>#REF!</v>
      </c>
      <c r="J297">
        <f>COLLO!S250</f>
        <v>0</v>
      </c>
    </row>
    <row r="298" spans="1:10" ht="12.75">
      <c r="A298" s="279">
        <f>IF(ISTEXT(COLLO!C$2),COLLO!C$2,"")</f>
      </c>
      <c r="B298" t="str">
        <f>COLLO!E$2</f>
        <v>WA</v>
      </c>
      <c r="C298" t="str">
        <f>COLLO!O251</f>
        <v>XPC</v>
      </c>
      <c r="D298" t="str">
        <f>COLLO!Q251</f>
        <v>SP1R1</v>
      </c>
      <c r="E298" s="308" t="e">
        <f t="shared" si="28"/>
        <v>#REF!</v>
      </c>
      <c r="F298" s="308">
        <f t="shared" si="29"/>
        <v>0</v>
      </c>
      <c r="G298" s="308">
        <f t="shared" si="30"/>
        <v>0</v>
      </c>
      <c r="H298" s="308">
        <f t="shared" si="31"/>
        <v>0</v>
      </c>
      <c r="I298" t="e">
        <f>COLLO!R251</f>
        <v>#REF!</v>
      </c>
      <c r="J298">
        <f>COLLO!S251</f>
        <v>0</v>
      </c>
    </row>
    <row r="299" spans="1:10" ht="12.75">
      <c r="A299" s="279">
        <f>IF(ISTEXT(COLLO!C$2),COLLO!C$2,"")</f>
      </c>
      <c r="B299" t="str">
        <f>COLLO!E$2</f>
        <v>WA</v>
      </c>
      <c r="C299" t="str">
        <f>COLLO!O252</f>
        <v>XPC</v>
      </c>
      <c r="D299" t="str">
        <f>COLLO!Q252</f>
        <v>SP1R2</v>
      </c>
      <c r="E299" s="308" t="e">
        <f t="shared" si="28"/>
        <v>#REF!</v>
      </c>
      <c r="F299" s="308">
        <f t="shared" si="29"/>
        <v>0</v>
      </c>
      <c r="G299" s="308">
        <f t="shared" si="30"/>
        <v>0</v>
      </c>
      <c r="H299" s="308">
        <f t="shared" si="31"/>
        <v>0</v>
      </c>
      <c r="I299" t="e">
        <f>COLLO!R252</f>
        <v>#REF!</v>
      </c>
      <c r="J299">
        <f>COLLO!S252</f>
        <v>0</v>
      </c>
    </row>
    <row r="300" spans="1:10" ht="12.75">
      <c r="A300" s="279">
        <f>IF(ISTEXT(COLLO!C$2),COLLO!C$2,"")</f>
      </c>
      <c r="B300" t="str">
        <f>COLLO!E$2</f>
        <v>WA</v>
      </c>
      <c r="C300" t="str">
        <f>COLLO!O253</f>
        <v>XPC</v>
      </c>
      <c r="D300" t="str">
        <f>COLLO!Q253</f>
        <v>SP1R3</v>
      </c>
      <c r="E300" s="308" t="e">
        <f t="shared" si="28"/>
        <v>#REF!</v>
      </c>
      <c r="F300" s="308">
        <f t="shared" si="29"/>
        <v>0</v>
      </c>
      <c r="G300" s="308">
        <f t="shared" si="30"/>
        <v>0</v>
      </c>
      <c r="H300" s="308">
        <f t="shared" si="31"/>
        <v>0</v>
      </c>
      <c r="I300" t="e">
        <f>COLLO!R253</f>
        <v>#REF!</v>
      </c>
      <c r="J300">
        <f>COLLO!S253</f>
        <v>0</v>
      </c>
    </row>
    <row r="301" spans="1:10" ht="12.75">
      <c r="A301" s="279">
        <f>IF(ISTEXT(COLLO!C$2),COLLO!C$2,"")</f>
      </c>
      <c r="B301" t="str">
        <f>COLLO!E$2</f>
        <v>WA</v>
      </c>
      <c r="C301" t="str">
        <f>COLLO!O254</f>
        <v>XPC</v>
      </c>
      <c r="D301" t="str">
        <f>COLLO!Q254</f>
        <v>SP1RC</v>
      </c>
      <c r="E301" s="308">
        <f t="shared" si="28"/>
        <v>0</v>
      </c>
      <c r="F301" s="308">
        <f t="shared" si="29"/>
        <v>0</v>
      </c>
      <c r="G301" s="308">
        <f t="shared" si="30"/>
        <v>0</v>
      </c>
      <c r="H301" s="308">
        <f t="shared" si="31"/>
        <v>0</v>
      </c>
      <c r="I301">
        <f>COLLO!R254</f>
        <v>0</v>
      </c>
      <c r="J301">
        <f>COLLO!S254</f>
        <v>0</v>
      </c>
    </row>
    <row r="302" spans="1:10" ht="12.75">
      <c r="A302" s="279">
        <f>IF(ISTEXT(COLLO!C$2),COLLO!C$2,"")</f>
      </c>
      <c r="B302" t="str">
        <f>COLLO!E$2</f>
        <v>WA</v>
      </c>
      <c r="C302" t="str">
        <f>COLLO!O255</f>
        <v>XPC</v>
      </c>
      <c r="D302" t="str">
        <f>COLLO!Q255</f>
        <v>SP1RD</v>
      </c>
      <c r="E302" s="308">
        <f t="shared" si="28"/>
        <v>0</v>
      </c>
      <c r="F302" s="308">
        <f t="shared" si="29"/>
        <v>0</v>
      </c>
      <c r="G302" s="308">
        <f t="shared" si="30"/>
        <v>0</v>
      </c>
      <c r="H302" s="308">
        <f t="shared" si="31"/>
        <v>0</v>
      </c>
      <c r="I302">
        <f>COLLO!R255</f>
        <v>0</v>
      </c>
      <c r="J302">
        <f>COLLO!S255</f>
        <v>0</v>
      </c>
    </row>
    <row r="303" spans="1:10" ht="12.75">
      <c r="A303" s="279">
        <f>IF(ISTEXT(COLLO!C$2),COLLO!C$2,"")</f>
      </c>
      <c r="B303" t="str">
        <f>COLLO!E$2</f>
        <v>WA</v>
      </c>
      <c r="C303" t="str">
        <f>COLLO!O256</f>
        <v>XPC</v>
      </c>
      <c r="D303" t="str">
        <f>COLLO!Q256</f>
        <v>SP11S</v>
      </c>
      <c r="E303" s="308" t="e">
        <f t="shared" si="28"/>
        <v>#REF!</v>
      </c>
      <c r="F303" s="308">
        <f t="shared" si="29"/>
        <v>0</v>
      </c>
      <c r="G303" s="308">
        <f t="shared" si="30"/>
        <v>0</v>
      </c>
      <c r="H303" s="308">
        <f t="shared" si="31"/>
        <v>0</v>
      </c>
      <c r="I303" t="e">
        <f>COLLO!R256</f>
        <v>#REF!</v>
      </c>
      <c r="J303">
        <f>COLLO!S256</f>
        <v>0</v>
      </c>
    </row>
    <row r="304" spans="1:10" ht="12.75">
      <c r="A304" s="279">
        <f>IF(ISTEXT(COLLO!C$2),COLLO!C$2,"")</f>
      </c>
      <c r="B304" t="str">
        <f>COLLO!E$2</f>
        <v>WA</v>
      </c>
      <c r="C304" t="str">
        <f>COLLO!O257</f>
        <v>XPC</v>
      </c>
      <c r="D304" t="str">
        <f>COLLO!Q257</f>
        <v>SP1SE</v>
      </c>
      <c r="E304" s="308">
        <f t="shared" si="28"/>
        <v>0</v>
      </c>
      <c r="F304" s="308">
        <f t="shared" si="29"/>
        <v>0</v>
      </c>
      <c r="G304" s="308">
        <f t="shared" si="30"/>
        <v>0</v>
      </c>
      <c r="H304" s="308">
        <f t="shared" si="31"/>
        <v>0</v>
      </c>
      <c r="I304">
        <f>COLLO!R257</f>
        <v>0</v>
      </c>
      <c r="J304">
        <f>COLLO!S257</f>
        <v>0</v>
      </c>
    </row>
    <row r="305" spans="1:10" ht="12.75">
      <c r="A305" s="279">
        <f>IF(ISTEXT(COLLO!C$2),COLLO!C$2,"")</f>
      </c>
      <c r="B305" t="str">
        <f>COLLO!E$2</f>
        <v>WA</v>
      </c>
      <c r="C305" t="str">
        <f>COLLO!O258</f>
        <v>XPC</v>
      </c>
      <c r="D305" t="str">
        <f>COLLO!Q258</f>
        <v>SP1SF</v>
      </c>
      <c r="E305" s="308">
        <f t="shared" si="28"/>
        <v>0</v>
      </c>
      <c r="F305" s="308">
        <f t="shared" si="29"/>
        <v>0</v>
      </c>
      <c r="G305" s="308">
        <f t="shared" si="30"/>
        <v>0</v>
      </c>
      <c r="H305" s="308">
        <f t="shared" si="31"/>
        <v>0</v>
      </c>
      <c r="I305">
        <f>COLLO!R258</f>
        <v>0</v>
      </c>
      <c r="J305">
        <f>COLLO!S258</f>
        <v>0</v>
      </c>
    </row>
    <row r="306" spans="1:10" ht="12.75">
      <c r="A306" s="279">
        <f>IF(ISTEXT(COLLO!C$2),COLLO!C$2,"")</f>
      </c>
      <c r="B306" t="str">
        <f>COLLO!E$2</f>
        <v>WA</v>
      </c>
      <c r="C306" t="str">
        <f>COLLO!O259</f>
        <v>XPC</v>
      </c>
      <c r="D306" t="str">
        <f>COLLO!Q259</f>
        <v>SP1SH</v>
      </c>
      <c r="E306" s="308">
        <f t="shared" si="28"/>
        <v>0</v>
      </c>
      <c r="F306" s="308">
        <f t="shared" si="29"/>
        <v>0</v>
      </c>
      <c r="G306" s="308">
        <f t="shared" si="30"/>
        <v>0</v>
      </c>
      <c r="H306" s="308">
        <f t="shared" si="31"/>
        <v>0</v>
      </c>
      <c r="I306">
        <f>COLLO!R259</f>
        <v>0</v>
      </c>
      <c r="J306">
        <f>COLLO!S259</f>
        <v>0</v>
      </c>
    </row>
    <row r="307" spans="1:10" ht="12.75">
      <c r="A307" s="279">
        <f>IF(ISTEXT(COLLO!C$2),COLLO!C$2,"")</f>
      </c>
      <c r="B307" t="str">
        <f>COLLO!E$2</f>
        <v>WA</v>
      </c>
      <c r="C307" t="str">
        <f>COLLO!O260</f>
        <v>XPC</v>
      </c>
      <c r="D307" t="str">
        <f>COLLO!Q260</f>
        <v>SP1SX</v>
      </c>
      <c r="E307" s="308" t="e">
        <f t="shared" si="28"/>
        <v>#REF!</v>
      </c>
      <c r="F307" s="308">
        <f t="shared" si="29"/>
        <v>0</v>
      </c>
      <c r="G307" s="308">
        <f t="shared" si="30"/>
        <v>0</v>
      </c>
      <c r="H307" s="308">
        <f t="shared" si="31"/>
        <v>0</v>
      </c>
      <c r="I307" t="e">
        <f>COLLO!R260</f>
        <v>#REF!</v>
      </c>
      <c r="J307">
        <f>COLLO!S260</f>
        <v>0</v>
      </c>
    </row>
    <row r="308" spans="1:10" ht="12.75">
      <c r="A308" s="279">
        <f>IF(ISTEXT(COLLO!C$2),COLLO!C$2,"")</f>
      </c>
      <c r="B308" t="str">
        <f>COLLO!E$2</f>
        <v>WA</v>
      </c>
      <c r="C308" t="str">
        <f>COLLO!O261</f>
        <v>XPC</v>
      </c>
      <c r="D308" t="str">
        <f>COLLO!Q261</f>
        <v>SP1VB</v>
      </c>
      <c r="E308" s="308">
        <f t="shared" si="28"/>
        <v>0</v>
      </c>
      <c r="F308" s="308">
        <f t="shared" si="29"/>
        <v>0</v>
      </c>
      <c r="G308" s="308">
        <f t="shared" si="30"/>
        <v>0</v>
      </c>
      <c r="H308" s="308">
        <f t="shared" si="31"/>
        <v>0</v>
      </c>
      <c r="I308">
        <f>COLLO!R261</f>
        <v>0</v>
      </c>
      <c r="J308">
        <f>COLLO!S261</f>
        <v>0</v>
      </c>
    </row>
    <row r="309" spans="1:10" ht="12.75">
      <c r="A309" s="279">
        <f>IF(ISTEXT(COLLO!C$2),COLLO!C$2,"")</f>
      </c>
      <c r="B309" t="str">
        <f>COLLO!E$2</f>
        <v>WA</v>
      </c>
      <c r="C309" t="str">
        <f>COLLO!O262</f>
        <v>XPC</v>
      </c>
      <c r="D309" t="str">
        <f>COLLO!Q262</f>
        <v>SP1VC</v>
      </c>
      <c r="E309" s="308">
        <f t="shared" si="28"/>
        <v>0</v>
      </c>
      <c r="F309" s="308">
        <f t="shared" si="29"/>
        <v>0</v>
      </c>
      <c r="G309" s="308">
        <f t="shared" si="30"/>
        <v>0</v>
      </c>
      <c r="H309" s="308">
        <f t="shared" si="31"/>
        <v>0</v>
      </c>
      <c r="I309">
        <f>COLLO!R262</f>
        <v>0</v>
      </c>
      <c r="J309">
        <f>COLLO!S262</f>
        <v>0</v>
      </c>
    </row>
    <row r="310" spans="1:10" ht="12.75">
      <c r="A310" s="279">
        <f>IF(ISTEXT(COLLO!C$2),COLLO!C$2,"")</f>
      </c>
      <c r="B310" t="str">
        <f>COLLO!E$2</f>
        <v>WA</v>
      </c>
      <c r="C310" t="str">
        <f>COLLO!O263</f>
        <v>XPC</v>
      </c>
      <c r="D310" t="str">
        <f>COLLO!Q263</f>
        <v>SP1VD</v>
      </c>
      <c r="E310" s="308">
        <f t="shared" si="28"/>
        <v>0</v>
      </c>
      <c r="F310" s="308">
        <f t="shared" si="29"/>
        <v>0</v>
      </c>
      <c r="G310" s="308">
        <f t="shared" si="30"/>
        <v>0</v>
      </c>
      <c r="H310" s="308">
        <f t="shared" si="31"/>
        <v>0</v>
      </c>
      <c r="I310">
        <f>COLLO!R263</f>
        <v>0</v>
      </c>
      <c r="J310">
        <f>COLLO!S263</f>
        <v>0</v>
      </c>
    </row>
    <row r="311" spans="1:10" ht="12.75">
      <c r="A311" s="279">
        <f>IF(ISTEXT(COLLO!C$2),COLLO!C$2,"")</f>
      </c>
      <c r="B311" t="str">
        <f>COLLO!E$2</f>
        <v>WA</v>
      </c>
      <c r="C311" t="str">
        <f>COLLO!O264</f>
        <v>XPC</v>
      </c>
      <c r="D311" t="str">
        <f>COLLO!Q264</f>
        <v>SP1VE</v>
      </c>
      <c r="E311" s="308">
        <f t="shared" si="28"/>
        <v>0</v>
      </c>
      <c r="F311" s="308">
        <f t="shared" si="29"/>
        <v>0</v>
      </c>
      <c r="G311" s="308">
        <f t="shared" si="30"/>
        <v>0</v>
      </c>
      <c r="H311" s="308">
        <f t="shared" si="31"/>
        <v>0</v>
      </c>
      <c r="I311">
        <f>COLLO!R264</f>
        <v>0</v>
      </c>
      <c r="J311">
        <f>COLLO!S264</f>
        <v>0</v>
      </c>
    </row>
    <row r="312" spans="1:10" ht="12.75">
      <c r="A312" s="279">
        <f>IF(ISTEXT(COLLO!C$2),COLLO!C$2,"")</f>
      </c>
      <c r="B312" t="str">
        <f>COLLO!E$2</f>
        <v>WA</v>
      </c>
      <c r="C312" t="str">
        <f>COLLO!O265</f>
        <v>XPC</v>
      </c>
      <c r="D312" t="str">
        <f>COLLO!Q265</f>
        <v>NRBBC</v>
      </c>
      <c r="E312" s="308">
        <f t="shared" si="28"/>
        <v>0</v>
      </c>
      <c r="F312" s="308">
        <f t="shared" si="29"/>
        <v>0</v>
      </c>
      <c r="G312" s="308">
        <f t="shared" si="30"/>
        <v>0</v>
      </c>
      <c r="H312" s="308">
        <f t="shared" si="31"/>
        <v>0</v>
      </c>
      <c r="I312">
        <f>COLLO!R265</f>
        <v>0</v>
      </c>
      <c r="J312">
        <f>COLLO!S265</f>
        <v>0</v>
      </c>
    </row>
    <row r="313" spans="1:10" ht="12.75">
      <c r="A313" s="279">
        <f>IF(ISTEXT(COLLO!C$2),COLLO!C$2,"")</f>
      </c>
      <c r="B313" t="str">
        <f>COLLO!E$2</f>
        <v>WA</v>
      </c>
      <c r="C313" t="str">
        <f>COLLO!O266</f>
        <v>XPC</v>
      </c>
      <c r="D313" t="str">
        <f>COLLO!Q266</f>
        <v>NRBBD</v>
      </c>
      <c r="E313" s="308">
        <f t="shared" si="28"/>
        <v>0</v>
      </c>
      <c r="F313" s="308">
        <f t="shared" si="29"/>
        <v>0</v>
      </c>
      <c r="G313" s="308">
        <f t="shared" si="30"/>
        <v>0</v>
      </c>
      <c r="H313" s="308">
        <f t="shared" si="31"/>
        <v>0</v>
      </c>
      <c r="I313">
        <f>COLLO!R266</f>
        <v>0</v>
      </c>
      <c r="J313">
        <f>COLLO!S266</f>
        <v>0</v>
      </c>
    </row>
    <row r="314" spans="1:10" ht="12.75">
      <c r="A314" s="279">
        <f>IF(ISTEXT(COLLO!C$2),COLLO!C$2,"")</f>
      </c>
      <c r="B314" t="str">
        <f>COLLO!E$2</f>
        <v>WA</v>
      </c>
      <c r="C314" t="str">
        <f>COLLO!O267</f>
        <v>XPC</v>
      </c>
      <c r="D314" t="str">
        <f>COLLO!Q267</f>
        <v>NRBBK</v>
      </c>
      <c r="E314" s="308">
        <f t="shared" si="28"/>
        <v>0</v>
      </c>
      <c r="F314" s="308" t="e">
        <f t="shared" si="29"/>
        <v>#REF!</v>
      </c>
      <c r="G314" s="308">
        <f t="shared" si="30"/>
        <v>0</v>
      </c>
      <c r="H314" s="308">
        <f t="shared" si="31"/>
        <v>0</v>
      </c>
      <c r="I314">
        <f>COLLO!R267</f>
        <v>0</v>
      </c>
      <c r="J314" t="e">
        <f>COLLO!S267</f>
        <v>#REF!</v>
      </c>
    </row>
    <row r="315" spans="1:10" ht="12.75">
      <c r="A315" s="279">
        <f>IF(ISTEXT(COLLO!C$2),COLLO!C$2,"")</f>
      </c>
      <c r="B315" t="str">
        <f>COLLO!E$2</f>
        <v>WA</v>
      </c>
      <c r="C315" t="str">
        <f>COLLO!O268</f>
        <v>XPC</v>
      </c>
      <c r="D315" t="str">
        <f>COLLO!Q268</f>
        <v>NRBCR</v>
      </c>
      <c r="E315" s="308">
        <f t="shared" si="28"/>
        <v>0</v>
      </c>
      <c r="F315" s="308" t="e">
        <f t="shared" si="29"/>
        <v>#REF!</v>
      </c>
      <c r="G315" s="308">
        <f t="shared" si="30"/>
        <v>0</v>
      </c>
      <c r="H315" s="308">
        <f t="shared" si="31"/>
        <v>0</v>
      </c>
      <c r="I315">
        <f>COLLO!R268</f>
        <v>0</v>
      </c>
      <c r="J315" t="e">
        <f>COLLO!S268</f>
        <v>#REF!</v>
      </c>
    </row>
    <row r="316" spans="1:10" ht="12.75">
      <c r="A316" s="279">
        <f>IF(ISTEXT(COLLO!C$2),COLLO!C$2,"")</f>
      </c>
      <c r="B316" t="str">
        <f>COLLO!E$2</f>
        <v>WA</v>
      </c>
      <c r="C316" t="str">
        <f>COLLO!O269</f>
        <v>XPC</v>
      </c>
      <c r="D316" t="str">
        <f>COLLO!Q269</f>
        <v>NRBBE</v>
      </c>
      <c r="E316" s="308">
        <f t="shared" si="28"/>
        <v>0</v>
      </c>
      <c r="F316" s="308" t="e">
        <f t="shared" si="29"/>
        <v>#REF!</v>
      </c>
      <c r="G316" s="308">
        <f t="shared" si="30"/>
        <v>0</v>
      </c>
      <c r="H316" s="308">
        <f t="shared" si="31"/>
        <v>0</v>
      </c>
      <c r="I316">
        <f>COLLO!R269</f>
        <v>0</v>
      </c>
      <c r="J316" t="e">
        <f>COLLO!S269</f>
        <v>#REF!</v>
      </c>
    </row>
    <row r="317" spans="1:10" ht="12.75">
      <c r="A317" s="279">
        <f>IF(ISTEXT(COLLO!C$2),COLLO!C$2,"")</f>
      </c>
      <c r="B317" t="str">
        <f>COLLO!E$2</f>
        <v>WA</v>
      </c>
      <c r="C317" t="str">
        <f>COLLO!O270</f>
        <v>XPC</v>
      </c>
      <c r="D317" t="str">
        <f>COLLO!Q270</f>
        <v>NRBBF</v>
      </c>
      <c r="E317" s="308">
        <f t="shared" si="28"/>
        <v>0</v>
      </c>
      <c r="F317" s="308" t="e">
        <f t="shared" si="29"/>
        <v>#REF!</v>
      </c>
      <c r="G317" s="308">
        <f t="shared" si="30"/>
        <v>0</v>
      </c>
      <c r="H317" s="308">
        <f t="shared" si="31"/>
        <v>0</v>
      </c>
      <c r="I317">
        <f>COLLO!R270</f>
        <v>0</v>
      </c>
      <c r="J317" t="e">
        <f>COLLO!S270</f>
        <v>#REF!</v>
      </c>
    </row>
    <row r="318" spans="1:10" ht="12.75">
      <c r="A318" s="279">
        <f>IF(ISTEXT(COLLO!C$2),COLLO!C$2,"")</f>
      </c>
      <c r="B318" t="str">
        <f>COLLO!E$2</f>
        <v>WA</v>
      </c>
      <c r="C318" t="str">
        <f>COLLO!O271</f>
        <v>XS6</v>
      </c>
      <c r="D318" t="str">
        <f>COLLO!Q271</f>
        <v>B2CGP</v>
      </c>
      <c r="E318" s="308">
        <f t="shared" si="28"/>
        <v>0</v>
      </c>
      <c r="F318" s="308">
        <f t="shared" si="29"/>
        <v>0</v>
      </c>
      <c r="G318" s="308">
        <f t="shared" si="30"/>
        <v>0</v>
      </c>
      <c r="H318" s="308">
        <f t="shared" si="31"/>
        <v>0</v>
      </c>
      <c r="I318">
        <f>COLLO!R271</f>
        <v>0</v>
      </c>
      <c r="J318">
        <f>COLLO!S271</f>
        <v>0</v>
      </c>
    </row>
    <row r="319" spans="1:10" ht="12.75">
      <c r="A319" s="279">
        <f>IF(ISTEXT(COLLO!C$2),COLLO!C$2,"")</f>
      </c>
      <c r="B319" t="str">
        <f>COLLO!E$2</f>
        <v>WA</v>
      </c>
      <c r="C319" t="str">
        <f>COLLO!O272</f>
        <v>XS6</v>
      </c>
      <c r="D319" t="str">
        <f>COLLO!Q272</f>
        <v>B2CHP</v>
      </c>
      <c r="E319" s="308">
        <f t="shared" si="28"/>
        <v>0</v>
      </c>
      <c r="F319" s="308">
        <f t="shared" si="29"/>
        <v>0</v>
      </c>
      <c r="G319" s="308">
        <f t="shared" si="30"/>
        <v>0</v>
      </c>
      <c r="H319" s="308">
        <f t="shared" si="31"/>
        <v>0</v>
      </c>
      <c r="I319">
        <f>COLLO!R272</f>
        <v>0</v>
      </c>
      <c r="J319">
        <f>COLLO!S272</f>
        <v>0</v>
      </c>
    </row>
    <row r="320" spans="1:10" ht="12.75">
      <c r="A320" s="279">
        <f>IF(ISTEXT(COLLO!C$2),COLLO!C$2,"")</f>
      </c>
      <c r="B320" t="str">
        <f>COLLO!E$2</f>
        <v>WA</v>
      </c>
      <c r="C320" t="str">
        <f>COLLO!O273</f>
        <v>XS6</v>
      </c>
      <c r="D320" t="str">
        <f>COLLO!Q273</f>
        <v>CTG</v>
      </c>
      <c r="E320" s="308">
        <f t="shared" si="28"/>
        <v>0</v>
      </c>
      <c r="F320" s="308">
        <f t="shared" si="29"/>
        <v>0</v>
      </c>
      <c r="G320" s="308">
        <f t="shared" si="30"/>
        <v>0</v>
      </c>
      <c r="H320" s="308">
        <f t="shared" si="31"/>
        <v>0</v>
      </c>
      <c r="I320">
        <f>COLLO!R273</f>
        <v>0</v>
      </c>
      <c r="J320">
        <f>COLLO!S273</f>
        <v>0</v>
      </c>
    </row>
    <row r="321" spans="1:10" ht="12.75">
      <c r="A321" s="279">
        <f>IF(ISTEXT(COLLO!C$2),COLLO!C$2,"")</f>
      </c>
      <c r="B321" t="str">
        <f>COLLO!E$2</f>
        <v>WA</v>
      </c>
      <c r="C321" t="str">
        <f>COLLO!O274</f>
        <v>XS6</v>
      </c>
      <c r="D321" t="str">
        <f>COLLO!Q274</f>
        <v>C1C1X</v>
      </c>
      <c r="E321" s="308">
        <f t="shared" si="28"/>
        <v>0</v>
      </c>
      <c r="F321" s="308">
        <f t="shared" si="29"/>
        <v>0</v>
      </c>
      <c r="G321" s="308">
        <f t="shared" si="30"/>
        <v>0</v>
      </c>
      <c r="H321" s="308">
        <f t="shared" si="31"/>
        <v>0</v>
      </c>
      <c r="I321">
        <f>COLLO!R274</f>
        <v>0</v>
      </c>
      <c r="J321">
        <f>COLLO!S274</f>
        <v>0</v>
      </c>
    </row>
    <row r="322" spans="1:10" ht="12.75">
      <c r="A322" s="279">
        <f>IF(ISTEXT(COLLO!C$2),COLLO!C$2,"")</f>
      </c>
      <c r="B322" t="str">
        <f>COLLO!E$2</f>
        <v>WA</v>
      </c>
      <c r="C322" t="str">
        <f>COLLO!O275</f>
        <v>XS6</v>
      </c>
      <c r="D322" t="str">
        <f>COLLO!Q275</f>
        <v>C1FAA</v>
      </c>
      <c r="E322" s="308">
        <f t="shared" si="28"/>
        <v>0</v>
      </c>
      <c r="F322" s="308">
        <f t="shared" si="29"/>
        <v>0</v>
      </c>
      <c r="G322" s="308">
        <f t="shared" si="30"/>
        <v>0</v>
      </c>
      <c r="H322" s="308">
        <f t="shared" si="31"/>
        <v>0</v>
      </c>
      <c r="I322">
        <f>COLLO!R275</f>
        <v>0</v>
      </c>
      <c r="J322">
        <f>COLLO!S275</f>
        <v>0</v>
      </c>
    </row>
    <row r="323" spans="1:10" ht="12.75">
      <c r="A323" s="279">
        <f>IF(ISTEXT(COLLO!C$2),COLLO!C$2,"")</f>
      </c>
      <c r="B323" t="str">
        <f>COLLO!E$2</f>
        <v>WA</v>
      </c>
      <c r="C323" t="str">
        <f>COLLO!O276</f>
        <v>XS6</v>
      </c>
      <c r="D323" t="str">
        <f>COLLO!Q276</f>
        <v>C1FAB</v>
      </c>
      <c r="E323" s="308">
        <f t="shared" si="28"/>
        <v>0</v>
      </c>
      <c r="F323" s="308">
        <f t="shared" si="29"/>
        <v>0</v>
      </c>
      <c r="G323" s="308">
        <f t="shared" si="30"/>
        <v>0</v>
      </c>
      <c r="H323" s="308">
        <f t="shared" si="31"/>
        <v>0</v>
      </c>
      <c r="I323">
        <f>COLLO!R276</f>
        <v>0</v>
      </c>
      <c r="J323">
        <f>COLLO!S276</f>
        <v>0</v>
      </c>
    </row>
    <row r="324" spans="1:10" ht="12.75">
      <c r="A324" s="279">
        <f>IF(ISTEXT(COLLO!C$2),COLLO!C$2,"")</f>
      </c>
      <c r="B324" t="str">
        <f>COLLO!E$2</f>
        <v>WA</v>
      </c>
      <c r="C324" t="str">
        <f>COLLO!O277</f>
        <v>XS6</v>
      </c>
      <c r="D324" t="str">
        <f>COLLO!Q277</f>
        <v>C1FC2</v>
      </c>
      <c r="E324" s="308">
        <f t="shared" si="28"/>
        <v>0</v>
      </c>
      <c r="F324" s="308">
        <f t="shared" si="29"/>
        <v>0</v>
      </c>
      <c r="G324" s="308">
        <f t="shared" si="30"/>
        <v>0</v>
      </c>
      <c r="H324" s="308">
        <f t="shared" si="31"/>
        <v>0</v>
      </c>
      <c r="I324">
        <f>COLLO!R277</f>
        <v>0</v>
      </c>
      <c r="J324">
        <f>COLLO!S277</f>
        <v>0</v>
      </c>
    </row>
    <row r="325" spans="1:10" ht="12.75">
      <c r="A325" s="279">
        <f>IF(ISTEXT(COLLO!C$2),COLLO!C$2,"")</f>
      </c>
      <c r="B325" t="str">
        <f>COLLO!E$2</f>
        <v>WA</v>
      </c>
      <c r="C325" t="str">
        <f>COLLO!O278</f>
        <v>XS6</v>
      </c>
      <c r="D325" t="str">
        <f>COLLO!Q278</f>
        <v>C1FC3</v>
      </c>
      <c r="E325" s="308">
        <f t="shared" si="28"/>
        <v>0</v>
      </c>
      <c r="F325" s="308">
        <f t="shared" si="29"/>
        <v>0</v>
      </c>
      <c r="G325" s="308">
        <f t="shared" si="30"/>
        <v>0</v>
      </c>
      <c r="H325" s="308">
        <f t="shared" si="31"/>
        <v>0</v>
      </c>
      <c r="I325">
        <f>COLLO!R278</f>
        <v>0</v>
      </c>
      <c r="J325">
        <f>COLLO!S278</f>
        <v>0</v>
      </c>
    </row>
    <row r="326" spans="1:10" ht="12.75">
      <c r="A326" s="279">
        <f>IF(ISTEXT(COLLO!C$2),COLLO!C$2,"")</f>
      </c>
      <c r="B326" t="str">
        <f>COLLO!E$2</f>
        <v>WA</v>
      </c>
      <c r="C326" t="str">
        <f>COLLO!O279</f>
        <v>XS6</v>
      </c>
      <c r="D326" t="str">
        <f>COLLO!Q279</f>
        <v>C1FC4</v>
      </c>
      <c r="E326" s="308">
        <f t="shared" si="28"/>
        <v>0</v>
      </c>
      <c r="F326" s="308">
        <f t="shared" si="29"/>
        <v>0</v>
      </c>
      <c r="G326" s="308">
        <f t="shared" si="30"/>
        <v>0</v>
      </c>
      <c r="H326" s="308">
        <f t="shared" si="31"/>
        <v>0</v>
      </c>
      <c r="I326">
        <f>COLLO!R279</f>
        <v>0</v>
      </c>
      <c r="J326">
        <f>COLLO!S279</f>
        <v>0</v>
      </c>
    </row>
    <row r="327" spans="1:10" ht="12.75">
      <c r="A327" s="279">
        <f>IF(ISTEXT(COLLO!C$2),COLLO!C$2,"")</f>
      </c>
      <c r="B327" t="str">
        <f>COLLO!E$2</f>
        <v>WA</v>
      </c>
      <c r="C327" t="str">
        <f>COLLO!O280</f>
        <v>XS6</v>
      </c>
      <c r="D327" t="str">
        <f>COLLO!Q280</f>
        <v>C1FC5</v>
      </c>
      <c r="E327" s="308">
        <f t="shared" si="28"/>
        <v>0</v>
      </c>
      <c r="F327" s="308">
        <f t="shared" si="29"/>
        <v>0</v>
      </c>
      <c r="G327" s="308">
        <f t="shared" si="30"/>
        <v>0</v>
      </c>
      <c r="H327" s="308">
        <f t="shared" si="31"/>
        <v>0</v>
      </c>
      <c r="I327">
        <f>COLLO!R280</f>
        <v>0</v>
      </c>
      <c r="J327">
        <f>COLLO!S280</f>
        <v>0</v>
      </c>
    </row>
    <row r="328" spans="1:10" ht="12.75">
      <c r="A328" s="279">
        <f>IF(ISTEXT(COLLO!C$2),COLLO!C$2,"")</f>
      </c>
      <c r="B328" t="str">
        <f>COLLO!E$2</f>
        <v>WA</v>
      </c>
      <c r="C328" t="str">
        <f>COLLO!O281</f>
        <v>XS6</v>
      </c>
      <c r="D328" t="str">
        <f>COLLO!Q281</f>
        <v>C1FF3</v>
      </c>
      <c r="E328" s="308">
        <f t="shared" si="28"/>
        <v>0</v>
      </c>
      <c r="F328" s="308">
        <f t="shared" si="29"/>
        <v>0</v>
      </c>
      <c r="G328" s="308">
        <f t="shared" si="30"/>
        <v>0</v>
      </c>
      <c r="H328" s="308">
        <f t="shared" si="31"/>
        <v>0</v>
      </c>
      <c r="I328">
        <f>COLLO!R281</f>
        <v>0</v>
      </c>
      <c r="J328">
        <f>COLLO!S281</f>
        <v>0</v>
      </c>
    </row>
    <row r="329" spans="1:10" ht="12.75">
      <c r="A329" s="279">
        <f>IF(ISTEXT(COLLO!C$2),COLLO!C$2,"")</f>
      </c>
      <c r="B329" t="str">
        <f>COLLO!E$2</f>
        <v>WA</v>
      </c>
      <c r="C329" t="str">
        <f>COLLO!O282</f>
        <v>XS6</v>
      </c>
      <c r="D329" t="str">
        <f>COLLO!Q282</f>
        <v>C1FF4</v>
      </c>
      <c r="E329" s="308">
        <f t="shared" si="28"/>
        <v>0</v>
      </c>
      <c r="F329" s="308">
        <f t="shared" si="29"/>
        <v>0</v>
      </c>
      <c r="G329" s="308">
        <f t="shared" si="30"/>
        <v>0</v>
      </c>
      <c r="H329" s="308">
        <f t="shared" si="31"/>
        <v>0</v>
      </c>
      <c r="I329">
        <f>COLLO!R282</f>
        <v>0</v>
      </c>
      <c r="J329">
        <f>COLLO!S282</f>
        <v>0</v>
      </c>
    </row>
    <row r="330" spans="1:10" ht="12.75">
      <c r="A330" s="279">
        <f>IF(ISTEXT(COLLO!C$2),COLLO!C$2,"")</f>
      </c>
      <c r="B330" t="str">
        <f>COLLO!E$2</f>
        <v>WA</v>
      </c>
      <c r="C330" t="str">
        <f>COLLO!O283</f>
        <v>XS6</v>
      </c>
      <c r="D330" t="str">
        <f>COLLO!Q283</f>
        <v>C1FP3</v>
      </c>
      <c r="E330" s="308">
        <f aca="true" t="shared" si="32" ref="E330:H332">IF(I330="",0,(IF(ISTEXT(I330),0,I330)))</f>
        <v>0</v>
      </c>
      <c r="F330" s="308">
        <f t="shared" si="32"/>
        <v>0</v>
      </c>
      <c r="G330" s="308">
        <f t="shared" si="32"/>
        <v>0</v>
      </c>
      <c r="H330" s="308">
        <f t="shared" si="32"/>
        <v>0</v>
      </c>
      <c r="I330">
        <f>COLLO!R283</f>
        <v>0</v>
      </c>
      <c r="J330">
        <f>COLLO!S283</f>
        <v>0</v>
      </c>
    </row>
    <row r="331" spans="1:10" ht="12.75">
      <c r="A331" s="279">
        <f>IF(ISTEXT(COLLO!C$2),COLLO!C$2,"")</f>
      </c>
      <c r="B331" t="str">
        <f>COLLO!E$2</f>
        <v>WA</v>
      </c>
      <c r="C331" t="str">
        <f>COLLO!O284</f>
        <v>XS6</v>
      </c>
      <c r="D331" t="str">
        <f>COLLO!Q284</f>
        <v>C1FP4</v>
      </c>
      <c r="E331" s="308">
        <f t="shared" si="32"/>
        <v>0</v>
      </c>
      <c r="F331" s="308">
        <f t="shared" si="32"/>
        <v>0</v>
      </c>
      <c r="G331" s="308">
        <f t="shared" si="32"/>
        <v>0</v>
      </c>
      <c r="H331" s="308">
        <f t="shared" si="32"/>
        <v>0</v>
      </c>
      <c r="I331">
        <f>COLLO!R284</f>
        <v>0</v>
      </c>
      <c r="J331">
        <f>COLLO!S284</f>
        <v>0</v>
      </c>
    </row>
    <row r="332" spans="1:10" ht="12.75">
      <c r="A332" s="279">
        <f>IF(ISTEXT(COLLO!C$2),COLLO!C$2,"")</f>
      </c>
      <c r="B332" t="str">
        <f>COLLO!E$2</f>
        <v>WA</v>
      </c>
      <c r="C332" t="str">
        <f>COLLO!O285</f>
        <v>XS6</v>
      </c>
      <c r="D332" t="str">
        <f>COLLO!Q285</f>
        <v>C1FP5</v>
      </c>
      <c r="E332" s="308">
        <f t="shared" si="32"/>
        <v>0</v>
      </c>
      <c r="F332" s="308">
        <f t="shared" si="32"/>
        <v>0</v>
      </c>
      <c r="G332" s="308">
        <f t="shared" si="32"/>
        <v>0</v>
      </c>
      <c r="H332" s="308">
        <f t="shared" si="32"/>
        <v>0</v>
      </c>
      <c r="I332">
        <f>COLLO!R285</f>
        <v>0</v>
      </c>
      <c r="J332">
        <f>COLLO!S285</f>
        <v>0</v>
      </c>
    </row>
    <row r="333" spans="1:10" ht="12.75">
      <c r="A333" s="279">
        <f>IF(ISTEXT(COLLO!C$2),COLLO!C$2,"")</f>
      </c>
      <c r="B333" t="str">
        <f>COLLO!E$2</f>
        <v>WA</v>
      </c>
      <c r="C333" t="str">
        <f>COLLO!O286</f>
        <v>XS6</v>
      </c>
      <c r="D333" t="str">
        <f>COLLO!Q286</f>
        <v>EFNZX</v>
      </c>
      <c r="E333" s="308">
        <f t="shared" si="28"/>
        <v>0</v>
      </c>
      <c r="F333" s="308">
        <f t="shared" si="29"/>
        <v>0</v>
      </c>
      <c r="G333" s="308">
        <f t="shared" si="30"/>
        <v>0</v>
      </c>
      <c r="H333" s="308">
        <f t="shared" si="31"/>
        <v>0</v>
      </c>
      <c r="I333">
        <f>COLLO!R286</f>
        <v>0</v>
      </c>
      <c r="J333">
        <f>COLLO!S286</f>
        <v>0</v>
      </c>
    </row>
    <row r="334" spans="1:10" ht="12.75">
      <c r="A334" s="279">
        <f>IF(ISTEXT(COLLO!C$2),COLLO!C$2,"")</f>
      </c>
      <c r="B334" t="str">
        <f>COLLO!E$2</f>
        <v>WA</v>
      </c>
      <c r="C334" t="str">
        <f>COLLO!O287</f>
        <v>XS6</v>
      </c>
      <c r="D334" t="str">
        <f>COLLO!Q287</f>
        <v>EXCDX</v>
      </c>
      <c r="E334" s="308" t="e">
        <f t="shared" si="28"/>
        <v>#REF!</v>
      </c>
      <c r="F334" s="308">
        <f t="shared" si="29"/>
        <v>0</v>
      </c>
      <c r="G334" s="308">
        <f t="shared" si="30"/>
        <v>0</v>
      </c>
      <c r="H334" s="308">
        <f t="shared" si="31"/>
        <v>0</v>
      </c>
      <c r="I334" t="e">
        <f>COLLO!R287</f>
        <v>#REF!</v>
      </c>
      <c r="J334">
        <f>COLLO!S287</f>
        <v>0</v>
      </c>
    </row>
    <row r="335" spans="1:10" ht="12.75">
      <c r="A335" s="279">
        <f>IF(ISTEXT(COLLO!C$2),COLLO!C$2,"")</f>
      </c>
      <c r="B335" t="str">
        <f>COLLO!E$2</f>
        <v>WA</v>
      </c>
      <c r="C335" t="str">
        <f>COLLO!O288</f>
        <v>XS6</v>
      </c>
      <c r="D335" t="str">
        <f>COLLO!Q288</f>
        <v>EXCEX</v>
      </c>
      <c r="E335" s="308" t="e">
        <f t="shared" si="28"/>
        <v>#REF!</v>
      </c>
      <c r="F335" s="308">
        <f t="shared" si="29"/>
        <v>0</v>
      </c>
      <c r="G335" s="308">
        <f t="shared" si="30"/>
        <v>0</v>
      </c>
      <c r="H335" s="308">
        <f t="shared" si="31"/>
        <v>0</v>
      </c>
      <c r="I335" t="e">
        <f>COLLO!R288</f>
        <v>#REF!</v>
      </c>
      <c r="J335">
        <f>COLLO!S288</f>
        <v>0</v>
      </c>
    </row>
    <row r="336" spans="1:10" ht="12.75">
      <c r="A336" s="279">
        <f>IF(ISTEXT(COLLO!C$2),COLLO!C$2,"")</f>
      </c>
      <c r="B336" t="str">
        <f>COLLO!E$2</f>
        <v>WA</v>
      </c>
      <c r="C336" t="str">
        <f>COLLO!O289</f>
        <v>XS6</v>
      </c>
      <c r="D336" t="str">
        <f>COLLO!Q289</f>
        <v>EXCUX</v>
      </c>
      <c r="E336" s="308" t="e">
        <f t="shared" si="28"/>
        <v>#REF!</v>
      </c>
      <c r="F336" s="308">
        <f t="shared" si="29"/>
        <v>0</v>
      </c>
      <c r="G336" s="308">
        <f t="shared" si="30"/>
        <v>0</v>
      </c>
      <c r="H336" s="308">
        <f t="shared" si="31"/>
        <v>0</v>
      </c>
      <c r="I336" t="e">
        <f>COLLO!R289</f>
        <v>#REF!</v>
      </c>
      <c r="J336">
        <f>COLLO!S289</f>
        <v>0</v>
      </c>
    </row>
    <row r="337" spans="1:10" ht="12.75">
      <c r="A337" s="279">
        <f>IF(ISTEXT(COLLO!C$2),COLLO!C$2,"")</f>
      </c>
      <c r="B337" t="str">
        <f>COLLO!E$2</f>
        <v>WA</v>
      </c>
      <c r="C337" t="str">
        <f>COLLO!O290</f>
        <v>XS6</v>
      </c>
      <c r="D337" t="str">
        <f>COLLO!Q290</f>
        <v>SP1C1</v>
      </c>
      <c r="E337" s="308" t="e">
        <f t="shared" si="28"/>
        <v>#REF!</v>
      </c>
      <c r="F337" s="308">
        <f t="shared" si="29"/>
        <v>0</v>
      </c>
      <c r="G337" s="308">
        <f t="shared" si="30"/>
        <v>0</v>
      </c>
      <c r="H337" s="308">
        <f t="shared" si="31"/>
        <v>0</v>
      </c>
      <c r="I337" t="e">
        <f>COLLO!R290</f>
        <v>#REF!</v>
      </c>
      <c r="J337">
        <f>COLLO!S290</f>
        <v>0</v>
      </c>
    </row>
    <row r="338" spans="1:10" ht="12.75">
      <c r="A338" s="279">
        <f>IF(ISTEXT(COLLO!C$2),COLLO!C$2,"")</f>
      </c>
      <c r="B338" t="str">
        <f>COLLO!E$2</f>
        <v>WA</v>
      </c>
      <c r="C338" t="str">
        <f>COLLO!O291</f>
        <v>XS6</v>
      </c>
      <c r="D338" t="str">
        <f>COLLO!Q291</f>
        <v>SP1CE</v>
      </c>
      <c r="E338" s="308">
        <f t="shared" si="28"/>
        <v>0</v>
      </c>
      <c r="F338" s="308">
        <f t="shared" si="29"/>
        <v>0</v>
      </c>
      <c r="G338" s="308">
        <f t="shared" si="30"/>
        <v>0</v>
      </c>
      <c r="H338" s="308">
        <f t="shared" si="31"/>
        <v>0</v>
      </c>
      <c r="I338">
        <f>COLLO!R291</f>
        <v>0</v>
      </c>
      <c r="J338">
        <f>COLLO!S291</f>
        <v>0</v>
      </c>
    </row>
    <row r="339" spans="1:10" ht="12.75">
      <c r="A339" s="279">
        <f>IF(ISTEXT(COLLO!C$2),COLLO!C$2,"")</f>
      </c>
      <c r="B339" t="str">
        <f>COLLO!E$2</f>
        <v>WA</v>
      </c>
      <c r="C339" t="str">
        <f>COLLO!O292</f>
        <v>XS6</v>
      </c>
      <c r="D339" t="str">
        <f>COLLO!Q292</f>
        <v>SP1CF</v>
      </c>
      <c r="E339" s="308">
        <f t="shared" si="28"/>
        <v>0</v>
      </c>
      <c r="F339" s="308">
        <f t="shared" si="29"/>
        <v>0</v>
      </c>
      <c r="G339" s="308">
        <f t="shared" si="30"/>
        <v>0</v>
      </c>
      <c r="H339" s="308">
        <f t="shared" si="31"/>
        <v>0</v>
      </c>
      <c r="I339">
        <f>COLLO!R292</f>
        <v>0</v>
      </c>
      <c r="J339">
        <f>COLLO!S292</f>
        <v>0</v>
      </c>
    </row>
    <row r="340" spans="1:10" ht="12.75">
      <c r="A340" s="279">
        <f>IF(ISTEXT(COLLO!C$2),COLLO!C$2,"")</f>
      </c>
      <c r="B340" t="str">
        <f>COLLO!E$2</f>
        <v>WA</v>
      </c>
      <c r="C340" t="str">
        <f>COLLO!O293</f>
        <v>XS6</v>
      </c>
      <c r="D340" t="str">
        <f>COLLO!Q293</f>
        <v>SP1CL</v>
      </c>
      <c r="E340" s="308" t="e">
        <f aca="true" t="shared" si="33" ref="E340:E402">IF(I340="",0,(IF(ISTEXT(I340),0,I340)))</f>
        <v>#REF!</v>
      </c>
      <c r="F340" s="308">
        <f aca="true" t="shared" si="34" ref="F340:F402">IF(J340="",0,(IF(ISTEXT(J340),0,J340)))</f>
        <v>0</v>
      </c>
      <c r="G340" s="308">
        <f aca="true" t="shared" si="35" ref="G340:G402">IF(K340="",0,(IF(ISTEXT(K340),0,K340)))</f>
        <v>0</v>
      </c>
      <c r="H340" s="308">
        <f aca="true" t="shared" si="36" ref="H340:H402">IF(L340="",0,(IF(ISTEXT(L340),0,L340)))</f>
        <v>0</v>
      </c>
      <c r="I340" t="e">
        <f>COLLO!R293</f>
        <v>#REF!</v>
      </c>
      <c r="J340">
        <f>COLLO!S293</f>
        <v>0</v>
      </c>
    </row>
    <row r="341" spans="1:10" ht="12.75">
      <c r="A341" s="279">
        <f>IF(ISTEXT(COLLO!C$2),COLLO!C$2,"")</f>
      </c>
      <c r="B341" t="str">
        <f>COLLO!E$2</f>
        <v>WA</v>
      </c>
      <c r="C341" t="str">
        <f>COLLO!O294</f>
        <v>XS6</v>
      </c>
      <c r="D341" t="str">
        <f>COLLO!Q294</f>
        <v>SP1EA</v>
      </c>
      <c r="E341" s="308">
        <f t="shared" si="33"/>
        <v>0</v>
      </c>
      <c r="F341" s="308">
        <f t="shared" si="34"/>
        <v>0</v>
      </c>
      <c r="G341" s="308">
        <f t="shared" si="35"/>
        <v>0</v>
      </c>
      <c r="H341" s="308">
        <f t="shared" si="36"/>
        <v>0</v>
      </c>
      <c r="I341">
        <f>COLLO!R294</f>
        <v>0</v>
      </c>
      <c r="J341">
        <f>COLLO!S294</f>
        <v>0</v>
      </c>
    </row>
    <row r="342" spans="1:10" ht="12.75">
      <c r="A342" s="279">
        <f>IF(ISTEXT(COLLO!C$2),COLLO!C$2,"")</f>
      </c>
      <c r="B342" t="str">
        <f>COLLO!E$2</f>
        <v>WA</v>
      </c>
      <c r="C342" t="str">
        <f>COLLO!O295</f>
        <v>XS6</v>
      </c>
      <c r="D342" t="str">
        <f>COLLO!Q295</f>
        <v>SP1EB</v>
      </c>
      <c r="E342" s="308" t="e">
        <f t="shared" si="33"/>
        <v>#REF!</v>
      </c>
      <c r="F342" s="308">
        <f t="shared" si="34"/>
        <v>0</v>
      </c>
      <c r="G342" s="308">
        <f t="shared" si="35"/>
        <v>0</v>
      </c>
      <c r="H342" s="308">
        <f t="shared" si="36"/>
        <v>0</v>
      </c>
      <c r="I342" t="e">
        <f>COLLO!R295</f>
        <v>#REF!</v>
      </c>
      <c r="J342">
        <f>COLLO!S295</f>
        <v>0</v>
      </c>
    </row>
    <row r="343" spans="1:10" ht="12.75">
      <c r="A343" s="279">
        <f>IF(ISTEXT(COLLO!C$2),COLLO!C$2,"")</f>
      </c>
      <c r="B343" t="str">
        <f>COLLO!E$2</f>
        <v>WA</v>
      </c>
      <c r="C343" t="str">
        <f>COLLO!O296</f>
        <v>XS6</v>
      </c>
      <c r="D343" t="str">
        <f>COLLO!Q296</f>
        <v>SP1EE</v>
      </c>
      <c r="E343" s="308">
        <f t="shared" si="33"/>
        <v>0</v>
      </c>
      <c r="F343" s="308">
        <f t="shared" si="34"/>
        <v>0</v>
      </c>
      <c r="G343" s="308">
        <f t="shared" si="35"/>
        <v>0</v>
      </c>
      <c r="H343" s="308">
        <f t="shared" si="36"/>
        <v>0</v>
      </c>
      <c r="I343">
        <f>COLLO!R296</f>
        <v>0</v>
      </c>
      <c r="J343">
        <f>COLLO!S296</f>
        <v>0</v>
      </c>
    </row>
    <row r="344" spans="1:10" ht="12.75">
      <c r="A344" s="279">
        <f>IF(ISTEXT(COLLO!C$2),COLLO!C$2,"")</f>
      </c>
      <c r="B344" t="str">
        <f>COLLO!E$2</f>
        <v>WA</v>
      </c>
      <c r="C344" t="str">
        <f>COLLO!O297</f>
        <v>XS6</v>
      </c>
      <c r="D344" t="str">
        <f>COLLO!Q297</f>
        <v>SP1EH</v>
      </c>
      <c r="E344" s="308">
        <f t="shared" si="33"/>
        <v>0</v>
      </c>
      <c r="F344" s="308">
        <f t="shared" si="34"/>
        <v>0</v>
      </c>
      <c r="G344" s="308">
        <f t="shared" si="35"/>
        <v>0</v>
      </c>
      <c r="H344" s="308">
        <f t="shared" si="36"/>
        <v>0</v>
      </c>
      <c r="I344">
        <f>COLLO!R297</f>
        <v>0</v>
      </c>
      <c r="J344">
        <f>COLLO!S297</f>
        <v>0</v>
      </c>
    </row>
    <row r="345" spans="1:10" ht="12.75">
      <c r="A345" s="279">
        <f>IF(ISTEXT(COLLO!C$2),COLLO!C$2,"")</f>
      </c>
      <c r="B345" t="str">
        <f>COLLO!E$2</f>
        <v>WA</v>
      </c>
      <c r="C345" t="str">
        <f>COLLO!O298</f>
        <v>XS6</v>
      </c>
      <c r="D345" t="str">
        <f>COLLO!Q298</f>
        <v>SP1EM</v>
      </c>
      <c r="E345" s="308">
        <f t="shared" si="33"/>
        <v>0</v>
      </c>
      <c r="F345" s="308">
        <f t="shared" si="34"/>
        <v>0</v>
      </c>
      <c r="G345" s="308">
        <f t="shared" si="35"/>
        <v>0</v>
      </c>
      <c r="H345" s="308">
        <f t="shared" si="36"/>
        <v>0</v>
      </c>
      <c r="I345">
        <f>COLLO!R298</f>
        <v>0</v>
      </c>
      <c r="J345">
        <f>COLLO!S298</f>
        <v>0</v>
      </c>
    </row>
    <row r="346" spans="1:10" ht="12.75">
      <c r="A346" s="279">
        <f>IF(ISTEXT(COLLO!C$2),COLLO!C$2,"")</f>
      </c>
      <c r="B346" t="str">
        <f>COLLO!E$2</f>
        <v>WA</v>
      </c>
      <c r="C346" t="str">
        <f>COLLO!O299</f>
        <v>XS6</v>
      </c>
      <c r="D346" t="str">
        <f>COLLO!Q299</f>
        <v>SP1EN</v>
      </c>
      <c r="E346" s="308" t="e">
        <f t="shared" si="33"/>
        <v>#REF!</v>
      </c>
      <c r="F346" s="308">
        <f t="shared" si="34"/>
        <v>0</v>
      </c>
      <c r="G346" s="308">
        <f t="shared" si="35"/>
        <v>0</v>
      </c>
      <c r="H346" s="308">
        <f t="shared" si="36"/>
        <v>0</v>
      </c>
      <c r="I346" t="e">
        <f>COLLO!R299</f>
        <v>#REF!</v>
      </c>
      <c r="J346">
        <f>COLLO!S299</f>
        <v>0</v>
      </c>
    </row>
    <row r="347" spans="1:10" ht="12.75">
      <c r="A347" s="279">
        <f>IF(ISTEXT(COLLO!C$2),COLLO!C$2,"")</f>
      </c>
      <c r="B347" t="str">
        <f>COLLO!E$2</f>
        <v>WA</v>
      </c>
      <c r="C347" t="str">
        <f>COLLO!O300</f>
        <v>XS6</v>
      </c>
      <c r="D347" t="str">
        <f>COLLO!Q300</f>
        <v>SP1EP</v>
      </c>
      <c r="E347" s="308" t="e">
        <f t="shared" si="33"/>
        <v>#REF!</v>
      </c>
      <c r="F347" s="308">
        <f t="shared" si="34"/>
        <v>0</v>
      </c>
      <c r="G347" s="308">
        <f t="shared" si="35"/>
        <v>0</v>
      </c>
      <c r="H347" s="308">
        <f t="shared" si="36"/>
        <v>0</v>
      </c>
      <c r="I347" t="e">
        <f>COLLO!R300</f>
        <v>#REF!</v>
      </c>
      <c r="J347">
        <f>COLLO!S300</f>
        <v>0</v>
      </c>
    </row>
    <row r="348" spans="1:10" ht="12.75">
      <c r="A348" s="279">
        <f>IF(ISTEXT(COLLO!C$2),COLLO!C$2,"")</f>
      </c>
      <c r="B348" t="str">
        <f>COLLO!E$2</f>
        <v>WA</v>
      </c>
      <c r="C348" t="str">
        <f>COLLO!O301</f>
        <v>XS6</v>
      </c>
      <c r="D348" t="str">
        <f>COLLO!Q301</f>
        <v>SP1EQ</v>
      </c>
      <c r="E348" s="308" t="e">
        <f t="shared" si="33"/>
        <v>#REF!</v>
      </c>
      <c r="F348" s="308">
        <f t="shared" si="34"/>
        <v>0</v>
      </c>
      <c r="G348" s="308">
        <f t="shared" si="35"/>
        <v>0</v>
      </c>
      <c r="H348" s="308">
        <f t="shared" si="36"/>
        <v>0</v>
      </c>
      <c r="I348" t="e">
        <f>COLLO!R301</f>
        <v>#REF!</v>
      </c>
      <c r="J348">
        <f>COLLO!S301</f>
        <v>0</v>
      </c>
    </row>
    <row r="349" spans="1:10" ht="12.75">
      <c r="A349" s="279">
        <f>IF(ISTEXT(COLLO!C$2),COLLO!C$2,"")</f>
      </c>
      <c r="B349" t="str">
        <f>COLLO!E$2</f>
        <v>WA</v>
      </c>
      <c r="C349" t="str">
        <f>COLLO!O302</f>
        <v>XS6</v>
      </c>
      <c r="D349" t="str">
        <f>COLLO!Q302</f>
        <v>SP1FF</v>
      </c>
      <c r="E349" s="308">
        <f t="shared" si="33"/>
        <v>0</v>
      </c>
      <c r="F349" s="308">
        <f t="shared" si="34"/>
        <v>0</v>
      </c>
      <c r="G349" s="308">
        <f t="shared" si="35"/>
        <v>0</v>
      </c>
      <c r="H349" s="308">
        <f t="shared" si="36"/>
        <v>0</v>
      </c>
      <c r="I349">
        <f>COLLO!R302</f>
        <v>0</v>
      </c>
      <c r="J349">
        <f>COLLO!S302</f>
        <v>0</v>
      </c>
    </row>
    <row r="350" spans="1:10" ht="12.75">
      <c r="A350" s="279">
        <f>IF(ISTEXT(COLLO!C$2),COLLO!C$2,"")</f>
      </c>
      <c r="B350" t="str">
        <f>COLLO!E$2</f>
        <v>WA</v>
      </c>
      <c r="C350" t="str">
        <f>COLLO!O303</f>
        <v>XS6</v>
      </c>
      <c r="D350" t="str">
        <f>COLLO!Q303</f>
        <v>SP1FG</v>
      </c>
      <c r="E350" s="308">
        <f t="shared" si="33"/>
        <v>0</v>
      </c>
      <c r="F350" s="308">
        <f t="shared" si="34"/>
        <v>0</v>
      </c>
      <c r="G350" s="308">
        <f t="shared" si="35"/>
        <v>0</v>
      </c>
      <c r="H350" s="308">
        <f t="shared" si="36"/>
        <v>0</v>
      </c>
      <c r="I350">
        <f>COLLO!R303</f>
        <v>0</v>
      </c>
      <c r="J350">
        <f>COLLO!S303</f>
        <v>0</v>
      </c>
    </row>
    <row r="351" spans="1:10" ht="12.75">
      <c r="A351" s="279">
        <f>IF(ISTEXT(COLLO!C$2),COLLO!C$2,"")</f>
      </c>
      <c r="B351" t="str">
        <f>COLLO!E$2</f>
        <v>WA</v>
      </c>
      <c r="C351" t="str">
        <f>COLLO!O304</f>
        <v>XS6</v>
      </c>
      <c r="D351" t="str">
        <f>COLLO!Q304</f>
        <v>SP1FH</v>
      </c>
      <c r="E351" s="308">
        <f t="shared" si="33"/>
        <v>0</v>
      </c>
      <c r="F351" s="308">
        <f t="shared" si="34"/>
        <v>0</v>
      </c>
      <c r="G351" s="308">
        <f t="shared" si="35"/>
        <v>0</v>
      </c>
      <c r="H351" s="308">
        <f t="shared" si="36"/>
        <v>0</v>
      </c>
      <c r="I351">
        <f>COLLO!R304</f>
        <v>0</v>
      </c>
      <c r="J351">
        <f>COLLO!S304</f>
        <v>0</v>
      </c>
    </row>
    <row r="352" spans="1:10" ht="12.75">
      <c r="A352" s="279">
        <f>IF(ISTEXT(COLLO!C$2),COLLO!C$2,"")</f>
      </c>
      <c r="B352" t="str">
        <f>COLLO!E$2</f>
        <v>WA</v>
      </c>
      <c r="C352" t="str">
        <f>COLLO!O305</f>
        <v>XS6</v>
      </c>
      <c r="D352" t="str">
        <f>COLLO!Q305</f>
        <v>SP1FM</v>
      </c>
      <c r="E352" s="308" t="e">
        <f t="shared" si="33"/>
        <v>#REF!</v>
      </c>
      <c r="F352" s="308">
        <f t="shared" si="34"/>
        <v>0</v>
      </c>
      <c r="G352" s="308">
        <f t="shared" si="35"/>
        <v>0</v>
      </c>
      <c r="H352" s="308">
        <f t="shared" si="36"/>
        <v>0</v>
      </c>
      <c r="I352" t="e">
        <f>COLLO!R305</f>
        <v>#REF!</v>
      </c>
      <c r="J352">
        <f>COLLO!S305</f>
        <v>0</v>
      </c>
    </row>
    <row r="353" spans="1:10" ht="12.75">
      <c r="A353" s="279">
        <f>IF(ISTEXT(COLLO!C$2),COLLO!C$2,"")</f>
      </c>
      <c r="B353" t="str">
        <f>COLLO!E$2</f>
        <v>WA</v>
      </c>
      <c r="C353" t="str">
        <f>COLLO!O306</f>
        <v>XS6</v>
      </c>
      <c r="D353" t="str">
        <f>COLLO!Q306</f>
        <v>SP1FN</v>
      </c>
      <c r="E353" s="308" t="e">
        <f t="shared" si="33"/>
        <v>#REF!</v>
      </c>
      <c r="F353" s="308">
        <f t="shared" si="34"/>
        <v>0</v>
      </c>
      <c r="G353" s="308">
        <f t="shared" si="35"/>
        <v>0</v>
      </c>
      <c r="H353" s="308">
        <f t="shared" si="36"/>
        <v>0</v>
      </c>
      <c r="I353" t="e">
        <f>COLLO!R306</f>
        <v>#REF!</v>
      </c>
      <c r="J353">
        <f>COLLO!S306</f>
        <v>0</v>
      </c>
    </row>
    <row r="354" spans="1:10" ht="12.75">
      <c r="A354" s="279">
        <f>IF(ISTEXT(COLLO!C$2),COLLO!C$2,"")</f>
      </c>
      <c r="B354" t="str">
        <f>COLLO!E$2</f>
        <v>WA</v>
      </c>
      <c r="C354" t="str">
        <f>COLLO!O307</f>
        <v>XS6</v>
      </c>
      <c r="D354" t="str">
        <f>COLLO!Q307</f>
        <v>SP1FO</v>
      </c>
      <c r="E354" s="308" t="e">
        <f t="shared" si="33"/>
        <v>#REF!</v>
      </c>
      <c r="F354" s="308">
        <f t="shared" si="34"/>
        <v>0</v>
      </c>
      <c r="G354" s="308">
        <f t="shared" si="35"/>
        <v>0</v>
      </c>
      <c r="H354" s="308">
        <f t="shared" si="36"/>
        <v>0</v>
      </c>
      <c r="I354" t="e">
        <f>COLLO!R307</f>
        <v>#REF!</v>
      </c>
      <c r="J354">
        <f>COLLO!S307</f>
        <v>0</v>
      </c>
    </row>
    <row r="355" spans="1:10" ht="12.75">
      <c r="A355" s="279">
        <f>IF(ISTEXT(COLLO!C$2),COLLO!C$2,"")</f>
      </c>
      <c r="B355" t="str">
        <f>COLLO!E$2</f>
        <v>WA</v>
      </c>
      <c r="C355" t="str">
        <f>COLLO!O308</f>
        <v>XS6</v>
      </c>
      <c r="D355" t="str">
        <f>COLLO!Q308</f>
        <v>SP1GA</v>
      </c>
      <c r="E355" s="308">
        <f t="shared" si="33"/>
        <v>0</v>
      </c>
      <c r="F355" s="308">
        <f t="shared" si="34"/>
        <v>0</v>
      </c>
      <c r="G355" s="308">
        <f t="shared" si="35"/>
        <v>0</v>
      </c>
      <c r="H355" s="308">
        <f t="shared" si="36"/>
        <v>0</v>
      </c>
      <c r="I355">
        <f>COLLO!R308</f>
        <v>0</v>
      </c>
      <c r="J355">
        <f>COLLO!S308</f>
        <v>0</v>
      </c>
    </row>
    <row r="356" spans="1:10" ht="12.75">
      <c r="A356" s="279">
        <f>IF(ISTEXT(COLLO!C$2),COLLO!C$2,"")</f>
      </c>
      <c r="B356" t="str">
        <f>COLLO!E$2</f>
        <v>WA</v>
      </c>
      <c r="C356" t="str">
        <f>COLLO!O309</f>
        <v>XS6</v>
      </c>
      <c r="D356" t="str">
        <f>COLLO!Q309</f>
        <v>SP1GB</v>
      </c>
      <c r="E356" s="308">
        <f t="shared" si="33"/>
        <v>0</v>
      </c>
      <c r="F356" s="308">
        <f t="shared" si="34"/>
        <v>0</v>
      </c>
      <c r="G356" s="308">
        <f t="shared" si="35"/>
        <v>0</v>
      </c>
      <c r="H356" s="308">
        <f t="shared" si="36"/>
        <v>0</v>
      </c>
      <c r="I356">
        <f>COLLO!R309</f>
        <v>0</v>
      </c>
      <c r="J356">
        <f>COLLO!S309</f>
        <v>0</v>
      </c>
    </row>
    <row r="357" spans="1:10" ht="12.75">
      <c r="A357" s="279">
        <f>IF(ISTEXT(COLLO!C$2),COLLO!C$2,"")</f>
      </c>
      <c r="B357" t="str">
        <f>COLLO!E$2</f>
        <v>WA</v>
      </c>
      <c r="C357" t="str">
        <f>COLLO!O310</f>
        <v>XS6</v>
      </c>
      <c r="D357" t="str">
        <f>COLLO!Q310</f>
        <v>SP1GC</v>
      </c>
      <c r="E357" s="308">
        <f t="shared" si="33"/>
        <v>0</v>
      </c>
      <c r="F357" s="308">
        <f t="shared" si="34"/>
        <v>0</v>
      </c>
      <c r="G357" s="308">
        <f t="shared" si="35"/>
        <v>0</v>
      </c>
      <c r="H357" s="308">
        <f t="shared" si="36"/>
        <v>0</v>
      </c>
      <c r="I357">
        <f>COLLO!R310</f>
        <v>0</v>
      </c>
      <c r="J357">
        <f>COLLO!S310</f>
        <v>0</v>
      </c>
    </row>
    <row r="358" spans="1:10" ht="12.75">
      <c r="A358" s="279">
        <f>IF(ISTEXT(COLLO!C$2),COLLO!C$2,"")</f>
      </c>
      <c r="B358" t="str">
        <f>COLLO!E$2</f>
        <v>WA</v>
      </c>
      <c r="C358" t="str">
        <f>COLLO!O311</f>
        <v>XS6</v>
      </c>
      <c r="D358" t="str">
        <f>COLLO!Q311</f>
        <v>SP1GD</v>
      </c>
      <c r="E358" s="308">
        <f t="shared" si="33"/>
        <v>0</v>
      </c>
      <c r="F358" s="308">
        <f t="shared" si="34"/>
        <v>0</v>
      </c>
      <c r="G358" s="308">
        <f t="shared" si="35"/>
        <v>0</v>
      </c>
      <c r="H358" s="308">
        <f t="shared" si="36"/>
        <v>0</v>
      </c>
      <c r="I358">
        <f>COLLO!R311</f>
        <v>0</v>
      </c>
      <c r="J358">
        <f>COLLO!S311</f>
        <v>0</v>
      </c>
    </row>
    <row r="359" spans="1:10" ht="12.75">
      <c r="A359" s="279">
        <f>IF(ISTEXT(COLLO!C$2),COLLO!C$2,"")</f>
      </c>
      <c r="B359" t="str">
        <f>COLLO!E$2</f>
        <v>WA</v>
      </c>
      <c r="C359" t="str">
        <f>COLLO!O312</f>
        <v>XS6</v>
      </c>
      <c r="D359" t="str">
        <f>COLLO!Q312</f>
        <v>SP1GE</v>
      </c>
      <c r="E359" s="308">
        <f t="shared" si="33"/>
        <v>0</v>
      </c>
      <c r="F359" s="308">
        <f t="shared" si="34"/>
        <v>0</v>
      </c>
      <c r="G359" s="308">
        <f t="shared" si="35"/>
        <v>0</v>
      </c>
      <c r="H359" s="308">
        <f t="shared" si="36"/>
        <v>0</v>
      </c>
      <c r="I359">
        <f>COLLO!R312</f>
        <v>0</v>
      </c>
      <c r="J359">
        <f>COLLO!S312</f>
        <v>0</v>
      </c>
    </row>
    <row r="360" spans="1:10" ht="12.75">
      <c r="A360" s="279">
        <f>IF(ISTEXT(COLLO!C$2),COLLO!C$2,"")</f>
      </c>
      <c r="B360" t="str">
        <f>COLLO!E$2</f>
        <v>WA</v>
      </c>
      <c r="C360" t="str">
        <f>COLLO!O313</f>
        <v>XS6</v>
      </c>
      <c r="D360" t="str">
        <f>COLLO!Q313</f>
        <v>SP1GF</v>
      </c>
      <c r="E360" s="308">
        <f t="shared" si="33"/>
        <v>0</v>
      </c>
      <c r="F360" s="308">
        <f t="shared" si="34"/>
        <v>0</v>
      </c>
      <c r="G360" s="308">
        <f t="shared" si="35"/>
        <v>0</v>
      </c>
      <c r="H360" s="308">
        <f t="shared" si="36"/>
        <v>0</v>
      </c>
      <c r="I360">
        <f>COLLO!R313</f>
        <v>0</v>
      </c>
      <c r="J360">
        <f>COLLO!S313</f>
        <v>0</v>
      </c>
    </row>
    <row r="361" spans="1:10" ht="12.75">
      <c r="A361" s="279">
        <f>IF(ISTEXT(COLLO!C$2),COLLO!C$2,"")</f>
      </c>
      <c r="B361" t="str">
        <f>COLLO!E$2</f>
        <v>WA</v>
      </c>
      <c r="C361" t="str">
        <f>COLLO!O314</f>
        <v>XS6</v>
      </c>
      <c r="D361" t="str">
        <f>COLLO!Q314</f>
        <v>SP1HU</v>
      </c>
      <c r="E361" s="308">
        <f t="shared" si="33"/>
        <v>0</v>
      </c>
      <c r="F361" s="308">
        <f t="shared" si="34"/>
        <v>0</v>
      </c>
      <c r="G361" s="308">
        <f t="shared" si="35"/>
        <v>0</v>
      </c>
      <c r="H361" s="308">
        <f t="shared" si="36"/>
        <v>0</v>
      </c>
      <c r="I361">
        <f>COLLO!R314</f>
        <v>0</v>
      </c>
      <c r="J361">
        <f>COLLO!S314</f>
        <v>0</v>
      </c>
    </row>
    <row r="362" spans="1:10" ht="12.75">
      <c r="A362" s="279">
        <f>IF(ISTEXT(COLLO!C$2),COLLO!C$2,"")</f>
      </c>
      <c r="B362" t="str">
        <f>COLLO!E$2</f>
        <v>WA</v>
      </c>
      <c r="C362" t="str">
        <f>COLLO!O315</f>
        <v>XS6</v>
      </c>
      <c r="D362" t="str">
        <f>COLLO!Q315</f>
        <v>SP1JA</v>
      </c>
      <c r="E362" s="308" t="e">
        <f t="shared" si="33"/>
        <v>#REF!</v>
      </c>
      <c r="F362" s="308">
        <f t="shared" si="34"/>
        <v>0</v>
      </c>
      <c r="G362" s="308">
        <f t="shared" si="35"/>
        <v>0</v>
      </c>
      <c r="H362" s="308">
        <f t="shared" si="36"/>
        <v>0</v>
      </c>
      <c r="I362" t="e">
        <f>COLLO!R315</f>
        <v>#REF!</v>
      </c>
      <c r="J362">
        <f>COLLO!S315</f>
        <v>0</v>
      </c>
    </row>
    <row r="363" spans="1:10" ht="12.75">
      <c r="A363" s="279">
        <f>IF(ISTEXT(COLLO!C$2),COLLO!C$2,"")</f>
      </c>
      <c r="B363" t="str">
        <f>COLLO!E$2</f>
        <v>WA</v>
      </c>
      <c r="C363" t="str">
        <f>COLLO!O316</f>
        <v>XS6</v>
      </c>
      <c r="D363" t="str">
        <f>COLLO!Q316</f>
        <v>SP1JB</v>
      </c>
      <c r="E363" s="308" t="e">
        <f t="shared" si="33"/>
        <v>#REF!</v>
      </c>
      <c r="F363" s="308">
        <f t="shared" si="34"/>
        <v>0</v>
      </c>
      <c r="G363" s="308">
        <f t="shared" si="35"/>
        <v>0</v>
      </c>
      <c r="H363" s="308">
        <f t="shared" si="36"/>
        <v>0</v>
      </c>
      <c r="I363" t="e">
        <f>COLLO!R316</f>
        <v>#REF!</v>
      </c>
      <c r="J363">
        <f>COLLO!S316</f>
        <v>0</v>
      </c>
    </row>
    <row r="364" spans="1:10" ht="12.75">
      <c r="A364" s="279">
        <f>IF(ISTEXT(COLLO!C$2),COLLO!C$2,"")</f>
      </c>
      <c r="B364" t="str">
        <f>COLLO!E$2</f>
        <v>WA</v>
      </c>
      <c r="C364" t="str">
        <f>COLLO!O317</f>
        <v>XS6</v>
      </c>
      <c r="D364" t="str">
        <f>COLLO!Q317</f>
        <v>SP1JC</v>
      </c>
      <c r="E364" s="308" t="e">
        <f t="shared" si="33"/>
        <v>#REF!</v>
      </c>
      <c r="F364" s="308">
        <f t="shared" si="34"/>
        <v>0</v>
      </c>
      <c r="G364" s="308">
        <f t="shared" si="35"/>
        <v>0</v>
      </c>
      <c r="H364" s="308">
        <f t="shared" si="36"/>
        <v>0</v>
      </c>
      <c r="I364" t="e">
        <f>COLLO!R317</f>
        <v>#REF!</v>
      </c>
      <c r="J364">
        <f>COLLO!S317</f>
        <v>0</v>
      </c>
    </row>
    <row r="365" spans="1:10" ht="12.75">
      <c r="A365" s="279">
        <f>IF(ISTEXT(COLLO!C$2),COLLO!C$2,"")</f>
      </c>
      <c r="B365" t="str">
        <f>COLLO!E$2</f>
        <v>WA</v>
      </c>
      <c r="C365" t="str">
        <f>COLLO!O318</f>
        <v>XS6</v>
      </c>
      <c r="D365" t="str">
        <f>COLLO!Q318</f>
        <v>SP1JD</v>
      </c>
      <c r="E365" s="308" t="e">
        <f t="shared" si="33"/>
        <v>#REF!</v>
      </c>
      <c r="F365" s="308">
        <f t="shared" si="34"/>
        <v>0</v>
      </c>
      <c r="G365" s="308">
        <f t="shared" si="35"/>
        <v>0</v>
      </c>
      <c r="H365" s="308">
        <f t="shared" si="36"/>
        <v>0</v>
      </c>
      <c r="I365" t="e">
        <f>COLLO!R318</f>
        <v>#REF!</v>
      </c>
      <c r="J365">
        <f>COLLO!S318</f>
        <v>0</v>
      </c>
    </row>
    <row r="366" spans="1:10" ht="12.75">
      <c r="A366" s="279">
        <f>IF(ISTEXT(COLLO!C$2),COLLO!C$2,"")</f>
      </c>
      <c r="B366" t="str">
        <f>COLLO!E$2</f>
        <v>WA</v>
      </c>
      <c r="C366" t="str">
        <f>COLLO!O319</f>
        <v>XS6</v>
      </c>
      <c r="D366" t="str">
        <f>COLLO!Q319</f>
        <v>SP1JE</v>
      </c>
      <c r="E366" s="308" t="e">
        <f t="shared" si="33"/>
        <v>#REF!</v>
      </c>
      <c r="F366" s="308">
        <f t="shared" si="34"/>
        <v>0</v>
      </c>
      <c r="G366" s="308">
        <f t="shared" si="35"/>
        <v>0</v>
      </c>
      <c r="H366" s="308">
        <f t="shared" si="36"/>
        <v>0</v>
      </c>
      <c r="I366" t="e">
        <f>COLLO!R319</f>
        <v>#REF!</v>
      </c>
      <c r="J366">
        <f>COLLO!S319</f>
        <v>0</v>
      </c>
    </row>
    <row r="367" spans="1:10" ht="12.75">
      <c r="A367" s="279">
        <f>IF(ISTEXT(COLLO!C$2),COLLO!C$2,"")</f>
      </c>
      <c r="B367" t="str">
        <f>COLLO!E$2</f>
        <v>WA</v>
      </c>
      <c r="C367" t="str">
        <f>COLLO!O320</f>
        <v>XS6</v>
      </c>
      <c r="D367" t="str">
        <f>COLLO!Q320</f>
        <v>SP1JF</v>
      </c>
      <c r="E367" s="308" t="e">
        <f t="shared" si="33"/>
        <v>#REF!</v>
      </c>
      <c r="F367" s="308">
        <f t="shared" si="34"/>
        <v>0</v>
      </c>
      <c r="G367" s="308">
        <f t="shared" si="35"/>
        <v>0</v>
      </c>
      <c r="H367" s="308">
        <f t="shared" si="36"/>
        <v>0</v>
      </c>
      <c r="I367" t="e">
        <f>COLLO!R320</f>
        <v>#REF!</v>
      </c>
      <c r="J367">
        <f>COLLO!S320</f>
        <v>0</v>
      </c>
    </row>
    <row r="368" spans="1:10" ht="12.75">
      <c r="A368" s="279">
        <f>IF(ISTEXT(COLLO!C$2),COLLO!C$2,"")</f>
      </c>
      <c r="B368" t="str">
        <f>COLLO!E$2</f>
        <v>WA</v>
      </c>
      <c r="C368" t="str">
        <f>COLLO!O321</f>
        <v>XS6</v>
      </c>
      <c r="D368" t="str">
        <f>COLLO!Q321</f>
        <v>SP1KA</v>
      </c>
      <c r="E368" s="308">
        <f t="shared" si="33"/>
        <v>0</v>
      </c>
      <c r="F368" s="308">
        <f t="shared" si="34"/>
        <v>0</v>
      </c>
      <c r="G368" s="308">
        <f t="shared" si="35"/>
        <v>0</v>
      </c>
      <c r="H368" s="308">
        <f t="shared" si="36"/>
        <v>0</v>
      </c>
      <c r="I368">
        <f>COLLO!R321</f>
        <v>0</v>
      </c>
      <c r="J368">
        <f>COLLO!S321</f>
        <v>0</v>
      </c>
    </row>
    <row r="369" spans="1:10" ht="12.75">
      <c r="A369" s="279">
        <f>IF(ISTEXT(COLLO!C$2),COLLO!C$2,"")</f>
      </c>
      <c r="B369" t="str">
        <f>COLLO!E$2</f>
        <v>WA</v>
      </c>
      <c r="C369" t="str">
        <f>COLLO!O322</f>
        <v>XS6</v>
      </c>
      <c r="D369" t="str">
        <f>COLLO!Q322</f>
        <v>SP1KB</v>
      </c>
      <c r="E369" s="308" t="e">
        <f t="shared" si="33"/>
        <v>#REF!</v>
      </c>
      <c r="F369" s="308">
        <f t="shared" si="34"/>
        <v>0</v>
      </c>
      <c r="G369" s="308">
        <f t="shared" si="35"/>
        <v>0</v>
      </c>
      <c r="H369" s="308">
        <f t="shared" si="36"/>
        <v>0</v>
      </c>
      <c r="I369" t="e">
        <f>COLLO!R322</f>
        <v>#REF!</v>
      </c>
      <c r="J369">
        <f>COLLO!S322</f>
        <v>0</v>
      </c>
    </row>
    <row r="370" spans="1:10" ht="12.75">
      <c r="A370" s="279">
        <f>IF(ISTEXT(COLLO!C$2),COLLO!C$2,"")</f>
      </c>
      <c r="B370" t="str">
        <f>COLLO!E$2</f>
        <v>WA</v>
      </c>
      <c r="C370" t="str">
        <f>COLLO!O323</f>
        <v>XS6</v>
      </c>
      <c r="D370" t="str">
        <f>COLLO!Q323</f>
        <v>SP1KC</v>
      </c>
      <c r="E370" s="308" t="e">
        <f t="shared" si="33"/>
        <v>#REF!</v>
      </c>
      <c r="F370" s="308">
        <f t="shared" si="34"/>
        <v>0</v>
      </c>
      <c r="G370" s="308">
        <f t="shared" si="35"/>
        <v>0</v>
      </c>
      <c r="H370" s="308">
        <f t="shared" si="36"/>
        <v>0</v>
      </c>
      <c r="I370" t="e">
        <f>COLLO!R323</f>
        <v>#REF!</v>
      </c>
      <c r="J370">
        <f>COLLO!S323</f>
        <v>0</v>
      </c>
    </row>
    <row r="371" spans="1:10" ht="12.75">
      <c r="A371" s="279">
        <f>IF(ISTEXT(COLLO!C$2),COLLO!C$2,"")</f>
      </c>
      <c r="B371" t="str">
        <f>COLLO!E$2</f>
        <v>WA</v>
      </c>
      <c r="C371" t="str">
        <f>COLLO!O324</f>
        <v>XS6</v>
      </c>
      <c r="D371" t="str">
        <f>COLLO!Q324</f>
        <v>SP1KD</v>
      </c>
      <c r="E371" s="308" t="e">
        <f t="shared" si="33"/>
        <v>#REF!</v>
      </c>
      <c r="F371" s="308">
        <f t="shared" si="34"/>
        <v>0</v>
      </c>
      <c r="G371" s="308">
        <f t="shared" si="35"/>
        <v>0</v>
      </c>
      <c r="H371" s="308">
        <f t="shared" si="36"/>
        <v>0</v>
      </c>
      <c r="I371" t="e">
        <f>COLLO!R324</f>
        <v>#REF!</v>
      </c>
      <c r="J371">
        <f>COLLO!S324</f>
        <v>0</v>
      </c>
    </row>
    <row r="372" spans="1:10" ht="12.75">
      <c r="A372" s="279">
        <f>IF(ISTEXT(COLLO!C$2),COLLO!C$2,"")</f>
      </c>
      <c r="B372" t="str">
        <f>COLLO!E$2</f>
        <v>WA</v>
      </c>
      <c r="C372" t="str">
        <f>COLLO!O325</f>
        <v>XS6</v>
      </c>
      <c r="D372" t="str">
        <f>COLLO!Q325</f>
        <v>SP1KE</v>
      </c>
      <c r="E372" s="308" t="e">
        <f t="shared" si="33"/>
        <v>#REF!</v>
      </c>
      <c r="F372" s="308">
        <f t="shared" si="34"/>
        <v>0</v>
      </c>
      <c r="G372" s="308">
        <f t="shared" si="35"/>
        <v>0</v>
      </c>
      <c r="H372" s="308">
        <f t="shared" si="36"/>
        <v>0</v>
      </c>
      <c r="I372" t="e">
        <f>COLLO!R325</f>
        <v>#REF!</v>
      </c>
      <c r="J372">
        <f>COLLO!S325</f>
        <v>0</v>
      </c>
    </row>
    <row r="373" spans="1:10" ht="12.75">
      <c r="A373" s="279">
        <f>IF(ISTEXT(COLLO!C$2),COLLO!C$2,"")</f>
      </c>
      <c r="B373" t="str">
        <f>COLLO!E$2</f>
        <v>WA</v>
      </c>
      <c r="C373" t="str">
        <f>COLLO!O326</f>
        <v>XS6</v>
      </c>
      <c r="D373" t="str">
        <f>COLLO!Q326</f>
        <v>SP1KF</v>
      </c>
      <c r="E373" s="308" t="e">
        <f t="shared" si="33"/>
        <v>#REF!</v>
      </c>
      <c r="F373" s="308">
        <f t="shared" si="34"/>
        <v>0</v>
      </c>
      <c r="G373" s="308">
        <f t="shared" si="35"/>
        <v>0</v>
      </c>
      <c r="H373" s="308">
        <f t="shared" si="36"/>
        <v>0</v>
      </c>
      <c r="I373" t="e">
        <f>COLLO!R326</f>
        <v>#REF!</v>
      </c>
      <c r="J373">
        <f>COLLO!S326</f>
        <v>0</v>
      </c>
    </row>
    <row r="374" spans="1:10" ht="12.75">
      <c r="A374" s="279">
        <f>IF(ISTEXT(COLLO!C$2),COLLO!C$2,"")</f>
      </c>
      <c r="B374" t="str">
        <f>COLLO!E$2</f>
        <v>WA</v>
      </c>
      <c r="C374" t="str">
        <f>COLLO!O327</f>
        <v>XS6</v>
      </c>
      <c r="D374" t="str">
        <f>COLLO!Q327</f>
        <v>SP1KG</v>
      </c>
      <c r="E374" s="308" t="e">
        <f t="shared" si="33"/>
        <v>#REF!</v>
      </c>
      <c r="F374" s="308">
        <f t="shared" si="34"/>
        <v>0</v>
      </c>
      <c r="G374" s="308">
        <f t="shared" si="35"/>
        <v>0</v>
      </c>
      <c r="H374" s="308">
        <f t="shared" si="36"/>
        <v>0</v>
      </c>
      <c r="I374" t="e">
        <f>COLLO!R327</f>
        <v>#REF!</v>
      </c>
      <c r="J374">
        <f>COLLO!S327</f>
        <v>0</v>
      </c>
    </row>
    <row r="375" spans="1:10" ht="12.75">
      <c r="A375" s="279">
        <f>IF(ISTEXT(COLLO!C$2),COLLO!C$2,"")</f>
      </c>
      <c r="B375" t="str">
        <f>COLLO!E$2</f>
        <v>WA</v>
      </c>
      <c r="C375" t="str">
        <f>COLLO!O328</f>
        <v>XS6</v>
      </c>
      <c r="D375" t="str">
        <f>COLLO!Q328</f>
        <v>SP1KH</v>
      </c>
      <c r="E375" s="308" t="e">
        <f t="shared" si="33"/>
        <v>#REF!</v>
      </c>
      <c r="F375" s="308">
        <f t="shared" si="34"/>
        <v>0</v>
      </c>
      <c r="G375" s="308">
        <f t="shared" si="35"/>
        <v>0</v>
      </c>
      <c r="H375" s="308">
        <f t="shared" si="36"/>
        <v>0</v>
      </c>
      <c r="I375" t="e">
        <f>COLLO!R328</f>
        <v>#REF!</v>
      </c>
      <c r="J375">
        <f>COLLO!S328</f>
        <v>0</v>
      </c>
    </row>
    <row r="376" spans="1:10" ht="12.75">
      <c r="A376" s="279">
        <f>IF(ISTEXT(COLLO!C$2),COLLO!C$2,"")</f>
      </c>
      <c r="B376" t="str">
        <f>COLLO!E$2</f>
        <v>WA</v>
      </c>
      <c r="C376" t="str">
        <f>COLLO!O329</f>
        <v>XS6</v>
      </c>
      <c r="D376" t="str">
        <f>COLLO!Q329</f>
        <v>SP1KJ</v>
      </c>
      <c r="E376" s="308" t="e">
        <f t="shared" si="33"/>
        <v>#REF!</v>
      </c>
      <c r="F376" s="308">
        <f t="shared" si="34"/>
        <v>0</v>
      </c>
      <c r="G376" s="308">
        <f t="shared" si="35"/>
        <v>0</v>
      </c>
      <c r="H376" s="308">
        <f t="shared" si="36"/>
        <v>0</v>
      </c>
      <c r="I376" t="e">
        <f>COLLO!R329</f>
        <v>#REF!</v>
      </c>
      <c r="J376">
        <f>COLLO!S329</f>
        <v>0</v>
      </c>
    </row>
    <row r="377" spans="1:10" ht="12.75">
      <c r="A377" s="279">
        <f>IF(ISTEXT(COLLO!C$2),COLLO!C$2,"")</f>
      </c>
      <c r="B377" t="str">
        <f>COLLO!E$2</f>
        <v>WA</v>
      </c>
      <c r="C377" t="str">
        <f>COLLO!O330</f>
        <v>XS6</v>
      </c>
      <c r="D377" t="str">
        <f>COLLO!Q330</f>
        <v>SP1KK</v>
      </c>
      <c r="E377" s="308" t="e">
        <f t="shared" si="33"/>
        <v>#REF!</v>
      </c>
      <c r="F377" s="308">
        <f t="shared" si="34"/>
        <v>0</v>
      </c>
      <c r="G377" s="308">
        <f t="shared" si="35"/>
        <v>0</v>
      </c>
      <c r="H377" s="308">
        <f t="shared" si="36"/>
        <v>0</v>
      </c>
      <c r="I377" t="e">
        <f>COLLO!R330</f>
        <v>#REF!</v>
      </c>
      <c r="J377">
        <f>COLLO!S330</f>
        <v>0</v>
      </c>
    </row>
    <row r="378" spans="1:10" ht="12.75">
      <c r="A378" s="279">
        <f>IF(ISTEXT(COLLO!C$2),COLLO!C$2,"")</f>
      </c>
      <c r="B378" t="str">
        <f>COLLO!E$2</f>
        <v>WA</v>
      </c>
      <c r="C378" t="str">
        <f>COLLO!O331</f>
        <v>XS6</v>
      </c>
      <c r="D378" t="str">
        <f>COLLO!Q331</f>
        <v>SP1KL</v>
      </c>
      <c r="E378" s="308" t="e">
        <f t="shared" si="33"/>
        <v>#REF!</v>
      </c>
      <c r="F378" s="308">
        <f t="shared" si="34"/>
        <v>0</v>
      </c>
      <c r="G378" s="308">
        <f t="shared" si="35"/>
        <v>0</v>
      </c>
      <c r="H378" s="308">
        <f t="shared" si="36"/>
        <v>0</v>
      </c>
      <c r="I378" t="e">
        <f>COLLO!R331</f>
        <v>#REF!</v>
      </c>
      <c r="J378">
        <f>COLLO!S331</f>
        <v>0</v>
      </c>
    </row>
    <row r="379" spans="1:10" ht="12.75">
      <c r="A379" s="279">
        <f>IF(ISTEXT(COLLO!C$2),COLLO!C$2,"")</f>
      </c>
      <c r="B379" t="str">
        <f>COLLO!E$2</f>
        <v>WA</v>
      </c>
      <c r="C379" t="str">
        <f>COLLO!O332</f>
        <v>XS6</v>
      </c>
      <c r="D379" t="str">
        <f>COLLO!Q332</f>
        <v>SP1KM</v>
      </c>
      <c r="E379" s="308" t="e">
        <f t="shared" si="33"/>
        <v>#REF!</v>
      </c>
      <c r="F379" s="308">
        <f t="shared" si="34"/>
        <v>0</v>
      </c>
      <c r="G379" s="308">
        <f t="shared" si="35"/>
        <v>0</v>
      </c>
      <c r="H379" s="308">
        <f t="shared" si="36"/>
        <v>0</v>
      </c>
      <c r="I379" t="e">
        <f>COLLO!R332</f>
        <v>#REF!</v>
      </c>
      <c r="J379">
        <f>COLLO!S332</f>
        <v>0</v>
      </c>
    </row>
    <row r="380" spans="1:10" ht="12.75">
      <c r="A380" s="279">
        <f>IF(ISTEXT(COLLO!C$2),COLLO!C$2,"")</f>
      </c>
      <c r="B380" t="str">
        <f>COLLO!E$2</f>
        <v>WA</v>
      </c>
      <c r="C380" t="str">
        <f>COLLO!O333</f>
        <v>XS6</v>
      </c>
      <c r="D380" t="str">
        <f>COLLO!Q333</f>
        <v>SP1KN</v>
      </c>
      <c r="E380" s="308" t="e">
        <f t="shared" si="33"/>
        <v>#REF!</v>
      </c>
      <c r="F380" s="308">
        <f t="shared" si="34"/>
        <v>0</v>
      </c>
      <c r="G380" s="308">
        <f t="shared" si="35"/>
        <v>0</v>
      </c>
      <c r="H380" s="308">
        <f t="shared" si="36"/>
        <v>0</v>
      </c>
      <c r="I380" t="e">
        <f>COLLO!R333</f>
        <v>#REF!</v>
      </c>
      <c r="J380">
        <f>COLLO!S333</f>
        <v>0</v>
      </c>
    </row>
    <row r="381" spans="1:10" ht="12.75">
      <c r="A381" s="279">
        <f>IF(ISTEXT(COLLO!C$2),COLLO!C$2,"")</f>
      </c>
      <c r="B381" t="str">
        <f>COLLO!E$2</f>
        <v>WA</v>
      </c>
      <c r="C381" t="str">
        <f>COLLO!O334</f>
        <v>XS6</v>
      </c>
      <c r="D381" t="str">
        <f>COLLO!Q334</f>
        <v>SP1M2</v>
      </c>
      <c r="E381" s="308" t="e">
        <f t="shared" si="33"/>
        <v>#REF!</v>
      </c>
      <c r="F381" s="308">
        <f t="shared" si="34"/>
        <v>0</v>
      </c>
      <c r="G381" s="308">
        <f t="shared" si="35"/>
        <v>0</v>
      </c>
      <c r="H381" s="308">
        <f t="shared" si="36"/>
        <v>0</v>
      </c>
      <c r="I381" t="e">
        <f>COLLO!R334</f>
        <v>#REF!</v>
      </c>
      <c r="J381">
        <f>COLLO!S334</f>
        <v>0</v>
      </c>
    </row>
    <row r="382" spans="1:10" ht="12.75">
      <c r="A382" s="279">
        <f>IF(ISTEXT(COLLO!C$2),COLLO!C$2,"")</f>
      </c>
      <c r="B382" t="str">
        <f>COLLO!E$2</f>
        <v>WA</v>
      </c>
      <c r="C382" t="str">
        <f>COLLO!O335</f>
        <v>XS6</v>
      </c>
      <c r="D382" t="str">
        <f>COLLO!Q335</f>
        <v>SP1M4</v>
      </c>
      <c r="E382" s="308">
        <f t="shared" si="33"/>
        <v>0</v>
      </c>
      <c r="F382" s="308">
        <f t="shared" si="34"/>
        <v>0</v>
      </c>
      <c r="G382" s="308">
        <f t="shared" si="35"/>
        <v>0</v>
      </c>
      <c r="H382" s="308">
        <f t="shared" si="36"/>
        <v>0</v>
      </c>
      <c r="I382">
        <f>COLLO!R335</f>
        <v>0</v>
      </c>
      <c r="J382">
        <f>COLLO!S335</f>
        <v>0</v>
      </c>
    </row>
    <row r="383" spans="1:10" ht="12.75">
      <c r="A383" s="279">
        <f>IF(ISTEXT(COLLO!C$2),COLLO!C$2,"")</f>
      </c>
      <c r="B383" t="str">
        <f>COLLO!E$2</f>
        <v>WA</v>
      </c>
      <c r="C383" t="str">
        <f>COLLO!O336</f>
        <v>XS6</v>
      </c>
      <c r="D383" t="str">
        <f>COLLO!Q336</f>
        <v>SP1M6</v>
      </c>
      <c r="E383" s="308" t="e">
        <f t="shared" si="33"/>
        <v>#REF!</v>
      </c>
      <c r="F383" s="308">
        <f t="shared" si="34"/>
        <v>0</v>
      </c>
      <c r="G383" s="308">
        <f t="shared" si="35"/>
        <v>0</v>
      </c>
      <c r="H383" s="308">
        <f t="shared" si="36"/>
        <v>0</v>
      </c>
      <c r="I383" t="e">
        <f>COLLO!R336</f>
        <v>#REF!</v>
      </c>
      <c r="J383">
        <f>COLLO!S336</f>
        <v>0</v>
      </c>
    </row>
    <row r="384" spans="1:10" ht="12.75">
      <c r="A384" s="279">
        <f>IF(ISTEXT(COLLO!C$2),COLLO!C$2,"")</f>
      </c>
      <c r="B384" t="str">
        <f>COLLO!E$2</f>
        <v>WA</v>
      </c>
      <c r="C384" t="str">
        <f>COLLO!O337</f>
        <v>XS6</v>
      </c>
      <c r="D384" t="str">
        <f>COLLO!Q337</f>
        <v>SP1M8</v>
      </c>
      <c r="E384" s="308" t="e">
        <f t="shared" si="33"/>
        <v>#REF!</v>
      </c>
      <c r="F384" s="308">
        <f t="shared" si="34"/>
        <v>0</v>
      </c>
      <c r="G384" s="308">
        <f t="shared" si="35"/>
        <v>0</v>
      </c>
      <c r="H384" s="308">
        <f t="shared" si="36"/>
        <v>0</v>
      </c>
      <c r="I384" t="e">
        <f>COLLO!R337</f>
        <v>#REF!</v>
      </c>
      <c r="J384">
        <f>COLLO!S337</f>
        <v>0</v>
      </c>
    </row>
    <row r="385" spans="1:10" ht="12.75">
      <c r="A385" s="279">
        <f>IF(ISTEXT(COLLO!C$2),COLLO!C$2,"")</f>
      </c>
      <c r="B385" t="str">
        <f>COLLO!E$2</f>
        <v>WA</v>
      </c>
      <c r="C385" t="str">
        <f>COLLO!O338</f>
        <v>XS6</v>
      </c>
      <c r="D385" t="str">
        <f>COLLO!Q338</f>
        <v>SP1MA</v>
      </c>
      <c r="E385" s="308">
        <f t="shared" si="33"/>
        <v>0</v>
      </c>
      <c r="F385" s="308">
        <f t="shared" si="34"/>
        <v>0</v>
      </c>
      <c r="G385" s="308">
        <f t="shared" si="35"/>
        <v>0</v>
      </c>
      <c r="H385" s="308">
        <f t="shared" si="36"/>
        <v>0</v>
      </c>
      <c r="I385">
        <f>COLLO!R338</f>
        <v>0</v>
      </c>
      <c r="J385">
        <f>COLLO!S338</f>
        <v>0</v>
      </c>
    </row>
    <row r="386" spans="1:10" ht="12.75">
      <c r="A386" s="279">
        <f>IF(ISTEXT(COLLO!C$2),COLLO!C$2,"")</f>
      </c>
      <c r="B386" t="str">
        <f>COLLO!E$2</f>
        <v>WA</v>
      </c>
      <c r="C386" t="str">
        <f>COLLO!O339</f>
        <v>XS6</v>
      </c>
      <c r="D386" t="str">
        <f>COLLO!Q339</f>
        <v>SP1PA</v>
      </c>
      <c r="E386" s="308" t="e">
        <f t="shared" si="33"/>
        <v>#REF!</v>
      </c>
      <c r="F386" s="308">
        <f t="shared" si="34"/>
        <v>0</v>
      </c>
      <c r="G386" s="308">
        <f t="shared" si="35"/>
        <v>0</v>
      </c>
      <c r="H386" s="308">
        <f t="shared" si="36"/>
        <v>0</v>
      </c>
      <c r="I386" t="e">
        <f>COLLO!R339</f>
        <v>#REF!</v>
      </c>
      <c r="J386">
        <f>COLLO!S339</f>
        <v>0</v>
      </c>
    </row>
    <row r="387" spans="1:10" ht="12.75">
      <c r="A387" s="279">
        <f>IF(ISTEXT(COLLO!C$2),COLLO!C$2,"")</f>
      </c>
      <c r="B387" t="str">
        <f>COLLO!E$2</f>
        <v>WA</v>
      </c>
      <c r="C387" t="str">
        <f>COLLO!O340</f>
        <v>XS6</v>
      </c>
      <c r="D387" t="str">
        <f>COLLO!Q340</f>
        <v>SP1R1</v>
      </c>
      <c r="E387" s="308" t="e">
        <f t="shared" si="33"/>
        <v>#REF!</v>
      </c>
      <c r="F387" s="308">
        <f t="shared" si="34"/>
        <v>0</v>
      </c>
      <c r="G387" s="308">
        <f t="shared" si="35"/>
        <v>0</v>
      </c>
      <c r="H387" s="308">
        <f t="shared" si="36"/>
        <v>0</v>
      </c>
      <c r="I387" t="e">
        <f>COLLO!R340</f>
        <v>#REF!</v>
      </c>
      <c r="J387">
        <f>COLLO!S340</f>
        <v>0</v>
      </c>
    </row>
    <row r="388" spans="1:10" ht="12.75">
      <c r="A388" s="279">
        <f>IF(ISTEXT(COLLO!C$2),COLLO!C$2,"")</f>
      </c>
      <c r="B388" t="str">
        <f>COLLO!E$2</f>
        <v>WA</v>
      </c>
      <c r="C388" t="str">
        <f>COLLO!O341</f>
        <v>XS6</v>
      </c>
      <c r="D388" t="str">
        <f>COLLO!Q341</f>
        <v>SP1R2</v>
      </c>
      <c r="E388" s="308" t="e">
        <f t="shared" si="33"/>
        <v>#REF!</v>
      </c>
      <c r="F388" s="308">
        <f t="shared" si="34"/>
        <v>0</v>
      </c>
      <c r="G388" s="308">
        <f t="shared" si="35"/>
        <v>0</v>
      </c>
      <c r="H388" s="308">
        <f t="shared" si="36"/>
        <v>0</v>
      </c>
      <c r="I388" t="e">
        <f>COLLO!R341</f>
        <v>#REF!</v>
      </c>
      <c r="J388">
        <f>COLLO!S341</f>
        <v>0</v>
      </c>
    </row>
    <row r="389" spans="1:10" ht="12.75">
      <c r="A389" s="279">
        <f>IF(ISTEXT(COLLO!C$2),COLLO!C$2,"")</f>
      </c>
      <c r="B389" t="str">
        <f>COLLO!E$2</f>
        <v>WA</v>
      </c>
      <c r="C389" t="str">
        <f>COLLO!O342</f>
        <v>XS6</v>
      </c>
      <c r="D389" t="str">
        <f>COLLO!Q342</f>
        <v>SP1R3</v>
      </c>
      <c r="E389" s="308" t="e">
        <f t="shared" si="33"/>
        <v>#REF!</v>
      </c>
      <c r="F389" s="308">
        <f t="shared" si="34"/>
        <v>0</v>
      </c>
      <c r="G389" s="308">
        <f t="shared" si="35"/>
        <v>0</v>
      </c>
      <c r="H389" s="308">
        <f t="shared" si="36"/>
        <v>0</v>
      </c>
      <c r="I389" t="e">
        <f>COLLO!R342</f>
        <v>#REF!</v>
      </c>
      <c r="J389">
        <f>COLLO!S342</f>
        <v>0</v>
      </c>
    </row>
    <row r="390" spans="1:10" ht="12.75">
      <c r="A390" s="279">
        <f>IF(ISTEXT(COLLO!C$2),COLLO!C$2,"")</f>
      </c>
      <c r="B390" t="str">
        <f>COLLO!E$2</f>
        <v>WA</v>
      </c>
      <c r="C390" t="str">
        <f>COLLO!O343</f>
        <v>XS6</v>
      </c>
      <c r="D390" t="str">
        <f>COLLO!Q343</f>
        <v>SP1RC</v>
      </c>
      <c r="E390" s="308">
        <f t="shared" si="33"/>
        <v>0</v>
      </c>
      <c r="F390" s="308">
        <f t="shared" si="34"/>
        <v>0</v>
      </c>
      <c r="G390" s="308">
        <f t="shared" si="35"/>
        <v>0</v>
      </c>
      <c r="H390" s="308">
        <f t="shared" si="36"/>
        <v>0</v>
      </c>
      <c r="I390">
        <f>COLLO!R343</f>
        <v>0</v>
      </c>
      <c r="J390">
        <f>COLLO!S343</f>
        <v>0</v>
      </c>
    </row>
    <row r="391" spans="1:10" ht="12.75">
      <c r="A391" s="279">
        <f>IF(ISTEXT(COLLO!C$2),COLLO!C$2,"")</f>
      </c>
      <c r="B391" t="str">
        <f>COLLO!E$2</f>
        <v>WA</v>
      </c>
      <c r="C391" t="str">
        <f>COLLO!O344</f>
        <v>XS6</v>
      </c>
      <c r="D391" t="str">
        <f>COLLO!Q344</f>
        <v>SP1RD</v>
      </c>
      <c r="E391" s="308">
        <f t="shared" si="33"/>
        <v>0</v>
      </c>
      <c r="F391" s="308">
        <f t="shared" si="34"/>
        <v>0</v>
      </c>
      <c r="G391" s="308">
        <f t="shared" si="35"/>
        <v>0</v>
      </c>
      <c r="H391" s="308">
        <f t="shared" si="36"/>
        <v>0</v>
      </c>
      <c r="I391">
        <f>COLLO!R344</f>
        <v>0</v>
      </c>
      <c r="J391">
        <f>COLLO!S344</f>
        <v>0</v>
      </c>
    </row>
    <row r="392" spans="1:10" ht="12.75">
      <c r="A392" s="279">
        <f>IF(ISTEXT(COLLO!C$2),COLLO!C$2,"")</f>
      </c>
      <c r="B392" t="str">
        <f>COLLO!E$2</f>
        <v>WA</v>
      </c>
      <c r="C392" t="str">
        <f>COLLO!O345</f>
        <v>XS6</v>
      </c>
      <c r="D392" t="str">
        <f>COLLO!Q345</f>
        <v>SP11S</v>
      </c>
      <c r="E392" s="308" t="e">
        <f t="shared" si="33"/>
        <v>#REF!</v>
      </c>
      <c r="F392" s="308">
        <f t="shared" si="34"/>
        <v>0</v>
      </c>
      <c r="G392" s="308">
        <f t="shared" si="35"/>
        <v>0</v>
      </c>
      <c r="H392" s="308">
        <f t="shared" si="36"/>
        <v>0</v>
      </c>
      <c r="I392" t="e">
        <f>COLLO!R345</f>
        <v>#REF!</v>
      </c>
      <c r="J392">
        <f>COLLO!S345</f>
        <v>0</v>
      </c>
    </row>
    <row r="393" spans="1:10" ht="12.75">
      <c r="A393" s="279">
        <f>IF(ISTEXT(COLLO!C$2),COLLO!C$2,"")</f>
      </c>
      <c r="B393" t="str">
        <f>COLLO!E$2</f>
        <v>WA</v>
      </c>
      <c r="C393" t="str">
        <f>COLLO!O346</f>
        <v>XS6</v>
      </c>
      <c r="D393" t="str">
        <f>COLLO!Q346</f>
        <v>SP1SE</v>
      </c>
      <c r="E393" s="308">
        <f t="shared" si="33"/>
        <v>0</v>
      </c>
      <c r="F393" s="308">
        <f t="shared" si="34"/>
        <v>0</v>
      </c>
      <c r="G393" s="308">
        <f t="shared" si="35"/>
        <v>0</v>
      </c>
      <c r="H393" s="308">
        <f t="shared" si="36"/>
        <v>0</v>
      </c>
      <c r="I393">
        <f>COLLO!R346</f>
        <v>0</v>
      </c>
      <c r="J393">
        <f>COLLO!S346</f>
        <v>0</v>
      </c>
    </row>
    <row r="394" spans="1:10" ht="12.75">
      <c r="A394" s="279">
        <f>IF(ISTEXT(COLLO!C$2),COLLO!C$2,"")</f>
      </c>
      <c r="B394" t="str">
        <f>COLLO!E$2</f>
        <v>WA</v>
      </c>
      <c r="C394" t="str">
        <f>COLLO!O347</f>
        <v>XS6</v>
      </c>
      <c r="D394" t="str">
        <f>COLLO!Q347</f>
        <v>SP1SF</v>
      </c>
      <c r="E394" s="308">
        <f t="shared" si="33"/>
        <v>0</v>
      </c>
      <c r="F394" s="308">
        <f t="shared" si="34"/>
        <v>0</v>
      </c>
      <c r="G394" s="308">
        <f t="shared" si="35"/>
        <v>0</v>
      </c>
      <c r="H394" s="308">
        <f t="shared" si="36"/>
        <v>0</v>
      </c>
      <c r="I394">
        <f>COLLO!R347</f>
        <v>0</v>
      </c>
      <c r="J394">
        <f>COLLO!S347</f>
        <v>0</v>
      </c>
    </row>
    <row r="395" spans="1:10" ht="12.75">
      <c r="A395" s="279">
        <f>IF(ISTEXT(COLLO!C$2),COLLO!C$2,"")</f>
      </c>
      <c r="B395" t="str">
        <f>COLLO!E$2</f>
        <v>WA</v>
      </c>
      <c r="C395" t="str">
        <f>COLLO!O348</f>
        <v>XS6</v>
      </c>
      <c r="D395" t="str">
        <f>COLLO!Q348</f>
        <v>SP1SH</v>
      </c>
      <c r="E395" s="308">
        <f t="shared" si="33"/>
        <v>0</v>
      </c>
      <c r="F395" s="308">
        <f t="shared" si="34"/>
        <v>0</v>
      </c>
      <c r="G395" s="308">
        <f t="shared" si="35"/>
        <v>0</v>
      </c>
      <c r="H395" s="308">
        <f t="shared" si="36"/>
        <v>0</v>
      </c>
      <c r="I395">
        <f>COLLO!R348</f>
        <v>0</v>
      </c>
      <c r="J395">
        <f>COLLO!S348</f>
        <v>0</v>
      </c>
    </row>
    <row r="396" spans="1:10" ht="12.75">
      <c r="A396" s="279">
        <f>IF(ISTEXT(COLLO!C$2),COLLO!C$2,"")</f>
      </c>
      <c r="B396" t="str">
        <f>COLLO!E$2</f>
        <v>WA</v>
      </c>
      <c r="C396" t="str">
        <f>COLLO!O349</f>
        <v>XS6</v>
      </c>
      <c r="D396" t="str">
        <f>COLLO!Q349</f>
        <v>SP1SX</v>
      </c>
      <c r="E396" s="308" t="e">
        <f t="shared" si="33"/>
        <v>#REF!</v>
      </c>
      <c r="F396" s="308">
        <f t="shared" si="34"/>
        <v>0</v>
      </c>
      <c r="G396" s="308">
        <f t="shared" si="35"/>
        <v>0</v>
      </c>
      <c r="H396" s="308">
        <f t="shared" si="36"/>
        <v>0</v>
      </c>
      <c r="I396" t="e">
        <f>COLLO!R349</f>
        <v>#REF!</v>
      </c>
      <c r="J396">
        <f>COLLO!S349</f>
        <v>0</v>
      </c>
    </row>
    <row r="397" spans="1:10" ht="12.75">
      <c r="A397" s="279">
        <f>IF(ISTEXT(COLLO!C$2),COLLO!C$2,"")</f>
      </c>
      <c r="B397" t="str">
        <f>COLLO!E$2</f>
        <v>WA</v>
      </c>
      <c r="C397" t="str">
        <f>COLLO!O350</f>
        <v>XS6</v>
      </c>
      <c r="D397" t="str">
        <f>COLLO!Q350</f>
        <v>SP1VB</v>
      </c>
      <c r="E397" s="308">
        <f t="shared" si="33"/>
        <v>0</v>
      </c>
      <c r="F397" s="308">
        <f t="shared" si="34"/>
        <v>0</v>
      </c>
      <c r="G397" s="308">
        <f t="shared" si="35"/>
        <v>0</v>
      </c>
      <c r="H397" s="308">
        <f t="shared" si="36"/>
        <v>0</v>
      </c>
      <c r="I397">
        <f>COLLO!R350</f>
        <v>0</v>
      </c>
      <c r="J397">
        <f>COLLO!S350</f>
        <v>0</v>
      </c>
    </row>
    <row r="398" spans="1:10" ht="12.75">
      <c r="A398" s="279">
        <f>IF(ISTEXT(COLLO!C$2),COLLO!C$2,"")</f>
      </c>
      <c r="B398" t="str">
        <f>COLLO!E$2</f>
        <v>WA</v>
      </c>
      <c r="C398" t="str">
        <f>COLLO!O351</f>
        <v>XS6</v>
      </c>
      <c r="D398" t="str">
        <f>COLLO!Q351</f>
        <v>SP1VC</v>
      </c>
      <c r="E398" s="308">
        <f t="shared" si="33"/>
        <v>0</v>
      </c>
      <c r="F398" s="308">
        <f t="shared" si="34"/>
        <v>0</v>
      </c>
      <c r="G398" s="308">
        <f t="shared" si="35"/>
        <v>0</v>
      </c>
      <c r="H398" s="308">
        <f t="shared" si="36"/>
        <v>0</v>
      </c>
      <c r="I398">
        <f>COLLO!R351</f>
        <v>0</v>
      </c>
      <c r="J398">
        <f>COLLO!S351</f>
        <v>0</v>
      </c>
    </row>
    <row r="399" spans="1:10" ht="12.75">
      <c r="A399" s="279">
        <f>IF(ISTEXT(COLLO!C$2),COLLO!C$2,"")</f>
      </c>
      <c r="B399" t="str">
        <f>COLLO!E$2</f>
        <v>WA</v>
      </c>
      <c r="C399" t="str">
        <f>COLLO!O352</f>
        <v>XS6</v>
      </c>
      <c r="D399" t="str">
        <f>COLLO!Q352</f>
        <v>SP1VD</v>
      </c>
      <c r="E399" s="308">
        <f t="shared" si="33"/>
        <v>0</v>
      </c>
      <c r="F399" s="308">
        <f t="shared" si="34"/>
        <v>0</v>
      </c>
      <c r="G399" s="308">
        <f t="shared" si="35"/>
        <v>0</v>
      </c>
      <c r="H399" s="308">
        <f t="shared" si="36"/>
        <v>0</v>
      </c>
      <c r="I399">
        <f>COLLO!R352</f>
        <v>0</v>
      </c>
      <c r="J399">
        <f>COLLO!S352</f>
        <v>0</v>
      </c>
    </row>
    <row r="400" spans="1:10" ht="12.75">
      <c r="A400" s="279">
        <f>IF(ISTEXT(COLLO!C$2),COLLO!C$2,"")</f>
      </c>
      <c r="B400" t="str">
        <f>COLLO!E$2</f>
        <v>WA</v>
      </c>
      <c r="C400" t="str">
        <f>COLLO!O353</f>
        <v>XS6</v>
      </c>
      <c r="D400" t="str">
        <f>COLLO!Q353</f>
        <v>SP1VE</v>
      </c>
      <c r="E400" s="308">
        <f t="shared" si="33"/>
        <v>0</v>
      </c>
      <c r="F400" s="308">
        <f t="shared" si="34"/>
        <v>0</v>
      </c>
      <c r="G400" s="308">
        <f t="shared" si="35"/>
        <v>0</v>
      </c>
      <c r="H400" s="308">
        <f t="shared" si="36"/>
        <v>0</v>
      </c>
      <c r="I400">
        <f>COLLO!R353</f>
        <v>0</v>
      </c>
      <c r="J400">
        <f>COLLO!S353</f>
        <v>0</v>
      </c>
    </row>
    <row r="401" spans="1:10" ht="12.75">
      <c r="A401" s="279">
        <f>IF(ISTEXT(COLLO!C$2),COLLO!C$2,"")</f>
      </c>
      <c r="B401" t="str">
        <f>COLLO!E$2</f>
        <v>WA</v>
      </c>
      <c r="C401" t="str">
        <f>COLLO!O354</f>
        <v>XS6</v>
      </c>
      <c r="D401" t="str">
        <f>COLLO!Q354</f>
        <v>NRBBC</v>
      </c>
      <c r="E401" s="308">
        <f t="shared" si="33"/>
        <v>0</v>
      </c>
      <c r="F401" s="308">
        <f t="shared" si="34"/>
        <v>0</v>
      </c>
      <c r="G401" s="308">
        <f t="shared" si="35"/>
        <v>0</v>
      </c>
      <c r="H401" s="308">
        <f t="shared" si="36"/>
        <v>0</v>
      </c>
      <c r="I401">
        <f>COLLO!R354</f>
        <v>0</v>
      </c>
      <c r="J401">
        <f>COLLO!S354</f>
        <v>0</v>
      </c>
    </row>
    <row r="402" spans="1:10" ht="12.75">
      <c r="A402" s="279">
        <f>IF(ISTEXT(COLLO!C$2),COLLO!C$2,"")</f>
      </c>
      <c r="B402" t="str">
        <f>COLLO!E$2</f>
        <v>WA</v>
      </c>
      <c r="C402" t="str">
        <f>COLLO!O355</f>
        <v>XS6</v>
      </c>
      <c r="D402" t="str">
        <f>COLLO!Q355</f>
        <v>NRBBD</v>
      </c>
      <c r="E402" s="308">
        <f t="shared" si="33"/>
        <v>0</v>
      </c>
      <c r="F402" s="308">
        <f t="shared" si="34"/>
        <v>0</v>
      </c>
      <c r="G402" s="308">
        <f t="shared" si="35"/>
        <v>0</v>
      </c>
      <c r="H402" s="308">
        <f t="shared" si="36"/>
        <v>0</v>
      </c>
      <c r="I402">
        <f>COLLO!R355</f>
        <v>0</v>
      </c>
      <c r="J402">
        <f>COLLO!S355</f>
        <v>0</v>
      </c>
    </row>
    <row r="403" spans="1:10" ht="12.75">
      <c r="A403" s="279">
        <f>IF(ISTEXT(COLLO!C$2),COLLO!C$2,"")</f>
      </c>
      <c r="B403" t="str">
        <f>COLLO!E$2</f>
        <v>WA</v>
      </c>
      <c r="C403" t="str">
        <f>COLLO!O356</f>
        <v>XS6</v>
      </c>
      <c r="D403" t="str">
        <f>COLLO!Q356</f>
        <v>NRBBK</v>
      </c>
      <c r="E403" s="308">
        <f aca="true" t="shared" si="37" ref="E403:E443">IF(I403="",0,(IF(ISTEXT(I403),0,I403)))</f>
        <v>0</v>
      </c>
      <c r="F403" s="308" t="e">
        <f aca="true" t="shared" si="38" ref="F403:F443">IF(J403="",0,(IF(ISTEXT(J403),0,J403)))</f>
        <v>#REF!</v>
      </c>
      <c r="G403" s="308">
        <f aca="true" t="shared" si="39" ref="G403:G443">IF(K403="",0,(IF(ISTEXT(K403),0,K403)))</f>
        <v>0</v>
      </c>
      <c r="H403" s="308">
        <f aca="true" t="shared" si="40" ref="H403:H443">IF(L403="",0,(IF(ISTEXT(L403),0,L403)))</f>
        <v>0</v>
      </c>
      <c r="I403">
        <f>COLLO!R356</f>
        <v>0</v>
      </c>
      <c r="J403" t="e">
        <f>COLLO!S356</f>
        <v>#REF!</v>
      </c>
    </row>
    <row r="404" spans="1:10" ht="12.75">
      <c r="A404" s="279">
        <f>IF(ISTEXT(COLLO!C$2),COLLO!C$2,"")</f>
      </c>
      <c r="B404" t="str">
        <f>COLLO!E$2</f>
        <v>WA</v>
      </c>
      <c r="C404" t="str">
        <f>COLLO!O357</f>
        <v>XS6</v>
      </c>
      <c r="D404" t="str">
        <f>COLLO!Q357</f>
        <v>NRBCR</v>
      </c>
      <c r="E404" s="308">
        <f t="shared" si="37"/>
        <v>0</v>
      </c>
      <c r="F404" s="308" t="e">
        <f t="shared" si="38"/>
        <v>#REF!</v>
      </c>
      <c r="G404" s="308">
        <f t="shared" si="39"/>
        <v>0</v>
      </c>
      <c r="H404" s="308">
        <f t="shared" si="40"/>
        <v>0</v>
      </c>
      <c r="I404">
        <f>COLLO!R357</f>
        <v>0</v>
      </c>
      <c r="J404" t="e">
        <f>COLLO!S357</f>
        <v>#REF!</v>
      </c>
    </row>
    <row r="405" spans="1:10" ht="12.75">
      <c r="A405" s="279">
        <f>IF(ISTEXT(COLLO!C$2),COLLO!C$2,"")</f>
      </c>
      <c r="B405" t="str">
        <f>COLLO!E$2</f>
        <v>WA</v>
      </c>
      <c r="C405" t="str">
        <f>COLLO!O358</f>
        <v>XS6</v>
      </c>
      <c r="D405" t="str">
        <f>COLLO!Q358</f>
        <v>NRBBE</v>
      </c>
      <c r="E405" s="308">
        <f t="shared" si="37"/>
        <v>0</v>
      </c>
      <c r="F405" s="308" t="e">
        <f t="shared" si="38"/>
        <v>#REF!</v>
      </c>
      <c r="G405" s="308">
        <f t="shared" si="39"/>
        <v>0</v>
      </c>
      <c r="H405" s="308">
        <f t="shared" si="40"/>
        <v>0</v>
      </c>
      <c r="I405">
        <f>COLLO!R358</f>
        <v>0</v>
      </c>
      <c r="J405" t="e">
        <f>COLLO!S358</f>
        <v>#REF!</v>
      </c>
    </row>
    <row r="406" spans="1:10" ht="12.75">
      <c r="A406" s="279">
        <f>IF(ISTEXT(COLLO!C$2),COLLO!C$2,"")</f>
      </c>
      <c r="B406" t="str">
        <f>COLLO!E$2</f>
        <v>WA</v>
      </c>
      <c r="C406" t="str">
        <f>COLLO!O359</f>
        <v>XS6</v>
      </c>
      <c r="D406" t="str">
        <f>COLLO!Q359</f>
        <v>NRBBF</v>
      </c>
      <c r="E406" s="308">
        <f t="shared" si="37"/>
        <v>0</v>
      </c>
      <c r="F406" s="308" t="e">
        <f t="shared" si="38"/>
        <v>#REF!</v>
      </c>
      <c r="G406" s="308">
        <f t="shared" si="39"/>
        <v>0</v>
      </c>
      <c r="H406" s="308">
        <f t="shared" si="40"/>
        <v>0</v>
      </c>
      <c r="I406">
        <f>COLLO!R359</f>
        <v>0</v>
      </c>
      <c r="J406" t="e">
        <f>COLLO!S359</f>
        <v>#REF!</v>
      </c>
    </row>
    <row r="407" spans="1:10" ht="12.75">
      <c r="A407" s="279">
        <f>IF(ISTEXT(COLLO!C$2),COLLO!C$2,"")</f>
      </c>
      <c r="B407" t="str">
        <f>COLLO!E$2</f>
        <v>WA</v>
      </c>
      <c r="C407" t="str">
        <f>COLLO!O360</f>
        <v>XCC</v>
      </c>
      <c r="D407" t="str">
        <f>COLLO!Q360</f>
        <v>B2CGP</v>
      </c>
      <c r="E407" s="308">
        <f t="shared" si="37"/>
        <v>0</v>
      </c>
      <c r="F407" s="308">
        <f t="shared" si="38"/>
        <v>0</v>
      </c>
      <c r="G407" s="308">
        <f t="shared" si="39"/>
        <v>0</v>
      </c>
      <c r="H407" s="308">
        <f t="shared" si="40"/>
        <v>0</v>
      </c>
      <c r="I407">
        <f>COLLO!R360</f>
        <v>0</v>
      </c>
      <c r="J407">
        <f>COLLO!S360</f>
        <v>0</v>
      </c>
    </row>
    <row r="408" spans="1:10" ht="12.75">
      <c r="A408" s="279">
        <f>IF(ISTEXT(COLLO!C$2),COLLO!C$2,"")</f>
      </c>
      <c r="B408" t="str">
        <f>COLLO!E$2</f>
        <v>WA</v>
      </c>
      <c r="C408" t="str">
        <f>COLLO!O361</f>
        <v>XCC</v>
      </c>
      <c r="D408" t="str">
        <f>COLLO!Q361</f>
        <v>CTG</v>
      </c>
      <c r="E408" s="308">
        <f t="shared" si="37"/>
        <v>0</v>
      </c>
      <c r="F408" s="308">
        <f t="shared" si="38"/>
        <v>0</v>
      </c>
      <c r="G408" s="308">
        <f t="shared" si="39"/>
        <v>0</v>
      </c>
      <c r="H408" s="308">
        <f t="shared" si="40"/>
        <v>0</v>
      </c>
      <c r="I408">
        <f>COLLO!R361</f>
        <v>0</v>
      </c>
      <c r="J408">
        <f>COLLO!S361</f>
        <v>0</v>
      </c>
    </row>
    <row r="409" spans="1:10" ht="12.75">
      <c r="A409" s="279">
        <f>IF(ISTEXT(COLLO!C$2),COLLO!C$2,"")</f>
      </c>
      <c r="B409" t="str">
        <f>COLLO!E$2</f>
        <v>WA</v>
      </c>
      <c r="C409" t="str">
        <f>COLLO!O362</f>
        <v>XCC</v>
      </c>
      <c r="D409" t="str">
        <f>COLLO!Q362</f>
        <v>C1C1X</v>
      </c>
      <c r="E409" s="308">
        <f t="shared" si="37"/>
        <v>0</v>
      </c>
      <c r="F409" s="308">
        <f t="shared" si="38"/>
        <v>0</v>
      </c>
      <c r="G409" s="308">
        <f t="shared" si="39"/>
        <v>0</v>
      </c>
      <c r="H409" s="308">
        <f t="shared" si="40"/>
        <v>0</v>
      </c>
      <c r="I409">
        <f>COLLO!R362</f>
        <v>0</v>
      </c>
      <c r="J409">
        <f>COLLO!S362</f>
        <v>0</v>
      </c>
    </row>
    <row r="410" spans="1:10" ht="12.75">
      <c r="A410" s="279">
        <f>IF(ISTEXT(COLLO!C$2),COLLO!C$2,"")</f>
      </c>
      <c r="B410" t="str">
        <f>COLLO!E$2</f>
        <v>WA</v>
      </c>
      <c r="C410" t="str">
        <f>COLLO!O363</f>
        <v>XCC</v>
      </c>
      <c r="D410" t="str">
        <f>COLLO!Q363</f>
        <v>C1FAA</v>
      </c>
      <c r="E410" s="308">
        <f t="shared" si="37"/>
        <v>0</v>
      </c>
      <c r="F410" s="308">
        <f t="shared" si="38"/>
        <v>0</v>
      </c>
      <c r="G410" s="308">
        <f t="shared" si="39"/>
        <v>0</v>
      </c>
      <c r="H410" s="308">
        <f t="shared" si="40"/>
        <v>0</v>
      </c>
      <c r="I410">
        <f>COLLO!R363</f>
        <v>0</v>
      </c>
      <c r="J410">
        <f>COLLO!S363</f>
        <v>0</v>
      </c>
    </row>
    <row r="411" spans="1:10" ht="12.75">
      <c r="A411" s="279">
        <f>IF(ISTEXT(COLLO!C$2),COLLO!C$2,"")</f>
      </c>
      <c r="B411" t="str">
        <f>COLLO!E$2</f>
        <v>WA</v>
      </c>
      <c r="C411" t="str">
        <f>COLLO!O364</f>
        <v>XCC</v>
      </c>
      <c r="D411" t="str">
        <f>COLLO!Q364</f>
        <v>C1FAB</v>
      </c>
      <c r="E411" s="308">
        <f t="shared" si="37"/>
        <v>0</v>
      </c>
      <c r="F411" s="308">
        <f t="shared" si="38"/>
        <v>0</v>
      </c>
      <c r="G411" s="308">
        <f t="shared" si="39"/>
        <v>0</v>
      </c>
      <c r="H411" s="308">
        <f t="shared" si="40"/>
        <v>0</v>
      </c>
      <c r="I411">
        <f>COLLO!R364</f>
        <v>0</v>
      </c>
      <c r="J411">
        <f>COLLO!S364</f>
        <v>0</v>
      </c>
    </row>
    <row r="412" spans="1:10" ht="12.75">
      <c r="A412" s="279">
        <f>IF(ISTEXT(COLLO!C$2),COLLO!C$2,"")</f>
      </c>
      <c r="B412" t="str">
        <f>COLLO!E$2</f>
        <v>WA</v>
      </c>
      <c r="C412" t="str">
        <f>COLLO!O365</f>
        <v>XCC</v>
      </c>
      <c r="D412" t="str">
        <f>COLLO!Q365</f>
        <v>EFNZX</v>
      </c>
      <c r="E412" s="308">
        <f t="shared" si="37"/>
        <v>0</v>
      </c>
      <c r="F412" s="308">
        <f t="shared" si="38"/>
        <v>0</v>
      </c>
      <c r="G412" s="308">
        <f t="shared" si="39"/>
        <v>0</v>
      </c>
      <c r="H412" s="308">
        <f t="shared" si="40"/>
        <v>0</v>
      </c>
      <c r="I412">
        <f>COLLO!R365</f>
        <v>0</v>
      </c>
      <c r="J412">
        <f>COLLO!S365</f>
        <v>0</v>
      </c>
    </row>
    <row r="413" spans="1:10" ht="12.75">
      <c r="A413" s="279">
        <f>IF(ISTEXT(COLLO!C$2),COLLO!C$2,"")</f>
      </c>
      <c r="B413" t="str">
        <f>COLLO!E$2</f>
        <v>WA</v>
      </c>
      <c r="C413" t="str">
        <f>COLLO!O366</f>
        <v>XCC</v>
      </c>
      <c r="D413" t="str">
        <f>COLLO!Q366</f>
        <v>EXCDX</v>
      </c>
      <c r="E413" s="308">
        <f t="shared" si="37"/>
        <v>0</v>
      </c>
      <c r="F413" s="308">
        <f t="shared" si="38"/>
        <v>0</v>
      </c>
      <c r="G413" s="308">
        <f t="shared" si="39"/>
        <v>0</v>
      </c>
      <c r="H413" s="308">
        <f t="shared" si="40"/>
        <v>0</v>
      </c>
      <c r="I413">
        <f>COLLO!R366</f>
        <v>0</v>
      </c>
      <c r="J413">
        <f>COLLO!S366</f>
        <v>0</v>
      </c>
    </row>
    <row r="414" spans="1:10" ht="12.75">
      <c r="A414" s="279">
        <f>IF(ISTEXT(COLLO!C$2),COLLO!C$2,"")</f>
      </c>
      <c r="B414" t="str">
        <f>COLLO!E$2</f>
        <v>WA</v>
      </c>
      <c r="C414" t="str">
        <f>COLLO!O367</f>
        <v>XCC</v>
      </c>
      <c r="D414" t="str">
        <f>COLLO!Q367</f>
        <v>EXCEX</v>
      </c>
      <c r="E414" s="308">
        <f t="shared" si="37"/>
        <v>0</v>
      </c>
      <c r="F414" s="308">
        <f t="shared" si="38"/>
        <v>0</v>
      </c>
      <c r="G414" s="308">
        <f t="shared" si="39"/>
        <v>0</v>
      </c>
      <c r="H414" s="308">
        <f t="shared" si="40"/>
        <v>0</v>
      </c>
      <c r="I414">
        <f>COLLO!R367</f>
        <v>0</v>
      </c>
      <c r="J414">
        <f>COLLO!S367</f>
        <v>0</v>
      </c>
    </row>
    <row r="415" spans="1:10" ht="12.75">
      <c r="A415" s="279">
        <f>IF(ISTEXT(COLLO!C$2),COLLO!C$2,"")</f>
      </c>
      <c r="B415" t="str">
        <f>COLLO!E$2</f>
        <v>WA</v>
      </c>
      <c r="C415" t="str">
        <f>COLLO!O368</f>
        <v>XCC</v>
      </c>
      <c r="D415" t="str">
        <f>COLLO!Q368</f>
        <v>EXCUX</v>
      </c>
      <c r="E415" s="308">
        <f t="shared" si="37"/>
        <v>0</v>
      </c>
      <c r="F415" s="308">
        <f t="shared" si="38"/>
        <v>0</v>
      </c>
      <c r="G415" s="308">
        <f t="shared" si="39"/>
        <v>0</v>
      </c>
      <c r="H415" s="308">
        <f t="shared" si="40"/>
        <v>0</v>
      </c>
      <c r="I415">
        <f>COLLO!R368</f>
        <v>0</v>
      </c>
      <c r="J415">
        <f>COLLO!S368</f>
        <v>0</v>
      </c>
    </row>
    <row r="416" spans="1:10" ht="12.75">
      <c r="A416" s="279">
        <f>IF(ISTEXT(COLLO!C$2),COLLO!C$2,"")</f>
      </c>
      <c r="B416" t="str">
        <f>COLLO!E$2</f>
        <v>WA</v>
      </c>
      <c r="C416" t="str">
        <f>COLLO!O369</f>
        <v>XCC</v>
      </c>
      <c r="D416" t="str">
        <f>COLLO!Q369</f>
        <v>SP1C1</v>
      </c>
      <c r="E416" s="308">
        <f t="shared" si="37"/>
        <v>0</v>
      </c>
      <c r="F416" s="308">
        <f t="shared" si="38"/>
        <v>0</v>
      </c>
      <c r="G416" s="308">
        <f t="shared" si="39"/>
        <v>0</v>
      </c>
      <c r="H416" s="308">
        <f t="shared" si="40"/>
        <v>0</v>
      </c>
      <c r="I416">
        <f>COLLO!R369</f>
        <v>0</v>
      </c>
      <c r="J416">
        <f>COLLO!S369</f>
        <v>0</v>
      </c>
    </row>
    <row r="417" spans="1:10" ht="12.75">
      <c r="A417" s="279">
        <f>IF(ISTEXT(COLLO!C$2),COLLO!C$2,"")</f>
      </c>
      <c r="B417" t="str">
        <f>COLLO!E$2</f>
        <v>WA</v>
      </c>
      <c r="C417" t="str">
        <f>COLLO!O370</f>
        <v>XCC</v>
      </c>
      <c r="D417" t="str">
        <f>COLLO!Q370</f>
        <v>SP1CE</v>
      </c>
      <c r="E417" s="308">
        <f t="shared" si="37"/>
        <v>0</v>
      </c>
      <c r="F417" s="308">
        <f t="shared" si="38"/>
        <v>0</v>
      </c>
      <c r="G417" s="308">
        <f t="shared" si="39"/>
        <v>0</v>
      </c>
      <c r="H417" s="308">
        <f t="shared" si="40"/>
        <v>0</v>
      </c>
      <c r="I417">
        <f>COLLO!R370</f>
        <v>0</v>
      </c>
      <c r="J417">
        <f>COLLO!S370</f>
        <v>0</v>
      </c>
    </row>
    <row r="418" spans="1:10" ht="12.75">
      <c r="A418" s="279">
        <f>IF(ISTEXT(COLLO!C$2),COLLO!C$2,"")</f>
      </c>
      <c r="B418" t="str">
        <f>COLLO!E$2</f>
        <v>WA</v>
      </c>
      <c r="C418" t="str">
        <f>COLLO!O371</f>
        <v>XCC</v>
      </c>
      <c r="D418" t="str">
        <f>COLLO!Q371</f>
        <v>SP1CF</v>
      </c>
      <c r="E418" s="308">
        <f t="shared" si="37"/>
        <v>0</v>
      </c>
      <c r="F418" s="308">
        <f t="shared" si="38"/>
        <v>0</v>
      </c>
      <c r="G418" s="308">
        <f t="shared" si="39"/>
        <v>0</v>
      </c>
      <c r="H418" s="308">
        <f t="shared" si="40"/>
        <v>0</v>
      </c>
      <c r="I418">
        <f>COLLO!R371</f>
        <v>0</v>
      </c>
      <c r="J418">
        <f>COLLO!S371</f>
        <v>0</v>
      </c>
    </row>
    <row r="419" spans="1:10" ht="12.75">
      <c r="A419" s="279">
        <f>IF(ISTEXT(COLLO!C$2),COLLO!C$2,"")</f>
      </c>
      <c r="B419" t="str">
        <f>COLLO!E$2</f>
        <v>WA</v>
      </c>
      <c r="C419" t="str">
        <f>COLLO!O372</f>
        <v>XCC</v>
      </c>
      <c r="D419" t="str">
        <f>COLLO!Q372</f>
        <v>SP1CL</v>
      </c>
      <c r="E419" s="308">
        <f t="shared" si="37"/>
        <v>0</v>
      </c>
      <c r="F419" s="308">
        <f t="shared" si="38"/>
        <v>0</v>
      </c>
      <c r="G419" s="308">
        <f t="shared" si="39"/>
        <v>0</v>
      </c>
      <c r="H419" s="308">
        <f t="shared" si="40"/>
        <v>0</v>
      </c>
      <c r="I419">
        <f>COLLO!R372</f>
        <v>0</v>
      </c>
      <c r="J419">
        <f>COLLO!S372</f>
        <v>0</v>
      </c>
    </row>
    <row r="420" spans="1:10" ht="12.75">
      <c r="A420" s="279">
        <f>IF(ISTEXT(COLLO!C$2),COLLO!C$2,"")</f>
      </c>
      <c r="B420" t="str">
        <f>COLLO!E$2</f>
        <v>WA</v>
      </c>
      <c r="C420" t="str">
        <f>COLLO!O373</f>
        <v>XCC</v>
      </c>
      <c r="D420" t="str">
        <f>COLLO!Q373</f>
        <v>SP1EA</v>
      </c>
      <c r="E420" s="308">
        <f t="shared" si="37"/>
        <v>0</v>
      </c>
      <c r="F420" s="308">
        <f t="shared" si="38"/>
        <v>0</v>
      </c>
      <c r="G420" s="308">
        <f t="shared" si="39"/>
        <v>0</v>
      </c>
      <c r="H420" s="308">
        <f t="shared" si="40"/>
        <v>0</v>
      </c>
      <c r="I420">
        <f>COLLO!R373</f>
        <v>0</v>
      </c>
      <c r="J420">
        <f>COLLO!S373</f>
        <v>0</v>
      </c>
    </row>
    <row r="421" spans="1:10" ht="12.75">
      <c r="A421" s="279">
        <f>IF(ISTEXT(COLLO!C$2),COLLO!C$2,"")</f>
      </c>
      <c r="B421" t="str">
        <f>COLLO!E$2</f>
        <v>WA</v>
      </c>
      <c r="C421" t="str">
        <f>COLLO!O374</f>
        <v>XCC</v>
      </c>
      <c r="D421" t="str">
        <f>COLLO!Q374</f>
        <v>SP1EB</v>
      </c>
      <c r="E421" s="308">
        <f t="shared" si="37"/>
        <v>0</v>
      </c>
      <c r="F421" s="308">
        <f t="shared" si="38"/>
        <v>0</v>
      </c>
      <c r="G421" s="308">
        <f t="shared" si="39"/>
        <v>0</v>
      </c>
      <c r="H421" s="308">
        <f t="shared" si="40"/>
        <v>0</v>
      </c>
      <c r="I421">
        <f>COLLO!R374</f>
        <v>0</v>
      </c>
      <c r="J421">
        <f>COLLO!S374</f>
        <v>0</v>
      </c>
    </row>
    <row r="422" spans="1:10" ht="12.75">
      <c r="A422" s="279">
        <f>IF(ISTEXT(COLLO!C$2),COLLO!C$2,"")</f>
      </c>
      <c r="B422" t="str">
        <f>COLLO!E$2</f>
        <v>WA</v>
      </c>
      <c r="C422" t="str">
        <f>COLLO!O375</f>
        <v>XCC</v>
      </c>
      <c r="D422" t="str">
        <f>COLLO!Q375</f>
        <v>SP1EE</v>
      </c>
      <c r="E422" s="308">
        <f t="shared" si="37"/>
        <v>0</v>
      </c>
      <c r="F422" s="308">
        <f t="shared" si="38"/>
        <v>0</v>
      </c>
      <c r="G422" s="308">
        <f t="shared" si="39"/>
        <v>0</v>
      </c>
      <c r="H422" s="308">
        <f t="shared" si="40"/>
        <v>0</v>
      </c>
      <c r="I422">
        <f>COLLO!R375</f>
        <v>0</v>
      </c>
      <c r="J422">
        <f>COLLO!S375</f>
        <v>0</v>
      </c>
    </row>
    <row r="423" spans="1:10" ht="12.75">
      <c r="A423" s="279">
        <f>IF(ISTEXT(COLLO!C$2),COLLO!C$2,"")</f>
      </c>
      <c r="B423" t="str">
        <f>COLLO!E$2</f>
        <v>WA</v>
      </c>
      <c r="C423" t="str">
        <f>COLLO!O376</f>
        <v>XCC</v>
      </c>
      <c r="D423" t="str">
        <f>COLLO!Q376</f>
        <v>SP1EH</v>
      </c>
      <c r="E423" s="308">
        <f t="shared" si="37"/>
        <v>0</v>
      </c>
      <c r="F423" s="308">
        <f t="shared" si="38"/>
        <v>0</v>
      </c>
      <c r="G423" s="308">
        <f t="shared" si="39"/>
        <v>0</v>
      </c>
      <c r="H423" s="308">
        <f t="shared" si="40"/>
        <v>0</v>
      </c>
      <c r="I423">
        <f>COLLO!R376</f>
        <v>0</v>
      </c>
      <c r="J423">
        <f>COLLO!S376</f>
        <v>0</v>
      </c>
    </row>
    <row r="424" spans="1:10" ht="12.75">
      <c r="A424" s="279">
        <f>IF(ISTEXT(COLLO!C$2),COLLO!C$2,"")</f>
      </c>
      <c r="B424" t="str">
        <f>COLLO!E$2</f>
        <v>WA</v>
      </c>
      <c r="C424" t="str">
        <f>COLLO!O377</f>
        <v>XCC</v>
      </c>
      <c r="D424" t="str">
        <f>COLLO!Q377</f>
        <v>SP1EM</v>
      </c>
      <c r="E424" s="308">
        <f t="shared" si="37"/>
        <v>0</v>
      </c>
      <c r="F424" s="308">
        <f t="shared" si="38"/>
        <v>0</v>
      </c>
      <c r="G424" s="308">
        <f t="shared" si="39"/>
        <v>0</v>
      </c>
      <c r="H424" s="308">
        <f t="shared" si="40"/>
        <v>0</v>
      </c>
      <c r="I424">
        <f>COLLO!R377</f>
        <v>0</v>
      </c>
      <c r="J424">
        <f>COLLO!S377</f>
        <v>0</v>
      </c>
    </row>
    <row r="425" spans="1:10" ht="12.75">
      <c r="A425" s="279">
        <f>IF(ISTEXT(COLLO!C$2),COLLO!C$2,"")</f>
      </c>
      <c r="B425" t="str">
        <f>COLLO!E$2</f>
        <v>WA</v>
      </c>
      <c r="C425" t="str">
        <f>COLLO!O378</f>
        <v>XCC</v>
      </c>
      <c r="D425" t="str">
        <f>COLLO!Q378</f>
        <v>SP1EN</v>
      </c>
      <c r="E425" s="308">
        <f t="shared" si="37"/>
        <v>0</v>
      </c>
      <c r="F425" s="308">
        <f t="shared" si="38"/>
        <v>0</v>
      </c>
      <c r="G425" s="308">
        <f t="shared" si="39"/>
        <v>0</v>
      </c>
      <c r="H425" s="308">
        <f t="shared" si="40"/>
        <v>0</v>
      </c>
      <c r="I425">
        <f>COLLO!R378</f>
        <v>0</v>
      </c>
      <c r="J425">
        <f>COLLO!S378</f>
        <v>0</v>
      </c>
    </row>
    <row r="426" spans="1:10" ht="12.75">
      <c r="A426" s="279">
        <f>IF(ISTEXT(COLLO!C$2),COLLO!C$2,"")</f>
      </c>
      <c r="B426" t="str">
        <f>COLLO!E$2</f>
        <v>WA</v>
      </c>
      <c r="C426" t="str">
        <f>COLLO!O379</f>
        <v>XCC</v>
      </c>
      <c r="D426" t="str">
        <f>COLLO!Q379</f>
        <v>SP1EP</v>
      </c>
      <c r="E426" s="308">
        <f t="shared" si="37"/>
        <v>0</v>
      </c>
      <c r="F426" s="308">
        <f t="shared" si="38"/>
        <v>0</v>
      </c>
      <c r="G426" s="308">
        <f t="shared" si="39"/>
        <v>0</v>
      </c>
      <c r="H426" s="308">
        <f t="shared" si="40"/>
        <v>0</v>
      </c>
      <c r="I426">
        <f>COLLO!R379</f>
        <v>0</v>
      </c>
      <c r="J426">
        <f>COLLO!S379</f>
        <v>0</v>
      </c>
    </row>
    <row r="427" spans="1:10" ht="12.75">
      <c r="A427" s="279">
        <f>IF(ISTEXT(COLLO!C$2),COLLO!C$2,"")</f>
      </c>
      <c r="B427" t="str">
        <f>COLLO!E$2</f>
        <v>WA</v>
      </c>
      <c r="C427" t="str">
        <f>COLLO!O380</f>
        <v>XCC</v>
      </c>
      <c r="D427" t="str">
        <f>COLLO!Q380</f>
        <v>SP1EQ</v>
      </c>
      <c r="E427" s="308">
        <f t="shared" si="37"/>
        <v>0</v>
      </c>
      <c r="F427" s="308">
        <f t="shared" si="38"/>
        <v>0</v>
      </c>
      <c r="G427" s="308">
        <f t="shared" si="39"/>
        <v>0</v>
      </c>
      <c r="H427" s="308">
        <f t="shared" si="40"/>
        <v>0</v>
      </c>
      <c r="I427">
        <f>COLLO!R380</f>
        <v>0</v>
      </c>
      <c r="J427">
        <f>COLLO!S380</f>
        <v>0</v>
      </c>
    </row>
    <row r="428" spans="1:10" ht="12.75">
      <c r="A428" s="279">
        <f>IF(ISTEXT(COLLO!C$2),COLLO!C$2,"")</f>
      </c>
      <c r="B428" t="str">
        <f>COLLO!E$2</f>
        <v>WA</v>
      </c>
      <c r="C428" t="str">
        <f>COLLO!O381</f>
        <v>XCC</v>
      </c>
      <c r="D428" t="str">
        <f>COLLO!Q381</f>
        <v>SP1FF</v>
      </c>
      <c r="E428" s="308">
        <f t="shared" si="37"/>
        <v>0</v>
      </c>
      <c r="F428" s="308">
        <f t="shared" si="38"/>
        <v>0</v>
      </c>
      <c r="G428" s="308">
        <f t="shared" si="39"/>
        <v>0</v>
      </c>
      <c r="H428" s="308">
        <f t="shared" si="40"/>
        <v>0</v>
      </c>
      <c r="I428">
        <f>COLLO!R381</f>
        <v>0</v>
      </c>
      <c r="J428">
        <f>COLLO!S381</f>
        <v>0</v>
      </c>
    </row>
    <row r="429" spans="1:10" ht="12.75">
      <c r="A429" s="279">
        <f>IF(ISTEXT(COLLO!C$2),COLLO!C$2,"")</f>
      </c>
      <c r="B429" t="str">
        <f>COLLO!E$2</f>
        <v>WA</v>
      </c>
      <c r="C429" t="str">
        <f>COLLO!O382</f>
        <v>XCC</v>
      </c>
      <c r="D429" t="str">
        <f>COLLO!Q382</f>
        <v>SP1FG</v>
      </c>
      <c r="E429" s="308">
        <f t="shared" si="37"/>
        <v>0</v>
      </c>
      <c r="F429" s="308">
        <f t="shared" si="38"/>
        <v>0</v>
      </c>
      <c r="G429" s="308">
        <f t="shared" si="39"/>
        <v>0</v>
      </c>
      <c r="H429" s="308">
        <f t="shared" si="40"/>
        <v>0</v>
      </c>
      <c r="I429">
        <f>COLLO!R382</f>
        <v>0</v>
      </c>
      <c r="J429">
        <f>COLLO!S382</f>
        <v>0</v>
      </c>
    </row>
    <row r="430" spans="1:10" ht="12.75">
      <c r="A430" s="279">
        <f>IF(ISTEXT(COLLO!C$2),COLLO!C$2,"")</f>
      </c>
      <c r="B430" t="str">
        <f>COLLO!E$2</f>
        <v>WA</v>
      </c>
      <c r="C430" t="str">
        <f>COLLO!O383</f>
        <v>XCC</v>
      </c>
      <c r="D430" t="str">
        <f>COLLO!Q383</f>
        <v>SP1FH</v>
      </c>
      <c r="E430" s="308">
        <f t="shared" si="37"/>
        <v>0</v>
      </c>
      <c r="F430" s="308">
        <f t="shared" si="38"/>
        <v>0</v>
      </c>
      <c r="G430" s="308">
        <f t="shared" si="39"/>
        <v>0</v>
      </c>
      <c r="H430" s="308">
        <f t="shared" si="40"/>
        <v>0</v>
      </c>
      <c r="I430">
        <f>COLLO!R383</f>
        <v>0</v>
      </c>
      <c r="J430">
        <f>COLLO!S383</f>
        <v>0</v>
      </c>
    </row>
    <row r="431" spans="1:10" ht="12.75">
      <c r="A431" s="279">
        <f>IF(ISTEXT(COLLO!C$2),COLLO!C$2,"")</f>
      </c>
      <c r="B431" t="str">
        <f>COLLO!E$2</f>
        <v>WA</v>
      </c>
      <c r="C431" t="str">
        <f>COLLO!O384</f>
        <v>XCC</v>
      </c>
      <c r="D431" t="str">
        <f>COLLO!Q384</f>
        <v>SP1FM</v>
      </c>
      <c r="E431" s="308">
        <f t="shared" si="37"/>
        <v>0</v>
      </c>
      <c r="F431" s="308">
        <f t="shared" si="38"/>
        <v>0</v>
      </c>
      <c r="G431" s="308">
        <f t="shared" si="39"/>
        <v>0</v>
      </c>
      <c r="H431" s="308">
        <f t="shared" si="40"/>
        <v>0</v>
      </c>
      <c r="I431">
        <f>COLLO!R384</f>
        <v>0</v>
      </c>
      <c r="J431">
        <f>COLLO!S384</f>
        <v>0</v>
      </c>
    </row>
    <row r="432" spans="1:10" ht="12.75">
      <c r="A432" s="279">
        <f>IF(ISTEXT(COLLO!C$2),COLLO!C$2,"")</f>
      </c>
      <c r="B432" t="str">
        <f>COLLO!E$2</f>
        <v>WA</v>
      </c>
      <c r="C432" t="str">
        <f>COLLO!O385</f>
        <v>XCC</v>
      </c>
      <c r="D432" t="str">
        <f>COLLO!Q385</f>
        <v>SP1FN</v>
      </c>
      <c r="E432" s="308">
        <f t="shared" si="37"/>
        <v>0</v>
      </c>
      <c r="F432" s="308">
        <f t="shared" si="38"/>
        <v>0</v>
      </c>
      <c r="G432" s="308">
        <f t="shared" si="39"/>
        <v>0</v>
      </c>
      <c r="H432" s="308">
        <f t="shared" si="40"/>
        <v>0</v>
      </c>
      <c r="I432">
        <f>COLLO!R385</f>
        <v>0</v>
      </c>
      <c r="J432">
        <f>COLLO!S385</f>
        <v>0</v>
      </c>
    </row>
    <row r="433" spans="1:10" ht="12.75">
      <c r="A433" s="279">
        <f>IF(ISTEXT(COLLO!C$2),COLLO!C$2,"")</f>
      </c>
      <c r="B433" t="str">
        <f>COLLO!E$2</f>
        <v>WA</v>
      </c>
      <c r="C433" t="str">
        <f>COLLO!O386</f>
        <v>XCC</v>
      </c>
      <c r="D433" t="str">
        <f>COLLO!Q386</f>
        <v>SP1FO</v>
      </c>
      <c r="E433" s="308">
        <f t="shared" si="37"/>
        <v>0</v>
      </c>
      <c r="F433" s="308">
        <f t="shared" si="38"/>
        <v>0</v>
      </c>
      <c r="G433" s="308">
        <f t="shared" si="39"/>
        <v>0</v>
      </c>
      <c r="H433" s="308">
        <f t="shared" si="40"/>
        <v>0</v>
      </c>
      <c r="I433">
        <f>COLLO!R386</f>
        <v>0</v>
      </c>
      <c r="J433">
        <f>COLLO!S386</f>
        <v>0</v>
      </c>
    </row>
    <row r="434" spans="1:10" ht="12.75">
      <c r="A434" s="279">
        <f>IF(ISTEXT(COLLO!C$2),COLLO!C$2,"")</f>
      </c>
      <c r="B434" t="str">
        <f>COLLO!E$2</f>
        <v>WA</v>
      </c>
      <c r="C434" t="str">
        <f>COLLO!O387</f>
        <v>XCC</v>
      </c>
      <c r="D434" t="str">
        <f>COLLO!Q387</f>
        <v>SP1GA</v>
      </c>
      <c r="E434" s="308">
        <f t="shared" si="37"/>
        <v>0</v>
      </c>
      <c r="F434" s="308">
        <f t="shared" si="38"/>
        <v>0</v>
      </c>
      <c r="G434" s="308">
        <f t="shared" si="39"/>
        <v>0</v>
      </c>
      <c r="H434" s="308">
        <f t="shared" si="40"/>
        <v>0</v>
      </c>
      <c r="I434">
        <f>COLLO!R387</f>
        <v>0</v>
      </c>
      <c r="J434">
        <f>COLLO!S387</f>
        <v>0</v>
      </c>
    </row>
    <row r="435" spans="1:10" ht="12.75">
      <c r="A435" s="279">
        <f>IF(ISTEXT(COLLO!C$2),COLLO!C$2,"")</f>
      </c>
      <c r="B435" t="str">
        <f>COLLO!E$2</f>
        <v>WA</v>
      </c>
      <c r="C435" t="str">
        <f>COLLO!O388</f>
        <v>XCC</v>
      </c>
      <c r="D435" t="str">
        <f>COLLO!Q388</f>
        <v>SP1GB</v>
      </c>
      <c r="E435" s="308">
        <f t="shared" si="37"/>
        <v>0</v>
      </c>
      <c r="F435" s="308">
        <f t="shared" si="38"/>
        <v>0</v>
      </c>
      <c r="G435" s="308">
        <f t="shared" si="39"/>
        <v>0</v>
      </c>
      <c r="H435" s="308">
        <f t="shared" si="40"/>
        <v>0</v>
      </c>
      <c r="I435">
        <f>COLLO!R388</f>
        <v>0</v>
      </c>
      <c r="J435">
        <f>COLLO!S388</f>
        <v>0</v>
      </c>
    </row>
    <row r="436" spans="1:10" ht="12.75">
      <c r="A436" s="279">
        <f>IF(ISTEXT(COLLO!C$2),COLLO!C$2,"")</f>
      </c>
      <c r="B436" t="str">
        <f>COLLO!E$2</f>
        <v>WA</v>
      </c>
      <c r="C436" t="str">
        <f>COLLO!O389</f>
        <v>XCC</v>
      </c>
      <c r="D436" t="str">
        <f>COLLO!Q389</f>
        <v>SP1GC</v>
      </c>
      <c r="E436" s="308">
        <f t="shared" si="37"/>
        <v>0</v>
      </c>
      <c r="F436" s="308">
        <f t="shared" si="38"/>
        <v>0</v>
      </c>
      <c r="G436" s="308">
        <f t="shared" si="39"/>
        <v>0</v>
      </c>
      <c r="H436" s="308">
        <f t="shared" si="40"/>
        <v>0</v>
      </c>
      <c r="I436">
        <f>COLLO!R389</f>
        <v>0</v>
      </c>
      <c r="J436">
        <f>COLLO!S389</f>
        <v>0</v>
      </c>
    </row>
    <row r="437" spans="1:10" ht="12.75">
      <c r="A437" s="279">
        <f>IF(ISTEXT(COLLO!C$2),COLLO!C$2,"")</f>
      </c>
      <c r="B437" t="str">
        <f>COLLO!E$2</f>
        <v>WA</v>
      </c>
      <c r="C437" t="str">
        <f>COLLO!O390</f>
        <v>XCC</v>
      </c>
      <c r="D437" t="str">
        <f>COLLO!Q390</f>
        <v>SP1GD</v>
      </c>
      <c r="E437" s="308">
        <f t="shared" si="37"/>
        <v>0</v>
      </c>
      <c r="F437" s="308">
        <f t="shared" si="38"/>
        <v>0</v>
      </c>
      <c r="G437" s="308">
        <f t="shared" si="39"/>
        <v>0</v>
      </c>
      <c r="H437" s="308">
        <f t="shared" si="40"/>
        <v>0</v>
      </c>
      <c r="I437">
        <f>COLLO!R390</f>
        <v>0</v>
      </c>
      <c r="J437">
        <f>COLLO!S390</f>
        <v>0</v>
      </c>
    </row>
    <row r="438" spans="1:10" ht="12.75">
      <c r="A438" s="279">
        <f>IF(ISTEXT(COLLO!C$2),COLLO!C$2,"")</f>
      </c>
      <c r="B438" t="str">
        <f>COLLO!E$2</f>
        <v>WA</v>
      </c>
      <c r="C438" t="str">
        <f>COLLO!O391</f>
        <v>XCC</v>
      </c>
      <c r="D438" t="str">
        <f>COLLO!Q391</f>
        <v>SP1GE</v>
      </c>
      <c r="E438" s="308">
        <f t="shared" si="37"/>
        <v>0</v>
      </c>
      <c r="F438" s="308">
        <f t="shared" si="38"/>
        <v>0</v>
      </c>
      <c r="G438" s="308">
        <f t="shared" si="39"/>
        <v>0</v>
      </c>
      <c r="H438" s="308">
        <f t="shared" si="40"/>
        <v>0</v>
      </c>
      <c r="I438">
        <f>COLLO!R391</f>
        <v>0</v>
      </c>
      <c r="J438">
        <f>COLLO!S391</f>
        <v>0</v>
      </c>
    </row>
    <row r="439" spans="1:10" ht="12.75">
      <c r="A439" s="279">
        <f>IF(ISTEXT(COLLO!C$2),COLLO!C$2,"")</f>
      </c>
      <c r="B439" t="str">
        <f>COLLO!E$2</f>
        <v>WA</v>
      </c>
      <c r="C439" t="str">
        <f>COLLO!O392</f>
        <v>XCC</v>
      </c>
      <c r="D439" t="str">
        <f>COLLO!Q392</f>
        <v>SP1GF</v>
      </c>
      <c r="E439" s="308">
        <f t="shared" si="37"/>
        <v>0</v>
      </c>
      <c r="F439" s="308">
        <f t="shared" si="38"/>
        <v>0</v>
      </c>
      <c r="G439" s="308">
        <f t="shared" si="39"/>
        <v>0</v>
      </c>
      <c r="H439" s="308">
        <f t="shared" si="40"/>
        <v>0</v>
      </c>
      <c r="I439">
        <f>COLLO!R392</f>
        <v>0</v>
      </c>
      <c r="J439">
        <f>COLLO!S392</f>
        <v>0</v>
      </c>
    </row>
    <row r="440" spans="1:10" ht="12.75">
      <c r="A440" s="279">
        <f>IF(ISTEXT(COLLO!C$2),COLLO!C$2,"")</f>
      </c>
      <c r="B440" t="str">
        <f>COLLO!E$2</f>
        <v>WA</v>
      </c>
      <c r="C440" t="str">
        <f>COLLO!O393</f>
        <v>XCC</v>
      </c>
      <c r="D440" t="str">
        <f>COLLO!Q393</f>
        <v>SP1HU</v>
      </c>
      <c r="E440" s="308">
        <f t="shared" si="37"/>
        <v>0</v>
      </c>
      <c r="F440" s="308">
        <f t="shared" si="38"/>
        <v>0</v>
      </c>
      <c r="G440" s="308">
        <f t="shared" si="39"/>
        <v>0</v>
      </c>
      <c r="H440" s="308">
        <f t="shared" si="40"/>
        <v>0</v>
      </c>
      <c r="I440">
        <f>COLLO!R393</f>
        <v>0</v>
      </c>
      <c r="J440">
        <f>COLLO!S393</f>
        <v>0</v>
      </c>
    </row>
    <row r="441" spans="1:10" ht="12.75">
      <c r="A441" s="279">
        <f>IF(ISTEXT(COLLO!C$2),COLLO!C$2,"")</f>
      </c>
      <c r="B441" t="str">
        <f>COLLO!E$2</f>
        <v>WA</v>
      </c>
      <c r="C441" t="str">
        <f>COLLO!O394</f>
        <v>XCC</v>
      </c>
      <c r="D441" t="str">
        <f>COLLO!Q394</f>
        <v>SP1JA</v>
      </c>
      <c r="E441" s="308">
        <f t="shared" si="37"/>
        <v>0</v>
      </c>
      <c r="F441" s="308">
        <f t="shared" si="38"/>
        <v>0</v>
      </c>
      <c r="G441" s="308">
        <f t="shared" si="39"/>
        <v>0</v>
      </c>
      <c r="H441" s="308">
        <f t="shared" si="40"/>
        <v>0</v>
      </c>
      <c r="I441">
        <f>COLLO!R394</f>
        <v>0</v>
      </c>
      <c r="J441">
        <f>COLLO!S394</f>
        <v>0</v>
      </c>
    </row>
    <row r="442" spans="1:10" ht="12.75">
      <c r="A442" s="279">
        <f>IF(ISTEXT(COLLO!C$2),COLLO!C$2,"")</f>
      </c>
      <c r="B442" t="str">
        <f>COLLO!E$2</f>
        <v>WA</v>
      </c>
      <c r="C442" t="str">
        <f>COLLO!O395</f>
        <v>XCC</v>
      </c>
      <c r="D442" t="str">
        <f>COLLO!Q395</f>
        <v>SP1JB</v>
      </c>
      <c r="E442" s="308">
        <f t="shared" si="37"/>
        <v>0</v>
      </c>
      <c r="F442" s="308">
        <f t="shared" si="38"/>
        <v>0</v>
      </c>
      <c r="G442" s="308">
        <f t="shared" si="39"/>
        <v>0</v>
      </c>
      <c r="H442" s="308">
        <f t="shared" si="40"/>
        <v>0</v>
      </c>
      <c r="I442">
        <f>COLLO!R395</f>
        <v>0</v>
      </c>
      <c r="J442">
        <f>COLLO!S395</f>
        <v>0</v>
      </c>
    </row>
    <row r="443" spans="1:10" ht="12.75">
      <c r="A443" s="279">
        <f>IF(ISTEXT(COLLO!C$2),COLLO!C$2,"")</f>
      </c>
      <c r="B443" t="str">
        <f>COLLO!E$2</f>
        <v>WA</v>
      </c>
      <c r="C443" t="str">
        <f>COLLO!O396</f>
        <v>XCC</v>
      </c>
      <c r="D443" t="str">
        <f>COLLO!Q396</f>
        <v>SP1JC</v>
      </c>
      <c r="E443" s="308">
        <f t="shared" si="37"/>
        <v>0</v>
      </c>
      <c r="F443" s="308">
        <f t="shared" si="38"/>
        <v>0</v>
      </c>
      <c r="G443" s="308">
        <f t="shared" si="39"/>
        <v>0</v>
      </c>
      <c r="H443" s="308">
        <f t="shared" si="40"/>
        <v>0</v>
      </c>
      <c r="I443">
        <f>COLLO!R396</f>
        <v>0</v>
      </c>
      <c r="J443">
        <f>COLLO!S396</f>
        <v>0</v>
      </c>
    </row>
    <row r="444" spans="1:10" ht="12.75">
      <c r="A444" s="279">
        <f>IF(ISTEXT(COLLO!C$2),COLLO!C$2,"")</f>
      </c>
      <c r="B444" t="str">
        <f>COLLO!E$2</f>
        <v>WA</v>
      </c>
      <c r="C444" t="str">
        <f>COLLO!O397</f>
        <v>XCC</v>
      </c>
      <c r="D444" t="str">
        <f>COLLO!Q397</f>
        <v>SP1JD</v>
      </c>
      <c r="E444" s="308">
        <f aca="true" t="shared" si="41" ref="E444:E505">IF(I444="",0,(IF(ISTEXT(I444),0,I444)))</f>
        <v>0</v>
      </c>
      <c r="F444" s="308">
        <f aca="true" t="shared" si="42" ref="F444:F505">IF(J444="",0,(IF(ISTEXT(J444),0,J444)))</f>
        <v>0</v>
      </c>
      <c r="G444" s="308">
        <f aca="true" t="shared" si="43" ref="G444:G505">IF(K444="",0,(IF(ISTEXT(K444),0,K444)))</f>
        <v>0</v>
      </c>
      <c r="H444" s="308">
        <f aca="true" t="shared" si="44" ref="H444:H505">IF(L444="",0,(IF(ISTEXT(L444),0,L444)))</f>
        <v>0</v>
      </c>
      <c r="I444">
        <f>COLLO!R397</f>
        <v>0</v>
      </c>
      <c r="J444">
        <f>COLLO!S397</f>
        <v>0</v>
      </c>
    </row>
    <row r="445" spans="1:10" ht="12.75">
      <c r="A445" s="279">
        <f>IF(ISTEXT(COLLO!C$2),COLLO!C$2,"")</f>
      </c>
      <c r="B445" t="str">
        <f>COLLO!E$2</f>
        <v>WA</v>
      </c>
      <c r="C445" t="str">
        <f>COLLO!O398</f>
        <v>XCC</v>
      </c>
      <c r="D445" t="str">
        <f>COLLO!Q398</f>
        <v>SP1JE</v>
      </c>
      <c r="E445" s="308">
        <f t="shared" si="41"/>
        <v>0</v>
      </c>
      <c r="F445" s="308">
        <f t="shared" si="42"/>
        <v>0</v>
      </c>
      <c r="G445" s="308">
        <f t="shared" si="43"/>
        <v>0</v>
      </c>
      <c r="H445" s="308">
        <f t="shared" si="44"/>
        <v>0</v>
      </c>
      <c r="I445">
        <f>COLLO!R398</f>
        <v>0</v>
      </c>
      <c r="J445">
        <f>COLLO!S398</f>
        <v>0</v>
      </c>
    </row>
    <row r="446" spans="1:10" ht="12.75">
      <c r="A446" s="279">
        <f>IF(ISTEXT(COLLO!C$2),COLLO!C$2,"")</f>
      </c>
      <c r="B446" t="str">
        <f>COLLO!E$2</f>
        <v>WA</v>
      </c>
      <c r="C446" t="str">
        <f>COLLO!O399</f>
        <v>XCC</v>
      </c>
      <c r="D446" t="str">
        <f>COLLO!Q399</f>
        <v>SP1JF</v>
      </c>
      <c r="E446" s="308">
        <f t="shared" si="41"/>
        <v>0</v>
      </c>
      <c r="F446" s="308">
        <f t="shared" si="42"/>
        <v>0</v>
      </c>
      <c r="G446" s="308">
        <f t="shared" si="43"/>
        <v>0</v>
      </c>
      <c r="H446" s="308">
        <f t="shared" si="44"/>
        <v>0</v>
      </c>
      <c r="I446">
        <f>COLLO!R399</f>
        <v>0</v>
      </c>
      <c r="J446">
        <f>COLLO!S399</f>
        <v>0</v>
      </c>
    </row>
    <row r="447" spans="1:10" ht="12.75">
      <c r="A447" s="279">
        <f>IF(ISTEXT(COLLO!C$2),COLLO!C$2,"")</f>
      </c>
      <c r="B447" t="str">
        <f>COLLO!E$2</f>
        <v>WA</v>
      </c>
      <c r="C447" t="str">
        <f>COLLO!O400</f>
        <v>XCC</v>
      </c>
      <c r="D447" t="str">
        <f>COLLO!Q400</f>
        <v>SP1KA</v>
      </c>
      <c r="E447" s="308">
        <f t="shared" si="41"/>
        <v>0</v>
      </c>
      <c r="F447" s="308">
        <f t="shared" si="42"/>
        <v>0</v>
      </c>
      <c r="G447" s="308">
        <f t="shared" si="43"/>
        <v>0</v>
      </c>
      <c r="H447" s="308">
        <f t="shared" si="44"/>
        <v>0</v>
      </c>
      <c r="I447">
        <f>COLLO!R400</f>
        <v>0</v>
      </c>
      <c r="J447">
        <f>COLLO!S400</f>
        <v>0</v>
      </c>
    </row>
    <row r="448" spans="1:10" ht="12.75">
      <c r="A448" s="279">
        <f>IF(ISTEXT(COLLO!C$2),COLLO!C$2,"")</f>
      </c>
      <c r="B448" t="str">
        <f>COLLO!E$2</f>
        <v>WA</v>
      </c>
      <c r="C448" t="str">
        <f>COLLO!O401</f>
        <v>XCC</v>
      </c>
      <c r="D448" t="str">
        <f>COLLO!Q401</f>
        <v>SP1KB</v>
      </c>
      <c r="E448" s="308">
        <f t="shared" si="41"/>
        <v>0</v>
      </c>
      <c r="F448" s="308">
        <f t="shared" si="42"/>
        <v>0</v>
      </c>
      <c r="G448" s="308">
        <f t="shared" si="43"/>
        <v>0</v>
      </c>
      <c r="H448" s="308">
        <f t="shared" si="44"/>
        <v>0</v>
      </c>
      <c r="I448">
        <f>COLLO!R401</f>
        <v>0</v>
      </c>
      <c r="J448">
        <f>COLLO!S401</f>
        <v>0</v>
      </c>
    </row>
    <row r="449" spans="1:10" ht="12.75">
      <c r="A449" s="279">
        <f>IF(ISTEXT(COLLO!C$2),COLLO!C$2,"")</f>
      </c>
      <c r="B449" t="str">
        <f>COLLO!E$2</f>
        <v>WA</v>
      </c>
      <c r="C449" t="str">
        <f>COLLO!O402</f>
        <v>XCC</v>
      </c>
      <c r="D449" t="str">
        <f>COLLO!Q402</f>
        <v>SP1KC</v>
      </c>
      <c r="E449" s="308">
        <f t="shared" si="41"/>
        <v>0</v>
      </c>
      <c r="F449" s="308">
        <f t="shared" si="42"/>
        <v>0</v>
      </c>
      <c r="G449" s="308">
        <f t="shared" si="43"/>
        <v>0</v>
      </c>
      <c r="H449" s="308">
        <f t="shared" si="44"/>
        <v>0</v>
      </c>
      <c r="I449">
        <f>COLLO!R402</f>
        <v>0</v>
      </c>
      <c r="J449">
        <f>COLLO!S402</f>
        <v>0</v>
      </c>
    </row>
    <row r="450" spans="1:10" ht="12.75">
      <c r="A450" s="279">
        <f>IF(ISTEXT(COLLO!C$2),COLLO!C$2,"")</f>
      </c>
      <c r="B450" t="str">
        <f>COLLO!E$2</f>
        <v>WA</v>
      </c>
      <c r="C450" t="str">
        <f>COLLO!O403</f>
        <v>XCC</v>
      </c>
      <c r="D450" t="str">
        <f>COLLO!Q403</f>
        <v>SP1KD</v>
      </c>
      <c r="E450" s="308">
        <f t="shared" si="41"/>
        <v>0</v>
      </c>
      <c r="F450" s="308">
        <f t="shared" si="42"/>
        <v>0</v>
      </c>
      <c r="G450" s="308">
        <f t="shared" si="43"/>
        <v>0</v>
      </c>
      <c r="H450" s="308">
        <f t="shared" si="44"/>
        <v>0</v>
      </c>
      <c r="I450">
        <f>COLLO!R403</f>
        <v>0</v>
      </c>
      <c r="J450">
        <f>COLLO!S403</f>
        <v>0</v>
      </c>
    </row>
    <row r="451" spans="1:10" ht="12.75">
      <c r="A451" s="279">
        <f>IF(ISTEXT(COLLO!C$2),COLLO!C$2,"")</f>
      </c>
      <c r="B451" t="str">
        <f>COLLO!E$2</f>
        <v>WA</v>
      </c>
      <c r="C451" t="str">
        <f>COLLO!O404</f>
        <v>XCC</v>
      </c>
      <c r="D451" t="str">
        <f>COLLO!Q404</f>
        <v>SP1KE</v>
      </c>
      <c r="E451" s="308">
        <f t="shared" si="41"/>
        <v>0</v>
      </c>
      <c r="F451" s="308">
        <f t="shared" si="42"/>
        <v>0</v>
      </c>
      <c r="G451" s="308">
        <f t="shared" si="43"/>
        <v>0</v>
      </c>
      <c r="H451" s="308">
        <f t="shared" si="44"/>
        <v>0</v>
      </c>
      <c r="I451">
        <f>COLLO!R404</f>
        <v>0</v>
      </c>
      <c r="J451">
        <f>COLLO!S404</f>
        <v>0</v>
      </c>
    </row>
    <row r="452" spans="1:10" ht="12.75">
      <c r="A452" s="279">
        <f>IF(ISTEXT(COLLO!C$2),COLLO!C$2,"")</f>
      </c>
      <c r="B452" t="str">
        <f>COLLO!E$2</f>
        <v>WA</v>
      </c>
      <c r="C452" t="str">
        <f>COLLO!O405</f>
        <v>XCC</v>
      </c>
      <c r="D452" t="str">
        <f>COLLO!Q405</f>
        <v>SP1KF</v>
      </c>
      <c r="E452" s="308">
        <f t="shared" si="41"/>
        <v>0</v>
      </c>
      <c r="F452" s="308">
        <f t="shared" si="42"/>
        <v>0</v>
      </c>
      <c r="G452" s="308">
        <f t="shared" si="43"/>
        <v>0</v>
      </c>
      <c r="H452" s="308">
        <f t="shared" si="44"/>
        <v>0</v>
      </c>
      <c r="I452">
        <f>COLLO!R405</f>
        <v>0</v>
      </c>
      <c r="J452">
        <f>COLLO!S405</f>
        <v>0</v>
      </c>
    </row>
    <row r="453" spans="1:10" ht="12.75">
      <c r="A453" s="279">
        <f>IF(ISTEXT(COLLO!C$2),COLLO!C$2,"")</f>
      </c>
      <c r="B453" t="str">
        <f>COLLO!E$2</f>
        <v>WA</v>
      </c>
      <c r="C453" t="str">
        <f>COLLO!O406</f>
        <v>XCC</v>
      </c>
      <c r="D453" t="str">
        <f>COLLO!Q406</f>
        <v>SP1KG</v>
      </c>
      <c r="E453" s="308">
        <f t="shared" si="41"/>
        <v>0</v>
      </c>
      <c r="F453" s="308">
        <f t="shared" si="42"/>
        <v>0</v>
      </c>
      <c r="G453" s="308">
        <f t="shared" si="43"/>
        <v>0</v>
      </c>
      <c r="H453" s="308">
        <f t="shared" si="44"/>
        <v>0</v>
      </c>
      <c r="I453">
        <f>COLLO!R406</f>
        <v>0</v>
      </c>
      <c r="J453">
        <f>COLLO!S406</f>
        <v>0</v>
      </c>
    </row>
    <row r="454" spans="1:10" ht="12.75">
      <c r="A454" s="279">
        <f>IF(ISTEXT(COLLO!C$2),COLLO!C$2,"")</f>
      </c>
      <c r="B454" t="str">
        <f>COLLO!E$2</f>
        <v>WA</v>
      </c>
      <c r="C454" t="str">
        <f>COLLO!O407</f>
        <v>XCC</v>
      </c>
      <c r="D454" t="str">
        <f>COLLO!Q407</f>
        <v>SP1KH</v>
      </c>
      <c r="E454" s="308">
        <f t="shared" si="41"/>
        <v>0</v>
      </c>
      <c r="F454" s="308">
        <f t="shared" si="42"/>
        <v>0</v>
      </c>
      <c r="G454" s="308">
        <f t="shared" si="43"/>
        <v>0</v>
      </c>
      <c r="H454" s="308">
        <f t="shared" si="44"/>
        <v>0</v>
      </c>
      <c r="I454">
        <f>COLLO!R407</f>
        <v>0</v>
      </c>
      <c r="J454">
        <f>COLLO!S407</f>
        <v>0</v>
      </c>
    </row>
    <row r="455" spans="1:10" ht="12.75">
      <c r="A455" s="279">
        <f>IF(ISTEXT(COLLO!C$2),COLLO!C$2,"")</f>
      </c>
      <c r="B455" t="str">
        <f>COLLO!E$2</f>
        <v>WA</v>
      </c>
      <c r="C455" t="str">
        <f>COLLO!O408</f>
        <v>XCC</v>
      </c>
      <c r="D455" t="str">
        <f>COLLO!Q408</f>
        <v>SP1KJ</v>
      </c>
      <c r="E455" s="308">
        <f t="shared" si="41"/>
        <v>0</v>
      </c>
      <c r="F455" s="308">
        <f t="shared" si="42"/>
        <v>0</v>
      </c>
      <c r="G455" s="308">
        <f t="shared" si="43"/>
        <v>0</v>
      </c>
      <c r="H455" s="308">
        <f t="shared" si="44"/>
        <v>0</v>
      </c>
      <c r="I455">
        <f>COLLO!R408</f>
        <v>0</v>
      </c>
      <c r="J455">
        <f>COLLO!S408</f>
        <v>0</v>
      </c>
    </row>
    <row r="456" spans="1:10" ht="12.75">
      <c r="A456" s="279">
        <f>IF(ISTEXT(COLLO!C$2),COLLO!C$2,"")</f>
      </c>
      <c r="B456" t="str">
        <f>COLLO!E$2</f>
        <v>WA</v>
      </c>
      <c r="C456" t="str">
        <f>COLLO!O409</f>
        <v>XCC</v>
      </c>
      <c r="D456" t="str">
        <f>COLLO!Q409</f>
        <v>SP1KK</v>
      </c>
      <c r="E456" s="308">
        <f t="shared" si="41"/>
        <v>0</v>
      </c>
      <c r="F456" s="308">
        <f t="shared" si="42"/>
        <v>0</v>
      </c>
      <c r="G456" s="308">
        <f t="shared" si="43"/>
        <v>0</v>
      </c>
      <c r="H456" s="308">
        <f t="shared" si="44"/>
        <v>0</v>
      </c>
      <c r="I456">
        <f>COLLO!R409</f>
        <v>0</v>
      </c>
      <c r="J456">
        <f>COLLO!S409</f>
        <v>0</v>
      </c>
    </row>
    <row r="457" spans="1:10" ht="12.75">
      <c r="A457" s="279">
        <f>IF(ISTEXT(COLLO!C$2),COLLO!C$2,"")</f>
      </c>
      <c r="B457" t="str">
        <f>COLLO!E$2</f>
        <v>WA</v>
      </c>
      <c r="C457" t="str">
        <f>COLLO!O410</f>
        <v>XCC</v>
      </c>
      <c r="D457" t="str">
        <f>COLLO!Q410</f>
        <v>SP1KL</v>
      </c>
      <c r="E457" s="308">
        <f t="shared" si="41"/>
        <v>0</v>
      </c>
      <c r="F457" s="308">
        <f t="shared" si="42"/>
        <v>0</v>
      </c>
      <c r="G457" s="308">
        <f t="shared" si="43"/>
        <v>0</v>
      </c>
      <c r="H457" s="308">
        <f t="shared" si="44"/>
        <v>0</v>
      </c>
      <c r="I457">
        <f>COLLO!R410</f>
        <v>0</v>
      </c>
      <c r="J457">
        <f>COLLO!S410</f>
        <v>0</v>
      </c>
    </row>
    <row r="458" spans="1:10" ht="12.75">
      <c r="A458" s="279">
        <f>IF(ISTEXT(COLLO!C$2),COLLO!C$2,"")</f>
      </c>
      <c r="B458" t="str">
        <f>COLLO!E$2</f>
        <v>WA</v>
      </c>
      <c r="C458" t="str">
        <f>COLLO!O411</f>
        <v>XCC</v>
      </c>
      <c r="D458" t="str">
        <f>COLLO!Q411</f>
        <v>SP1KM</v>
      </c>
      <c r="E458" s="308">
        <f t="shared" si="41"/>
        <v>0</v>
      </c>
      <c r="F458" s="308">
        <f t="shared" si="42"/>
        <v>0</v>
      </c>
      <c r="G458" s="308">
        <f t="shared" si="43"/>
        <v>0</v>
      </c>
      <c r="H458" s="308">
        <f t="shared" si="44"/>
        <v>0</v>
      </c>
      <c r="I458">
        <f>COLLO!R411</f>
        <v>0</v>
      </c>
      <c r="J458">
        <f>COLLO!S411</f>
        <v>0</v>
      </c>
    </row>
    <row r="459" spans="1:10" ht="12.75">
      <c r="A459" s="279">
        <f>IF(ISTEXT(COLLO!C$2),COLLO!C$2,"")</f>
      </c>
      <c r="B459" t="str">
        <f>COLLO!E$2</f>
        <v>WA</v>
      </c>
      <c r="C459" t="str">
        <f>COLLO!O412</f>
        <v>XCC</v>
      </c>
      <c r="D459" t="str">
        <f>COLLO!Q412</f>
        <v>SP1KN</v>
      </c>
      <c r="E459" s="308">
        <f t="shared" si="41"/>
        <v>0</v>
      </c>
      <c r="F459" s="308">
        <f t="shared" si="42"/>
        <v>0</v>
      </c>
      <c r="G459" s="308">
        <f t="shared" si="43"/>
        <v>0</v>
      </c>
      <c r="H459" s="308">
        <f t="shared" si="44"/>
        <v>0</v>
      </c>
      <c r="I459">
        <f>COLLO!R412</f>
        <v>0</v>
      </c>
      <c r="J459">
        <f>COLLO!S412</f>
        <v>0</v>
      </c>
    </row>
    <row r="460" spans="1:10" ht="12.75">
      <c r="A460" s="279">
        <f>IF(ISTEXT(COLLO!C$2),COLLO!C$2,"")</f>
      </c>
      <c r="B460" t="str">
        <f>COLLO!E$2</f>
        <v>WA</v>
      </c>
      <c r="C460" t="str">
        <f>COLLO!O413</f>
        <v>XCC</v>
      </c>
      <c r="D460" t="str">
        <f>COLLO!Q413</f>
        <v>SP1M2</v>
      </c>
      <c r="E460" s="308">
        <f t="shared" si="41"/>
        <v>0</v>
      </c>
      <c r="F460" s="308">
        <f t="shared" si="42"/>
        <v>0</v>
      </c>
      <c r="G460" s="308">
        <f t="shared" si="43"/>
        <v>0</v>
      </c>
      <c r="H460" s="308">
        <f t="shared" si="44"/>
        <v>0</v>
      </c>
      <c r="I460">
        <f>COLLO!R413</f>
        <v>0</v>
      </c>
      <c r="J460">
        <f>COLLO!S413</f>
        <v>0</v>
      </c>
    </row>
    <row r="461" spans="1:10" ht="12.75">
      <c r="A461" s="279">
        <f>IF(ISTEXT(COLLO!C$2),COLLO!C$2,"")</f>
      </c>
      <c r="B461" t="str">
        <f>COLLO!E$2</f>
        <v>WA</v>
      </c>
      <c r="C461" t="str">
        <f>COLLO!O414</f>
        <v>XCC</v>
      </c>
      <c r="D461" t="str">
        <f>COLLO!Q414</f>
        <v>SP1M4</v>
      </c>
      <c r="E461" s="308">
        <f t="shared" si="41"/>
        <v>0</v>
      </c>
      <c r="F461" s="308">
        <f t="shared" si="42"/>
        <v>0</v>
      </c>
      <c r="G461" s="308">
        <f t="shared" si="43"/>
        <v>0</v>
      </c>
      <c r="H461" s="308">
        <f t="shared" si="44"/>
        <v>0</v>
      </c>
      <c r="I461">
        <f>COLLO!R414</f>
        <v>0</v>
      </c>
      <c r="J461">
        <f>COLLO!S414</f>
        <v>0</v>
      </c>
    </row>
    <row r="462" spans="1:10" ht="12.75">
      <c r="A462" s="279">
        <f>IF(ISTEXT(COLLO!C$2),COLLO!C$2,"")</f>
      </c>
      <c r="B462" t="str">
        <f>COLLO!E$2</f>
        <v>WA</v>
      </c>
      <c r="C462" t="str">
        <f>COLLO!O415</f>
        <v>XCC</v>
      </c>
      <c r="D462" t="str">
        <f>COLLO!Q415</f>
        <v>SP1M6</v>
      </c>
      <c r="E462" s="308">
        <f t="shared" si="41"/>
        <v>0</v>
      </c>
      <c r="F462" s="308">
        <f t="shared" si="42"/>
        <v>0</v>
      </c>
      <c r="G462" s="308">
        <f t="shared" si="43"/>
        <v>0</v>
      </c>
      <c r="H462" s="308">
        <f t="shared" si="44"/>
        <v>0</v>
      </c>
      <c r="I462">
        <f>COLLO!R415</f>
        <v>0</v>
      </c>
      <c r="J462">
        <f>COLLO!S415</f>
        <v>0</v>
      </c>
    </row>
    <row r="463" spans="1:10" ht="12.75">
      <c r="A463" s="279">
        <f>IF(ISTEXT(COLLO!C$2),COLLO!C$2,"")</f>
      </c>
      <c r="B463" t="str">
        <f>COLLO!E$2</f>
        <v>WA</v>
      </c>
      <c r="C463" t="str">
        <f>COLLO!O416</f>
        <v>XCC</v>
      </c>
      <c r="D463" t="str">
        <f>COLLO!Q416</f>
        <v>SP1MA</v>
      </c>
      <c r="E463" s="308">
        <f t="shared" si="41"/>
        <v>0</v>
      </c>
      <c r="F463" s="308">
        <f t="shared" si="42"/>
        <v>0</v>
      </c>
      <c r="G463" s="308">
        <f t="shared" si="43"/>
        <v>0</v>
      </c>
      <c r="H463" s="308">
        <f t="shared" si="44"/>
        <v>0</v>
      </c>
      <c r="I463">
        <f>COLLO!R416</f>
        <v>0</v>
      </c>
      <c r="J463">
        <f>COLLO!S416</f>
        <v>0</v>
      </c>
    </row>
    <row r="464" spans="1:10" ht="12.75">
      <c r="A464" s="279">
        <f>IF(ISTEXT(COLLO!C$2),COLLO!C$2,"")</f>
      </c>
      <c r="B464" t="str">
        <f>COLLO!E$2</f>
        <v>WA</v>
      </c>
      <c r="C464" t="str">
        <f>COLLO!O417</f>
        <v>XCC</v>
      </c>
      <c r="D464" t="str">
        <f>COLLO!Q417</f>
        <v>SP1PA</v>
      </c>
      <c r="E464" s="308">
        <f t="shared" si="41"/>
        <v>0</v>
      </c>
      <c r="F464" s="308">
        <f t="shared" si="42"/>
        <v>0</v>
      </c>
      <c r="G464" s="308">
        <f t="shared" si="43"/>
        <v>0</v>
      </c>
      <c r="H464" s="308">
        <f t="shared" si="44"/>
        <v>0</v>
      </c>
      <c r="I464">
        <f>COLLO!R417</f>
        <v>0</v>
      </c>
      <c r="J464">
        <f>COLLO!S417</f>
        <v>0</v>
      </c>
    </row>
    <row r="465" spans="1:10" ht="12.75">
      <c r="A465" s="279">
        <f>IF(ISTEXT(COLLO!C$2),COLLO!C$2,"")</f>
      </c>
      <c r="B465" t="str">
        <f>COLLO!E$2</f>
        <v>WA</v>
      </c>
      <c r="C465" t="str">
        <f>COLLO!O418</f>
        <v>XCC</v>
      </c>
      <c r="D465" t="str">
        <f>COLLO!Q418</f>
        <v>SP1R1</v>
      </c>
      <c r="E465" s="308">
        <f t="shared" si="41"/>
        <v>0</v>
      </c>
      <c r="F465" s="308">
        <f t="shared" si="42"/>
        <v>0</v>
      </c>
      <c r="G465" s="308">
        <f t="shared" si="43"/>
        <v>0</v>
      </c>
      <c r="H465" s="308">
        <f t="shared" si="44"/>
        <v>0</v>
      </c>
      <c r="I465">
        <f>COLLO!R418</f>
        <v>0</v>
      </c>
      <c r="J465">
        <f>COLLO!S418</f>
        <v>0</v>
      </c>
    </row>
    <row r="466" spans="1:10" ht="12.75">
      <c r="A466" s="279">
        <f>IF(ISTEXT(COLLO!C$2),COLLO!C$2,"")</f>
      </c>
      <c r="B466" t="str">
        <f>COLLO!E$2</f>
        <v>WA</v>
      </c>
      <c r="C466" t="str">
        <f>COLLO!O419</f>
        <v>XCC</v>
      </c>
      <c r="D466" t="str">
        <f>COLLO!Q419</f>
        <v>SP1R2</v>
      </c>
      <c r="E466" s="308">
        <f t="shared" si="41"/>
        <v>0</v>
      </c>
      <c r="F466" s="308">
        <f t="shared" si="42"/>
        <v>0</v>
      </c>
      <c r="G466" s="308">
        <f t="shared" si="43"/>
        <v>0</v>
      </c>
      <c r="H466" s="308">
        <f t="shared" si="44"/>
        <v>0</v>
      </c>
      <c r="I466">
        <f>COLLO!R419</f>
        <v>0</v>
      </c>
      <c r="J466">
        <f>COLLO!S419</f>
        <v>0</v>
      </c>
    </row>
    <row r="467" spans="1:10" ht="12.75">
      <c r="A467" s="279">
        <f>IF(ISTEXT(COLLO!C$2),COLLO!C$2,"")</f>
      </c>
      <c r="B467" t="str">
        <f>COLLO!E$2</f>
        <v>WA</v>
      </c>
      <c r="C467" t="str">
        <f>COLLO!O420</f>
        <v>XCC</v>
      </c>
      <c r="D467" t="str">
        <f>COLLO!Q420</f>
        <v>SP1R3</v>
      </c>
      <c r="E467" s="308">
        <f t="shared" si="41"/>
        <v>0</v>
      </c>
      <c r="F467" s="308">
        <f t="shared" si="42"/>
        <v>0</v>
      </c>
      <c r="G467" s="308">
        <f t="shared" si="43"/>
        <v>0</v>
      </c>
      <c r="H467" s="308">
        <f t="shared" si="44"/>
        <v>0</v>
      </c>
      <c r="I467">
        <f>COLLO!R420</f>
        <v>0</v>
      </c>
      <c r="J467">
        <f>COLLO!S420</f>
        <v>0</v>
      </c>
    </row>
    <row r="468" spans="1:10" ht="12.75">
      <c r="A468" s="279">
        <f>IF(ISTEXT(COLLO!C$2),COLLO!C$2,"")</f>
      </c>
      <c r="B468" t="str">
        <f>COLLO!E$2</f>
        <v>WA</v>
      </c>
      <c r="C468" t="str">
        <f>COLLO!O421</f>
        <v>XCC</v>
      </c>
      <c r="D468" t="str">
        <f>COLLO!Q421</f>
        <v>SP1RC</v>
      </c>
      <c r="E468" s="308">
        <f t="shared" si="41"/>
        <v>0</v>
      </c>
      <c r="F468" s="308">
        <f t="shared" si="42"/>
        <v>0</v>
      </c>
      <c r="G468" s="308">
        <f t="shared" si="43"/>
        <v>0</v>
      </c>
      <c r="H468" s="308">
        <f t="shared" si="44"/>
        <v>0</v>
      </c>
      <c r="I468">
        <f>COLLO!R421</f>
        <v>0</v>
      </c>
      <c r="J468">
        <f>COLLO!S421</f>
        <v>0</v>
      </c>
    </row>
    <row r="469" spans="1:10" ht="12.75">
      <c r="A469" s="279">
        <f>IF(ISTEXT(COLLO!C$2),COLLO!C$2,"")</f>
      </c>
      <c r="B469" t="str">
        <f>COLLO!E$2</f>
        <v>WA</v>
      </c>
      <c r="C469" t="str">
        <f>COLLO!O422</f>
        <v>XCC</v>
      </c>
      <c r="D469" t="str">
        <f>COLLO!Q422</f>
        <v>SP1RD</v>
      </c>
      <c r="E469" s="308">
        <f t="shared" si="41"/>
        <v>0</v>
      </c>
      <c r="F469" s="308">
        <f t="shared" si="42"/>
        <v>0</v>
      </c>
      <c r="G469" s="308">
        <f t="shared" si="43"/>
        <v>0</v>
      </c>
      <c r="H469" s="308">
        <f t="shared" si="44"/>
        <v>0</v>
      </c>
      <c r="I469">
        <f>COLLO!R422</f>
        <v>0</v>
      </c>
      <c r="J469">
        <f>COLLO!S422</f>
        <v>0</v>
      </c>
    </row>
    <row r="470" spans="1:10" ht="12.75">
      <c r="A470" s="279">
        <f>IF(ISTEXT(COLLO!C$2),COLLO!C$2,"")</f>
      </c>
      <c r="B470" t="str">
        <f>COLLO!E$2</f>
        <v>WA</v>
      </c>
      <c r="C470" t="str">
        <f>COLLO!O423</f>
        <v>XCC</v>
      </c>
      <c r="D470" t="str">
        <f>COLLO!Q423</f>
        <v>SP11S</v>
      </c>
      <c r="E470" s="308" t="e">
        <f t="shared" si="41"/>
        <v>#REF!</v>
      </c>
      <c r="F470" s="308">
        <f t="shared" si="42"/>
        <v>0</v>
      </c>
      <c r="G470" s="308">
        <f t="shared" si="43"/>
        <v>0</v>
      </c>
      <c r="H470" s="308">
        <f t="shared" si="44"/>
        <v>0</v>
      </c>
      <c r="I470" t="e">
        <f>COLLO!R423</f>
        <v>#REF!</v>
      </c>
      <c r="J470">
        <f>COLLO!S423</f>
        <v>0</v>
      </c>
    </row>
    <row r="471" spans="1:10" ht="12.75">
      <c r="A471" s="279">
        <f>IF(ISTEXT(COLLO!C$2),COLLO!C$2,"")</f>
      </c>
      <c r="B471" t="str">
        <f>COLLO!E$2</f>
        <v>WA</v>
      </c>
      <c r="C471" t="str">
        <f>COLLO!O424</f>
        <v>XCC</v>
      </c>
      <c r="D471" t="str">
        <f>COLLO!Q424</f>
        <v>SP1SE</v>
      </c>
      <c r="E471" s="308">
        <f t="shared" si="41"/>
        <v>0</v>
      </c>
      <c r="F471" s="308">
        <f t="shared" si="42"/>
        <v>0</v>
      </c>
      <c r="G471" s="308">
        <f t="shared" si="43"/>
        <v>0</v>
      </c>
      <c r="H471" s="308">
        <f t="shared" si="44"/>
        <v>0</v>
      </c>
      <c r="I471">
        <f>COLLO!R424</f>
        <v>0</v>
      </c>
      <c r="J471">
        <f>COLLO!S424</f>
        <v>0</v>
      </c>
    </row>
    <row r="472" spans="1:10" ht="12.75">
      <c r="A472" s="279">
        <f>IF(ISTEXT(COLLO!C$2),COLLO!C$2,"")</f>
      </c>
      <c r="B472" t="str">
        <f>COLLO!E$2</f>
        <v>WA</v>
      </c>
      <c r="C472" t="str">
        <f>COLLO!O425</f>
        <v>XCC</v>
      </c>
      <c r="D472" t="str">
        <f>COLLO!Q425</f>
        <v>SP1SF</v>
      </c>
      <c r="E472" s="308">
        <f t="shared" si="41"/>
        <v>0</v>
      </c>
      <c r="F472" s="308">
        <f t="shared" si="42"/>
        <v>0</v>
      </c>
      <c r="G472" s="308">
        <f t="shared" si="43"/>
        <v>0</v>
      </c>
      <c r="H472" s="308">
        <f t="shared" si="44"/>
        <v>0</v>
      </c>
      <c r="I472">
        <f>COLLO!R425</f>
        <v>0</v>
      </c>
      <c r="J472">
        <f>COLLO!S425</f>
        <v>0</v>
      </c>
    </row>
    <row r="473" spans="1:10" ht="12.75">
      <c r="A473" s="279">
        <f>IF(ISTEXT(COLLO!C$2),COLLO!C$2,"")</f>
      </c>
      <c r="B473" t="str">
        <f>COLLO!E$2</f>
        <v>WA</v>
      </c>
      <c r="C473" t="str">
        <f>COLLO!O426</f>
        <v>XCC</v>
      </c>
      <c r="D473" t="str">
        <f>COLLO!Q426</f>
        <v>SP1SH</v>
      </c>
      <c r="E473" s="308">
        <f t="shared" si="41"/>
        <v>0</v>
      </c>
      <c r="F473" s="308">
        <f t="shared" si="42"/>
        <v>0</v>
      </c>
      <c r="G473" s="308">
        <f t="shared" si="43"/>
        <v>0</v>
      </c>
      <c r="H473" s="308">
        <f t="shared" si="44"/>
        <v>0</v>
      </c>
      <c r="I473">
        <f>COLLO!R426</f>
        <v>0</v>
      </c>
      <c r="J473">
        <f>COLLO!S426</f>
        <v>0</v>
      </c>
    </row>
    <row r="474" spans="1:10" ht="12.75">
      <c r="A474" s="279">
        <f>IF(ISTEXT(COLLO!C$2),COLLO!C$2,"")</f>
      </c>
      <c r="B474" t="str">
        <f>COLLO!E$2</f>
        <v>WA</v>
      </c>
      <c r="C474" t="str">
        <f>COLLO!O427</f>
        <v>XCC</v>
      </c>
      <c r="D474" t="str">
        <f>COLLO!Q427</f>
        <v>SP1SX</v>
      </c>
      <c r="E474" s="308" t="e">
        <f t="shared" si="41"/>
        <v>#REF!</v>
      </c>
      <c r="F474" s="308">
        <f t="shared" si="42"/>
        <v>0</v>
      </c>
      <c r="G474" s="308">
        <f t="shared" si="43"/>
        <v>0</v>
      </c>
      <c r="H474" s="308">
        <f t="shared" si="44"/>
        <v>0</v>
      </c>
      <c r="I474" t="e">
        <f>COLLO!R427</f>
        <v>#REF!</v>
      </c>
      <c r="J474">
        <f>COLLO!S427</f>
        <v>0</v>
      </c>
    </row>
    <row r="475" spans="1:10" ht="12.75">
      <c r="A475" s="279">
        <f>IF(ISTEXT(COLLO!C$2),COLLO!C$2,"")</f>
      </c>
      <c r="B475" t="str">
        <f>COLLO!E$2</f>
        <v>WA</v>
      </c>
      <c r="C475" t="str">
        <f>COLLO!O428</f>
        <v>XCC</v>
      </c>
      <c r="D475" t="str">
        <f>COLLO!Q428</f>
        <v>SP1VB</v>
      </c>
      <c r="E475" s="308">
        <f t="shared" si="41"/>
        <v>0</v>
      </c>
      <c r="F475" s="308">
        <f t="shared" si="42"/>
        <v>0</v>
      </c>
      <c r="G475" s="308">
        <f t="shared" si="43"/>
        <v>0</v>
      </c>
      <c r="H475" s="308">
        <f t="shared" si="44"/>
        <v>0</v>
      </c>
      <c r="I475">
        <f>COLLO!R428</f>
        <v>0</v>
      </c>
      <c r="J475">
        <f>COLLO!S428</f>
        <v>0</v>
      </c>
    </row>
    <row r="476" spans="1:10" ht="12.75">
      <c r="A476" s="279">
        <f>IF(ISTEXT(COLLO!C$2),COLLO!C$2,"")</f>
      </c>
      <c r="B476" t="str">
        <f>COLLO!E$2</f>
        <v>WA</v>
      </c>
      <c r="C476" t="str">
        <f>COLLO!O429</f>
        <v>XCC</v>
      </c>
      <c r="D476" t="str">
        <f>COLLO!Q429</f>
        <v>SP1VC</v>
      </c>
      <c r="E476" s="308">
        <f t="shared" si="41"/>
        <v>0</v>
      </c>
      <c r="F476" s="308">
        <f t="shared" si="42"/>
        <v>0</v>
      </c>
      <c r="G476" s="308">
        <f t="shared" si="43"/>
        <v>0</v>
      </c>
      <c r="H476" s="308">
        <f t="shared" si="44"/>
        <v>0</v>
      </c>
      <c r="I476">
        <f>COLLO!R429</f>
        <v>0</v>
      </c>
      <c r="J476">
        <f>COLLO!S429</f>
        <v>0</v>
      </c>
    </row>
    <row r="477" spans="1:10" ht="12.75">
      <c r="A477" s="279">
        <f>IF(ISTEXT(COLLO!C$2),COLLO!C$2,"")</f>
      </c>
      <c r="B477" t="str">
        <f>COLLO!E$2</f>
        <v>WA</v>
      </c>
      <c r="C477" t="str">
        <f>COLLO!O430</f>
        <v>XCC</v>
      </c>
      <c r="D477" t="str">
        <f>COLLO!Q430</f>
        <v>SP1VD</v>
      </c>
      <c r="E477" s="308">
        <f t="shared" si="41"/>
        <v>0</v>
      </c>
      <c r="F477" s="308">
        <f t="shared" si="42"/>
        <v>0</v>
      </c>
      <c r="G477" s="308">
        <f t="shared" si="43"/>
        <v>0</v>
      </c>
      <c r="H477" s="308">
        <f t="shared" si="44"/>
        <v>0</v>
      </c>
      <c r="I477">
        <f>COLLO!R430</f>
        <v>0</v>
      </c>
      <c r="J477">
        <f>COLLO!S430</f>
        <v>0</v>
      </c>
    </row>
    <row r="478" spans="1:10" ht="12.75">
      <c r="A478" s="279">
        <f>IF(ISTEXT(COLLO!C$2),COLLO!C$2,"")</f>
      </c>
      <c r="B478" t="str">
        <f>COLLO!E$2</f>
        <v>WA</v>
      </c>
      <c r="C478" t="str">
        <f>COLLO!O431</f>
        <v>XCC</v>
      </c>
      <c r="D478" t="str">
        <f>COLLO!Q431</f>
        <v>SP1VE</v>
      </c>
      <c r="E478" s="308">
        <f t="shared" si="41"/>
        <v>0</v>
      </c>
      <c r="F478" s="308">
        <f t="shared" si="42"/>
        <v>0</v>
      </c>
      <c r="G478" s="308">
        <f t="shared" si="43"/>
        <v>0</v>
      </c>
      <c r="H478" s="308">
        <f t="shared" si="44"/>
        <v>0</v>
      </c>
      <c r="I478">
        <f>COLLO!R431</f>
        <v>0</v>
      </c>
      <c r="J478">
        <f>COLLO!S431</f>
        <v>0</v>
      </c>
    </row>
    <row r="479" spans="1:10" ht="12.75">
      <c r="A479" s="279">
        <f>IF(ISTEXT(COLLO!C$2),COLLO!C$2,"")</f>
      </c>
      <c r="B479" t="str">
        <f>COLLO!E$2</f>
        <v>WA</v>
      </c>
      <c r="C479" t="str">
        <f>COLLO!O432</f>
        <v>XCC</v>
      </c>
      <c r="D479" t="str">
        <f>COLLO!Q432</f>
        <v>NRBBC</v>
      </c>
      <c r="E479" s="308">
        <f t="shared" si="41"/>
        <v>0</v>
      </c>
      <c r="F479" s="308">
        <f t="shared" si="42"/>
        <v>0</v>
      </c>
      <c r="G479" s="308">
        <f t="shared" si="43"/>
        <v>0</v>
      </c>
      <c r="H479" s="308">
        <f t="shared" si="44"/>
        <v>0</v>
      </c>
      <c r="I479">
        <f>COLLO!R432</f>
        <v>0</v>
      </c>
      <c r="J479">
        <f>COLLO!S432</f>
        <v>0</v>
      </c>
    </row>
    <row r="480" spans="1:10" ht="12.75">
      <c r="A480" s="279">
        <f>IF(ISTEXT(COLLO!C$2),COLLO!C$2,"")</f>
      </c>
      <c r="B480" t="str">
        <f>COLLO!E$2</f>
        <v>WA</v>
      </c>
      <c r="C480" t="str">
        <f>COLLO!O433</f>
        <v>XCC</v>
      </c>
      <c r="D480" t="str">
        <f>COLLO!Q433</f>
        <v>NRBBD</v>
      </c>
      <c r="E480" s="308">
        <f t="shared" si="41"/>
        <v>0</v>
      </c>
      <c r="F480" s="308">
        <f t="shared" si="42"/>
        <v>0</v>
      </c>
      <c r="G480" s="308">
        <f t="shared" si="43"/>
        <v>0</v>
      </c>
      <c r="H480" s="308">
        <f t="shared" si="44"/>
        <v>0</v>
      </c>
      <c r="I480">
        <f>COLLO!R433</f>
        <v>0</v>
      </c>
      <c r="J480">
        <f>COLLO!S433</f>
        <v>0</v>
      </c>
    </row>
    <row r="481" spans="1:10" ht="12.75">
      <c r="A481" s="279">
        <f>IF(ISTEXT(COLLO!C$2),COLLO!C$2,"")</f>
      </c>
      <c r="B481" t="str">
        <f>COLLO!E$2</f>
        <v>WA</v>
      </c>
      <c r="C481" t="str">
        <f>COLLO!O434</f>
        <v>XCC</v>
      </c>
      <c r="D481" t="str">
        <f>COLLO!Q434</f>
        <v>NRBBK</v>
      </c>
      <c r="E481" s="308">
        <f t="shared" si="41"/>
        <v>0</v>
      </c>
      <c r="F481" s="308">
        <f t="shared" si="42"/>
        <v>0</v>
      </c>
      <c r="G481" s="308">
        <f t="shared" si="43"/>
        <v>0</v>
      </c>
      <c r="H481" s="308">
        <f t="shared" si="44"/>
        <v>0</v>
      </c>
      <c r="I481">
        <f>COLLO!R434</f>
        <v>0</v>
      </c>
      <c r="J481">
        <f>COLLO!S434</f>
        <v>0</v>
      </c>
    </row>
    <row r="482" spans="1:10" ht="12.75">
      <c r="A482" s="279">
        <f>IF(ISTEXT(COLLO!C$2),COLLO!C$2,"")</f>
      </c>
      <c r="B482" t="str">
        <f>COLLO!E$2</f>
        <v>WA</v>
      </c>
      <c r="C482" t="str">
        <f>COLLO!O435</f>
        <v>XCC</v>
      </c>
      <c r="D482" t="str">
        <f>COLLO!Q435</f>
        <v>NRBCR</v>
      </c>
      <c r="E482" s="308">
        <f t="shared" si="41"/>
        <v>0</v>
      </c>
      <c r="F482" s="308">
        <f t="shared" si="42"/>
        <v>0</v>
      </c>
      <c r="G482" s="308">
        <f t="shared" si="43"/>
        <v>0</v>
      </c>
      <c r="H482" s="308">
        <f t="shared" si="44"/>
        <v>0</v>
      </c>
      <c r="I482">
        <f>COLLO!R435</f>
        <v>0</v>
      </c>
      <c r="J482">
        <f>COLLO!S435</f>
        <v>0</v>
      </c>
    </row>
    <row r="483" spans="1:10" ht="12.75">
      <c r="A483" s="279">
        <f>IF(ISTEXT(COLLO!C$2),COLLO!C$2,"")</f>
      </c>
      <c r="B483" t="str">
        <f>COLLO!E$2</f>
        <v>WA</v>
      </c>
      <c r="C483" t="str">
        <f>COLLO!O436</f>
        <v>XCC</v>
      </c>
      <c r="D483" t="str">
        <f>COLLO!Q436</f>
        <v>NRBBE</v>
      </c>
      <c r="E483" s="308">
        <f t="shared" si="41"/>
        <v>0</v>
      </c>
      <c r="F483" s="308">
        <f t="shared" si="42"/>
        <v>0</v>
      </c>
      <c r="G483" s="308">
        <f t="shared" si="43"/>
        <v>0</v>
      </c>
      <c r="H483" s="308">
        <f t="shared" si="44"/>
        <v>0</v>
      </c>
      <c r="I483">
        <f>COLLO!R436</f>
        <v>0</v>
      </c>
      <c r="J483">
        <f>COLLO!S436</f>
        <v>0</v>
      </c>
    </row>
    <row r="484" spans="1:10" ht="12.75">
      <c r="A484" s="279">
        <f>IF(ISTEXT(COLLO!C$2),COLLO!C$2,"")</f>
      </c>
      <c r="B484" t="str">
        <f>COLLO!E$2</f>
        <v>WA</v>
      </c>
      <c r="C484" t="str">
        <f>COLLO!O437</f>
        <v>XCC</v>
      </c>
      <c r="D484" t="str">
        <f>COLLO!Q437</f>
        <v>NRBBF</v>
      </c>
      <c r="E484" s="308">
        <f t="shared" si="41"/>
        <v>0</v>
      </c>
      <c r="F484" s="308">
        <f t="shared" si="42"/>
        <v>0</v>
      </c>
      <c r="G484" s="308">
        <f t="shared" si="43"/>
        <v>0</v>
      </c>
      <c r="H484" s="308">
        <f t="shared" si="44"/>
        <v>0</v>
      </c>
      <c r="I484">
        <f>COLLO!R437</f>
        <v>0</v>
      </c>
      <c r="J484">
        <f>COLLO!S437</f>
        <v>0</v>
      </c>
    </row>
    <row r="485" spans="1:10" ht="12.75">
      <c r="A485" s="279">
        <f>IF(ISTEXT(EUDIT!C$2),EUDIT!C$2,"")</f>
      </c>
      <c r="B485" t="str">
        <f>EUDIT!E$2</f>
        <v>WA</v>
      </c>
      <c r="C485" t="str">
        <f>EUDIT!O3</f>
        <v>UEH1X</v>
      </c>
      <c r="D485" t="str">
        <f>EUDIT!Q3</f>
        <v>ULYHX</v>
      </c>
      <c r="E485" s="308" t="e">
        <f t="shared" si="41"/>
        <v>#REF!</v>
      </c>
      <c r="F485" s="308" t="e">
        <f t="shared" si="42"/>
        <v>#REF!</v>
      </c>
      <c r="G485" s="308">
        <f t="shared" si="43"/>
        <v>0</v>
      </c>
      <c r="H485" s="308">
        <f t="shared" si="44"/>
        <v>0</v>
      </c>
      <c r="I485" s="279" t="e">
        <f>EUDIT!R3</f>
        <v>#REF!</v>
      </c>
      <c r="J485" s="279" t="e">
        <f>EUDIT!S3</f>
        <v>#REF!</v>
      </c>
    </row>
    <row r="486" spans="1:10" ht="12.75">
      <c r="A486" s="279">
        <f>IF(ISTEXT(EUDIT!C$2),EUDIT!C$2,"")</f>
      </c>
      <c r="B486" t="str">
        <f>EUDIT!E$2</f>
        <v>WA</v>
      </c>
      <c r="C486" t="str">
        <f>EUDIT!O4</f>
        <v>UEH1X</v>
      </c>
      <c r="D486" t="str">
        <f>EUDIT!Q4</f>
        <v>UT7</v>
      </c>
      <c r="E486" s="308" t="e">
        <f t="shared" si="41"/>
        <v>#REF!</v>
      </c>
      <c r="F486" s="308" t="e">
        <f t="shared" si="42"/>
        <v>#REF!</v>
      </c>
      <c r="G486" s="308">
        <f t="shared" si="43"/>
        <v>0</v>
      </c>
      <c r="H486" s="308">
        <f t="shared" si="44"/>
        <v>0</v>
      </c>
      <c r="I486" s="279" t="e">
        <f>EUDIT!R4</f>
        <v>#REF!</v>
      </c>
      <c r="J486" s="279" t="e">
        <f>EUDIT!S4</f>
        <v>#REF!</v>
      </c>
    </row>
    <row r="487" spans="1:10" ht="12.75">
      <c r="A487" s="279">
        <f>IF(ISTEXT(EUDIT!C$2),EUDIT!C$2,"")</f>
      </c>
      <c r="B487" t="str">
        <f>EUDIT!E$2</f>
        <v>WA</v>
      </c>
      <c r="C487" t="str">
        <f>EUDIT!O6</f>
        <v>UEH3X</v>
      </c>
      <c r="D487" t="str">
        <f>EUDIT!Q6</f>
        <v>ULYJX</v>
      </c>
      <c r="E487" s="308" t="e">
        <f t="shared" si="41"/>
        <v>#REF!</v>
      </c>
      <c r="F487" s="308" t="e">
        <f t="shared" si="42"/>
        <v>#REF!</v>
      </c>
      <c r="G487" s="308">
        <f t="shared" si="43"/>
        <v>0</v>
      </c>
      <c r="H487" s="308">
        <f t="shared" si="44"/>
        <v>0</v>
      </c>
      <c r="I487" s="279" t="e">
        <f>EUDIT!R6</f>
        <v>#REF!</v>
      </c>
      <c r="J487" s="279" t="e">
        <f>EUDIT!S6</f>
        <v>#REF!</v>
      </c>
    </row>
    <row r="488" spans="1:10" ht="12.75">
      <c r="A488" s="279">
        <f>IF(ISTEXT(EUDIT!C$2),EUDIT!C$2,"")</f>
      </c>
      <c r="B488" t="str">
        <f>EUDIT!E$2</f>
        <v>WA</v>
      </c>
      <c r="C488" t="str">
        <f>EUDIT!O7</f>
        <v>UEH3X</v>
      </c>
      <c r="D488" t="str">
        <f>EUDIT!Q7</f>
        <v>UT7</v>
      </c>
      <c r="E488" s="308" t="e">
        <f t="shared" si="41"/>
        <v>#REF!</v>
      </c>
      <c r="F488" s="308" t="e">
        <f t="shared" si="42"/>
        <v>#REF!</v>
      </c>
      <c r="G488" s="308">
        <f t="shared" si="43"/>
        <v>0</v>
      </c>
      <c r="H488" s="308">
        <f t="shared" si="44"/>
        <v>0</v>
      </c>
      <c r="I488" s="279" t="e">
        <f>EUDIT!R7</f>
        <v>#REF!</v>
      </c>
      <c r="J488" s="279" t="e">
        <f>EUDIT!S7</f>
        <v>#REF!</v>
      </c>
    </row>
    <row r="489" spans="1:10" ht="12.75">
      <c r="A489" s="279">
        <f>IF(ISTEXT(EUDIT!C$2),EUDIT!C$2,"")</f>
      </c>
      <c r="B489" t="str">
        <f>EUDIT!E$2</f>
        <v>WA</v>
      </c>
      <c r="C489" t="str">
        <f>EUDIT!O9</f>
        <v>UEHPX</v>
      </c>
      <c r="D489" t="str">
        <f>EUDIT!Q9</f>
        <v>ULY7X</v>
      </c>
      <c r="E489" s="308" t="e">
        <f t="shared" si="41"/>
        <v>#REF!</v>
      </c>
      <c r="F489" s="308">
        <f t="shared" si="42"/>
        <v>0</v>
      </c>
      <c r="G489" s="308">
        <f t="shared" si="43"/>
        <v>0</v>
      </c>
      <c r="H489" s="308">
        <f t="shared" si="44"/>
        <v>0</v>
      </c>
      <c r="I489" s="279" t="e">
        <f>EUDIT!R9</f>
        <v>#REF!</v>
      </c>
      <c r="J489" s="279">
        <f>EUDIT!S9</f>
        <v>0</v>
      </c>
    </row>
    <row r="490" spans="1:10" ht="12.75">
      <c r="A490" s="279">
        <f>IF(ISTEXT(EUDIT!C$2),EUDIT!C$2,"")</f>
      </c>
      <c r="B490" t="str">
        <f>EUDIT!E$2</f>
        <v>WA</v>
      </c>
      <c r="C490" t="str">
        <f>EUDIT!O10</f>
        <v>UEHPX</v>
      </c>
      <c r="D490" t="str">
        <f>EUDIT!Q10</f>
        <v>UT7</v>
      </c>
      <c r="E490" s="308" t="e">
        <f t="shared" si="41"/>
        <v>#REF!</v>
      </c>
      <c r="F490" s="308">
        <f t="shared" si="42"/>
        <v>0</v>
      </c>
      <c r="G490" s="308">
        <f t="shared" si="43"/>
        <v>0</v>
      </c>
      <c r="H490" s="308">
        <f t="shared" si="44"/>
        <v>0</v>
      </c>
      <c r="I490" s="279" t="e">
        <f>EUDIT!R10</f>
        <v>#REF!</v>
      </c>
      <c r="J490" s="279">
        <f>EUDIT!S10</f>
        <v>0</v>
      </c>
    </row>
    <row r="491" spans="1:10" ht="12.75">
      <c r="A491" s="279">
        <f>IF(ISTEXT(EUDIT!C$2),EUDIT!C$2,"")</f>
      </c>
      <c r="B491" t="str">
        <f>EUDIT!E$2</f>
        <v>WA</v>
      </c>
      <c r="C491" t="str">
        <f>EUDIT!O12</f>
        <v>UEHQX</v>
      </c>
      <c r="D491" t="str">
        <f>EUDIT!Q12</f>
        <v>ULYLX</v>
      </c>
      <c r="E491" s="308" t="e">
        <f t="shared" si="41"/>
        <v>#REF!</v>
      </c>
      <c r="F491" s="308">
        <f t="shared" si="42"/>
        <v>0</v>
      </c>
      <c r="G491" s="308">
        <f t="shared" si="43"/>
        <v>0</v>
      </c>
      <c r="H491" s="308">
        <f t="shared" si="44"/>
        <v>0</v>
      </c>
      <c r="I491" s="279" t="e">
        <f>EUDIT!R12</f>
        <v>#REF!</v>
      </c>
      <c r="J491" s="279">
        <f>EUDIT!S12</f>
        <v>0</v>
      </c>
    </row>
    <row r="492" spans="1:10" ht="12.75">
      <c r="A492" s="279">
        <f>IF(ISTEXT(EUDIT!C$2),EUDIT!C$2,"")</f>
      </c>
      <c r="B492" t="str">
        <f>EUDIT!E$2</f>
        <v>WA</v>
      </c>
      <c r="C492" t="str">
        <f>EUDIT!O13</f>
        <v>UEHQX</v>
      </c>
      <c r="D492" t="str">
        <f>EUDIT!Q13</f>
        <v>UT7</v>
      </c>
      <c r="E492" s="308" t="e">
        <f t="shared" si="41"/>
        <v>#REF!</v>
      </c>
      <c r="F492" s="308" t="e">
        <f t="shared" si="42"/>
        <v>#REF!</v>
      </c>
      <c r="G492" s="308">
        <f t="shared" si="43"/>
        <v>0</v>
      </c>
      <c r="H492" s="308">
        <f t="shared" si="44"/>
        <v>0</v>
      </c>
      <c r="I492" s="279" t="e">
        <f>EUDIT!R13</f>
        <v>#REF!</v>
      </c>
      <c r="J492" s="279" t="e">
        <f>EUDIT!S13</f>
        <v>#REF!</v>
      </c>
    </row>
    <row r="493" spans="1:12" ht="12.75">
      <c r="A493" s="279">
        <f>IF(ISTEXT(UDIT!C$2),UDIT!C$2,"")</f>
      </c>
      <c r="B493" t="str">
        <f>UDIT!E$2</f>
        <v>WA</v>
      </c>
      <c r="C493" t="str">
        <f>UDIT!O2</f>
        <v>UTLLN</v>
      </c>
      <c r="D493" t="str">
        <f>UDIT!Q2</f>
        <v>ULNM1</v>
      </c>
      <c r="E493" s="308">
        <f t="shared" si="41"/>
        <v>0</v>
      </c>
      <c r="F493" s="308">
        <f t="shared" si="42"/>
        <v>0</v>
      </c>
      <c r="G493" s="308">
        <f t="shared" si="43"/>
        <v>0</v>
      </c>
      <c r="H493" s="308">
        <f t="shared" si="44"/>
        <v>0</v>
      </c>
      <c r="I493" s="279"/>
      <c r="J493" s="279"/>
      <c r="K493" s="279">
        <f>UDIT!U2</f>
        <v>0</v>
      </c>
      <c r="L493" s="279">
        <f>UDIT!V2</f>
        <v>0</v>
      </c>
    </row>
    <row r="494" spans="1:12" ht="12.75">
      <c r="A494" s="279">
        <f>IF(ISTEXT(UDIT!C$2),UDIT!C$2,"")</f>
      </c>
      <c r="B494" t="str">
        <f>UDIT!E$2</f>
        <v>WA</v>
      </c>
      <c r="C494" t="str">
        <f>UDIT!O3</f>
        <v>UTLLN</v>
      </c>
      <c r="D494" t="str">
        <f>UDIT!Q3</f>
        <v>ULNM2</v>
      </c>
      <c r="E494" s="308">
        <f t="shared" si="41"/>
        <v>0</v>
      </c>
      <c r="F494" s="308">
        <f t="shared" si="42"/>
        <v>0</v>
      </c>
      <c r="G494" s="308" t="e">
        <f t="shared" si="43"/>
        <v>#REF!</v>
      </c>
      <c r="H494" s="308" t="e">
        <f t="shared" si="44"/>
        <v>#REF!</v>
      </c>
      <c r="I494" s="279"/>
      <c r="J494" s="279"/>
      <c r="K494" s="279" t="e">
        <f>UDIT!U3</f>
        <v>#REF!</v>
      </c>
      <c r="L494" s="279" t="e">
        <f>UDIT!V3</f>
        <v>#REF!</v>
      </c>
    </row>
    <row r="495" spans="1:12" ht="12.75">
      <c r="A495" s="279">
        <f>IF(ISTEXT(UDIT!C$2),UDIT!C$2,"")</f>
      </c>
      <c r="B495" t="str">
        <f>UDIT!E$2</f>
        <v>WA</v>
      </c>
      <c r="C495" t="str">
        <f>UDIT!O4</f>
        <v>UTLLN</v>
      </c>
      <c r="D495" t="str">
        <f>UDIT!Q4</f>
        <v>ULNM3</v>
      </c>
      <c r="E495" s="308">
        <f t="shared" si="41"/>
        <v>0</v>
      </c>
      <c r="F495" s="308">
        <f t="shared" si="42"/>
        <v>0</v>
      </c>
      <c r="G495" s="308" t="e">
        <f t="shared" si="43"/>
        <v>#REF!</v>
      </c>
      <c r="H495" s="308" t="e">
        <f t="shared" si="44"/>
        <v>#REF!</v>
      </c>
      <c r="I495" s="279"/>
      <c r="J495" s="279"/>
      <c r="K495" s="279" t="e">
        <f>UDIT!U4</f>
        <v>#REF!</v>
      </c>
      <c r="L495" s="279" t="e">
        <f>UDIT!V4</f>
        <v>#REF!</v>
      </c>
    </row>
    <row r="496" spans="1:12" ht="12.75">
      <c r="A496" s="279">
        <f>IF(ISTEXT(UDIT!C$2),UDIT!C$2,"")</f>
      </c>
      <c r="B496" t="str">
        <f>UDIT!E$2</f>
        <v>WA</v>
      </c>
      <c r="C496" t="str">
        <f>UDIT!O5</f>
        <v>UTLLN</v>
      </c>
      <c r="D496" t="str">
        <f>UDIT!Q5</f>
        <v>ULNM4</v>
      </c>
      <c r="E496" s="308">
        <f t="shared" si="41"/>
        <v>0</v>
      </c>
      <c r="F496" s="308">
        <f t="shared" si="42"/>
        <v>0</v>
      </c>
      <c r="G496" s="308" t="e">
        <f t="shared" si="43"/>
        <v>#REF!</v>
      </c>
      <c r="H496" s="308" t="e">
        <f t="shared" si="44"/>
        <v>#REF!</v>
      </c>
      <c r="I496" s="279"/>
      <c r="J496" s="279"/>
      <c r="K496" s="279" t="e">
        <f>UDIT!U5</f>
        <v>#REF!</v>
      </c>
      <c r="L496" s="279" t="e">
        <f>UDIT!V5</f>
        <v>#REF!</v>
      </c>
    </row>
    <row r="497" spans="1:12" ht="12.75">
      <c r="A497" s="279">
        <f>IF(ISTEXT(UDIT!C$2),UDIT!C$2,"")</f>
      </c>
      <c r="B497" t="str">
        <f>UDIT!E$2</f>
        <v>WA</v>
      </c>
      <c r="C497" t="str">
        <f>UDIT!O6</f>
        <v>UTLLN</v>
      </c>
      <c r="D497" t="str">
        <f>UDIT!Q6</f>
        <v>ULNM5</v>
      </c>
      <c r="E497" s="308">
        <f t="shared" si="41"/>
        <v>0</v>
      </c>
      <c r="F497" s="308">
        <f t="shared" si="42"/>
        <v>0</v>
      </c>
      <c r="G497" s="308" t="e">
        <f t="shared" si="43"/>
        <v>#REF!</v>
      </c>
      <c r="H497" s="308" t="e">
        <f t="shared" si="44"/>
        <v>#REF!</v>
      </c>
      <c r="I497" s="279"/>
      <c r="J497" s="279"/>
      <c r="K497" s="279" t="e">
        <f>UDIT!U6</f>
        <v>#REF!</v>
      </c>
      <c r="L497" s="279" t="e">
        <f>UDIT!V6</f>
        <v>#REF!</v>
      </c>
    </row>
    <row r="498" spans="1:12" ht="12.75">
      <c r="A498" s="279">
        <f>IF(ISTEXT(UDIT!C$2),UDIT!C$2,"")</f>
      </c>
      <c r="B498" t="str">
        <f>UDIT!E$2</f>
        <v>WA</v>
      </c>
      <c r="C498" t="str">
        <f>UDIT!O7</f>
        <v>UTLLN</v>
      </c>
      <c r="D498" t="str">
        <f>UDIT!Q7</f>
        <v>TUG3X</v>
      </c>
      <c r="E498" s="308" t="e">
        <f t="shared" si="41"/>
        <v>#REF!</v>
      </c>
      <c r="F498" s="308" t="e">
        <f t="shared" si="42"/>
        <v>#REF!</v>
      </c>
      <c r="G498" s="308">
        <f t="shared" si="43"/>
        <v>0</v>
      </c>
      <c r="H498" s="308">
        <f t="shared" si="44"/>
        <v>0</v>
      </c>
      <c r="I498" s="279" t="e">
        <f>UDIT!R7</f>
        <v>#REF!</v>
      </c>
      <c r="J498" s="279" t="e">
        <f>UDIT!S7</f>
        <v>#REF!</v>
      </c>
      <c r="K498" s="279"/>
      <c r="L498" s="279"/>
    </row>
    <row r="499" spans="1:12" ht="12.75">
      <c r="A499" s="279">
        <f>IF(ISTEXT(UDIT!C$2),UDIT!C$2,"")</f>
      </c>
      <c r="B499" t="str">
        <f>UDIT!E$2</f>
        <v>WA</v>
      </c>
      <c r="C499" t="str">
        <f>UDIT!O8</f>
        <v>UTLLN</v>
      </c>
      <c r="D499" t="str">
        <f>UDIT!Q8</f>
        <v>NR981</v>
      </c>
      <c r="E499" s="308">
        <f t="shared" si="41"/>
        <v>0</v>
      </c>
      <c r="F499" s="308" t="e">
        <f t="shared" si="42"/>
        <v>#REF!</v>
      </c>
      <c r="G499" s="308">
        <f t="shared" si="43"/>
        <v>0</v>
      </c>
      <c r="H499" s="308">
        <f t="shared" si="44"/>
        <v>0</v>
      </c>
      <c r="I499" s="279"/>
      <c r="J499" s="279" t="e">
        <f>UDIT!S8</f>
        <v>#REF!</v>
      </c>
      <c r="K499" s="279"/>
      <c r="L499" s="279"/>
    </row>
    <row r="500" spans="1:12" ht="12.75">
      <c r="A500" s="279">
        <f>IF(ISTEXT(UDIT!C$2),UDIT!C$2,"")</f>
      </c>
      <c r="B500" t="str">
        <f>UDIT!E$2</f>
        <v>WA</v>
      </c>
      <c r="C500" t="str">
        <f>UDIT!O9</f>
        <v>UTLLN</v>
      </c>
      <c r="D500" t="str">
        <f>UDIT!Q9</f>
        <v>NR982</v>
      </c>
      <c r="E500" s="308">
        <f t="shared" si="41"/>
        <v>0</v>
      </c>
      <c r="F500" s="308" t="e">
        <f t="shared" si="42"/>
        <v>#REF!</v>
      </c>
      <c r="G500" s="308">
        <f t="shared" si="43"/>
        <v>0</v>
      </c>
      <c r="H500" s="308">
        <f t="shared" si="44"/>
        <v>0</v>
      </c>
      <c r="I500" s="279"/>
      <c r="J500" s="279" t="e">
        <f>UDIT!S9</f>
        <v>#REF!</v>
      </c>
      <c r="K500" s="279"/>
      <c r="L500" s="279"/>
    </row>
    <row r="501" spans="1:12" ht="12.75">
      <c r="A501" s="279">
        <f>IF(ISTEXT(UDIT!C$2),UDIT!C$2,"")</f>
      </c>
      <c r="B501" t="str">
        <f>UDIT!E$2</f>
        <v>WA</v>
      </c>
      <c r="C501" t="str">
        <f>UDIT!O10</f>
        <v>UTLMN</v>
      </c>
      <c r="D501" t="str">
        <f>UDIT!Q10</f>
        <v>ULNM1</v>
      </c>
      <c r="E501" s="308">
        <f t="shared" si="41"/>
        <v>0</v>
      </c>
      <c r="F501" s="308">
        <f t="shared" si="42"/>
        <v>0</v>
      </c>
      <c r="G501" s="308">
        <f t="shared" si="43"/>
        <v>0</v>
      </c>
      <c r="H501" s="308">
        <f t="shared" si="44"/>
        <v>0</v>
      </c>
      <c r="I501" s="279"/>
      <c r="J501" s="279"/>
      <c r="K501" s="279">
        <f>UDIT!U10</f>
        <v>0</v>
      </c>
      <c r="L501" s="279">
        <f>UDIT!V10</f>
        <v>0</v>
      </c>
    </row>
    <row r="502" spans="1:12" ht="12.75">
      <c r="A502" s="279">
        <f>IF(ISTEXT(UDIT!C$2),UDIT!C$2,"")</f>
      </c>
      <c r="B502" t="str">
        <f>UDIT!E$2</f>
        <v>WA</v>
      </c>
      <c r="C502" t="str">
        <f>UDIT!O11</f>
        <v>UTLMN</v>
      </c>
      <c r="D502" t="str">
        <f>UDIT!Q11</f>
        <v>ULNM2</v>
      </c>
      <c r="E502" s="308">
        <f t="shared" si="41"/>
        <v>0</v>
      </c>
      <c r="F502" s="308">
        <f t="shared" si="42"/>
        <v>0</v>
      </c>
      <c r="G502" s="308" t="e">
        <f t="shared" si="43"/>
        <v>#REF!</v>
      </c>
      <c r="H502" s="308" t="e">
        <f t="shared" si="44"/>
        <v>#REF!</v>
      </c>
      <c r="I502" s="279"/>
      <c r="J502" s="279"/>
      <c r="K502" s="279" t="e">
        <f>UDIT!U11</f>
        <v>#REF!</v>
      </c>
      <c r="L502" s="279" t="e">
        <f>UDIT!V11</f>
        <v>#REF!</v>
      </c>
    </row>
    <row r="503" spans="1:12" ht="12.75">
      <c r="A503" s="279">
        <f>IF(ISTEXT(UDIT!C$2),UDIT!C$2,"")</f>
      </c>
      <c r="B503" t="str">
        <f>UDIT!E$2</f>
        <v>WA</v>
      </c>
      <c r="C503" t="str">
        <f>UDIT!O12</f>
        <v>UTLMN</v>
      </c>
      <c r="D503" t="str">
        <f>UDIT!Q12</f>
        <v>ULNM3</v>
      </c>
      <c r="E503" s="308">
        <f t="shared" si="41"/>
        <v>0</v>
      </c>
      <c r="F503" s="308">
        <f t="shared" si="42"/>
        <v>0</v>
      </c>
      <c r="G503" s="308" t="e">
        <f t="shared" si="43"/>
        <v>#REF!</v>
      </c>
      <c r="H503" s="308" t="e">
        <f t="shared" si="44"/>
        <v>#REF!</v>
      </c>
      <c r="I503" s="279"/>
      <c r="J503" s="279"/>
      <c r="K503" s="279" t="e">
        <f>UDIT!U12</f>
        <v>#REF!</v>
      </c>
      <c r="L503" s="279" t="e">
        <f>UDIT!V12</f>
        <v>#REF!</v>
      </c>
    </row>
    <row r="504" spans="1:12" ht="12.75">
      <c r="A504" s="279">
        <f>IF(ISTEXT(UDIT!C$2),UDIT!C$2,"")</f>
      </c>
      <c r="B504" t="str">
        <f>UDIT!E$2</f>
        <v>WA</v>
      </c>
      <c r="C504" t="str">
        <f>UDIT!O13</f>
        <v>UTLMN</v>
      </c>
      <c r="D504" t="str">
        <f>UDIT!Q13</f>
        <v>ULNM4</v>
      </c>
      <c r="E504" s="308">
        <f t="shared" si="41"/>
        <v>0</v>
      </c>
      <c r="F504" s="308">
        <f t="shared" si="42"/>
        <v>0</v>
      </c>
      <c r="G504" s="308" t="e">
        <f t="shared" si="43"/>
        <v>#REF!</v>
      </c>
      <c r="H504" s="308" t="e">
        <f t="shared" si="44"/>
        <v>#REF!</v>
      </c>
      <c r="I504" s="279"/>
      <c r="J504" s="279"/>
      <c r="K504" s="279" t="e">
        <f>UDIT!U13</f>
        <v>#REF!</v>
      </c>
      <c r="L504" s="279" t="e">
        <f>UDIT!V13</f>
        <v>#REF!</v>
      </c>
    </row>
    <row r="505" spans="1:12" ht="12.75">
      <c r="A505" s="279">
        <f>IF(ISTEXT(UDIT!C$2),UDIT!C$2,"")</f>
      </c>
      <c r="B505" t="str">
        <f>UDIT!E$2</f>
        <v>WA</v>
      </c>
      <c r="C505" t="str">
        <f>UDIT!O14</f>
        <v>UTLMN</v>
      </c>
      <c r="D505" t="str">
        <f>UDIT!Q14</f>
        <v>ULNM5</v>
      </c>
      <c r="E505" s="308">
        <f t="shared" si="41"/>
        <v>0</v>
      </c>
      <c r="F505" s="308">
        <f t="shared" si="42"/>
        <v>0</v>
      </c>
      <c r="G505" s="308" t="e">
        <f t="shared" si="43"/>
        <v>#REF!</v>
      </c>
      <c r="H505" s="308" t="e">
        <f t="shared" si="44"/>
        <v>#REF!</v>
      </c>
      <c r="I505" s="279"/>
      <c r="J505" s="279"/>
      <c r="K505" s="279" t="e">
        <f>UDIT!U14</f>
        <v>#REF!</v>
      </c>
      <c r="L505" s="279" t="e">
        <f>UDIT!V14</f>
        <v>#REF!</v>
      </c>
    </row>
    <row r="506" spans="1:12" ht="12.75">
      <c r="A506" s="279">
        <f>IF(ISTEXT(UDIT!C$2),UDIT!C$2,"")</f>
      </c>
      <c r="B506" t="str">
        <f>UDIT!E$2</f>
        <v>WA</v>
      </c>
      <c r="C506" t="str">
        <f>UDIT!O15</f>
        <v>UTLMN</v>
      </c>
      <c r="D506" t="str">
        <f>UDIT!Q15</f>
        <v>TUG3X</v>
      </c>
      <c r="E506" s="308" t="e">
        <f aca="true" t="shared" si="45" ref="E506:E569">IF(I506="",0,(IF(ISTEXT(I506),0,I506)))</f>
        <v>#REF!</v>
      </c>
      <c r="F506" s="308" t="e">
        <f aca="true" t="shared" si="46" ref="F506:F569">IF(J506="",0,(IF(ISTEXT(J506),0,J506)))</f>
        <v>#REF!</v>
      </c>
      <c r="G506" s="308">
        <f aca="true" t="shared" si="47" ref="G506:G569">IF(K506="",0,(IF(ISTEXT(K506),0,K506)))</f>
        <v>0</v>
      </c>
      <c r="H506" s="308">
        <f aca="true" t="shared" si="48" ref="H506:H569">IF(L506="",0,(IF(ISTEXT(L506),0,L506)))</f>
        <v>0</v>
      </c>
      <c r="I506" s="279" t="e">
        <f>UDIT!R15</f>
        <v>#REF!</v>
      </c>
      <c r="J506" s="279" t="e">
        <f>UDIT!S15</f>
        <v>#REF!</v>
      </c>
      <c r="K506" s="279"/>
      <c r="L506" s="279"/>
    </row>
    <row r="507" spans="1:12" ht="12.75">
      <c r="A507" s="279">
        <f>IF(ISTEXT(UDIT!C$2),UDIT!C$2,"")</f>
      </c>
      <c r="B507" t="str">
        <f>UDIT!E$2</f>
        <v>WA</v>
      </c>
      <c r="C507" t="str">
        <f>UDIT!O16</f>
        <v>UTLMN</v>
      </c>
      <c r="D507" t="str">
        <f>UDIT!Q16</f>
        <v>NR981</v>
      </c>
      <c r="E507" s="308">
        <f t="shared" si="45"/>
        <v>0</v>
      </c>
      <c r="F507" s="308" t="e">
        <f t="shared" si="46"/>
        <v>#REF!</v>
      </c>
      <c r="G507" s="308">
        <f t="shared" si="47"/>
        <v>0</v>
      </c>
      <c r="H507" s="308">
        <f t="shared" si="48"/>
        <v>0</v>
      </c>
      <c r="I507" s="279"/>
      <c r="J507" s="279" t="e">
        <f>UDIT!S16</f>
        <v>#REF!</v>
      </c>
      <c r="K507" s="279"/>
      <c r="L507" s="279"/>
    </row>
    <row r="508" spans="1:12" ht="12.75">
      <c r="A508" s="279">
        <f>IF(ISTEXT(UDIT!C$2),UDIT!C$2,"")</f>
      </c>
      <c r="B508" t="str">
        <f>UDIT!E$2</f>
        <v>WA</v>
      </c>
      <c r="C508" t="str">
        <f>UDIT!O17</f>
        <v>UTLMN</v>
      </c>
      <c r="D508" t="str">
        <f>UDIT!Q17</f>
        <v>NR982</v>
      </c>
      <c r="E508" s="308">
        <f t="shared" si="45"/>
        <v>0</v>
      </c>
      <c r="F508" s="308" t="e">
        <f t="shared" si="46"/>
        <v>#REF!</v>
      </c>
      <c r="G508" s="308">
        <f t="shared" si="47"/>
        <v>0</v>
      </c>
      <c r="H508" s="308">
        <f t="shared" si="48"/>
        <v>0</v>
      </c>
      <c r="I508" s="279"/>
      <c r="J508" s="279" t="e">
        <f>UDIT!S17</f>
        <v>#REF!</v>
      </c>
      <c r="K508" s="279"/>
      <c r="L508" s="279"/>
    </row>
    <row r="509" spans="1:12" ht="12.75">
      <c r="A509" s="279">
        <f>IF(ISTEXT(UDIT!C$2),UDIT!C$2,"")</f>
      </c>
      <c r="B509" t="str">
        <f>UDIT!E$2</f>
        <v>WA</v>
      </c>
      <c r="C509" t="str">
        <f>UDIT!O18</f>
        <v>UTLNN</v>
      </c>
      <c r="D509" t="str">
        <f>UDIT!Q18</f>
        <v>ULNM1</v>
      </c>
      <c r="E509" s="308">
        <f t="shared" si="45"/>
        <v>0</v>
      </c>
      <c r="F509" s="308">
        <f t="shared" si="46"/>
        <v>0</v>
      </c>
      <c r="G509" s="308">
        <f t="shared" si="47"/>
        <v>0</v>
      </c>
      <c r="H509" s="308">
        <f t="shared" si="48"/>
        <v>0</v>
      </c>
      <c r="I509" s="279"/>
      <c r="J509" s="279"/>
      <c r="K509" s="279">
        <f>UDIT!U18</f>
        <v>0</v>
      </c>
      <c r="L509" s="279">
        <f>UDIT!V18</f>
        <v>0</v>
      </c>
    </row>
    <row r="510" spans="1:12" ht="12.75">
      <c r="A510" s="279">
        <f>IF(ISTEXT(UDIT!C$2),UDIT!C$2,"")</f>
      </c>
      <c r="B510" t="str">
        <f>UDIT!E$2</f>
        <v>WA</v>
      </c>
      <c r="C510" t="str">
        <f>UDIT!O19</f>
        <v>UTLNN</v>
      </c>
      <c r="D510" t="str">
        <f>UDIT!Q19</f>
        <v>ULNM2</v>
      </c>
      <c r="E510" s="308">
        <f t="shared" si="45"/>
        <v>0</v>
      </c>
      <c r="F510" s="308">
        <f t="shared" si="46"/>
        <v>0</v>
      </c>
      <c r="G510" s="308" t="e">
        <f t="shared" si="47"/>
        <v>#REF!</v>
      </c>
      <c r="H510" s="308" t="e">
        <f t="shared" si="48"/>
        <v>#REF!</v>
      </c>
      <c r="I510" s="279"/>
      <c r="J510" s="279"/>
      <c r="K510" s="279" t="e">
        <f>UDIT!U19</f>
        <v>#REF!</v>
      </c>
      <c r="L510" s="279" t="e">
        <f>UDIT!V19</f>
        <v>#REF!</v>
      </c>
    </row>
    <row r="511" spans="1:12" ht="12.75">
      <c r="A511" s="279">
        <f>IF(ISTEXT(UDIT!C$2),UDIT!C$2,"")</f>
      </c>
      <c r="B511" t="str">
        <f>UDIT!E$2</f>
        <v>WA</v>
      </c>
      <c r="C511" t="str">
        <f>UDIT!O20</f>
        <v>UTLNN</v>
      </c>
      <c r="D511" t="str">
        <f>UDIT!Q20</f>
        <v>ULNM3</v>
      </c>
      <c r="E511" s="308">
        <f t="shared" si="45"/>
        <v>0</v>
      </c>
      <c r="F511" s="308">
        <f t="shared" si="46"/>
        <v>0</v>
      </c>
      <c r="G511" s="308" t="e">
        <f t="shared" si="47"/>
        <v>#REF!</v>
      </c>
      <c r="H511" s="308" t="e">
        <f t="shared" si="48"/>
        <v>#REF!</v>
      </c>
      <c r="I511" s="279"/>
      <c r="J511" s="279"/>
      <c r="K511" s="279" t="e">
        <f>UDIT!U20</f>
        <v>#REF!</v>
      </c>
      <c r="L511" s="279" t="e">
        <f>UDIT!V20</f>
        <v>#REF!</v>
      </c>
    </row>
    <row r="512" spans="1:12" ht="12.75">
      <c r="A512" s="279">
        <f>IF(ISTEXT(UDIT!C$2),UDIT!C$2,"")</f>
      </c>
      <c r="B512" t="str">
        <f>UDIT!E$2</f>
        <v>WA</v>
      </c>
      <c r="C512" t="str">
        <f>UDIT!O21</f>
        <v>UTLNN</v>
      </c>
      <c r="D512" t="str">
        <f>UDIT!Q21</f>
        <v>ULNM4</v>
      </c>
      <c r="E512" s="308">
        <f t="shared" si="45"/>
        <v>0</v>
      </c>
      <c r="F512" s="308">
        <f t="shared" si="46"/>
        <v>0</v>
      </c>
      <c r="G512" s="308" t="e">
        <f t="shared" si="47"/>
        <v>#REF!</v>
      </c>
      <c r="H512" s="308" t="e">
        <f t="shared" si="48"/>
        <v>#REF!</v>
      </c>
      <c r="I512" s="279"/>
      <c r="J512" s="279"/>
      <c r="K512" s="279" t="e">
        <f>UDIT!U21</f>
        <v>#REF!</v>
      </c>
      <c r="L512" s="279" t="e">
        <f>UDIT!V21</f>
        <v>#REF!</v>
      </c>
    </row>
    <row r="513" spans="1:12" ht="12.75">
      <c r="A513" s="279">
        <f>IF(ISTEXT(UDIT!C$2),UDIT!C$2,"")</f>
      </c>
      <c r="B513" t="str">
        <f>UDIT!E$2</f>
        <v>WA</v>
      </c>
      <c r="C513" t="str">
        <f>UDIT!O22</f>
        <v>UTLNN</v>
      </c>
      <c r="D513" t="str">
        <f>UDIT!Q22</f>
        <v>ULNM5</v>
      </c>
      <c r="E513" s="308">
        <f t="shared" si="45"/>
        <v>0</v>
      </c>
      <c r="F513" s="308">
        <f t="shared" si="46"/>
        <v>0</v>
      </c>
      <c r="G513" s="308" t="e">
        <f t="shared" si="47"/>
        <v>#REF!</v>
      </c>
      <c r="H513" s="308" t="e">
        <f t="shared" si="48"/>
        <v>#REF!</v>
      </c>
      <c r="I513" s="279"/>
      <c r="J513" s="279"/>
      <c r="K513" s="279" t="e">
        <f>UDIT!U22</f>
        <v>#REF!</v>
      </c>
      <c r="L513" s="279" t="e">
        <f>UDIT!V22</f>
        <v>#REF!</v>
      </c>
    </row>
    <row r="514" spans="1:12" ht="12.75">
      <c r="A514" s="279">
        <f>IF(ISTEXT(UDIT!C$2),UDIT!C$2,"")</f>
      </c>
      <c r="B514" t="str">
        <f>UDIT!E$2</f>
        <v>WA</v>
      </c>
      <c r="C514" t="str">
        <f>UDIT!O23</f>
        <v>UTLNN</v>
      </c>
      <c r="D514" t="str">
        <f>UDIT!Q23</f>
        <v>TUG3X</v>
      </c>
      <c r="E514" s="308" t="e">
        <f t="shared" si="45"/>
        <v>#REF!</v>
      </c>
      <c r="F514" s="308" t="e">
        <f t="shared" si="46"/>
        <v>#REF!</v>
      </c>
      <c r="G514" s="308">
        <f t="shared" si="47"/>
        <v>0</v>
      </c>
      <c r="H514" s="308">
        <f t="shared" si="48"/>
        <v>0</v>
      </c>
      <c r="I514" s="279" t="e">
        <f>UDIT!R23</f>
        <v>#REF!</v>
      </c>
      <c r="J514" s="279" t="e">
        <f>UDIT!S23</f>
        <v>#REF!</v>
      </c>
      <c r="K514" s="279"/>
      <c r="L514" s="279"/>
    </row>
    <row r="515" spans="1:12" ht="12.75">
      <c r="A515" s="279">
        <f>IF(ISTEXT(UDIT!C$2),UDIT!C$2,"")</f>
      </c>
      <c r="B515" t="str">
        <f>UDIT!E$2</f>
        <v>WA</v>
      </c>
      <c r="C515" t="str">
        <f>UDIT!O24</f>
        <v>UTLNN</v>
      </c>
      <c r="D515" t="str">
        <f>UDIT!Q24</f>
        <v>NR981</v>
      </c>
      <c r="E515" s="308">
        <f t="shared" si="45"/>
        <v>0</v>
      </c>
      <c r="F515" s="308" t="e">
        <f t="shared" si="46"/>
        <v>#REF!</v>
      </c>
      <c r="G515" s="308">
        <f t="shared" si="47"/>
        <v>0</v>
      </c>
      <c r="H515" s="308">
        <f t="shared" si="48"/>
        <v>0</v>
      </c>
      <c r="I515" s="279"/>
      <c r="J515" s="279" t="e">
        <f>UDIT!S24</f>
        <v>#REF!</v>
      </c>
      <c r="K515" s="279"/>
      <c r="L515" s="279"/>
    </row>
    <row r="516" spans="1:12" ht="12.75">
      <c r="A516" s="279">
        <f>IF(ISTEXT(UDIT!C$2),UDIT!C$2,"")</f>
      </c>
      <c r="B516" t="str">
        <f>UDIT!E$2</f>
        <v>WA</v>
      </c>
      <c r="C516" t="str">
        <f>UDIT!O25</f>
        <v>UTLNN</v>
      </c>
      <c r="D516" t="str">
        <f>UDIT!Q25</f>
        <v>NR982</v>
      </c>
      <c r="E516" s="308">
        <f t="shared" si="45"/>
        <v>0</v>
      </c>
      <c r="F516" s="308" t="e">
        <f t="shared" si="46"/>
        <v>#REF!</v>
      </c>
      <c r="G516" s="308">
        <f t="shared" si="47"/>
        <v>0</v>
      </c>
      <c r="H516" s="308">
        <f t="shared" si="48"/>
        <v>0</v>
      </c>
      <c r="I516" s="279"/>
      <c r="J516" s="279" t="e">
        <f>UDIT!S25</f>
        <v>#REF!</v>
      </c>
      <c r="K516" s="279"/>
      <c r="L516" s="279"/>
    </row>
    <row r="517" spans="1:12" ht="12.75">
      <c r="A517" s="279">
        <f>IF(ISTEXT(UDIT!C$2),UDIT!C$2,"")</f>
      </c>
      <c r="B517" t="str">
        <f>UDIT!E$2</f>
        <v>WA</v>
      </c>
      <c r="C517" t="str">
        <f>UDIT!O26</f>
        <v>UTLEN</v>
      </c>
      <c r="D517" t="str">
        <f>UDIT!Q26</f>
        <v>ULNM1</v>
      </c>
      <c r="E517" s="308">
        <f t="shared" si="45"/>
        <v>0</v>
      </c>
      <c r="F517" s="308">
        <f t="shared" si="46"/>
        <v>0</v>
      </c>
      <c r="G517" s="308">
        <f t="shared" si="47"/>
        <v>0</v>
      </c>
      <c r="H517" s="308">
        <f t="shared" si="48"/>
        <v>0</v>
      </c>
      <c r="I517" s="279"/>
      <c r="J517" s="279"/>
      <c r="K517" s="279">
        <f>UDIT!U26</f>
        <v>0</v>
      </c>
      <c r="L517" s="279">
        <f>UDIT!V26</f>
        <v>0</v>
      </c>
    </row>
    <row r="518" spans="1:12" ht="12.75">
      <c r="A518" s="279">
        <f>IF(ISTEXT(UDIT!C$2),UDIT!C$2,"")</f>
      </c>
      <c r="B518" t="str">
        <f>UDIT!E$2</f>
        <v>WA</v>
      </c>
      <c r="C518" t="str">
        <f>UDIT!O27</f>
        <v>UTLEN</v>
      </c>
      <c r="D518" t="str">
        <f>UDIT!Q27</f>
        <v>ULNM2</v>
      </c>
      <c r="E518" s="308">
        <f t="shared" si="45"/>
        <v>0</v>
      </c>
      <c r="F518" s="308">
        <f t="shared" si="46"/>
        <v>0</v>
      </c>
      <c r="G518" s="308" t="e">
        <f t="shared" si="47"/>
        <v>#REF!</v>
      </c>
      <c r="H518" s="308" t="e">
        <f t="shared" si="48"/>
        <v>#REF!</v>
      </c>
      <c r="I518" s="279"/>
      <c r="J518" s="279"/>
      <c r="K518" s="279" t="e">
        <f>UDIT!U27</f>
        <v>#REF!</v>
      </c>
      <c r="L518" s="279" t="e">
        <f>UDIT!V27</f>
        <v>#REF!</v>
      </c>
    </row>
    <row r="519" spans="1:12" ht="12.75">
      <c r="A519" s="279">
        <f>IF(ISTEXT(UDIT!C$2),UDIT!C$2,"")</f>
      </c>
      <c r="B519" t="str">
        <f>UDIT!E$2</f>
        <v>WA</v>
      </c>
      <c r="C519" t="str">
        <f>UDIT!O28</f>
        <v>UTLEN</v>
      </c>
      <c r="D519" t="str">
        <f>UDIT!Q28</f>
        <v>ULNM3</v>
      </c>
      <c r="E519" s="308">
        <f t="shared" si="45"/>
        <v>0</v>
      </c>
      <c r="F519" s="308">
        <f t="shared" si="46"/>
        <v>0</v>
      </c>
      <c r="G519" s="308" t="e">
        <f t="shared" si="47"/>
        <v>#REF!</v>
      </c>
      <c r="H519" s="308" t="e">
        <f t="shared" si="48"/>
        <v>#REF!</v>
      </c>
      <c r="I519" s="279"/>
      <c r="J519" s="279"/>
      <c r="K519" s="279" t="e">
        <f>UDIT!U28</f>
        <v>#REF!</v>
      </c>
      <c r="L519" s="279" t="e">
        <f>UDIT!V28</f>
        <v>#REF!</v>
      </c>
    </row>
    <row r="520" spans="1:12" ht="12.75">
      <c r="A520" s="279">
        <f>IF(ISTEXT(UDIT!C$2),UDIT!C$2,"")</f>
      </c>
      <c r="B520" t="str">
        <f>UDIT!E$2</f>
        <v>WA</v>
      </c>
      <c r="C520" t="str">
        <f>UDIT!O29</f>
        <v>UTLEN</v>
      </c>
      <c r="D520" t="str">
        <f>UDIT!Q29</f>
        <v>ULNM4</v>
      </c>
      <c r="E520" s="308">
        <f t="shared" si="45"/>
        <v>0</v>
      </c>
      <c r="F520" s="308">
        <f t="shared" si="46"/>
        <v>0</v>
      </c>
      <c r="G520" s="308" t="e">
        <f t="shared" si="47"/>
        <v>#REF!</v>
      </c>
      <c r="H520" s="308" t="e">
        <f t="shared" si="48"/>
        <v>#REF!</v>
      </c>
      <c r="I520" s="279"/>
      <c r="J520" s="279"/>
      <c r="K520" s="279" t="e">
        <f>UDIT!U29</f>
        <v>#REF!</v>
      </c>
      <c r="L520" s="279" t="e">
        <f>UDIT!V29</f>
        <v>#REF!</v>
      </c>
    </row>
    <row r="521" spans="1:12" ht="12.75">
      <c r="A521" s="279">
        <f>IF(ISTEXT(UDIT!C$2),UDIT!C$2,"")</f>
      </c>
      <c r="B521" t="str">
        <f>UDIT!E$2</f>
        <v>WA</v>
      </c>
      <c r="C521" t="str">
        <f>UDIT!O30</f>
        <v>UTLEN</v>
      </c>
      <c r="D521" t="str">
        <f>UDIT!Q30</f>
        <v>ULNM5</v>
      </c>
      <c r="E521" s="308">
        <f t="shared" si="45"/>
        <v>0</v>
      </c>
      <c r="F521" s="308">
        <f t="shared" si="46"/>
        <v>0</v>
      </c>
      <c r="G521" s="308" t="e">
        <f t="shared" si="47"/>
        <v>#REF!</v>
      </c>
      <c r="H521" s="308" t="e">
        <f t="shared" si="48"/>
        <v>#REF!</v>
      </c>
      <c r="I521" s="279"/>
      <c r="J521" s="279"/>
      <c r="K521" s="279" t="e">
        <f>UDIT!U30</f>
        <v>#REF!</v>
      </c>
      <c r="L521" s="279" t="e">
        <f>UDIT!V30</f>
        <v>#REF!</v>
      </c>
    </row>
    <row r="522" spans="1:12" ht="12.75">
      <c r="A522" s="279">
        <f>IF(ISTEXT(UDIT!C$2),UDIT!C$2,"")</f>
      </c>
      <c r="B522" t="str">
        <f>UDIT!E$2</f>
        <v>WA</v>
      </c>
      <c r="C522" t="str">
        <f>UDIT!O31</f>
        <v>UTLEN</v>
      </c>
      <c r="D522" t="str">
        <f>UDIT!Q31</f>
        <v>TUG4X</v>
      </c>
      <c r="E522" s="308" t="e">
        <f t="shared" si="45"/>
        <v>#REF!</v>
      </c>
      <c r="F522" s="308" t="e">
        <f t="shared" si="46"/>
        <v>#REF!</v>
      </c>
      <c r="G522" s="308">
        <f t="shared" si="47"/>
        <v>0</v>
      </c>
      <c r="H522" s="308">
        <f t="shared" si="48"/>
        <v>0</v>
      </c>
      <c r="I522" s="279" t="e">
        <f>UDIT!R31</f>
        <v>#REF!</v>
      </c>
      <c r="J522" s="279" t="e">
        <f>UDIT!S31</f>
        <v>#REF!</v>
      </c>
      <c r="K522" s="279"/>
      <c r="L522" s="279"/>
    </row>
    <row r="523" spans="1:12" ht="12.75">
      <c r="A523" s="279">
        <f>IF(ISTEXT(UDIT!C$2),UDIT!C$2,"")</f>
      </c>
      <c r="B523" t="str">
        <f>UDIT!E$2</f>
        <v>WA</v>
      </c>
      <c r="C523" t="str">
        <f>UDIT!O32</f>
        <v>UTLEN</v>
      </c>
      <c r="D523" t="str">
        <f>UDIT!Q32</f>
        <v>NR981</v>
      </c>
      <c r="E523" s="308">
        <f t="shared" si="45"/>
        <v>0</v>
      </c>
      <c r="F523" s="308" t="e">
        <f t="shared" si="46"/>
        <v>#REF!</v>
      </c>
      <c r="G523" s="308">
        <f t="shared" si="47"/>
        <v>0</v>
      </c>
      <c r="H523" s="308">
        <f t="shared" si="48"/>
        <v>0</v>
      </c>
      <c r="I523" s="279"/>
      <c r="J523" s="279" t="e">
        <f>UDIT!S32</f>
        <v>#REF!</v>
      </c>
      <c r="K523" s="279"/>
      <c r="L523" s="279"/>
    </row>
    <row r="524" spans="1:12" ht="12.75">
      <c r="A524" s="279">
        <f>IF(ISTEXT(UDIT!C$2),UDIT!C$2,"")</f>
      </c>
      <c r="B524" t="str">
        <f>UDIT!E$2</f>
        <v>WA</v>
      </c>
      <c r="C524" t="str">
        <f>UDIT!O33</f>
        <v>UTLEN</v>
      </c>
      <c r="D524" t="str">
        <f>UDIT!Q33</f>
        <v>NR982</v>
      </c>
      <c r="E524" s="308">
        <f t="shared" si="45"/>
        <v>0</v>
      </c>
      <c r="F524" s="308" t="e">
        <f t="shared" si="46"/>
        <v>#REF!</v>
      </c>
      <c r="G524" s="308">
        <f t="shared" si="47"/>
        <v>0</v>
      </c>
      <c r="H524" s="308">
        <f t="shared" si="48"/>
        <v>0</v>
      </c>
      <c r="I524" s="279"/>
      <c r="J524" s="279" t="e">
        <f>UDIT!S33</f>
        <v>#REF!</v>
      </c>
      <c r="K524" s="279"/>
      <c r="L524" s="279"/>
    </row>
    <row r="525" spans="1:12" ht="12.75">
      <c r="A525" s="279">
        <f>IF(ISTEXT(UDIT!C$2),UDIT!C$2,"")</f>
      </c>
      <c r="B525" t="str">
        <f>UDIT!E$2</f>
        <v>WA</v>
      </c>
      <c r="C525" t="str">
        <f>UDIT!O34</f>
        <v>UTLFN</v>
      </c>
      <c r="D525" t="str">
        <f>UDIT!Q34</f>
        <v>ULNM1</v>
      </c>
      <c r="E525" s="308">
        <f t="shared" si="45"/>
        <v>0</v>
      </c>
      <c r="F525" s="308">
        <f t="shared" si="46"/>
        <v>0</v>
      </c>
      <c r="G525" s="308">
        <f t="shared" si="47"/>
        <v>0</v>
      </c>
      <c r="H525" s="308">
        <f t="shared" si="48"/>
        <v>0</v>
      </c>
      <c r="I525" s="279"/>
      <c r="J525" s="279"/>
      <c r="K525" s="279">
        <f>UDIT!U34</f>
        <v>0</v>
      </c>
      <c r="L525" s="279">
        <f>UDIT!V34</f>
        <v>0</v>
      </c>
    </row>
    <row r="526" spans="1:12" ht="12.75">
      <c r="A526" s="279">
        <f>IF(ISTEXT(UDIT!C$2),UDIT!C$2,"")</f>
      </c>
      <c r="B526" t="str">
        <f>UDIT!E$2</f>
        <v>WA</v>
      </c>
      <c r="C526" t="str">
        <f>UDIT!O35</f>
        <v>UTLFN</v>
      </c>
      <c r="D526" t="str">
        <f>UDIT!Q35</f>
        <v>ULNM2</v>
      </c>
      <c r="E526" s="308">
        <f t="shared" si="45"/>
        <v>0</v>
      </c>
      <c r="F526" s="308">
        <f t="shared" si="46"/>
        <v>0</v>
      </c>
      <c r="G526" s="308" t="e">
        <f t="shared" si="47"/>
        <v>#REF!</v>
      </c>
      <c r="H526" s="308" t="e">
        <f t="shared" si="48"/>
        <v>#REF!</v>
      </c>
      <c r="I526" s="279"/>
      <c r="J526" s="279"/>
      <c r="K526" s="279" t="e">
        <f>UDIT!U35</f>
        <v>#REF!</v>
      </c>
      <c r="L526" s="279" t="e">
        <f>UDIT!V35</f>
        <v>#REF!</v>
      </c>
    </row>
    <row r="527" spans="1:12" ht="12.75">
      <c r="A527" s="279">
        <f>IF(ISTEXT(UDIT!C$2),UDIT!C$2,"")</f>
      </c>
      <c r="B527" t="str">
        <f>UDIT!E$2</f>
        <v>WA</v>
      </c>
      <c r="C527" t="str">
        <f>UDIT!O36</f>
        <v>UTLFN</v>
      </c>
      <c r="D527" t="str">
        <f>UDIT!Q36</f>
        <v>ULNM3</v>
      </c>
      <c r="E527" s="308">
        <f t="shared" si="45"/>
        <v>0</v>
      </c>
      <c r="F527" s="308">
        <f t="shared" si="46"/>
        <v>0</v>
      </c>
      <c r="G527" s="308" t="e">
        <f t="shared" si="47"/>
        <v>#REF!</v>
      </c>
      <c r="H527" s="308" t="e">
        <f t="shared" si="48"/>
        <v>#REF!</v>
      </c>
      <c r="I527" s="279"/>
      <c r="J527" s="279"/>
      <c r="K527" s="279" t="e">
        <f>UDIT!U36</f>
        <v>#REF!</v>
      </c>
      <c r="L527" s="279" t="e">
        <f>UDIT!V36</f>
        <v>#REF!</v>
      </c>
    </row>
    <row r="528" spans="1:12" ht="12.75">
      <c r="A528" s="279">
        <f>IF(ISTEXT(UDIT!C$2),UDIT!C$2,"")</f>
      </c>
      <c r="B528" t="str">
        <f>UDIT!E$2</f>
        <v>WA</v>
      </c>
      <c r="C528" t="str">
        <f>UDIT!O37</f>
        <v>UTLFN</v>
      </c>
      <c r="D528" t="str">
        <f>UDIT!Q37</f>
        <v>ULNM4</v>
      </c>
      <c r="E528" s="308">
        <f t="shared" si="45"/>
        <v>0</v>
      </c>
      <c r="F528" s="308">
        <f t="shared" si="46"/>
        <v>0</v>
      </c>
      <c r="G528" s="308" t="e">
        <f t="shared" si="47"/>
        <v>#REF!</v>
      </c>
      <c r="H528" s="308" t="e">
        <f t="shared" si="48"/>
        <v>#REF!</v>
      </c>
      <c r="I528" s="279"/>
      <c r="J528" s="279"/>
      <c r="K528" s="279" t="e">
        <f>UDIT!U37</f>
        <v>#REF!</v>
      </c>
      <c r="L528" s="279" t="e">
        <f>UDIT!V37</f>
        <v>#REF!</v>
      </c>
    </row>
    <row r="529" spans="1:12" ht="12.75">
      <c r="A529" s="279">
        <f>IF(ISTEXT(UDIT!C$2),UDIT!C$2,"")</f>
      </c>
      <c r="B529" t="str">
        <f>UDIT!E$2</f>
        <v>WA</v>
      </c>
      <c r="C529" t="str">
        <f>UDIT!O38</f>
        <v>UTLFN</v>
      </c>
      <c r="D529" t="str">
        <f>UDIT!Q38</f>
        <v>ULNM5</v>
      </c>
      <c r="E529" s="308">
        <f t="shared" si="45"/>
        <v>0</v>
      </c>
      <c r="F529" s="308">
        <f t="shared" si="46"/>
        <v>0</v>
      </c>
      <c r="G529" s="308" t="e">
        <f t="shared" si="47"/>
        <v>#REF!</v>
      </c>
      <c r="H529" s="308" t="e">
        <f t="shared" si="48"/>
        <v>#REF!</v>
      </c>
      <c r="I529" s="279"/>
      <c r="J529" s="279"/>
      <c r="K529" s="279" t="e">
        <f>UDIT!U38</f>
        <v>#REF!</v>
      </c>
      <c r="L529" s="279" t="e">
        <f>UDIT!V38</f>
        <v>#REF!</v>
      </c>
    </row>
    <row r="530" spans="1:12" ht="12.75">
      <c r="A530" s="279">
        <f>IF(ISTEXT(UDIT!C$2),UDIT!C$2,"")</f>
      </c>
      <c r="B530" t="str">
        <f>UDIT!E$2</f>
        <v>WA</v>
      </c>
      <c r="C530" t="str">
        <f>UDIT!O39</f>
        <v>UTLFN</v>
      </c>
      <c r="D530" t="str">
        <f>UDIT!Q39</f>
        <v>TUG4X</v>
      </c>
      <c r="E530" s="308" t="e">
        <f t="shared" si="45"/>
        <v>#REF!</v>
      </c>
      <c r="F530" s="308" t="e">
        <f t="shared" si="46"/>
        <v>#REF!</v>
      </c>
      <c r="G530" s="308">
        <f t="shared" si="47"/>
        <v>0</v>
      </c>
      <c r="H530" s="308">
        <f t="shared" si="48"/>
        <v>0</v>
      </c>
      <c r="I530" s="279" t="e">
        <f>UDIT!R39</f>
        <v>#REF!</v>
      </c>
      <c r="J530" s="279" t="e">
        <f>UDIT!S39</f>
        <v>#REF!</v>
      </c>
      <c r="K530" s="279"/>
      <c r="L530" s="279"/>
    </row>
    <row r="531" spans="1:12" ht="12.75">
      <c r="A531" s="279">
        <f>IF(ISTEXT(UDIT!C$2),UDIT!C$2,"")</f>
      </c>
      <c r="B531" t="str">
        <f>UDIT!E$2</f>
        <v>WA</v>
      </c>
      <c r="C531" t="str">
        <f>UDIT!O40</f>
        <v>UTLFN</v>
      </c>
      <c r="D531" t="str">
        <f>UDIT!Q40</f>
        <v>NR981</v>
      </c>
      <c r="E531" s="308">
        <f t="shared" si="45"/>
        <v>0</v>
      </c>
      <c r="F531" s="308" t="e">
        <f t="shared" si="46"/>
        <v>#REF!</v>
      </c>
      <c r="G531" s="308">
        <f t="shared" si="47"/>
        <v>0</v>
      </c>
      <c r="H531" s="308">
        <f t="shared" si="48"/>
        <v>0</v>
      </c>
      <c r="I531" s="279"/>
      <c r="J531" s="279" t="e">
        <f>UDIT!S40</f>
        <v>#REF!</v>
      </c>
      <c r="K531" s="279"/>
      <c r="L531" s="279"/>
    </row>
    <row r="532" spans="1:12" ht="12.75">
      <c r="A532" s="279">
        <f>IF(ISTEXT(UDIT!C$2),UDIT!C$2,"")</f>
      </c>
      <c r="B532" t="str">
        <f>UDIT!E$2</f>
        <v>WA</v>
      </c>
      <c r="C532" t="str">
        <f>UDIT!O41</f>
        <v>UTLFN</v>
      </c>
      <c r="D532" t="str">
        <f>UDIT!Q41</f>
        <v>NR982</v>
      </c>
      <c r="E532" s="308">
        <f t="shared" si="45"/>
        <v>0</v>
      </c>
      <c r="F532" s="308" t="e">
        <f t="shared" si="46"/>
        <v>#REF!</v>
      </c>
      <c r="G532" s="308">
        <f t="shared" si="47"/>
        <v>0</v>
      </c>
      <c r="H532" s="308">
        <f t="shared" si="48"/>
        <v>0</v>
      </c>
      <c r="I532" s="279"/>
      <c r="J532" s="279" t="e">
        <f>UDIT!S41</f>
        <v>#REF!</v>
      </c>
      <c r="K532" s="279"/>
      <c r="L532" s="279"/>
    </row>
    <row r="533" spans="1:12" ht="12.75">
      <c r="A533" s="279">
        <f>IF(ISTEXT(UDIT!C$2),UDIT!C$2,"")</f>
      </c>
      <c r="B533" t="str">
        <f>UDIT!E$2</f>
        <v>WA</v>
      </c>
      <c r="C533" t="str">
        <f>UDIT!O42</f>
        <v>UTLGN</v>
      </c>
      <c r="D533" t="str">
        <f>UDIT!Q42</f>
        <v>ULNM1</v>
      </c>
      <c r="E533" s="308">
        <f t="shared" si="45"/>
        <v>0</v>
      </c>
      <c r="F533" s="308">
        <f t="shared" si="46"/>
        <v>0</v>
      </c>
      <c r="G533" s="308">
        <f t="shared" si="47"/>
        <v>0</v>
      </c>
      <c r="H533" s="308">
        <f t="shared" si="48"/>
        <v>0</v>
      </c>
      <c r="I533" s="279"/>
      <c r="J533" s="279"/>
      <c r="K533" s="279">
        <f>UDIT!U42</f>
        <v>0</v>
      </c>
      <c r="L533" s="279">
        <f>UDIT!V42</f>
        <v>0</v>
      </c>
    </row>
    <row r="534" spans="1:12" ht="12.75">
      <c r="A534" s="279">
        <f>IF(ISTEXT(UDIT!C$2),UDIT!C$2,"")</f>
      </c>
      <c r="B534" t="str">
        <f>UDIT!E$2</f>
        <v>WA</v>
      </c>
      <c r="C534" t="str">
        <f>UDIT!O43</f>
        <v>UTLGN</v>
      </c>
      <c r="D534" t="str">
        <f>UDIT!Q43</f>
        <v>ULNM2</v>
      </c>
      <c r="E534" s="308">
        <f t="shared" si="45"/>
        <v>0</v>
      </c>
      <c r="F534" s="308">
        <f t="shared" si="46"/>
        <v>0</v>
      </c>
      <c r="G534" s="308" t="e">
        <f t="shared" si="47"/>
        <v>#REF!</v>
      </c>
      <c r="H534" s="308" t="e">
        <f t="shared" si="48"/>
        <v>#REF!</v>
      </c>
      <c r="I534" s="279"/>
      <c r="J534" s="279"/>
      <c r="K534" s="279" t="e">
        <f>UDIT!U43</f>
        <v>#REF!</v>
      </c>
      <c r="L534" s="279" t="e">
        <f>UDIT!V43</f>
        <v>#REF!</v>
      </c>
    </row>
    <row r="535" spans="1:12" ht="12.75">
      <c r="A535" s="279">
        <f>IF(ISTEXT(UDIT!C$2),UDIT!C$2,"")</f>
      </c>
      <c r="B535" t="str">
        <f>UDIT!E$2</f>
        <v>WA</v>
      </c>
      <c r="C535" t="str">
        <f>UDIT!O44</f>
        <v>UTLGN</v>
      </c>
      <c r="D535" t="str">
        <f>UDIT!Q44</f>
        <v>ULNM3</v>
      </c>
      <c r="E535" s="308">
        <f t="shared" si="45"/>
        <v>0</v>
      </c>
      <c r="F535" s="308">
        <f t="shared" si="46"/>
        <v>0</v>
      </c>
      <c r="G535" s="308" t="e">
        <f t="shared" si="47"/>
        <v>#REF!</v>
      </c>
      <c r="H535" s="308" t="e">
        <f t="shared" si="48"/>
        <v>#REF!</v>
      </c>
      <c r="I535" s="279"/>
      <c r="J535" s="279"/>
      <c r="K535" s="279" t="e">
        <f>UDIT!U44</f>
        <v>#REF!</v>
      </c>
      <c r="L535" s="279" t="e">
        <f>UDIT!V44</f>
        <v>#REF!</v>
      </c>
    </row>
    <row r="536" spans="1:12" ht="12.75">
      <c r="A536" s="279">
        <f>IF(ISTEXT(UDIT!C$2),UDIT!C$2,"")</f>
      </c>
      <c r="B536" t="str">
        <f>UDIT!E$2</f>
        <v>WA</v>
      </c>
      <c r="C536" t="str">
        <f>UDIT!O45</f>
        <v>UTLGN</v>
      </c>
      <c r="D536" t="str">
        <f>UDIT!Q45</f>
        <v>ULNM4</v>
      </c>
      <c r="E536" s="308">
        <f t="shared" si="45"/>
        <v>0</v>
      </c>
      <c r="F536" s="308">
        <f t="shared" si="46"/>
        <v>0</v>
      </c>
      <c r="G536" s="308" t="e">
        <f t="shared" si="47"/>
        <v>#REF!</v>
      </c>
      <c r="H536" s="308" t="e">
        <f t="shared" si="48"/>
        <v>#REF!</v>
      </c>
      <c r="I536" s="279"/>
      <c r="J536" s="279"/>
      <c r="K536" s="279" t="e">
        <f>UDIT!U45</f>
        <v>#REF!</v>
      </c>
      <c r="L536" s="279" t="e">
        <f>UDIT!V45</f>
        <v>#REF!</v>
      </c>
    </row>
    <row r="537" spans="1:12" ht="12.75">
      <c r="A537" s="279">
        <f>IF(ISTEXT(UDIT!C$2),UDIT!C$2,"")</f>
      </c>
      <c r="B537" t="str">
        <f>UDIT!E$2</f>
        <v>WA</v>
      </c>
      <c r="C537" t="str">
        <f>UDIT!O46</f>
        <v>UTLGN</v>
      </c>
      <c r="D537" t="str">
        <f>UDIT!Q46</f>
        <v>ULNM5</v>
      </c>
      <c r="E537" s="308">
        <f t="shared" si="45"/>
        <v>0</v>
      </c>
      <c r="F537" s="308">
        <f t="shared" si="46"/>
        <v>0</v>
      </c>
      <c r="G537" s="308" t="e">
        <f t="shared" si="47"/>
        <v>#REF!</v>
      </c>
      <c r="H537" s="308" t="e">
        <f t="shared" si="48"/>
        <v>#REF!</v>
      </c>
      <c r="I537" s="279"/>
      <c r="J537" s="279"/>
      <c r="K537" s="279" t="e">
        <f>UDIT!U46</f>
        <v>#REF!</v>
      </c>
      <c r="L537" s="279" t="e">
        <f>UDIT!V46</f>
        <v>#REF!</v>
      </c>
    </row>
    <row r="538" spans="1:12" ht="12.75">
      <c r="A538" s="279">
        <f>IF(ISTEXT(UDIT!C$2),UDIT!C$2,"")</f>
      </c>
      <c r="B538" t="str">
        <f>UDIT!E$2</f>
        <v>WA</v>
      </c>
      <c r="C538" t="str">
        <f>UDIT!O47</f>
        <v>UTLGN</v>
      </c>
      <c r="D538" t="str">
        <f>UDIT!Q47</f>
        <v>TUG4X</v>
      </c>
      <c r="E538" s="308" t="e">
        <f t="shared" si="45"/>
        <v>#REF!</v>
      </c>
      <c r="F538" s="308" t="e">
        <f t="shared" si="46"/>
        <v>#REF!</v>
      </c>
      <c r="G538" s="308">
        <f t="shared" si="47"/>
        <v>0</v>
      </c>
      <c r="H538" s="308">
        <f t="shared" si="48"/>
        <v>0</v>
      </c>
      <c r="I538" s="279" t="e">
        <f>UDIT!R47</f>
        <v>#REF!</v>
      </c>
      <c r="J538" s="279" t="e">
        <f>UDIT!S47</f>
        <v>#REF!</v>
      </c>
      <c r="K538" s="279"/>
      <c r="L538" s="279"/>
    </row>
    <row r="539" spans="1:12" ht="12.75">
      <c r="A539" s="279">
        <f>IF(ISTEXT(UDIT!C$2),UDIT!C$2,"")</f>
      </c>
      <c r="B539" t="str">
        <f>UDIT!E$2</f>
        <v>WA</v>
      </c>
      <c r="C539" t="str">
        <f>UDIT!O48</f>
        <v>UTLGN</v>
      </c>
      <c r="D539" t="str">
        <f>UDIT!Q48</f>
        <v>NR981</v>
      </c>
      <c r="E539" s="308">
        <f t="shared" si="45"/>
        <v>0</v>
      </c>
      <c r="F539" s="308" t="e">
        <f t="shared" si="46"/>
        <v>#REF!</v>
      </c>
      <c r="G539" s="308">
        <f t="shared" si="47"/>
        <v>0</v>
      </c>
      <c r="H539" s="308">
        <f t="shared" si="48"/>
        <v>0</v>
      </c>
      <c r="I539" s="279"/>
      <c r="J539" s="279" t="e">
        <f>UDIT!S48</f>
        <v>#REF!</v>
      </c>
      <c r="K539" s="279"/>
      <c r="L539" s="279"/>
    </row>
    <row r="540" spans="1:12" ht="12.75">
      <c r="A540" s="279">
        <f>IF(ISTEXT(UDIT!C$2),UDIT!C$2,"")</f>
      </c>
      <c r="B540" t="str">
        <f>UDIT!E$2</f>
        <v>WA</v>
      </c>
      <c r="C540" t="str">
        <f>UDIT!O49</f>
        <v>UTLGN</v>
      </c>
      <c r="D540" t="str">
        <f>UDIT!Q49</f>
        <v>NR982</v>
      </c>
      <c r="E540" s="308">
        <f t="shared" si="45"/>
        <v>0</v>
      </c>
      <c r="F540" s="308" t="e">
        <f t="shared" si="46"/>
        <v>#REF!</v>
      </c>
      <c r="G540" s="308">
        <f t="shared" si="47"/>
        <v>0</v>
      </c>
      <c r="H540" s="308">
        <f t="shared" si="48"/>
        <v>0</v>
      </c>
      <c r="I540" s="279"/>
      <c r="J540" s="279" t="e">
        <f>UDIT!S49</f>
        <v>#REF!</v>
      </c>
      <c r="K540" s="279"/>
      <c r="L540" s="279"/>
    </row>
    <row r="541" spans="1:12" ht="12.75">
      <c r="A541" s="279">
        <f>IF(ISTEXT(UDIT!C$2),UDIT!C$2,"")</f>
      </c>
      <c r="B541" t="str">
        <f>UDIT!E$2</f>
        <v>WA</v>
      </c>
      <c r="C541" t="str">
        <f>UDIT!O50</f>
        <v>UTLHN</v>
      </c>
      <c r="D541" t="str">
        <f>UDIT!Q50</f>
        <v>ULNM1</v>
      </c>
      <c r="E541" s="308">
        <f t="shared" si="45"/>
        <v>0</v>
      </c>
      <c r="F541" s="308">
        <f t="shared" si="46"/>
        <v>0</v>
      </c>
      <c r="G541" s="308">
        <f t="shared" si="47"/>
        <v>0</v>
      </c>
      <c r="H541" s="308">
        <f t="shared" si="48"/>
        <v>0</v>
      </c>
      <c r="I541" s="279"/>
      <c r="J541" s="279"/>
      <c r="K541" s="279">
        <f>UDIT!U50</f>
        <v>0</v>
      </c>
      <c r="L541" s="279">
        <f>UDIT!V50</f>
        <v>0</v>
      </c>
    </row>
    <row r="542" spans="1:12" ht="12.75">
      <c r="A542" s="279">
        <f>IF(ISTEXT(UDIT!C$2),UDIT!C$2,"")</f>
      </c>
      <c r="B542" t="str">
        <f>UDIT!E$2</f>
        <v>WA</v>
      </c>
      <c r="C542" t="str">
        <f>UDIT!O51</f>
        <v>UTLHN</v>
      </c>
      <c r="D542" t="str">
        <f>UDIT!Q51</f>
        <v>ULNM2</v>
      </c>
      <c r="E542" s="308">
        <f t="shared" si="45"/>
        <v>0</v>
      </c>
      <c r="F542" s="308">
        <f t="shared" si="46"/>
        <v>0</v>
      </c>
      <c r="G542" s="308" t="e">
        <f t="shared" si="47"/>
        <v>#REF!</v>
      </c>
      <c r="H542" s="308" t="e">
        <f t="shared" si="48"/>
        <v>#REF!</v>
      </c>
      <c r="I542" s="279"/>
      <c r="J542" s="279"/>
      <c r="K542" s="279" t="e">
        <f>UDIT!U51</f>
        <v>#REF!</v>
      </c>
      <c r="L542" s="279" t="e">
        <f>UDIT!V51</f>
        <v>#REF!</v>
      </c>
    </row>
    <row r="543" spans="1:12" ht="12.75">
      <c r="A543" s="279">
        <f>IF(ISTEXT(UDIT!C$2),UDIT!C$2,"")</f>
      </c>
      <c r="B543" t="str">
        <f>UDIT!E$2</f>
        <v>WA</v>
      </c>
      <c r="C543" t="str">
        <f>UDIT!O52</f>
        <v>UTLHN</v>
      </c>
      <c r="D543" t="str">
        <f>UDIT!Q52</f>
        <v>ULNM3</v>
      </c>
      <c r="E543" s="308">
        <f t="shared" si="45"/>
        <v>0</v>
      </c>
      <c r="F543" s="308">
        <f t="shared" si="46"/>
        <v>0</v>
      </c>
      <c r="G543" s="308" t="e">
        <f t="shared" si="47"/>
        <v>#REF!</v>
      </c>
      <c r="H543" s="308" t="e">
        <f t="shared" si="48"/>
        <v>#REF!</v>
      </c>
      <c r="I543" s="279"/>
      <c r="J543" s="279"/>
      <c r="K543" s="279" t="e">
        <f>UDIT!U52</f>
        <v>#REF!</v>
      </c>
      <c r="L543" s="279" t="e">
        <f>UDIT!V52</f>
        <v>#REF!</v>
      </c>
    </row>
    <row r="544" spans="1:12" ht="12.75">
      <c r="A544" s="279">
        <f>IF(ISTEXT(UDIT!C$2),UDIT!C$2,"")</f>
      </c>
      <c r="B544" t="str">
        <f>UDIT!E$2</f>
        <v>WA</v>
      </c>
      <c r="C544" t="str">
        <f>UDIT!O53</f>
        <v>UTLHN</v>
      </c>
      <c r="D544" t="str">
        <f>UDIT!Q53</f>
        <v>ULNM4</v>
      </c>
      <c r="E544" s="308">
        <f t="shared" si="45"/>
        <v>0</v>
      </c>
      <c r="F544" s="308">
        <f t="shared" si="46"/>
        <v>0</v>
      </c>
      <c r="G544" s="308" t="e">
        <f t="shared" si="47"/>
        <v>#REF!</v>
      </c>
      <c r="H544" s="308" t="e">
        <f t="shared" si="48"/>
        <v>#REF!</v>
      </c>
      <c r="I544" s="279"/>
      <c r="J544" s="279"/>
      <c r="K544" s="279" t="e">
        <f>UDIT!U53</f>
        <v>#REF!</v>
      </c>
      <c r="L544" s="279" t="e">
        <f>UDIT!V53</f>
        <v>#REF!</v>
      </c>
    </row>
    <row r="545" spans="1:12" ht="12.75">
      <c r="A545" s="279">
        <f>IF(ISTEXT(UDIT!C$2),UDIT!C$2,"")</f>
      </c>
      <c r="B545" t="str">
        <f>UDIT!E$2</f>
        <v>WA</v>
      </c>
      <c r="C545" t="str">
        <f>UDIT!O54</f>
        <v>UTLHN</v>
      </c>
      <c r="D545" t="str">
        <f>UDIT!Q54</f>
        <v>ULNM5</v>
      </c>
      <c r="E545" s="308">
        <f t="shared" si="45"/>
        <v>0</v>
      </c>
      <c r="F545" s="308">
        <f t="shared" si="46"/>
        <v>0</v>
      </c>
      <c r="G545" s="308" t="e">
        <f t="shared" si="47"/>
        <v>#REF!</v>
      </c>
      <c r="H545" s="308" t="e">
        <f t="shared" si="48"/>
        <v>#REF!</v>
      </c>
      <c r="I545" s="279"/>
      <c r="J545" s="279"/>
      <c r="K545" s="279" t="e">
        <f>UDIT!U54</f>
        <v>#REF!</v>
      </c>
      <c r="L545" s="279" t="e">
        <f>UDIT!V54</f>
        <v>#REF!</v>
      </c>
    </row>
    <row r="546" spans="1:12" ht="12.75">
      <c r="A546" s="279">
        <f>IF(ISTEXT(UDIT!C$2),UDIT!C$2,"")</f>
      </c>
      <c r="B546" t="str">
        <f>UDIT!E$2</f>
        <v>WA</v>
      </c>
      <c r="C546" t="str">
        <f>UDIT!O55</f>
        <v>UTLHN</v>
      </c>
      <c r="D546" t="str">
        <f>UDIT!Q55</f>
        <v>TUG4X</v>
      </c>
      <c r="E546" s="308" t="e">
        <f t="shared" si="45"/>
        <v>#REF!</v>
      </c>
      <c r="F546" s="308" t="e">
        <f t="shared" si="46"/>
        <v>#REF!</v>
      </c>
      <c r="G546" s="308">
        <f t="shared" si="47"/>
        <v>0</v>
      </c>
      <c r="H546" s="308">
        <f t="shared" si="48"/>
        <v>0</v>
      </c>
      <c r="I546" s="279" t="e">
        <f>UDIT!R55</f>
        <v>#REF!</v>
      </c>
      <c r="J546" s="279" t="e">
        <f>UDIT!S55</f>
        <v>#REF!</v>
      </c>
      <c r="K546" s="279"/>
      <c r="L546" s="279"/>
    </row>
    <row r="547" spans="1:12" ht="12.75">
      <c r="A547" s="279">
        <f>IF(ISTEXT(UDIT!C$2),UDIT!C$2,"")</f>
      </c>
      <c r="B547" t="str">
        <f>UDIT!E$2</f>
        <v>WA</v>
      </c>
      <c r="C547" t="str">
        <f>UDIT!O56</f>
        <v>UTLHN</v>
      </c>
      <c r="D547" t="str">
        <f>UDIT!Q56</f>
        <v>NR981</v>
      </c>
      <c r="E547" s="308">
        <f t="shared" si="45"/>
        <v>0</v>
      </c>
      <c r="F547" s="308" t="e">
        <f t="shared" si="46"/>
        <v>#REF!</v>
      </c>
      <c r="G547" s="308">
        <f t="shared" si="47"/>
        <v>0</v>
      </c>
      <c r="H547" s="308">
        <f t="shared" si="48"/>
        <v>0</v>
      </c>
      <c r="I547" s="279"/>
      <c r="J547" s="279" t="e">
        <f>UDIT!S56</f>
        <v>#REF!</v>
      </c>
      <c r="K547" s="279"/>
      <c r="L547" s="279"/>
    </row>
    <row r="548" spans="1:12" ht="12.75">
      <c r="A548" s="279">
        <f>IF(ISTEXT(UDIT!C$2),UDIT!C$2,"")</f>
      </c>
      <c r="B548" t="str">
        <f>UDIT!E$2</f>
        <v>WA</v>
      </c>
      <c r="C548" t="str">
        <f>UDIT!O57</f>
        <v>UTLHN</v>
      </c>
      <c r="D548" t="str">
        <f>UDIT!Q57</f>
        <v>NR982</v>
      </c>
      <c r="E548" s="308">
        <f t="shared" si="45"/>
        <v>0</v>
      </c>
      <c r="F548" s="308" t="e">
        <f t="shared" si="46"/>
        <v>#REF!</v>
      </c>
      <c r="G548" s="308">
        <f t="shared" si="47"/>
        <v>0</v>
      </c>
      <c r="H548" s="308">
        <f t="shared" si="48"/>
        <v>0</v>
      </c>
      <c r="I548" s="279"/>
      <c r="J548" s="279" t="e">
        <f>UDIT!S57</f>
        <v>#REF!</v>
      </c>
      <c r="K548" s="279"/>
      <c r="L548" s="279"/>
    </row>
    <row r="549" spans="1:12" ht="12.75">
      <c r="A549" s="279">
        <f>IF(ISTEXT(UDIT!C$2),UDIT!C$2,"")</f>
      </c>
      <c r="B549" t="str">
        <f>UDIT!E$2</f>
        <v>WA</v>
      </c>
      <c r="C549" t="str">
        <f>UDIT!O58</f>
        <v>UTLJN</v>
      </c>
      <c r="D549" t="str">
        <f>UDIT!Q58</f>
        <v>ULNM1</v>
      </c>
      <c r="E549" s="308">
        <f t="shared" si="45"/>
        <v>0</v>
      </c>
      <c r="F549" s="308">
        <f t="shared" si="46"/>
        <v>0</v>
      </c>
      <c r="G549" s="308">
        <f t="shared" si="47"/>
        <v>0</v>
      </c>
      <c r="H549" s="308">
        <f t="shared" si="48"/>
        <v>0</v>
      </c>
      <c r="I549" s="279"/>
      <c r="J549" s="279"/>
      <c r="K549" s="279">
        <f>UDIT!U58</f>
        <v>0</v>
      </c>
      <c r="L549" s="279">
        <f>UDIT!V58</f>
        <v>0</v>
      </c>
    </row>
    <row r="550" spans="1:12" ht="12.75">
      <c r="A550" s="279">
        <f>IF(ISTEXT(UDIT!C$2),UDIT!C$2,"")</f>
      </c>
      <c r="B550" t="str">
        <f>UDIT!E$2</f>
        <v>WA</v>
      </c>
      <c r="C550" t="str">
        <f>UDIT!O59</f>
        <v>UTLJN</v>
      </c>
      <c r="D550" t="str">
        <f>UDIT!Q59</f>
        <v>ULNM2</v>
      </c>
      <c r="E550" s="308">
        <f t="shared" si="45"/>
        <v>0</v>
      </c>
      <c r="F550" s="308">
        <f t="shared" si="46"/>
        <v>0</v>
      </c>
      <c r="G550" s="308" t="e">
        <f t="shared" si="47"/>
        <v>#REF!</v>
      </c>
      <c r="H550" s="308" t="e">
        <f t="shared" si="48"/>
        <v>#REF!</v>
      </c>
      <c r="I550" s="279"/>
      <c r="J550" s="279"/>
      <c r="K550" s="279" t="e">
        <f>UDIT!U59</f>
        <v>#REF!</v>
      </c>
      <c r="L550" s="279" t="e">
        <f>UDIT!V59</f>
        <v>#REF!</v>
      </c>
    </row>
    <row r="551" spans="1:12" ht="12.75">
      <c r="A551" s="279">
        <f>IF(ISTEXT(UDIT!C$2),UDIT!C$2,"")</f>
      </c>
      <c r="B551" t="str">
        <f>UDIT!E$2</f>
        <v>WA</v>
      </c>
      <c r="C551" t="str">
        <f>UDIT!O60</f>
        <v>UTLJN</v>
      </c>
      <c r="D551" t="str">
        <f>UDIT!Q60</f>
        <v>ULNM3</v>
      </c>
      <c r="E551" s="308">
        <f t="shared" si="45"/>
        <v>0</v>
      </c>
      <c r="F551" s="308">
        <f t="shared" si="46"/>
        <v>0</v>
      </c>
      <c r="G551" s="308" t="e">
        <f t="shared" si="47"/>
        <v>#REF!</v>
      </c>
      <c r="H551" s="308" t="e">
        <f t="shared" si="48"/>
        <v>#REF!</v>
      </c>
      <c r="I551" s="279"/>
      <c r="J551" s="279"/>
      <c r="K551" s="279" t="e">
        <f>UDIT!U60</f>
        <v>#REF!</v>
      </c>
      <c r="L551" s="279" t="e">
        <f>UDIT!V60</f>
        <v>#REF!</v>
      </c>
    </row>
    <row r="552" spans="1:12" ht="12.75">
      <c r="A552" s="279">
        <f>IF(ISTEXT(UDIT!C$2),UDIT!C$2,"")</f>
      </c>
      <c r="B552" t="str">
        <f>UDIT!E$2</f>
        <v>WA</v>
      </c>
      <c r="C552" t="str">
        <f>UDIT!O61</f>
        <v>UTLJN</v>
      </c>
      <c r="D552" t="str">
        <f>UDIT!Q61</f>
        <v>ULNM4</v>
      </c>
      <c r="E552" s="308">
        <f t="shared" si="45"/>
        <v>0</v>
      </c>
      <c r="F552" s="308">
        <f t="shared" si="46"/>
        <v>0</v>
      </c>
      <c r="G552" s="308" t="e">
        <f t="shared" si="47"/>
        <v>#REF!</v>
      </c>
      <c r="H552" s="308" t="e">
        <f t="shared" si="48"/>
        <v>#REF!</v>
      </c>
      <c r="I552" s="279"/>
      <c r="J552" s="279"/>
      <c r="K552" s="279" t="e">
        <f>UDIT!U61</f>
        <v>#REF!</v>
      </c>
      <c r="L552" s="279" t="e">
        <f>UDIT!V61</f>
        <v>#REF!</v>
      </c>
    </row>
    <row r="553" spans="1:12" ht="12.75">
      <c r="A553" s="279">
        <f>IF(ISTEXT(UDIT!C$2),UDIT!C$2,"")</f>
      </c>
      <c r="B553" t="str">
        <f>UDIT!E$2</f>
        <v>WA</v>
      </c>
      <c r="C553" t="str">
        <f>UDIT!O62</f>
        <v>UTLJN</v>
      </c>
      <c r="D553" t="str">
        <f>UDIT!Q62</f>
        <v>ULNM5</v>
      </c>
      <c r="E553" s="308">
        <f t="shared" si="45"/>
        <v>0</v>
      </c>
      <c r="F553" s="308">
        <f t="shared" si="46"/>
        <v>0</v>
      </c>
      <c r="G553" s="308" t="e">
        <f t="shared" si="47"/>
        <v>#REF!</v>
      </c>
      <c r="H553" s="308" t="e">
        <f t="shared" si="48"/>
        <v>#REF!</v>
      </c>
      <c r="I553" s="279"/>
      <c r="J553" s="279"/>
      <c r="K553" s="279" t="e">
        <f>UDIT!U62</f>
        <v>#REF!</v>
      </c>
      <c r="L553" s="279" t="e">
        <f>UDIT!V62</f>
        <v>#REF!</v>
      </c>
    </row>
    <row r="554" spans="1:12" ht="12.75">
      <c r="A554" s="279">
        <f>IF(ISTEXT(UDIT!C$2),UDIT!C$2,"")</f>
      </c>
      <c r="B554" t="str">
        <f>UDIT!E$2</f>
        <v>WA</v>
      </c>
      <c r="C554" t="str">
        <f>UDIT!O63</f>
        <v>UTLJN</v>
      </c>
      <c r="D554" t="str">
        <f>UDIT!Q63</f>
        <v>TUG4X</v>
      </c>
      <c r="E554" s="308" t="e">
        <f t="shared" si="45"/>
        <v>#REF!</v>
      </c>
      <c r="F554" s="308" t="e">
        <f t="shared" si="46"/>
        <v>#REF!</v>
      </c>
      <c r="G554" s="308">
        <f t="shared" si="47"/>
        <v>0</v>
      </c>
      <c r="H554" s="308">
        <f t="shared" si="48"/>
        <v>0</v>
      </c>
      <c r="I554" s="279" t="e">
        <f>UDIT!R63</f>
        <v>#REF!</v>
      </c>
      <c r="J554" s="279" t="e">
        <f>UDIT!S63</f>
        <v>#REF!</v>
      </c>
      <c r="K554" s="279"/>
      <c r="L554" s="279"/>
    </row>
    <row r="555" spans="1:12" ht="12.75">
      <c r="A555" s="279">
        <f>IF(ISTEXT(UDIT!C$2),UDIT!C$2,"")</f>
      </c>
      <c r="B555" t="str">
        <f>UDIT!E$2</f>
        <v>WA</v>
      </c>
      <c r="C555" t="str">
        <f>UDIT!O64</f>
        <v>UTLJN</v>
      </c>
      <c r="D555" t="str">
        <f>UDIT!Q64</f>
        <v>NR981</v>
      </c>
      <c r="E555" s="308">
        <f t="shared" si="45"/>
        <v>0</v>
      </c>
      <c r="F555" s="308" t="e">
        <f t="shared" si="46"/>
        <v>#REF!</v>
      </c>
      <c r="G555" s="308">
        <f t="shared" si="47"/>
        <v>0</v>
      </c>
      <c r="H555" s="308">
        <f t="shared" si="48"/>
        <v>0</v>
      </c>
      <c r="I555" s="279"/>
      <c r="J555" s="279" t="e">
        <f>UDIT!S64</f>
        <v>#REF!</v>
      </c>
      <c r="K555" s="279"/>
      <c r="L555" s="279"/>
    </row>
    <row r="556" spans="1:12" ht="12.75">
      <c r="A556" s="279">
        <f>IF(ISTEXT(UDIT!C$2),UDIT!C$2,"")</f>
      </c>
      <c r="B556" t="str">
        <f>UDIT!E$2</f>
        <v>WA</v>
      </c>
      <c r="C556" t="str">
        <f>UDIT!O65</f>
        <v>UTLJN</v>
      </c>
      <c r="D556" t="str">
        <f>UDIT!Q65</f>
        <v>NR982</v>
      </c>
      <c r="E556" s="308">
        <f t="shared" si="45"/>
        <v>0</v>
      </c>
      <c r="F556" s="308" t="e">
        <f t="shared" si="46"/>
        <v>#REF!</v>
      </c>
      <c r="G556" s="308">
        <f t="shared" si="47"/>
        <v>0</v>
      </c>
      <c r="H556" s="308">
        <f t="shared" si="48"/>
        <v>0</v>
      </c>
      <c r="I556" s="279"/>
      <c r="J556" s="279" t="e">
        <f>UDIT!S65</f>
        <v>#REF!</v>
      </c>
      <c r="K556" s="279"/>
      <c r="L556" s="279"/>
    </row>
    <row r="557" spans="1:12" ht="12.75">
      <c r="A557" s="279">
        <f>IF(ISTEXT(UDIT!C$2),UDIT!C$2,"")</f>
      </c>
      <c r="B557" t="str">
        <f>UDIT!E$2</f>
        <v>WA</v>
      </c>
      <c r="C557" t="str">
        <f>UDIT!O66</f>
        <v>UTLKN</v>
      </c>
      <c r="D557" t="str">
        <f>UDIT!Q66</f>
        <v>ULNM1</v>
      </c>
      <c r="E557" s="308">
        <f t="shared" si="45"/>
        <v>0</v>
      </c>
      <c r="F557" s="308">
        <f t="shared" si="46"/>
        <v>0</v>
      </c>
      <c r="G557" s="308">
        <f t="shared" si="47"/>
        <v>0</v>
      </c>
      <c r="H557" s="308">
        <f t="shared" si="48"/>
        <v>0</v>
      </c>
      <c r="I557" s="279"/>
      <c r="J557" s="279"/>
      <c r="K557" s="279">
        <f>UDIT!U66</f>
        <v>0</v>
      </c>
      <c r="L557" s="279">
        <f>UDIT!V66</f>
        <v>0</v>
      </c>
    </row>
    <row r="558" spans="1:12" ht="12.75">
      <c r="A558" s="279">
        <f>IF(ISTEXT(UDIT!C$2),UDIT!C$2,"")</f>
      </c>
      <c r="B558" t="str">
        <f>UDIT!E$2</f>
        <v>WA</v>
      </c>
      <c r="C558" t="str">
        <f>UDIT!O67</f>
        <v>UTLKN</v>
      </c>
      <c r="D558" t="str">
        <f>UDIT!Q67</f>
        <v>ULNM2</v>
      </c>
      <c r="E558" s="308">
        <f t="shared" si="45"/>
        <v>0</v>
      </c>
      <c r="F558" s="308">
        <f t="shared" si="46"/>
        <v>0</v>
      </c>
      <c r="G558" s="308" t="e">
        <f t="shared" si="47"/>
        <v>#REF!</v>
      </c>
      <c r="H558" s="308" t="e">
        <f t="shared" si="48"/>
        <v>#REF!</v>
      </c>
      <c r="I558" s="279"/>
      <c r="J558" s="279"/>
      <c r="K558" s="279" t="e">
        <f>UDIT!U67</f>
        <v>#REF!</v>
      </c>
      <c r="L558" s="279" t="e">
        <f>UDIT!V67</f>
        <v>#REF!</v>
      </c>
    </row>
    <row r="559" spans="1:12" ht="12.75">
      <c r="A559" s="279">
        <f>IF(ISTEXT(UDIT!C$2),UDIT!C$2,"")</f>
      </c>
      <c r="B559" t="str">
        <f>UDIT!E$2</f>
        <v>WA</v>
      </c>
      <c r="C559" t="str">
        <f>UDIT!O68</f>
        <v>UTLKN</v>
      </c>
      <c r="D559" t="str">
        <f>UDIT!Q68</f>
        <v>ULNM3</v>
      </c>
      <c r="E559" s="308">
        <f t="shared" si="45"/>
        <v>0</v>
      </c>
      <c r="F559" s="308">
        <f t="shared" si="46"/>
        <v>0</v>
      </c>
      <c r="G559" s="308" t="e">
        <f t="shared" si="47"/>
        <v>#REF!</v>
      </c>
      <c r="H559" s="308" t="e">
        <f t="shared" si="48"/>
        <v>#REF!</v>
      </c>
      <c r="I559" s="279"/>
      <c r="J559" s="279"/>
      <c r="K559" s="279" t="e">
        <f>UDIT!U68</f>
        <v>#REF!</v>
      </c>
      <c r="L559" s="279" t="e">
        <f>UDIT!V68</f>
        <v>#REF!</v>
      </c>
    </row>
    <row r="560" spans="1:12" ht="12.75">
      <c r="A560" s="279">
        <f>IF(ISTEXT(UDIT!C$2),UDIT!C$2,"")</f>
      </c>
      <c r="B560" t="str">
        <f>UDIT!E$2</f>
        <v>WA</v>
      </c>
      <c r="C560" t="str">
        <f>UDIT!O69</f>
        <v>UTLKN</v>
      </c>
      <c r="D560" t="str">
        <f>UDIT!Q69</f>
        <v>ULNM4</v>
      </c>
      <c r="E560" s="308">
        <f t="shared" si="45"/>
        <v>0</v>
      </c>
      <c r="F560" s="308">
        <f t="shared" si="46"/>
        <v>0</v>
      </c>
      <c r="G560" s="308" t="e">
        <f t="shared" si="47"/>
        <v>#REF!</v>
      </c>
      <c r="H560" s="308" t="e">
        <f t="shared" si="48"/>
        <v>#REF!</v>
      </c>
      <c r="I560" s="279"/>
      <c r="J560" s="279"/>
      <c r="K560" s="279" t="e">
        <f>UDIT!U69</f>
        <v>#REF!</v>
      </c>
      <c r="L560" s="279" t="e">
        <f>UDIT!V69</f>
        <v>#REF!</v>
      </c>
    </row>
    <row r="561" spans="1:12" ht="12.75">
      <c r="A561" s="279">
        <f>IF(ISTEXT(UDIT!C$2),UDIT!C$2,"")</f>
      </c>
      <c r="B561" t="str">
        <f>UDIT!E$2</f>
        <v>WA</v>
      </c>
      <c r="C561" t="str">
        <f>UDIT!O70</f>
        <v>UTLKN</v>
      </c>
      <c r="D561" t="str">
        <f>UDIT!Q70</f>
        <v>ULNM5</v>
      </c>
      <c r="E561" s="308">
        <f t="shared" si="45"/>
        <v>0</v>
      </c>
      <c r="F561" s="308">
        <f t="shared" si="46"/>
        <v>0</v>
      </c>
      <c r="G561" s="308" t="e">
        <f t="shared" si="47"/>
        <v>#REF!</v>
      </c>
      <c r="H561" s="308" t="e">
        <f t="shared" si="48"/>
        <v>#REF!</v>
      </c>
      <c r="I561" s="279"/>
      <c r="J561" s="279"/>
      <c r="K561" s="279" t="e">
        <f>UDIT!U70</f>
        <v>#REF!</v>
      </c>
      <c r="L561" s="279" t="e">
        <f>UDIT!V70</f>
        <v>#REF!</v>
      </c>
    </row>
    <row r="562" spans="1:12" ht="12.75">
      <c r="A562" s="279">
        <f>IF(ISTEXT(UDIT!C$2),UDIT!C$2,"")</f>
      </c>
      <c r="B562" t="str">
        <f>UDIT!E$2</f>
        <v>WA</v>
      </c>
      <c r="C562" t="str">
        <f>UDIT!O71</f>
        <v>UTLKN</v>
      </c>
      <c r="D562" t="str">
        <f>UDIT!Q71</f>
        <v>TUG4X</v>
      </c>
      <c r="E562" s="308" t="e">
        <f t="shared" si="45"/>
        <v>#REF!</v>
      </c>
      <c r="F562" s="308" t="e">
        <f t="shared" si="46"/>
        <v>#REF!</v>
      </c>
      <c r="G562" s="308">
        <f t="shared" si="47"/>
        <v>0</v>
      </c>
      <c r="H562" s="308">
        <f t="shared" si="48"/>
        <v>0</v>
      </c>
      <c r="I562" s="279" t="e">
        <f>UDIT!R71</f>
        <v>#REF!</v>
      </c>
      <c r="J562" s="279" t="e">
        <f>UDIT!S71</f>
        <v>#REF!</v>
      </c>
      <c r="K562" s="279"/>
      <c r="L562" s="279"/>
    </row>
    <row r="563" spans="1:12" ht="12.75">
      <c r="A563" s="279">
        <f>IF(ISTEXT(UDIT!C$2),UDIT!C$2,"")</f>
      </c>
      <c r="B563" t="str">
        <f>UDIT!E$2</f>
        <v>WA</v>
      </c>
      <c r="C563" t="str">
        <f>UDIT!O72</f>
        <v>UTLKN</v>
      </c>
      <c r="D563" t="str">
        <f>UDIT!Q72</f>
        <v>NR981</v>
      </c>
      <c r="E563" s="308">
        <f t="shared" si="45"/>
        <v>0</v>
      </c>
      <c r="F563" s="308" t="e">
        <f t="shared" si="46"/>
        <v>#REF!</v>
      </c>
      <c r="G563" s="308">
        <f t="shared" si="47"/>
        <v>0</v>
      </c>
      <c r="H563" s="308">
        <f t="shared" si="48"/>
        <v>0</v>
      </c>
      <c r="I563" s="279"/>
      <c r="J563" s="279" t="e">
        <f>UDIT!S72</f>
        <v>#REF!</v>
      </c>
      <c r="K563" s="279"/>
      <c r="L563" s="279"/>
    </row>
    <row r="564" spans="1:12" ht="12.75">
      <c r="A564" s="279">
        <f>IF(ISTEXT(UDIT!C$2),UDIT!C$2,"")</f>
      </c>
      <c r="B564" t="str">
        <f>UDIT!E$2</f>
        <v>WA</v>
      </c>
      <c r="C564" t="str">
        <f>UDIT!O73</f>
        <v>UTLKN</v>
      </c>
      <c r="D564" t="str">
        <f>UDIT!Q73</f>
        <v>NR982</v>
      </c>
      <c r="E564" s="308">
        <f t="shared" si="45"/>
        <v>0</v>
      </c>
      <c r="F564" s="308" t="e">
        <f t="shared" si="46"/>
        <v>#REF!</v>
      </c>
      <c r="G564" s="308">
        <f t="shared" si="47"/>
        <v>0</v>
      </c>
      <c r="H564" s="308">
        <f t="shared" si="48"/>
        <v>0</v>
      </c>
      <c r="I564" s="279"/>
      <c r="J564" s="279" t="e">
        <f>UDIT!S73</f>
        <v>#REF!</v>
      </c>
      <c r="K564" s="279"/>
      <c r="L564" s="279"/>
    </row>
    <row r="565" spans="1:12" ht="12.75">
      <c r="A565" s="279">
        <f>IF(ISTEXT(UDIT!C$2),UDIT!C$2,"")</f>
      </c>
      <c r="B565" t="str">
        <f>UDIT!E$2</f>
        <v>WA</v>
      </c>
      <c r="C565" t="str">
        <f>UDIT!O74</f>
        <v>UTL1N</v>
      </c>
      <c r="D565" t="str">
        <f>UDIT!Q74</f>
        <v>ULNH1</v>
      </c>
      <c r="E565" s="308">
        <f t="shared" si="45"/>
        <v>0</v>
      </c>
      <c r="F565" s="308">
        <f t="shared" si="46"/>
        <v>0</v>
      </c>
      <c r="G565" s="308">
        <f t="shared" si="47"/>
        <v>0</v>
      </c>
      <c r="H565" s="308">
        <f t="shared" si="48"/>
        <v>0</v>
      </c>
      <c r="I565" s="279"/>
      <c r="J565" s="279"/>
      <c r="K565" s="279">
        <f>UDIT!U74</f>
        <v>0</v>
      </c>
      <c r="L565" s="279">
        <f>UDIT!V74</f>
        <v>0</v>
      </c>
    </row>
    <row r="566" spans="1:12" ht="12.75">
      <c r="A566" s="279">
        <f>IF(ISTEXT(UDIT!C$2),UDIT!C$2,"")</f>
      </c>
      <c r="B566" t="str">
        <f>UDIT!E$2</f>
        <v>WA</v>
      </c>
      <c r="C566" t="str">
        <f>UDIT!O75</f>
        <v>UTL1N</v>
      </c>
      <c r="D566" t="str">
        <f>UDIT!Q75</f>
        <v>ULNH2</v>
      </c>
      <c r="E566" s="308">
        <f t="shared" si="45"/>
        <v>0</v>
      </c>
      <c r="F566" s="308">
        <f t="shared" si="46"/>
        <v>0</v>
      </c>
      <c r="G566" s="308" t="e">
        <f t="shared" si="47"/>
        <v>#REF!</v>
      </c>
      <c r="H566" s="308" t="e">
        <f t="shared" si="48"/>
        <v>#REF!</v>
      </c>
      <c r="I566" s="279"/>
      <c r="J566" s="279"/>
      <c r="K566" s="279" t="e">
        <f>UDIT!U75</f>
        <v>#REF!</v>
      </c>
      <c r="L566" s="279" t="e">
        <f>UDIT!V75</f>
        <v>#REF!</v>
      </c>
    </row>
    <row r="567" spans="1:12" ht="12.75">
      <c r="A567" s="279">
        <f>IF(ISTEXT(UDIT!C$2),UDIT!C$2,"")</f>
      </c>
      <c r="B567" t="str">
        <f>UDIT!E$2</f>
        <v>WA</v>
      </c>
      <c r="C567" t="str">
        <f>UDIT!O76</f>
        <v>UTL1N</v>
      </c>
      <c r="D567" t="str">
        <f>UDIT!Q76</f>
        <v>ULNH3</v>
      </c>
      <c r="E567" s="308">
        <f t="shared" si="45"/>
        <v>0</v>
      </c>
      <c r="F567" s="308">
        <f t="shared" si="46"/>
        <v>0</v>
      </c>
      <c r="G567" s="308" t="e">
        <f t="shared" si="47"/>
        <v>#REF!</v>
      </c>
      <c r="H567" s="308" t="e">
        <f t="shared" si="48"/>
        <v>#REF!</v>
      </c>
      <c r="I567" s="279"/>
      <c r="J567" s="279"/>
      <c r="K567" s="279" t="e">
        <f>UDIT!U76</f>
        <v>#REF!</v>
      </c>
      <c r="L567" s="279" t="e">
        <f>UDIT!V76</f>
        <v>#REF!</v>
      </c>
    </row>
    <row r="568" spans="1:12" ht="12.75">
      <c r="A568" s="279">
        <f>IF(ISTEXT(UDIT!C$2),UDIT!C$2,"")</f>
      </c>
      <c r="B568" t="str">
        <f>UDIT!E$2</f>
        <v>WA</v>
      </c>
      <c r="C568" t="str">
        <f>UDIT!O77</f>
        <v>UTL1N</v>
      </c>
      <c r="D568" t="str">
        <f>UDIT!Q77</f>
        <v>ULNH4</v>
      </c>
      <c r="E568" s="308">
        <f t="shared" si="45"/>
        <v>0</v>
      </c>
      <c r="F568" s="308">
        <f t="shared" si="46"/>
        <v>0</v>
      </c>
      <c r="G568" s="308" t="e">
        <f t="shared" si="47"/>
        <v>#REF!</v>
      </c>
      <c r="H568" s="308" t="e">
        <f t="shared" si="48"/>
        <v>#REF!</v>
      </c>
      <c r="I568" s="279"/>
      <c r="J568" s="279"/>
      <c r="K568" s="279" t="e">
        <f>UDIT!U77</f>
        <v>#REF!</v>
      </c>
      <c r="L568" s="279" t="e">
        <f>UDIT!V77</f>
        <v>#REF!</v>
      </c>
    </row>
    <row r="569" spans="1:12" ht="12.75">
      <c r="A569" s="279">
        <f>IF(ISTEXT(UDIT!C$2),UDIT!C$2,"")</f>
      </c>
      <c r="B569" t="str">
        <f>UDIT!E$2</f>
        <v>WA</v>
      </c>
      <c r="C569" t="str">
        <f>UDIT!O78</f>
        <v>UTL1N</v>
      </c>
      <c r="D569" t="str">
        <f>UDIT!Q78</f>
        <v>ULNH5</v>
      </c>
      <c r="E569" s="308">
        <f t="shared" si="45"/>
        <v>0</v>
      </c>
      <c r="F569" s="308">
        <f t="shared" si="46"/>
        <v>0</v>
      </c>
      <c r="G569" s="308" t="e">
        <f t="shared" si="47"/>
        <v>#REF!</v>
      </c>
      <c r="H569" s="308" t="e">
        <f t="shared" si="48"/>
        <v>#REF!</v>
      </c>
      <c r="I569" s="279"/>
      <c r="J569" s="279"/>
      <c r="K569" s="279" t="e">
        <f>UDIT!U78</f>
        <v>#REF!</v>
      </c>
      <c r="L569" s="279" t="e">
        <f>UDIT!V78</f>
        <v>#REF!</v>
      </c>
    </row>
    <row r="570" spans="1:12" ht="12.75">
      <c r="A570" s="279">
        <f>IF(ISTEXT(UDIT!C$2),UDIT!C$2,"")</f>
      </c>
      <c r="B570" t="str">
        <f>UDIT!E$2</f>
        <v>WA</v>
      </c>
      <c r="C570" t="str">
        <f>UDIT!O79</f>
        <v>UTL1N</v>
      </c>
      <c r="D570" t="str">
        <f>UDIT!Q79</f>
        <v>TUG5X</v>
      </c>
      <c r="E570" s="308" t="e">
        <f aca="true" t="shared" si="49" ref="E570:E608">IF(I570="",0,(IF(ISTEXT(I570),0,I570)))</f>
        <v>#REF!</v>
      </c>
      <c r="F570" s="308" t="e">
        <f aca="true" t="shared" si="50" ref="F570:F608">IF(J570="",0,(IF(ISTEXT(J570),0,J570)))</f>
        <v>#REF!</v>
      </c>
      <c r="G570" s="308">
        <f aca="true" t="shared" si="51" ref="G570:G608">IF(K570="",0,(IF(ISTEXT(K570),0,K570)))</f>
        <v>0</v>
      </c>
      <c r="H570" s="308">
        <f aca="true" t="shared" si="52" ref="H570:H608">IF(L570="",0,(IF(ISTEXT(L570),0,L570)))</f>
        <v>0</v>
      </c>
      <c r="I570" s="279" t="e">
        <f>UDIT!R79</f>
        <v>#REF!</v>
      </c>
      <c r="J570" s="279" t="e">
        <f>UDIT!S79</f>
        <v>#REF!</v>
      </c>
      <c r="K570" s="279"/>
      <c r="L570" s="279"/>
    </row>
    <row r="571" spans="1:12" ht="12.75">
      <c r="A571" s="279">
        <f>IF(ISTEXT(UDIT!C$2),UDIT!C$2,"")</f>
      </c>
      <c r="B571" t="str">
        <f>UDIT!E$2</f>
        <v>WA</v>
      </c>
      <c r="C571" t="str">
        <f>UDIT!O80</f>
        <v>UTL1N</v>
      </c>
      <c r="D571" t="str">
        <f>UDIT!Q80</f>
        <v>UR51X</v>
      </c>
      <c r="E571" s="308" t="e">
        <f t="shared" si="49"/>
        <v>#REF!</v>
      </c>
      <c r="F571" s="308" t="e">
        <f t="shared" si="50"/>
        <v>#REF!</v>
      </c>
      <c r="G571" s="308">
        <f t="shared" si="51"/>
        <v>0</v>
      </c>
      <c r="H571" s="308">
        <f t="shared" si="52"/>
        <v>0</v>
      </c>
      <c r="I571" s="279" t="e">
        <f>UDIT!R80</f>
        <v>#REF!</v>
      </c>
      <c r="J571" s="279" t="e">
        <f>UDIT!S80</f>
        <v>#REF!</v>
      </c>
      <c r="K571" s="279"/>
      <c r="L571" s="279"/>
    </row>
    <row r="572" spans="1:12" ht="12.75">
      <c r="A572" s="279">
        <f>IF(ISTEXT(UDIT!C$2),UDIT!C$2,"")</f>
      </c>
      <c r="B572" t="str">
        <f>UDIT!E$2</f>
        <v>WA</v>
      </c>
      <c r="C572" t="str">
        <f>UDIT!O81</f>
        <v>UTL1N</v>
      </c>
      <c r="D572" t="str">
        <f>UDIT!Q81</f>
        <v>UM4CX</v>
      </c>
      <c r="E572" s="308" t="e">
        <f t="shared" si="49"/>
        <v>#REF!</v>
      </c>
      <c r="F572" s="308" t="e">
        <f t="shared" si="50"/>
        <v>#REF!</v>
      </c>
      <c r="G572" s="308">
        <f t="shared" si="51"/>
        <v>0</v>
      </c>
      <c r="H572" s="308">
        <f t="shared" si="52"/>
        <v>0</v>
      </c>
      <c r="I572" s="279" t="e">
        <f>UDIT!R81</f>
        <v>#REF!</v>
      </c>
      <c r="J572" s="279" t="e">
        <f>UDIT!S81</f>
        <v>#REF!</v>
      </c>
      <c r="K572" s="279"/>
      <c r="L572" s="279"/>
    </row>
    <row r="573" spans="1:12" ht="12.75">
      <c r="A573" s="279">
        <f>IF(ISTEXT(UDIT!C$2),UDIT!C$2,"")</f>
      </c>
      <c r="B573" t="str">
        <f>UDIT!E$2</f>
        <v>WA</v>
      </c>
      <c r="C573" t="str">
        <f>UDIT!O82</f>
        <v>UTL1N</v>
      </c>
      <c r="D573" t="str">
        <f>UDIT!Q82</f>
        <v>NR981</v>
      </c>
      <c r="E573" s="308">
        <f t="shared" si="49"/>
        <v>0</v>
      </c>
      <c r="F573" s="308" t="e">
        <f t="shared" si="50"/>
        <v>#REF!</v>
      </c>
      <c r="G573" s="308">
        <f t="shared" si="51"/>
        <v>0</v>
      </c>
      <c r="H573" s="308">
        <f t="shared" si="52"/>
        <v>0</v>
      </c>
      <c r="I573" s="279"/>
      <c r="J573" s="279" t="e">
        <f>UDIT!S82</f>
        <v>#REF!</v>
      </c>
      <c r="K573" s="279"/>
      <c r="L573" s="279"/>
    </row>
    <row r="574" spans="1:12" ht="12.75">
      <c r="A574" s="279">
        <f>IF(ISTEXT(UDIT!C$2),UDIT!C$2,"")</f>
      </c>
      <c r="B574" t="str">
        <f>UDIT!E$2</f>
        <v>WA</v>
      </c>
      <c r="C574" t="str">
        <f>UDIT!O83</f>
        <v>UTL1N</v>
      </c>
      <c r="D574" t="str">
        <f>UDIT!Q83</f>
        <v>NR982</v>
      </c>
      <c r="E574" s="308">
        <f t="shared" si="49"/>
        <v>0</v>
      </c>
      <c r="F574" s="308" t="e">
        <f t="shared" si="50"/>
        <v>#REF!</v>
      </c>
      <c r="G574" s="308">
        <f t="shared" si="51"/>
        <v>0</v>
      </c>
      <c r="H574" s="308">
        <f t="shared" si="52"/>
        <v>0</v>
      </c>
      <c r="I574" s="279"/>
      <c r="J574" s="279" t="e">
        <f>UDIT!S83</f>
        <v>#REF!</v>
      </c>
      <c r="K574" s="279"/>
      <c r="L574" s="279"/>
    </row>
    <row r="575" spans="1:12" ht="12.75">
      <c r="A575" s="279">
        <f>IF(ISTEXT(UDIT!C$2),UDIT!C$2,"")</f>
      </c>
      <c r="B575" t="str">
        <f>UDIT!E$2</f>
        <v>WA</v>
      </c>
      <c r="C575" t="str">
        <f>UDIT!O84</f>
        <v>UTL3N</v>
      </c>
      <c r="D575" t="str">
        <f>UDIT!Q84</f>
        <v>ULNJ1</v>
      </c>
      <c r="E575" s="308">
        <f t="shared" si="49"/>
        <v>0</v>
      </c>
      <c r="F575" s="308">
        <f t="shared" si="50"/>
        <v>0</v>
      </c>
      <c r="G575" s="308">
        <f t="shared" si="51"/>
        <v>0</v>
      </c>
      <c r="H575" s="308">
        <f t="shared" si="52"/>
        <v>0</v>
      </c>
      <c r="I575" s="279"/>
      <c r="J575" s="279"/>
      <c r="K575" s="279">
        <f>UDIT!U84</f>
        <v>0</v>
      </c>
      <c r="L575" s="279">
        <f>UDIT!V84</f>
        <v>0</v>
      </c>
    </row>
    <row r="576" spans="1:12" ht="12.75">
      <c r="A576" s="279">
        <f>IF(ISTEXT(UDIT!C$2),UDIT!C$2,"")</f>
      </c>
      <c r="B576" t="str">
        <f>UDIT!E$2</f>
        <v>WA</v>
      </c>
      <c r="C576" t="str">
        <f>UDIT!O85</f>
        <v>UTL3N</v>
      </c>
      <c r="D576" t="str">
        <f>UDIT!Q85</f>
        <v>ULNJ2</v>
      </c>
      <c r="E576" s="308">
        <f t="shared" si="49"/>
        <v>0</v>
      </c>
      <c r="F576" s="308">
        <f t="shared" si="50"/>
        <v>0</v>
      </c>
      <c r="G576" s="308" t="e">
        <f t="shared" si="51"/>
        <v>#REF!</v>
      </c>
      <c r="H576" s="308" t="e">
        <f t="shared" si="52"/>
        <v>#REF!</v>
      </c>
      <c r="I576" s="279"/>
      <c r="J576" s="279"/>
      <c r="K576" s="279" t="e">
        <f>UDIT!U85</f>
        <v>#REF!</v>
      </c>
      <c r="L576" s="279" t="e">
        <f>UDIT!V85</f>
        <v>#REF!</v>
      </c>
    </row>
    <row r="577" spans="1:12" ht="12.75">
      <c r="A577" s="279">
        <f>IF(ISTEXT(UDIT!C$2),UDIT!C$2,"")</f>
      </c>
      <c r="B577" t="str">
        <f>UDIT!E$2</f>
        <v>WA</v>
      </c>
      <c r="C577" t="str">
        <f>UDIT!O86</f>
        <v>UTL3N</v>
      </c>
      <c r="D577" t="str">
        <f>UDIT!Q86</f>
        <v>ULNJ3</v>
      </c>
      <c r="E577" s="308">
        <f t="shared" si="49"/>
        <v>0</v>
      </c>
      <c r="F577" s="308">
        <f t="shared" si="50"/>
        <v>0</v>
      </c>
      <c r="G577" s="308" t="e">
        <f t="shared" si="51"/>
        <v>#REF!</v>
      </c>
      <c r="H577" s="308" t="e">
        <f t="shared" si="52"/>
        <v>#REF!</v>
      </c>
      <c r="I577" s="279"/>
      <c r="J577" s="279"/>
      <c r="K577" s="279" t="e">
        <f>UDIT!U86</f>
        <v>#REF!</v>
      </c>
      <c r="L577" s="279" t="e">
        <f>UDIT!V86</f>
        <v>#REF!</v>
      </c>
    </row>
    <row r="578" spans="1:12" ht="12.75">
      <c r="A578" s="279">
        <f>IF(ISTEXT(UDIT!C$2),UDIT!C$2,"")</f>
      </c>
      <c r="B578" t="str">
        <f>UDIT!E$2</f>
        <v>WA</v>
      </c>
      <c r="C578" t="str">
        <f>UDIT!O87</f>
        <v>UTL3N</v>
      </c>
      <c r="D578" t="str">
        <f>UDIT!Q87</f>
        <v>ULNJ4</v>
      </c>
      <c r="E578" s="308">
        <f t="shared" si="49"/>
        <v>0</v>
      </c>
      <c r="F578" s="308">
        <f t="shared" si="50"/>
        <v>0</v>
      </c>
      <c r="G578" s="308" t="e">
        <f t="shared" si="51"/>
        <v>#REF!</v>
      </c>
      <c r="H578" s="308" t="e">
        <f t="shared" si="52"/>
        <v>#REF!</v>
      </c>
      <c r="I578" s="279"/>
      <c r="J578" s="279"/>
      <c r="K578" s="279" t="e">
        <f>UDIT!U87</f>
        <v>#REF!</v>
      </c>
      <c r="L578" s="279" t="e">
        <f>UDIT!V87</f>
        <v>#REF!</v>
      </c>
    </row>
    <row r="579" spans="1:12" ht="12.75">
      <c r="A579" s="279">
        <f>IF(ISTEXT(UDIT!C$2),UDIT!C$2,"")</f>
      </c>
      <c r="B579" t="str">
        <f>UDIT!E$2</f>
        <v>WA</v>
      </c>
      <c r="C579" t="str">
        <f>UDIT!O88</f>
        <v>UTL3N</v>
      </c>
      <c r="D579" t="str">
        <f>UDIT!Q88</f>
        <v>ULNJ5</v>
      </c>
      <c r="E579" s="308">
        <f t="shared" si="49"/>
        <v>0</v>
      </c>
      <c r="F579" s="308">
        <f t="shared" si="50"/>
        <v>0</v>
      </c>
      <c r="G579" s="308" t="e">
        <f t="shared" si="51"/>
        <v>#REF!</v>
      </c>
      <c r="H579" s="308" t="e">
        <f t="shared" si="52"/>
        <v>#REF!</v>
      </c>
      <c r="I579" s="279"/>
      <c r="J579" s="279"/>
      <c r="K579" s="279" t="e">
        <f>UDIT!U88</f>
        <v>#REF!</v>
      </c>
      <c r="L579" s="279" t="e">
        <f>UDIT!V88</f>
        <v>#REF!</v>
      </c>
    </row>
    <row r="580" spans="1:12" ht="12.75">
      <c r="A580" s="279">
        <f>IF(ISTEXT(UDIT!C$2),UDIT!C$2,"")</f>
      </c>
      <c r="B580" t="str">
        <f>UDIT!E$2</f>
        <v>WA</v>
      </c>
      <c r="C580" t="str">
        <f>UDIT!O89</f>
        <v>UTL3N</v>
      </c>
      <c r="D580" t="str">
        <f>UDIT!Q89</f>
        <v>TUG6X</v>
      </c>
      <c r="E580" s="308" t="e">
        <f t="shared" si="49"/>
        <v>#REF!</v>
      </c>
      <c r="F580" s="308" t="e">
        <f t="shared" si="50"/>
        <v>#REF!</v>
      </c>
      <c r="G580" s="308">
        <f t="shared" si="51"/>
        <v>0</v>
      </c>
      <c r="H580" s="308">
        <f t="shared" si="52"/>
        <v>0</v>
      </c>
      <c r="I580" s="279" t="e">
        <f>UDIT!R89</f>
        <v>#REF!</v>
      </c>
      <c r="J580" s="279" t="e">
        <f>UDIT!S89</f>
        <v>#REF!</v>
      </c>
      <c r="K580" s="279"/>
      <c r="L580" s="279"/>
    </row>
    <row r="581" spans="1:12" ht="12.75">
      <c r="A581" s="279">
        <f>IF(ISTEXT(UDIT!C$2),UDIT!C$2,"")</f>
      </c>
      <c r="B581" t="str">
        <f>UDIT!E$2</f>
        <v>WA</v>
      </c>
      <c r="C581" t="str">
        <f>UDIT!O90</f>
        <v>UTL3N</v>
      </c>
      <c r="D581" t="str">
        <f>UDIT!Q90</f>
        <v>UR53X</v>
      </c>
      <c r="E581" s="308" t="e">
        <f t="shared" si="49"/>
        <v>#REF!</v>
      </c>
      <c r="F581" s="308" t="e">
        <f t="shared" si="50"/>
        <v>#REF!</v>
      </c>
      <c r="G581" s="308">
        <f t="shared" si="51"/>
        <v>0</v>
      </c>
      <c r="H581" s="308">
        <f t="shared" si="52"/>
        <v>0</v>
      </c>
      <c r="I581" s="279" t="e">
        <f>UDIT!R90</f>
        <v>#REF!</v>
      </c>
      <c r="J581" s="279" t="e">
        <f>UDIT!S90</f>
        <v>#REF!</v>
      </c>
      <c r="K581" s="279"/>
      <c r="L581" s="279"/>
    </row>
    <row r="582" spans="1:12" ht="12.75">
      <c r="A582" s="279">
        <f>IF(ISTEXT(UDIT!C$2),UDIT!C$2,"")</f>
      </c>
      <c r="B582" t="str">
        <f>UDIT!E$2</f>
        <v>WA</v>
      </c>
      <c r="C582" t="str">
        <f>UDIT!O91</f>
        <v>UTL3N</v>
      </c>
      <c r="D582" t="str">
        <f>UDIT!Q91</f>
        <v>UM4AX</v>
      </c>
      <c r="E582" s="308" t="e">
        <f t="shared" si="49"/>
        <v>#REF!</v>
      </c>
      <c r="F582" s="308">
        <f t="shared" si="50"/>
        <v>0</v>
      </c>
      <c r="G582" s="308">
        <f t="shared" si="51"/>
        <v>0</v>
      </c>
      <c r="H582" s="308">
        <f t="shared" si="52"/>
        <v>0</v>
      </c>
      <c r="I582" s="279" t="e">
        <f>UDIT!R91</f>
        <v>#REF!</v>
      </c>
      <c r="J582" s="279">
        <f>UDIT!S91</f>
        <v>0</v>
      </c>
      <c r="K582" s="279"/>
      <c r="L582" s="279"/>
    </row>
    <row r="583" spans="1:12" ht="12.75">
      <c r="A583" s="279">
        <f>IF(ISTEXT(UDIT!C$2),UDIT!C$2,"")</f>
      </c>
      <c r="B583" t="str">
        <f>UDIT!E$2</f>
        <v>WA</v>
      </c>
      <c r="C583" t="str">
        <f>UDIT!O92</f>
        <v>UTL3N</v>
      </c>
      <c r="D583" t="str">
        <f>UDIT!Q92</f>
        <v>NR981</v>
      </c>
      <c r="E583" s="308">
        <f t="shared" si="49"/>
        <v>0</v>
      </c>
      <c r="F583" s="308" t="e">
        <f t="shared" si="50"/>
        <v>#REF!</v>
      </c>
      <c r="G583" s="308">
        <f t="shared" si="51"/>
        <v>0</v>
      </c>
      <c r="H583" s="308">
        <f t="shared" si="52"/>
        <v>0</v>
      </c>
      <c r="I583" s="279"/>
      <c r="J583" s="279" t="e">
        <f>UDIT!S92</f>
        <v>#REF!</v>
      </c>
      <c r="K583" s="279"/>
      <c r="L583" s="279"/>
    </row>
    <row r="584" spans="1:12" ht="12.75">
      <c r="A584" s="279">
        <f>IF(ISTEXT(UDIT!C$2),UDIT!C$2,"")</f>
      </c>
      <c r="B584" t="str">
        <f>UDIT!E$2</f>
        <v>WA</v>
      </c>
      <c r="C584" t="str">
        <f>UDIT!O93</f>
        <v>UTL3N</v>
      </c>
      <c r="D584" t="str">
        <f>UDIT!Q93</f>
        <v>NR982</v>
      </c>
      <c r="E584" s="308">
        <f t="shared" si="49"/>
        <v>0</v>
      </c>
      <c r="F584" s="308" t="e">
        <f t="shared" si="50"/>
        <v>#REF!</v>
      </c>
      <c r="G584" s="308">
        <f t="shared" si="51"/>
        <v>0</v>
      </c>
      <c r="H584" s="308">
        <f t="shared" si="52"/>
        <v>0</v>
      </c>
      <c r="I584" s="279"/>
      <c r="J584" s="279" t="e">
        <f>UDIT!S93</f>
        <v>#REF!</v>
      </c>
      <c r="K584" s="279"/>
      <c r="L584" s="279"/>
    </row>
    <row r="585" spans="1:12" ht="12.75">
      <c r="A585" s="279">
        <f>IF(ISTEXT(UDIT!C$2),UDIT!C$2,"")</f>
      </c>
      <c r="B585" t="str">
        <f>UDIT!E$2</f>
        <v>WA</v>
      </c>
      <c r="C585" t="str">
        <f>UDIT!O94</f>
        <v>UTLPX</v>
      </c>
      <c r="D585" t="str">
        <f>UDIT!Q94</f>
        <v>ULN6X</v>
      </c>
      <c r="E585" s="308">
        <f t="shared" si="49"/>
        <v>0</v>
      </c>
      <c r="F585" s="308">
        <f t="shared" si="50"/>
        <v>0</v>
      </c>
      <c r="G585" s="308">
        <f t="shared" si="51"/>
        <v>0</v>
      </c>
      <c r="H585" s="308">
        <f t="shared" si="52"/>
        <v>0</v>
      </c>
      <c r="I585" s="279"/>
      <c r="J585" s="279"/>
      <c r="K585" s="279">
        <f>UDIT!U94</f>
        <v>0</v>
      </c>
      <c r="L585" s="279">
        <f>UDIT!V94</f>
        <v>0</v>
      </c>
    </row>
    <row r="586" spans="1:12" ht="12.75">
      <c r="A586" s="279">
        <f>IF(ISTEXT(UDIT!C$2),UDIT!C$2,"")</f>
      </c>
      <c r="B586" t="str">
        <f>UDIT!E$2</f>
        <v>WA</v>
      </c>
      <c r="C586" t="str">
        <f>UDIT!O95</f>
        <v>UTLPX</v>
      </c>
      <c r="D586" t="str">
        <f>UDIT!Q95</f>
        <v>ULN61</v>
      </c>
      <c r="E586" s="308">
        <f t="shared" si="49"/>
        <v>0</v>
      </c>
      <c r="F586" s="308">
        <f t="shared" si="50"/>
        <v>0</v>
      </c>
      <c r="G586" s="308" t="e">
        <f t="shared" si="51"/>
        <v>#REF!</v>
      </c>
      <c r="H586" s="308" t="e">
        <f t="shared" si="52"/>
        <v>#REF!</v>
      </c>
      <c r="I586" s="279"/>
      <c r="J586" s="279"/>
      <c r="K586" s="279" t="e">
        <f>UDIT!U95</f>
        <v>#REF!</v>
      </c>
      <c r="L586" s="279" t="e">
        <f>UDIT!V95</f>
        <v>#REF!</v>
      </c>
    </row>
    <row r="587" spans="1:12" ht="12.75">
      <c r="A587" s="279">
        <f>IF(ISTEXT(UDIT!C$2),UDIT!C$2,"")</f>
      </c>
      <c r="B587" t="str">
        <f>UDIT!E$2</f>
        <v>WA</v>
      </c>
      <c r="C587" t="str">
        <f>UDIT!O96</f>
        <v>UTLPX</v>
      </c>
      <c r="D587" t="str">
        <f>UDIT!Q96</f>
        <v>ULN62</v>
      </c>
      <c r="E587" s="308">
        <f t="shared" si="49"/>
        <v>0</v>
      </c>
      <c r="F587" s="308">
        <f t="shared" si="50"/>
        <v>0</v>
      </c>
      <c r="G587" s="308" t="e">
        <f t="shared" si="51"/>
        <v>#REF!</v>
      </c>
      <c r="H587" s="308" t="e">
        <f t="shared" si="52"/>
        <v>#REF!</v>
      </c>
      <c r="I587" s="279"/>
      <c r="J587" s="279"/>
      <c r="K587" s="279" t="e">
        <f>UDIT!U96</f>
        <v>#REF!</v>
      </c>
      <c r="L587" s="279" t="e">
        <f>UDIT!V96</f>
        <v>#REF!</v>
      </c>
    </row>
    <row r="588" spans="1:12" ht="12.75">
      <c r="A588" s="279">
        <f>IF(ISTEXT(UDIT!C$2),UDIT!C$2,"")</f>
      </c>
      <c r="B588" t="str">
        <f>UDIT!E$2</f>
        <v>WA</v>
      </c>
      <c r="C588" t="str">
        <f>UDIT!O97</f>
        <v>UTLPX</v>
      </c>
      <c r="D588" t="str">
        <f>UDIT!Q97</f>
        <v>ULN63</v>
      </c>
      <c r="E588" s="308">
        <f t="shared" si="49"/>
        <v>0</v>
      </c>
      <c r="F588" s="308">
        <f t="shared" si="50"/>
        <v>0</v>
      </c>
      <c r="G588" s="308" t="e">
        <f t="shared" si="51"/>
        <v>#REF!</v>
      </c>
      <c r="H588" s="308" t="e">
        <f t="shared" si="52"/>
        <v>#REF!</v>
      </c>
      <c r="I588" s="279"/>
      <c r="J588" s="279"/>
      <c r="K588" s="279" t="e">
        <f>UDIT!U97</f>
        <v>#REF!</v>
      </c>
      <c r="L588" s="279" t="e">
        <f>UDIT!V97</f>
        <v>#REF!</v>
      </c>
    </row>
    <row r="589" spans="1:12" ht="12.75">
      <c r="A589" s="279">
        <f>IF(ISTEXT(UDIT!C$2),UDIT!C$2,"")</f>
      </c>
      <c r="B589" t="str">
        <f>UDIT!E$2</f>
        <v>WA</v>
      </c>
      <c r="C589" t="str">
        <f>UDIT!O98</f>
        <v>UTLPX</v>
      </c>
      <c r="D589" t="str">
        <f>UDIT!Q98</f>
        <v>ULN64</v>
      </c>
      <c r="E589" s="308">
        <f t="shared" si="49"/>
        <v>0</v>
      </c>
      <c r="F589" s="308">
        <f t="shared" si="50"/>
        <v>0</v>
      </c>
      <c r="G589" s="308" t="e">
        <f t="shared" si="51"/>
        <v>#REF!</v>
      </c>
      <c r="H589" s="308" t="e">
        <f t="shared" si="52"/>
        <v>#REF!</v>
      </c>
      <c r="I589" s="279"/>
      <c r="J589" s="279"/>
      <c r="K589" s="279" t="e">
        <f>UDIT!U98</f>
        <v>#REF!</v>
      </c>
      <c r="L589" s="279" t="e">
        <f>UDIT!V98</f>
        <v>#REF!</v>
      </c>
    </row>
    <row r="590" spans="1:12" ht="12.75">
      <c r="A590" s="279">
        <f>IF(ISTEXT(UDIT!C$2),UDIT!C$2,"")</f>
      </c>
      <c r="B590" t="str">
        <f>UDIT!E$2</f>
        <v>WA</v>
      </c>
      <c r="C590" t="str">
        <f>UDIT!O99</f>
        <v>UTLPX</v>
      </c>
      <c r="D590" t="str">
        <f>UDIT!Q99</f>
        <v>UT7</v>
      </c>
      <c r="E590" s="308" t="e">
        <f t="shared" si="49"/>
        <v>#REF!</v>
      </c>
      <c r="F590" s="308" t="e">
        <f t="shared" si="50"/>
        <v>#REF!</v>
      </c>
      <c r="G590" s="308">
        <f t="shared" si="51"/>
        <v>0</v>
      </c>
      <c r="H590" s="308">
        <f t="shared" si="52"/>
        <v>0</v>
      </c>
      <c r="I590" s="279" t="e">
        <f>UDIT!R99</f>
        <v>#REF!</v>
      </c>
      <c r="J590" s="279" t="e">
        <f>UDIT!S99</f>
        <v>#REF!</v>
      </c>
      <c r="K590" s="279"/>
      <c r="L590" s="279"/>
    </row>
    <row r="591" spans="1:12" ht="12.75">
      <c r="A591" s="279">
        <f>IF(ISTEXT(UDIT!C$2),UDIT!C$2,"")</f>
      </c>
      <c r="B591" t="str">
        <f>UDIT!E$2</f>
        <v>WA</v>
      </c>
      <c r="C591" t="str">
        <f>UDIT!O100</f>
        <v>UTLPX</v>
      </c>
      <c r="D591" t="str">
        <f>UDIT!Q100</f>
        <v>NR981</v>
      </c>
      <c r="E591" s="308">
        <f t="shared" si="49"/>
        <v>0</v>
      </c>
      <c r="F591" s="308" t="e">
        <f t="shared" si="50"/>
        <v>#REF!</v>
      </c>
      <c r="G591" s="308">
        <f t="shared" si="51"/>
        <v>0</v>
      </c>
      <c r="H591" s="308">
        <f t="shared" si="52"/>
        <v>0</v>
      </c>
      <c r="I591" s="279"/>
      <c r="J591" s="279" t="e">
        <f>UDIT!S100</f>
        <v>#REF!</v>
      </c>
      <c r="K591" s="279"/>
      <c r="L591" s="279"/>
    </row>
    <row r="592" spans="1:12" ht="12.75">
      <c r="A592" s="279">
        <f>IF(ISTEXT(UDIT!C$2),UDIT!C$2,"")</f>
      </c>
      <c r="B592" t="str">
        <f>UDIT!E$2</f>
        <v>WA</v>
      </c>
      <c r="C592" t="str">
        <f>UDIT!O101</f>
        <v>UTLPX</v>
      </c>
      <c r="D592" t="str">
        <f>UDIT!Q101</f>
        <v>NR982</v>
      </c>
      <c r="E592" s="308">
        <f t="shared" si="49"/>
        <v>0</v>
      </c>
      <c r="F592" s="308" t="e">
        <f t="shared" si="50"/>
        <v>#REF!</v>
      </c>
      <c r="G592" s="308">
        <f t="shared" si="51"/>
        <v>0</v>
      </c>
      <c r="H592" s="308">
        <f t="shared" si="52"/>
        <v>0</v>
      </c>
      <c r="I592" s="279"/>
      <c r="J592" s="279" t="e">
        <f>UDIT!S101</f>
        <v>#REF!</v>
      </c>
      <c r="K592" s="279"/>
      <c r="L592" s="279"/>
    </row>
    <row r="593" spans="1:12" ht="12.75">
      <c r="A593" s="279">
        <f>IF(ISTEXT(UDIT!C$2),UDIT!C$2,"")</f>
      </c>
      <c r="B593" t="str">
        <f>UDIT!E$2</f>
        <v>WA</v>
      </c>
      <c r="C593" t="str">
        <f>UDIT!O102</f>
        <v>UTLQX</v>
      </c>
      <c r="D593" t="str">
        <f>UDIT!Q102</f>
        <v>ULN6X</v>
      </c>
      <c r="E593" s="308">
        <f t="shared" si="49"/>
        <v>0</v>
      </c>
      <c r="F593" s="308">
        <f t="shared" si="50"/>
        <v>0</v>
      </c>
      <c r="G593" s="308">
        <f t="shared" si="51"/>
        <v>0</v>
      </c>
      <c r="H593" s="308">
        <f t="shared" si="52"/>
        <v>0</v>
      </c>
      <c r="I593" s="279"/>
      <c r="J593" s="279"/>
      <c r="K593" s="279">
        <f>UDIT!U102</f>
        <v>0</v>
      </c>
      <c r="L593" s="279">
        <f>UDIT!V102</f>
        <v>0</v>
      </c>
    </row>
    <row r="594" spans="1:12" ht="12.75">
      <c r="A594" s="279">
        <f>IF(ISTEXT(UDIT!C$2),UDIT!C$2,"")</f>
      </c>
      <c r="B594" t="str">
        <f>UDIT!E$2</f>
        <v>WA</v>
      </c>
      <c r="C594" t="str">
        <f>UDIT!O103</f>
        <v>UTLQX</v>
      </c>
      <c r="D594" t="str">
        <f>UDIT!Q103</f>
        <v>ULN61</v>
      </c>
      <c r="E594" s="308">
        <f t="shared" si="49"/>
        <v>0</v>
      </c>
      <c r="F594" s="308">
        <f t="shared" si="50"/>
        <v>0</v>
      </c>
      <c r="G594" s="308" t="e">
        <f t="shared" si="51"/>
        <v>#REF!</v>
      </c>
      <c r="H594" s="308" t="e">
        <f t="shared" si="52"/>
        <v>#REF!</v>
      </c>
      <c r="I594" s="279"/>
      <c r="J594" s="279"/>
      <c r="K594" s="279" t="e">
        <f>UDIT!U103</f>
        <v>#REF!</v>
      </c>
      <c r="L594" s="279" t="e">
        <f>UDIT!V103</f>
        <v>#REF!</v>
      </c>
    </row>
    <row r="595" spans="1:12" ht="12.75">
      <c r="A595" s="279">
        <f>IF(ISTEXT(UDIT!C$2),UDIT!C$2,"")</f>
      </c>
      <c r="B595" t="str">
        <f>UDIT!E$2</f>
        <v>WA</v>
      </c>
      <c r="C595" t="str">
        <f>UDIT!O104</f>
        <v>UTLQX</v>
      </c>
      <c r="D595" t="str">
        <f>UDIT!Q104</f>
        <v>ULN62</v>
      </c>
      <c r="E595" s="308">
        <f t="shared" si="49"/>
        <v>0</v>
      </c>
      <c r="F595" s="308">
        <f t="shared" si="50"/>
        <v>0</v>
      </c>
      <c r="G595" s="308" t="e">
        <f t="shared" si="51"/>
        <v>#REF!</v>
      </c>
      <c r="H595" s="308" t="e">
        <f t="shared" si="52"/>
        <v>#REF!</v>
      </c>
      <c r="I595" s="279"/>
      <c r="J595" s="279"/>
      <c r="K595" s="279" t="e">
        <f>UDIT!U104</f>
        <v>#REF!</v>
      </c>
      <c r="L595" s="279" t="e">
        <f>UDIT!V104</f>
        <v>#REF!</v>
      </c>
    </row>
    <row r="596" spans="1:12" ht="12.75">
      <c r="A596" s="279">
        <f>IF(ISTEXT(UDIT!C$2),UDIT!C$2,"")</f>
      </c>
      <c r="B596" t="str">
        <f>UDIT!E$2</f>
        <v>WA</v>
      </c>
      <c r="C596" t="str">
        <f>UDIT!O105</f>
        <v>UTLQX</v>
      </c>
      <c r="D596" t="str">
        <f>UDIT!Q105</f>
        <v>ULN63</v>
      </c>
      <c r="E596" s="308">
        <f t="shared" si="49"/>
        <v>0</v>
      </c>
      <c r="F596" s="308">
        <f t="shared" si="50"/>
        <v>0</v>
      </c>
      <c r="G596" s="308" t="e">
        <f t="shared" si="51"/>
        <v>#REF!</v>
      </c>
      <c r="H596" s="308" t="e">
        <f t="shared" si="52"/>
        <v>#REF!</v>
      </c>
      <c r="I596" s="279"/>
      <c r="J596" s="279"/>
      <c r="K596" s="279" t="e">
        <f>UDIT!U105</f>
        <v>#REF!</v>
      </c>
      <c r="L596" s="279" t="e">
        <f>UDIT!V105</f>
        <v>#REF!</v>
      </c>
    </row>
    <row r="597" spans="1:12" ht="12.75">
      <c r="A597" s="279">
        <f>IF(ISTEXT(UDIT!C$2),UDIT!C$2,"")</f>
      </c>
      <c r="B597" t="str">
        <f>UDIT!E$2</f>
        <v>WA</v>
      </c>
      <c r="C597" t="str">
        <f>UDIT!O106</f>
        <v>UTLQX</v>
      </c>
      <c r="D597" t="str">
        <f>UDIT!Q106</f>
        <v>ULN64</v>
      </c>
      <c r="E597" s="308">
        <f t="shared" si="49"/>
        <v>0</v>
      </c>
      <c r="F597" s="308">
        <f t="shared" si="50"/>
        <v>0</v>
      </c>
      <c r="G597" s="308" t="e">
        <f t="shared" si="51"/>
        <v>#REF!</v>
      </c>
      <c r="H597" s="308" t="e">
        <f t="shared" si="52"/>
        <v>#REF!</v>
      </c>
      <c r="I597" s="279"/>
      <c r="J597" s="279"/>
      <c r="K597" s="279" t="e">
        <f>UDIT!U106</f>
        <v>#REF!</v>
      </c>
      <c r="L597" s="279" t="e">
        <f>UDIT!V106</f>
        <v>#REF!</v>
      </c>
    </row>
    <row r="598" spans="1:12" ht="12.75">
      <c r="A598" s="279">
        <f>IF(ISTEXT(UDIT!C$2),UDIT!C$2,"")</f>
      </c>
      <c r="B598" t="str">
        <f>UDIT!E$2</f>
        <v>WA</v>
      </c>
      <c r="C598" t="str">
        <f>UDIT!O107</f>
        <v>UTLQX</v>
      </c>
      <c r="D598" t="str">
        <f>UDIT!Q107</f>
        <v>UT7</v>
      </c>
      <c r="E598" s="308" t="e">
        <f t="shared" si="49"/>
        <v>#REF!</v>
      </c>
      <c r="F598" s="308" t="e">
        <f t="shared" si="50"/>
        <v>#REF!</v>
      </c>
      <c r="G598" s="308">
        <f t="shared" si="51"/>
        <v>0</v>
      </c>
      <c r="H598" s="308">
        <f t="shared" si="52"/>
        <v>0</v>
      </c>
      <c r="I598" s="279" t="e">
        <f>UDIT!R107</f>
        <v>#REF!</v>
      </c>
      <c r="J598" s="279" t="e">
        <f>UDIT!S107</f>
        <v>#REF!</v>
      </c>
      <c r="K598" s="279"/>
      <c r="L598" s="279"/>
    </row>
    <row r="599" spans="1:12" ht="12.75">
      <c r="A599" s="279">
        <f>IF(ISTEXT(UDIT!C$2),UDIT!C$2,"")</f>
      </c>
      <c r="B599" t="str">
        <f>UDIT!E$2</f>
        <v>WA</v>
      </c>
      <c r="C599" t="str">
        <f>UDIT!O108</f>
        <v>UTLQX</v>
      </c>
      <c r="D599" t="str">
        <f>UDIT!Q108</f>
        <v>NR981</v>
      </c>
      <c r="E599" s="308">
        <f t="shared" si="49"/>
        <v>0</v>
      </c>
      <c r="F599" s="308" t="e">
        <f t="shared" si="50"/>
        <v>#REF!</v>
      </c>
      <c r="G599" s="308">
        <f t="shared" si="51"/>
        <v>0</v>
      </c>
      <c r="H599" s="308">
        <f t="shared" si="52"/>
        <v>0</v>
      </c>
      <c r="I599" s="279"/>
      <c r="J599" s="279" t="e">
        <f>UDIT!S108</f>
        <v>#REF!</v>
      </c>
      <c r="K599" s="279"/>
      <c r="L599" s="279"/>
    </row>
    <row r="600" spans="1:12" ht="12.75">
      <c r="A600" s="279">
        <f>IF(ISTEXT(UDIT!C$2),UDIT!C$2,"")</f>
      </c>
      <c r="B600" t="str">
        <f>UDIT!E$2</f>
        <v>WA</v>
      </c>
      <c r="C600" t="str">
        <f>UDIT!O109</f>
        <v>UTLQX</v>
      </c>
      <c r="D600" t="str">
        <f>UDIT!Q109</f>
        <v>NR982</v>
      </c>
      <c r="E600" s="308">
        <f t="shared" si="49"/>
        <v>0</v>
      </c>
      <c r="F600" s="308" t="e">
        <f t="shared" si="50"/>
        <v>#REF!</v>
      </c>
      <c r="G600" s="308">
        <f t="shared" si="51"/>
        <v>0</v>
      </c>
      <c r="H600" s="308">
        <f t="shared" si="52"/>
        <v>0</v>
      </c>
      <c r="I600" s="279"/>
      <c r="J600" s="279" t="e">
        <f>UDIT!S109</f>
        <v>#REF!</v>
      </c>
      <c r="K600" s="279"/>
      <c r="L600" s="279"/>
    </row>
    <row r="601" spans="1:12" ht="12.75">
      <c r="A601" s="279">
        <f>IF(ISTEXT(UDIT!C$2),UDIT!C$2,"")</f>
      </c>
      <c r="B601" t="str">
        <f>UDIT!E$2</f>
        <v>WA</v>
      </c>
      <c r="C601" t="str">
        <f>UDIT!O110</f>
        <v>UTLRX</v>
      </c>
      <c r="D601" t="str">
        <f>UDIT!Q110</f>
        <v>ULN6X</v>
      </c>
      <c r="E601" s="308">
        <f t="shared" si="49"/>
        <v>0</v>
      </c>
      <c r="F601" s="308">
        <f t="shared" si="50"/>
        <v>0</v>
      </c>
      <c r="G601" s="308">
        <f t="shared" si="51"/>
        <v>0</v>
      </c>
      <c r="H601" s="308">
        <f t="shared" si="52"/>
        <v>0</v>
      </c>
      <c r="I601" s="279"/>
      <c r="J601" s="279"/>
      <c r="K601" s="279">
        <f>UDIT!U110</f>
        <v>0</v>
      </c>
      <c r="L601" s="279">
        <f>UDIT!V110</f>
        <v>0</v>
      </c>
    </row>
    <row r="602" spans="1:12" ht="12.75">
      <c r="A602" s="279">
        <f>IF(ISTEXT(UDIT!C$2),UDIT!C$2,"")</f>
      </c>
      <c r="B602" t="str">
        <f>UDIT!E$2</f>
        <v>WA</v>
      </c>
      <c r="C602" t="str">
        <f>UDIT!O111</f>
        <v>UTLRX</v>
      </c>
      <c r="D602" t="str">
        <f>UDIT!Q111</f>
        <v>ULN61</v>
      </c>
      <c r="E602" s="308">
        <f t="shared" si="49"/>
        <v>0</v>
      </c>
      <c r="F602" s="308">
        <f t="shared" si="50"/>
        <v>0</v>
      </c>
      <c r="G602" s="308" t="e">
        <f t="shared" si="51"/>
        <v>#REF!</v>
      </c>
      <c r="H602" s="308" t="e">
        <f t="shared" si="52"/>
        <v>#REF!</v>
      </c>
      <c r="I602" s="279"/>
      <c r="J602" s="279"/>
      <c r="K602" s="279" t="e">
        <f>UDIT!U111</f>
        <v>#REF!</v>
      </c>
      <c r="L602" s="279" t="e">
        <f>UDIT!V111</f>
        <v>#REF!</v>
      </c>
    </row>
    <row r="603" spans="1:12" ht="12.75">
      <c r="A603" s="279">
        <f>IF(ISTEXT(UDIT!C$2),UDIT!C$2,"")</f>
      </c>
      <c r="B603" t="str">
        <f>UDIT!E$2</f>
        <v>WA</v>
      </c>
      <c r="C603" t="str">
        <f>UDIT!O112</f>
        <v>UTLRX</v>
      </c>
      <c r="D603" t="str">
        <f>UDIT!Q112</f>
        <v>ULN62</v>
      </c>
      <c r="E603" s="308">
        <f t="shared" si="49"/>
        <v>0</v>
      </c>
      <c r="F603" s="308">
        <f t="shared" si="50"/>
        <v>0</v>
      </c>
      <c r="G603" s="308" t="e">
        <f t="shared" si="51"/>
        <v>#REF!</v>
      </c>
      <c r="H603" s="308" t="e">
        <f t="shared" si="52"/>
        <v>#REF!</v>
      </c>
      <c r="I603" s="279"/>
      <c r="J603" s="279"/>
      <c r="K603" s="279" t="e">
        <f>UDIT!U112</f>
        <v>#REF!</v>
      </c>
      <c r="L603" s="279" t="e">
        <f>UDIT!V112</f>
        <v>#REF!</v>
      </c>
    </row>
    <row r="604" spans="1:12" ht="12.75">
      <c r="A604" s="279">
        <f>IF(ISTEXT(UDIT!C$2),UDIT!C$2,"")</f>
      </c>
      <c r="B604" t="str">
        <f>UDIT!E$2</f>
        <v>WA</v>
      </c>
      <c r="C604" t="str">
        <f>UDIT!O113</f>
        <v>UTLRX</v>
      </c>
      <c r="D604" t="str">
        <f>UDIT!Q113</f>
        <v>ULN63</v>
      </c>
      <c r="E604" s="308">
        <f t="shared" si="49"/>
        <v>0</v>
      </c>
      <c r="F604" s="308">
        <f t="shared" si="50"/>
        <v>0</v>
      </c>
      <c r="G604" s="308" t="e">
        <f t="shared" si="51"/>
        <v>#REF!</v>
      </c>
      <c r="H604" s="308" t="e">
        <f t="shared" si="52"/>
        <v>#REF!</v>
      </c>
      <c r="I604" s="279"/>
      <c r="J604" s="279"/>
      <c r="K604" s="279" t="e">
        <f>UDIT!U113</f>
        <v>#REF!</v>
      </c>
      <c r="L604" s="279" t="e">
        <f>UDIT!V113</f>
        <v>#REF!</v>
      </c>
    </row>
    <row r="605" spans="1:12" ht="12.75">
      <c r="A605" s="279">
        <f>IF(ISTEXT(UDIT!C$2),UDIT!C$2,"")</f>
      </c>
      <c r="B605" t="str">
        <f>UDIT!E$2</f>
        <v>WA</v>
      </c>
      <c r="C605" t="str">
        <f>UDIT!O114</f>
        <v>UTLRX</v>
      </c>
      <c r="D605" t="str">
        <f>UDIT!Q114</f>
        <v>ULN64</v>
      </c>
      <c r="E605" s="308">
        <f t="shared" si="49"/>
        <v>0</v>
      </c>
      <c r="F605" s="308">
        <f t="shared" si="50"/>
        <v>0</v>
      </c>
      <c r="G605" s="308" t="e">
        <f t="shared" si="51"/>
        <v>#REF!</v>
      </c>
      <c r="H605" s="308" t="e">
        <f t="shared" si="52"/>
        <v>#REF!</v>
      </c>
      <c r="I605" s="279"/>
      <c r="J605" s="279"/>
      <c r="K605" s="279" t="e">
        <f>UDIT!U114</f>
        <v>#REF!</v>
      </c>
      <c r="L605" s="279" t="e">
        <f>UDIT!V114</f>
        <v>#REF!</v>
      </c>
    </row>
    <row r="606" spans="1:12" ht="12.75">
      <c r="A606" s="279">
        <f>IF(ISTEXT(UDIT!C$2),UDIT!C$2,"")</f>
      </c>
      <c r="B606" t="str">
        <f>UDIT!E$2</f>
        <v>WA</v>
      </c>
      <c r="C606" t="str">
        <f>UDIT!O115</f>
        <v>UTLRX</v>
      </c>
      <c r="D606" t="str">
        <f>UDIT!Q115</f>
        <v>UT7</v>
      </c>
      <c r="E606" s="308" t="e">
        <f t="shared" si="49"/>
        <v>#REF!</v>
      </c>
      <c r="F606" s="308" t="e">
        <f t="shared" si="50"/>
        <v>#REF!</v>
      </c>
      <c r="G606" s="308">
        <f t="shared" si="51"/>
        <v>0</v>
      </c>
      <c r="H606" s="308">
        <f t="shared" si="52"/>
        <v>0</v>
      </c>
      <c r="I606" s="279" t="e">
        <f>UDIT!R115</f>
        <v>#REF!</v>
      </c>
      <c r="J606" s="279" t="e">
        <f>UDIT!S115</f>
        <v>#REF!</v>
      </c>
      <c r="K606" s="279"/>
      <c r="L606" s="279"/>
    </row>
    <row r="607" spans="1:12" ht="12.75">
      <c r="A607" s="279">
        <f>IF(ISTEXT(UDIT!C$2),UDIT!C$2,"")</f>
      </c>
      <c r="B607" t="str">
        <f>UDIT!E$2</f>
        <v>WA</v>
      </c>
      <c r="C607" t="str">
        <f>UDIT!O116</f>
        <v>UTLRX</v>
      </c>
      <c r="D607" t="str">
        <f>UDIT!Q116</f>
        <v>NR981</v>
      </c>
      <c r="E607" s="308">
        <f t="shared" si="49"/>
        <v>0</v>
      </c>
      <c r="F607" s="308" t="e">
        <f t="shared" si="50"/>
        <v>#REF!</v>
      </c>
      <c r="G607" s="308">
        <f t="shared" si="51"/>
        <v>0</v>
      </c>
      <c r="H607" s="308">
        <f t="shared" si="52"/>
        <v>0</v>
      </c>
      <c r="I607" s="279"/>
      <c r="J607" s="279" t="e">
        <f>UDIT!S116</f>
        <v>#REF!</v>
      </c>
      <c r="K607" s="279"/>
      <c r="L607" s="279"/>
    </row>
    <row r="608" spans="1:12" ht="12.75">
      <c r="A608" s="279">
        <f>IF(ISTEXT(UDIT!C$2),UDIT!C$2,"")</f>
      </c>
      <c r="B608" t="str">
        <f>UDIT!E$2</f>
        <v>WA</v>
      </c>
      <c r="C608" t="str">
        <f>UDIT!O117</f>
        <v>UTLRX</v>
      </c>
      <c r="D608" t="str">
        <f>UDIT!Q117</f>
        <v>NR982</v>
      </c>
      <c r="E608" s="308">
        <f t="shared" si="49"/>
        <v>0</v>
      </c>
      <c r="F608" s="308" t="e">
        <f t="shared" si="50"/>
        <v>#REF!</v>
      </c>
      <c r="G608" s="308">
        <f t="shared" si="51"/>
        <v>0</v>
      </c>
      <c r="H608" s="308">
        <f t="shared" si="52"/>
        <v>0</v>
      </c>
      <c r="I608" s="279"/>
      <c r="J608" s="279" t="e">
        <f>UDIT!S117</f>
        <v>#REF!</v>
      </c>
      <c r="K608" s="279"/>
      <c r="L608" s="279"/>
    </row>
  </sheetData>
  <sheetProtection password="CABB"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7"/>
  <dimension ref="A1:B15"/>
  <sheetViews>
    <sheetView workbookViewId="0" topLeftCell="A1">
      <selection activeCell="B3" sqref="B3"/>
    </sheetView>
  </sheetViews>
  <sheetFormatPr defaultColWidth="9.140625" defaultRowHeight="12.75"/>
  <cols>
    <col min="2" max="2" width="14.57421875" style="0" bestFit="1" customWidth="1"/>
  </cols>
  <sheetData>
    <row r="1" spans="1:2" ht="13.5" thickBot="1">
      <c r="A1" s="70" t="s">
        <v>1172</v>
      </c>
      <c r="B1" s="71" t="s">
        <v>1173</v>
      </c>
    </row>
    <row r="2" spans="1:2" ht="12.75">
      <c r="A2" s="72" t="s">
        <v>1174</v>
      </c>
      <c r="B2" s="73">
        <v>0.005599</v>
      </c>
    </row>
    <row r="3" spans="1:2" ht="12.75">
      <c r="A3" s="72" t="s">
        <v>1175</v>
      </c>
      <c r="B3" s="73">
        <v>0.00604</v>
      </c>
    </row>
    <row r="4" spans="1:2" ht="12.75">
      <c r="A4" s="72" t="s">
        <v>1176</v>
      </c>
      <c r="B4" s="73">
        <v>0.004685</v>
      </c>
    </row>
    <row r="5" spans="1:2" ht="12.75">
      <c r="A5" s="72" t="s">
        <v>1177</v>
      </c>
      <c r="B5" s="73">
        <v>0.004427</v>
      </c>
    </row>
    <row r="6" spans="1:2" ht="12.75">
      <c r="A6" s="72" t="s">
        <v>1178</v>
      </c>
      <c r="B6" s="73">
        <v>0.002455</v>
      </c>
    </row>
    <row r="7" spans="1:2" ht="12.75">
      <c r="A7" s="72" t="s">
        <v>1179</v>
      </c>
      <c r="B7" s="73">
        <v>0.008541</v>
      </c>
    </row>
    <row r="8" spans="1:2" ht="12.75">
      <c r="A8" s="72" t="s">
        <v>1180</v>
      </c>
      <c r="B8" s="73">
        <v>0.009266</v>
      </c>
    </row>
    <row r="9" spans="1:2" ht="12.75">
      <c r="A9" s="72" t="s">
        <v>1181</v>
      </c>
      <c r="B9" s="73">
        <v>0.004861000000000001</v>
      </c>
    </row>
    <row r="10" spans="1:2" ht="12.75">
      <c r="A10" s="72" t="s">
        <v>1182</v>
      </c>
      <c r="B10" s="73">
        <v>0.0726</v>
      </c>
    </row>
    <row r="11" spans="1:2" ht="12.75">
      <c r="A11" s="72" t="s">
        <v>1183</v>
      </c>
      <c r="B11" s="73">
        <v>0.003677</v>
      </c>
    </row>
    <row r="12" spans="1:2" ht="12.75">
      <c r="A12" s="72" t="s">
        <v>1184</v>
      </c>
      <c r="B12" s="73">
        <v>0.008041999999999999</v>
      </c>
    </row>
    <row r="13" spans="1:2" ht="12.75">
      <c r="A13" s="72" t="s">
        <v>1185</v>
      </c>
      <c r="B13" s="73">
        <v>0.0033260000000000004</v>
      </c>
    </row>
    <row r="14" spans="1:2" ht="12.75">
      <c r="A14" s="72" t="s">
        <v>1186</v>
      </c>
      <c r="B14" s="73">
        <v>0.003957</v>
      </c>
    </row>
    <row r="15" spans="1:2" ht="12.75">
      <c r="A15" s="72" t="s">
        <v>1187</v>
      </c>
      <c r="B15" s="73">
        <v>0.005586000000000001</v>
      </c>
    </row>
  </sheetData>
  <sheetProtection password="CABB"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AI36"/>
  <sheetViews>
    <sheetView zoomScale="75" zoomScaleNormal="75" workbookViewId="0" topLeftCell="L1">
      <selection activeCell="Y15" sqref="Y15"/>
    </sheetView>
  </sheetViews>
  <sheetFormatPr defaultColWidth="9.140625" defaultRowHeight="12.75"/>
  <cols>
    <col min="1" max="9" width="8.8515625" style="195" customWidth="1"/>
    <col min="10" max="10" width="10.28125" style="195" customWidth="1"/>
    <col min="11" max="11" width="10.140625" style="195" bestFit="1" customWidth="1"/>
    <col min="12" max="13" width="10.140625" style="195" customWidth="1"/>
    <col min="14" max="18" width="8.8515625" style="195" customWidth="1"/>
    <col min="19" max="19" width="11.8515625" style="195" customWidth="1"/>
    <col min="20" max="20" width="8.8515625" style="195" customWidth="1"/>
    <col min="21" max="21" width="9.7109375" style="195" bestFit="1" customWidth="1"/>
    <col min="22" max="23" width="8.8515625" style="195" customWidth="1"/>
    <col min="24" max="24" width="24.28125" style="195" bestFit="1" customWidth="1"/>
    <col min="25" max="25" width="10.57421875" style="195" bestFit="1" customWidth="1"/>
    <col min="26" max="27" width="10.57421875" style="195" customWidth="1"/>
    <col min="28" max="29" width="9.57421875" style="195" bestFit="1" customWidth="1"/>
    <col min="30" max="34" width="8.8515625" style="195" customWidth="1"/>
    <col min="35" max="35" width="9.8515625" style="195" bestFit="1" customWidth="1"/>
    <col min="36" max="16384" width="8.8515625" style="195" customWidth="1"/>
  </cols>
  <sheetData>
    <row r="1" spans="1:35" ht="72">
      <c r="A1" s="239" t="s">
        <v>1056</v>
      </c>
      <c r="B1" s="239" t="s">
        <v>1057</v>
      </c>
      <c r="C1" s="239" t="s">
        <v>1058</v>
      </c>
      <c r="D1" s="239" t="s">
        <v>1059</v>
      </c>
      <c r="E1" s="239" t="s">
        <v>1060</v>
      </c>
      <c r="F1" s="242" t="s">
        <v>1061</v>
      </c>
      <c r="G1" s="239" t="s">
        <v>1062</v>
      </c>
      <c r="H1" s="239" t="s">
        <v>1063</v>
      </c>
      <c r="I1" s="239" t="s">
        <v>1064</v>
      </c>
      <c r="J1" s="244" t="s">
        <v>960</v>
      </c>
      <c r="K1" s="244" t="s">
        <v>961</v>
      </c>
      <c r="L1" s="244" t="s">
        <v>962</v>
      </c>
      <c r="M1" s="244" t="s">
        <v>963</v>
      </c>
      <c r="N1" s="239" t="s">
        <v>1065</v>
      </c>
      <c r="O1" s="242" t="s">
        <v>1066</v>
      </c>
      <c r="P1" s="239" t="s">
        <v>1067</v>
      </c>
      <c r="Q1" s="239" t="s">
        <v>1068</v>
      </c>
      <c r="R1" s="239" t="s">
        <v>1069</v>
      </c>
      <c r="S1" s="239" t="s">
        <v>1070</v>
      </c>
      <c r="T1" s="258" t="s">
        <v>1071</v>
      </c>
      <c r="U1" s="239" t="s">
        <v>1072</v>
      </c>
      <c r="V1" s="239" t="s">
        <v>1073</v>
      </c>
      <c r="W1" s="242" t="s">
        <v>1074</v>
      </c>
      <c r="X1" s="245" t="s">
        <v>1171</v>
      </c>
      <c r="Y1" s="239" t="s">
        <v>1075</v>
      </c>
      <c r="Z1" s="239" t="s">
        <v>910</v>
      </c>
      <c r="AA1" s="239" t="s">
        <v>911</v>
      </c>
      <c r="AB1" s="259" t="s">
        <v>1076</v>
      </c>
      <c r="AC1" s="239" t="s">
        <v>1077</v>
      </c>
      <c r="AD1" s="239" t="s">
        <v>1078</v>
      </c>
      <c r="AE1" s="239" t="s">
        <v>1079</v>
      </c>
      <c r="AF1" s="242" t="s">
        <v>1095</v>
      </c>
      <c r="AG1" s="242" t="s">
        <v>1096</v>
      </c>
      <c r="AH1" s="242" t="s">
        <v>1097</v>
      </c>
      <c r="AI1" s="260" t="s">
        <v>913</v>
      </c>
    </row>
    <row r="2" spans="1:35" ht="12.75">
      <c r="A2" s="195">
        <v>999999</v>
      </c>
      <c r="B2" s="261"/>
      <c r="C2" s="262"/>
      <c r="D2" s="261" t="s">
        <v>495</v>
      </c>
      <c r="E2" s="261" t="s">
        <v>1186</v>
      </c>
      <c r="F2" s="263" t="s">
        <v>754</v>
      </c>
      <c r="G2" s="261"/>
      <c r="H2" s="262" t="s">
        <v>1098</v>
      </c>
      <c r="I2" s="261"/>
      <c r="J2" s="294"/>
      <c r="K2" s="295" t="s">
        <v>1099</v>
      </c>
      <c r="L2" s="295"/>
      <c r="M2" s="295"/>
      <c r="N2" s="195" t="s">
        <v>1100</v>
      </c>
      <c r="O2" s="195" t="s">
        <v>1101</v>
      </c>
      <c r="P2" s="196">
        <v>5</v>
      </c>
      <c r="Q2" s="195" t="s">
        <v>1102</v>
      </c>
      <c r="R2" s="184"/>
      <c r="S2" s="184">
        <v>0</v>
      </c>
      <c r="T2" s="200" t="s">
        <v>1098</v>
      </c>
      <c r="U2" s="184"/>
      <c r="V2" s="184"/>
      <c r="X2" s="195" t="s">
        <v>1103</v>
      </c>
      <c r="AA2" s="195">
        <v>0</v>
      </c>
      <c r="AB2" s="202"/>
      <c r="AD2" s="195" t="s">
        <v>1104</v>
      </c>
      <c r="AE2" s="195" t="s">
        <v>1104</v>
      </c>
      <c r="AI2" s="184"/>
    </row>
    <row r="3" spans="6:32" ht="12.75">
      <c r="F3" s="203"/>
      <c r="H3" s="196"/>
      <c r="J3" s="198"/>
      <c r="K3" s="198"/>
      <c r="L3" s="198"/>
      <c r="M3" s="198"/>
      <c r="P3" s="196">
        <v>5</v>
      </c>
      <c r="Q3" s="195" t="s">
        <v>1105</v>
      </c>
      <c r="R3" s="184"/>
      <c r="S3" s="184">
        <v>0</v>
      </c>
      <c r="T3" s="200" t="s">
        <v>1098</v>
      </c>
      <c r="U3" s="184"/>
      <c r="V3" s="184"/>
      <c r="X3" s="195" t="s">
        <v>1106</v>
      </c>
      <c r="AB3" s="202"/>
      <c r="AD3" s="195" t="s">
        <v>1107</v>
      </c>
      <c r="AE3" s="195" t="s">
        <v>1107</v>
      </c>
      <c r="AF3" s="261" t="s">
        <v>1108</v>
      </c>
    </row>
    <row r="4" spans="6:32" ht="12.75">
      <c r="F4" s="203"/>
      <c r="H4" s="196"/>
      <c r="J4" s="198"/>
      <c r="K4" s="198"/>
      <c r="L4" s="198"/>
      <c r="M4" s="198"/>
      <c r="P4" s="196">
        <v>5</v>
      </c>
      <c r="Q4" s="195" t="s">
        <v>1109</v>
      </c>
      <c r="R4" s="184"/>
      <c r="S4" s="184">
        <v>0</v>
      </c>
      <c r="T4" s="200" t="s">
        <v>1098</v>
      </c>
      <c r="U4" s="184"/>
      <c r="V4" s="184"/>
      <c r="X4" s="195" t="s">
        <v>1110</v>
      </c>
      <c r="AB4" s="202"/>
      <c r="AF4" s="264"/>
    </row>
    <row r="5" spans="8:28" ht="12.75">
      <c r="H5" s="196"/>
      <c r="J5" s="198"/>
      <c r="K5" s="198"/>
      <c r="L5" s="198"/>
      <c r="M5" s="198"/>
      <c r="P5" s="196">
        <v>5</v>
      </c>
      <c r="Q5" s="195" t="s">
        <v>1111</v>
      </c>
      <c r="R5" s="184"/>
      <c r="S5" s="184">
        <v>0</v>
      </c>
      <c r="T5" s="200" t="s">
        <v>1098</v>
      </c>
      <c r="U5" s="184"/>
      <c r="V5" s="184"/>
      <c r="X5" s="195" t="s">
        <v>1112</v>
      </c>
      <c r="AB5" s="202"/>
    </row>
    <row r="6" spans="1:34" ht="38.25">
      <c r="A6" s="201"/>
      <c r="B6" s="201"/>
      <c r="C6" s="201"/>
      <c r="D6" s="201"/>
      <c r="E6" s="201"/>
      <c r="F6" s="201"/>
      <c r="G6" s="201"/>
      <c r="H6" s="206"/>
      <c r="J6" s="198"/>
      <c r="K6" s="198"/>
      <c r="L6" s="198"/>
      <c r="M6" s="198"/>
      <c r="N6" s="201" t="s">
        <v>1114</v>
      </c>
      <c r="O6" s="201"/>
      <c r="P6" s="206">
        <v>5</v>
      </c>
      <c r="Q6" s="201"/>
      <c r="R6" s="207"/>
      <c r="S6" s="207"/>
      <c r="T6" s="208"/>
      <c r="U6" s="207"/>
      <c r="V6" s="207"/>
      <c r="W6" s="201"/>
      <c r="X6" s="201" t="s">
        <v>1115</v>
      </c>
      <c r="Y6" s="209">
        <v>0</v>
      </c>
      <c r="Z6" s="209"/>
      <c r="AA6" s="209"/>
      <c r="AB6" s="209"/>
      <c r="AC6" s="201"/>
      <c r="AD6" s="201"/>
      <c r="AE6" s="201"/>
      <c r="AF6" s="201"/>
      <c r="AG6" s="201"/>
      <c r="AH6" s="201"/>
    </row>
    <row r="7" spans="8:29" ht="25.5">
      <c r="H7" s="196"/>
      <c r="J7" s="198"/>
      <c r="K7" s="198"/>
      <c r="L7" s="198"/>
      <c r="M7" s="198"/>
      <c r="N7" s="195" t="s">
        <v>1116</v>
      </c>
      <c r="O7" s="201"/>
      <c r="P7" s="206">
        <v>5</v>
      </c>
      <c r="R7" s="184"/>
      <c r="S7" s="184"/>
      <c r="T7" s="200"/>
      <c r="U7" s="184"/>
      <c r="V7" s="184"/>
      <c r="W7" s="210">
        <v>0</v>
      </c>
      <c r="X7" s="211" t="s">
        <v>1117</v>
      </c>
      <c r="Z7" s="195">
        <v>0</v>
      </c>
      <c r="AB7" s="202">
        <v>0</v>
      </c>
      <c r="AC7" s="202">
        <v>0</v>
      </c>
    </row>
    <row r="8" spans="8:35" ht="12.75">
      <c r="H8" s="196"/>
      <c r="J8" s="198"/>
      <c r="K8" s="198"/>
      <c r="L8" s="198"/>
      <c r="M8" s="198"/>
      <c r="N8" s="195" t="s">
        <v>1116</v>
      </c>
      <c r="P8" s="196">
        <v>5</v>
      </c>
      <c r="R8" s="184"/>
      <c r="S8" s="184"/>
      <c r="T8" s="200"/>
      <c r="U8" s="184"/>
      <c r="V8" s="184"/>
      <c r="W8" s="195" t="s">
        <v>1118</v>
      </c>
      <c r="Z8" s="195">
        <v>0</v>
      </c>
      <c r="AB8" s="202" t="e">
        <f>IF(Washington!#REF!&lt;&gt;0,Washington!G75,IF(Washington!K75&lt;&gt;0,Washington!G75,""))</f>
        <v>#REF!</v>
      </c>
      <c r="AC8" s="202" t="e">
        <f>IF(Washington!#REF!&lt;&gt;0,Washington!H75,IF(Washington!K75&lt;&gt;0,Washington!H75,""))</f>
        <v>#REF!</v>
      </c>
      <c r="AI8" s="202"/>
    </row>
    <row r="9" spans="8:29" ht="12.75">
      <c r="H9" s="196"/>
      <c r="J9" s="198"/>
      <c r="K9" s="198"/>
      <c r="L9" s="198"/>
      <c r="M9" s="198"/>
      <c r="N9" s="195" t="s">
        <v>1116</v>
      </c>
      <c r="P9" s="196">
        <v>5</v>
      </c>
      <c r="R9" s="184"/>
      <c r="S9" s="184"/>
      <c r="T9" s="200"/>
      <c r="U9" s="184"/>
      <c r="V9" s="184"/>
      <c r="W9" s="214" t="s">
        <v>1119</v>
      </c>
      <c r="X9" s="214"/>
      <c r="Z9" s="195">
        <v>0</v>
      </c>
      <c r="AB9" s="202" t="e">
        <f>IF(Washington!#REF!&lt;&gt;0,Washington!G76,IF(Washington!K76&lt;&gt;0,Washington!G76,""))</f>
        <v>#REF!</v>
      </c>
      <c r="AC9" s="202" t="e">
        <f>IF(Washington!#REF!&lt;&gt;0,Washington!H76,IF(Washington!K76&lt;&gt;0,Washington!H76,""))</f>
        <v>#REF!</v>
      </c>
    </row>
    <row r="10" spans="8:29" ht="12.75">
      <c r="H10" s="196"/>
      <c r="J10" s="198"/>
      <c r="K10" s="198"/>
      <c r="L10" s="198"/>
      <c r="M10" s="198"/>
      <c r="N10" s="195" t="s">
        <v>1116</v>
      </c>
      <c r="P10" s="196">
        <v>5</v>
      </c>
      <c r="R10" s="184"/>
      <c r="S10" s="184"/>
      <c r="T10" s="200"/>
      <c r="U10" s="184"/>
      <c r="V10" s="184"/>
      <c r="W10" s="195" t="s">
        <v>1120</v>
      </c>
      <c r="Z10" s="195">
        <v>0</v>
      </c>
      <c r="AB10" s="202" t="e">
        <f>IF(Washington!#REF!&lt;&gt;0,Washington!G77,IF(Washington!K77&lt;&gt;0,Washington!G77,""))</f>
        <v>#REF!</v>
      </c>
      <c r="AC10" s="202" t="e">
        <f>IF(Washington!#REF!&lt;&gt;0,Washington!H77,IF(Washington!K77&lt;&gt;0,Washington!H77,""))</f>
        <v>#REF!</v>
      </c>
    </row>
    <row r="11" spans="8:29" ht="12.75">
      <c r="H11" s="196"/>
      <c r="J11" s="198"/>
      <c r="K11" s="198"/>
      <c r="L11" s="198"/>
      <c r="M11" s="198"/>
      <c r="N11" s="195" t="s">
        <v>1116</v>
      </c>
      <c r="P11" s="196">
        <v>5</v>
      </c>
      <c r="R11" s="184"/>
      <c r="S11" s="184"/>
      <c r="T11" s="200"/>
      <c r="U11" s="184"/>
      <c r="V11" s="184"/>
      <c r="W11" s="195" t="s">
        <v>1121</v>
      </c>
      <c r="Z11" s="195">
        <v>0</v>
      </c>
      <c r="AB11" s="202" t="e">
        <f>IF(Washington!#REF!&lt;&gt;0,Washington!G78,IF(Washington!K78&lt;&gt;0,Washington!G78,""))</f>
        <v>#REF!</v>
      </c>
      <c r="AC11" s="202" t="e">
        <f>IF(Washington!#REF!&lt;&gt;0,Washington!H78,IF(Washington!K78&lt;&gt;0,Washington!H78,""))</f>
        <v>#REF!</v>
      </c>
    </row>
    <row r="12" spans="8:29" ht="38.25">
      <c r="H12" s="196"/>
      <c r="J12" s="198"/>
      <c r="K12" s="198"/>
      <c r="L12" s="198"/>
      <c r="M12" s="198"/>
      <c r="N12" s="201" t="s">
        <v>1122</v>
      </c>
      <c r="P12" s="206">
        <v>5</v>
      </c>
      <c r="R12" s="184"/>
      <c r="S12" s="184"/>
      <c r="T12" s="200"/>
      <c r="U12" s="184"/>
      <c r="V12" s="184"/>
      <c r="W12" s="201"/>
      <c r="X12" s="201" t="s">
        <v>1123</v>
      </c>
      <c r="Y12" s="296" t="e">
        <f>IF(Washington!#REF!&lt;&gt;0,Washington!H70,IF(Washington!K70&lt;&gt;0,Washington!H70))</f>
        <v>#REF!</v>
      </c>
      <c r="Z12" s="195">
        <v>0</v>
      </c>
      <c r="AA12" s="265"/>
      <c r="AB12" s="266"/>
      <c r="AC12" s="202"/>
    </row>
    <row r="13" spans="8:29" ht="38.25">
      <c r="H13" s="196"/>
      <c r="J13" s="198"/>
      <c r="K13" s="198"/>
      <c r="L13" s="198"/>
      <c r="M13" s="198"/>
      <c r="N13" s="201" t="s">
        <v>1124</v>
      </c>
      <c r="P13" s="196">
        <v>5</v>
      </c>
      <c r="R13" s="184"/>
      <c r="S13" s="184"/>
      <c r="T13" s="200"/>
      <c r="U13" s="184"/>
      <c r="V13" s="184"/>
      <c r="W13" s="201"/>
      <c r="X13" s="211" t="s">
        <v>1124</v>
      </c>
      <c r="Y13" s="296" t="e">
        <f>IF(Washington!#REF!&lt;&gt;0,Washington!H68,IF(Washington!K68&lt;&gt;0,Washington!H68:H68))</f>
        <v>#REF!</v>
      </c>
      <c r="Z13" s="195">
        <v>0</v>
      </c>
      <c r="AA13" s="265"/>
      <c r="AB13" s="266"/>
      <c r="AC13" s="202"/>
    </row>
    <row r="14" spans="8:33" ht="24">
      <c r="H14" s="196"/>
      <c r="J14" s="198"/>
      <c r="K14" s="198"/>
      <c r="L14" s="198"/>
      <c r="M14" s="198"/>
      <c r="N14" s="213" t="s">
        <v>1125</v>
      </c>
      <c r="P14" s="196">
        <v>5</v>
      </c>
      <c r="R14" s="184"/>
      <c r="S14" s="184"/>
      <c r="T14" s="200"/>
      <c r="U14" s="184"/>
      <c r="V14" s="184"/>
      <c r="W14" s="201"/>
      <c r="X14" s="271" t="s">
        <v>1125</v>
      </c>
      <c r="Y14" s="296" t="e">
        <f>IF(Washington!#REF!&lt;&gt;0,MAX(TransitLocal!A3:D3),IF(AND(Washington!K95&lt;&gt;0,Washington!K94&lt;&gt;0),MAX(TransitLocala3:D3),""))</f>
        <v>#REF!</v>
      </c>
      <c r="AA14" s="267"/>
      <c r="AB14" s="266"/>
      <c r="AC14" s="202"/>
      <c r="AD14" s="261"/>
      <c r="AE14" s="261"/>
      <c r="AF14" s="261"/>
      <c r="AG14" s="261"/>
    </row>
    <row r="15" spans="8:29" ht="25.5">
      <c r="H15" s="196"/>
      <c r="J15" s="198"/>
      <c r="K15" s="198"/>
      <c r="L15" s="198"/>
      <c r="M15" s="198"/>
      <c r="N15" s="201" t="s">
        <v>1126</v>
      </c>
      <c r="P15" s="196">
        <v>3</v>
      </c>
      <c r="R15" s="184"/>
      <c r="S15" s="184"/>
      <c r="T15" s="200"/>
      <c r="U15" s="184"/>
      <c r="V15" s="184"/>
      <c r="W15" s="201"/>
      <c r="X15" s="211" t="s">
        <v>1126</v>
      </c>
      <c r="Y15" s="297">
        <f>'Transit Toll'!B14</f>
        <v>0.003957</v>
      </c>
      <c r="Z15" s="268"/>
      <c r="AA15" s="268"/>
      <c r="AB15" s="266"/>
      <c r="AC15" s="202"/>
    </row>
    <row r="16" spans="8:28" ht="12.75">
      <c r="H16" s="196"/>
      <c r="J16" s="198"/>
      <c r="K16" s="198"/>
      <c r="L16" s="198"/>
      <c r="M16" s="198"/>
      <c r="N16" s="195" t="s">
        <v>1100</v>
      </c>
      <c r="O16" s="195" t="s">
        <v>1127</v>
      </c>
      <c r="P16" s="196">
        <v>5</v>
      </c>
      <c r="Q16" s="195" t="s">
        <v>1128</v>
      </c>
      <c r="R16" s="184" t="e">
        <f>IF(Washington!#REF!&lt;&gt;0,Washington!H20,IF(Washington!K20&lt;&gt;0,Washington!H20,""))</f>
        <v>#REF!</v>
      </c>
      <c r="S16" s="184" t="e">
        <f>IF(Washington!#REF!&lt;&gt;0,Washington!I20,IF(Washington!K20&lt;&gt;0,Washington!I20,""))</f>
        <v>#REF!</v>
      </c>
      <c r="T16" s="200"/>
      <c r="U16" s="184"/>
      <c r="V16" s="184"/>
      <c r="X16" s="195" t="s">
        <v>1129</v>
      </c>
      <c r="AB16" s="202"/>
    </row>
    <row r="17" spans="8:28" ht="12.75">
      <c r="H17" s="196"/>
      <c r="J17" s="198"/>
      <c r="K17" s="198"/>
      <c r="L17" s="198"/>
      <c r="M17" s="198"/>
      <c r="N17" s="195" t="s">
        <v>1130</v>
      </c>
      <c r="O17" s="195" t="s">
        <v>1131</v>
      </c>
      <c r="P17" s="196">
        <v>5</v>
      </c>
      <c r="Q17" s="195" t="s">
        <v>1132</v>
      </c>
      <c r="R17" s="184" t="e">
        <f>IF(Washington!#REF!&lt;&gt;0,Washington!H22,IF(Washington!K22&lt;&gt;0,Washington!H22,""))</f>
        <v>#REF!</v>
      </c>
      <c r="S17" s="184" t="e">
        <f>IF(Washington!#REF!&lt;&gt;0,Washington!I22,IF(Washington!K22&lt;&gt;0,Washington!I22,""))</f>
        <v>#REF!</v>
      </c>
      <c r="T17" s="200"/>
      <c r="U17" s="184"/>
      <c r="V17" s="184"/>
      <c r="X17" s="195" t="s">
        <v>1133</v>
      </c>
      <c r="AB17" s="202"/>
    </row>
    <row r="18" spans="8:28" ht="51">
      <c r="H18" s="196"/>
      <c r="J18" s="198"/>
      <c r="K18" s="198"/>
      <c r="L18" s="198"/>
      <c r="M18" s="198"/>
      <c r="N18" s="201" t="s">
        <v>1134</v>
      </c>
      <c r="O18" s="201" t="s">
        <v>1127</v>
      </c>
      <c r="P18" s="206">
        <v>5</v>
      </c>
      <c r="Q18" s="195" t="s">
        <v>1135</v>
      </c>
      <c r="R18" s="184"/>
      <c r="S18" s="184"/>
      <c r="T18" s="200"/>
      <c r="U18" s="184">
        <v>0</v>
      </c>
      <c r="V18" s="184">
        <v>0</v>
      </c>
      <c r="W18" s="205">
        <v>0</v>
      </c>
      <c r="X18" s="205"/>
      <c r="AB18" s="202"/>
    </row>
    <row r="19" spans="8:28" ht="12.75">
      <c r="H19" s="196"/>
      <c r="J19" s="198"/>
      <c r="K19" s="198"/>
      <c r="L19" s="198"/>
      <c r="M19" s="198"/>
      <c r="O19" s="195" t="s">
        <v>1127</v>
      </c>
      <c r="P19" s="196">
        <v>5</v>
      </c>
      <c r="Q19" s="195" t="s">
        <v>1136</v>
      </c>
      <c r="R19" s="184"/>
      <c r="S19" s="184"/>
      <c r="T19" s="200"/>
      <c r="U19" s="184" t="e">
        <f>IF(Washington!#REF!&lt;&gt;0,Washington!G42,IF(Washington!K42&lt;&gt;0,Washington!G42,""))</f>
        <v>#REF!</v>
      </c>
      <c r="V19" s="184" t="e">
        <f>IF(Washington!#REF!&lt;&gt;0,Washington!H42,IF(Washington!K42&lt;&gt;0,Washington!H42,""))</f>
        <v>#REF!</v>
      </c>
      <c r="W19" s="195" t="s">
        <v>1137</v>
      </c>
      <c r="AB19" s="202"/>
    </row>
    <row r="20" spans="8:28" ht="12.75">
      <c r="H20" s="196"/>
      <c r="J20" s="198"/>
      <c r="K20" s="198"/>
      <c r="L20" s="198"/>
      <c r="M20" s="198"/>
      <c r="O20" s="195" t="s">
        <v>1127</v>
      </c>
      <c r="P20" s="196">
        <v>5</v>
      </c>
      <c r="Q20" s="195" t="s">
        <v>1138</v>
      </c>
      <c r="R20" s="184"/>
      <c r="S20" s="184"/>
      <c r="T20" s="200"/>
      <c r="U20" s="184" t="e">
        <f>IF(Washington!#REF!&lt;&gt;0,Washington!G43,IF(Washington!K43&lt;&gt;0,Washington!G43,""))</f>
        <v>#REF!</v>
      </c>
      <c r="V20" s="184" t="e">
        <f>IF(Washington!#REF!&lt;&gt;0,Washington!H43,IF(Washington!K43&lt;&gt;0,Washington!H43,""))</f>
        <v>#REF!</v>
      </c>
      <c r="W20" s="195" t="s">
        <v>1139</v>
      </c>
      <c r="AB20" s="202"/>
    </row>
    <row r="21" spans="8:28" ht="12.75">
      <c r="H21" s="196"/>
      <c r="J21" s="198"/>
      <c r="K21" s="198"/>
      <c r="L21" s="198"/>
      <c r="M21" s="198"/>
      <c r="O21" s="195" t="s">
        <v>1127</v>
      </c>
      <c r="P21" s="196">
        <v>5</v>
      </c>
      <c r="Q21" s="195" t="s">
        <v>1140</v>
      </c>
      <c r="R21" s="184"/>
      <c r="S21" s="184"/>
      <c r="T21" s="200"/>
      <c r="U21" s="184" t="e">
        <f>IF(Washington!#REF!&lt;&gt;0,Washington!G44,IF(Washington!K44&lt;&gt;0,Washington!G44,""))</f>
        <v>#REF!</v>
      </c>
      <c r="V21" s="184" t="e">
        <f>IF(Washington!#REF!&lt;&gt;0,Washington!H44,IF(Washington!K44&lt;&gt;0,Washington!H44,""))</f>
        <v>#REF!</v>
      </c>
      <c r="W21" s="195" t="s">
        <v>1141</v>
      </c>
      <c r="AB21" s="202"/>
    </row>
    <row r="22" spans="8:28" ht="12.75">
      <c r="H22" s="196"/>
      <c r="J22" s="198"/>
      <c r="K22" s="198"/>
      <c r="L22" s="198"/>
      <c r="M22" s="198"/>
      <c r="O22" s="195" t="s">
        <v>1127</v>
      </c>
      <c r="P22" s="196">
        <v>5</v>
      </c>
      <c r="Q22" s="195" t="s">
        <v>1142</v>
      </c>
      <c r="R22" s="184"/>
      <c r="S22" s="184"/>
      <c r="T22" s="200"/>
      <c r="U22" s="184" t="e">
        <f>IF(Washington!#REF!&lt;&gt;0,Washington!G45,IF(Washington!K45&lt;&gt;0,Washington!G45,""))</f>
        <v>#REF!</v>
      </c>
      <c r="V22" s="184" t="e">
        <f>IF(Washington!#REF!&lt;&gt;0,Washington!H45,IF(Washington!K45&lt;&gt;0,Washington!H45,""))</f>
        <v>#REF!</v>
      </c>
      <c r="W22" s="195" t="s">
        <v>1143</v>
      </c>
      <c r="AB22" s="202"/>
    </row>
    <row r="23" spans="8:28" ht="51">
      <c r="H23" s="196"/>
      <c r="J23" s="198"/>
      <c r="K23" s="198"/>
      <c r="L23" s="198"/>
      <c r="M23" s="198"/>
      <c r="N23" s="201" t="s">
        <v>1144</v>
      </c>
      <c r="O23" s="201" t="s">
        <v>1131</v>
      </c>
      <c r="P23" s="206">
        <v>5</v>
      </c>
      <c r="Q23" s="195" t="s">
        <v>1145</v>
      </c>
      <c r="R23" s="184"/>
      <c r="S23" s="184"/>
      <c r="T23" s="200"/>
      <c r="U23" s="184">
        <v>0</v>
      </c>
      <c r="V23" s="184">
        <v>0</v>
      </c>
      <c r="W23" s="205">
        <v>0</v>
      </c>
      <c r="X23" s="205"/>
      <c r="AB23" s="202"/>
    </row>
    <row r="24" spans="8:28" ht="12.75">
      <c r="H24" s="196"/>
      <c r="J24" s="198"/>
      <c r="K24" s="198"/>
      <c r="L24" s="198"/>
      <c r="M24" s="198"/>
      <c r="O24" s="195" t="s">
        <v>1131</v>
      </c>
      <c r="P24" s="196">
        <v>5</v>
      </c>
      <c r="Q24" s="195" t="s">
        <v>1146</v>
      </c>
      <c r="R24" s="184"/>
      <c r="S24" s="184"/>
      <c r="T24" s="200"/>
      <c r="U24" s="184" t="e">
        <f>IF(Washington!#REF!&lt;&gt;0,Washington!G48,IF(Washington!K48&lt;&gt;0,Washington!G48,""))</f>
        <v>#REF!</v>
      </c>
      <c r="V24" s="184" t="e">
        <f>IF(Washington!#REF!&lt;&gt;0,Washington!H48,IF(Washington!K48&lt;&gt;0,Washington!H48,""))</f>
        <v>#REF!</v>
      </c>
      <c r="W24" s="195" t="s">
        <v>1147</v>
      </c>
      <c r="AB24" s="202"/>
    </row>
    <row r="25" spans="8:28" ht="12.75">
      <c r="H25" s="196"/>
      <c r="J25" s="198"/>
      <c r="K25" s="198"/>
      <c r="L25" s="198"/>
      <c r="M25" s="198"/>
      <c r="O25" s="195" t="s">
        <v>1131</v>
      </c>
      <c r="P25" s="196">
        <v>5</v>
      </c>
      <c r="Q25" s="195" t="s">
        <v>1148</v>
      </c>
      <c r="R25" s="184"/>
      <c r="S25" s="184"/>
      <c r="T25" s="200"/>
      <c r="U25" s="184" t="e">
        <f>IF(Washington!#REF!&lt;&gt;0,Washington!G49,IF(Washington!K49&lt;&gt;0,Washington!G49,""))</f>
        <v>#REF!</v>
      </c>
      <c r="V25" s="184" t="e">
        <f>IF(Washington!#REF!&lt;&gt;0,Washington!H49,IF(Washington!K49&lt;&gt;0,Washington!H49,""))</f>
        <v>#REF!</v>
      </c>
      <c r="W25" s="195" t="s">
        <v>1139</v>
      </c>
      <c r="AB25" s="202"/>
    </row>
    <row r="26" spans="8:28" ht="12.75">
      <c r="H26" s="196"/>
      <c r="J26" s="198"/>
      <c r="K26" s="198"/>
      <c r="L26" s="198"/>
      <c r="M26" s="198"/>
      <c r="O26" s="195" t="s">
        <v>1131</v>
      </c>
      <c r="P26" s="196">
        <v>5</v>
      </c>
      <c r="Q26" s="195" t="s">
        <v>1149</v>
      </c>
      <c r="R26" s="184"/>
      <c r="S26" s="184"/>
      <c r="T26" s="200"/>
      <c r="U26" s="184" t="e">
        <f>IF(Washington!#REF!&lt;&gt;0,Washington!G50,IF(Washington!K50&lt;&gt;0,Washington!G50,""))</f>
        <v>#REF!</v>
      </c>
      <c r="V26" s="184" t="e">
        <f>IF(Washington!#REF!&lt;&gt;0,Washington!H50,IF(Washington!K50&lt;&gt;0,Washington!H50,""))</f>
        <v>#REF!</v>
      </c>
      <c r="W26" s="195" t="s">
        <v>1141</v>
      </c>
      <c r="AB26" s="202"/>
    </row>
    <row r="27" spans="8:28" ht="12.75">
      <c r="H27" s="196"/>
      <c r="J27" s="198"/>
      <c r="K27" s="198"/>
      <c r="L27" s="198"/>
      <c r="M27" s="198"/>
      <c r="O27" s="195" t="s">
        <v>1131</v>
      </c>
      <c r="P27" s="196">
        <v>5</v>
      </c>
      <c r="Q27" s="195" t="s">
        <v>1150</v>
      </c>
      <c r="R27" s="184"/>
      <c r="S27" s="184"/>
      <c r="T27" s="200"/>
      <c r="U27" s="184" t="e">
        <f>IF(Washington!#REF!&lt;&gt;0,Washington!G51,IF(Washington!K51&lt;&gt;0,Washington!G51,""))</f>
        <v>#REF!</v>
      </c>
      <c r="V27" s="184" t="e">
        <f>IF(Washington!#REF!&lt;&gt;0,Washington!H51,IF(Washington!K51&lt;&gt;0,Washington!H51,""))</f>
        <v>#REF!</v>
      </c>
      <c r="W27" s="195" t="s">
        <v>1143</v>
      </c>
      <c r="AB27" s="202"/>
    </row>
    <row r="28" spans="8:28" ht="24">
      <c r="H28" s="196"/>
      <c r="J28" s="198"/>
      <c r="K28" s="198"/>
      <c r="L28" s="198"/>
      <c r="M28" s="198"/>
      <c r="N28" s="213" t="s">
        <v>1151</v>
      </c>
      <c r="O28" s="225" t="s">
        <v>1127</v>
      </c>
      <c r="P28" s="234">
        <v>5</v>
      </c>
      <c r="Q28" s="235" t="s">
        <v>1152</v>
      </c>
      <c r="R28" s="184" t="e">
        <f>IF(Washington!#REF!&lt;&gt;0,Washington!H56,IF(Washington!K56&lt;&gt;0,Washington!H56,""))</f>
        <v>#REF!</v>
      </c>
      <c r="S28" s="184" t="e">
        <f>IF(Washington!#REF!&lt;&gt;0,Washington!I56,IF(Washington!K56&lt;&gt;0,Washington!I56,""))</f>
        <v>#REF!</v>
      </c>
      <c r="T28" s="200"/>
      <c r="U28" s="184"/>
      <c r="V28" s="184"/>
      <c r="X28" s="235" t="s">
        <v>1153</v>
      </c>
      <c r="Y28" s="235"/>
      <c r="Z28" s="235"/>
      <c r="AA28" s="235"/>
      <c r="AB28" s="202"/>
    </row>
    <row r="29" spans="8:28" ht="24">
      <c r="H29" s="196"/>
      <c r="J29" s="198"/>
      <c r="K29" s="198"/>
      <c r="L29" s="198"/>
      <c r="M29" s="198"/>
      <c r="N29" s="213" t="s">
        <v>1151</v>
      </c>
      <c r="O29" s="225" t="s">
        <v>1127</v>
      </c>
      <c r="P29" s="234">
        <v>5</v>
      </c>
      <c r="Q29" s="235" t="s">
        <v>1154</v>
      </c>
      <c r="R29" s="184" t="e">
        <f>IF(Washington!#REF!&lt;&gt;0,Washington!H56,IF(Washington!K56&lt;&gt;0,Washington!H56,""))</f>
        <v>#REF!</v>
      </c>
      <c r="S29" s="184" t="e">
        <f>IF(Washington!#REF!&lt;&gt;0,Washington!I56,IF(Washington!K56&lt;&gt;0,Washington!I56,""))</f>
        <v>#REF!</v>
      </c>
      <c r="T29" s="269"/>
      <c r="U29" s="184"/>
      <c r="V29" s="184"/>
      <c r="X29" s="235" t="s">
        <v>1155</v>
      </c>
      <c r="Y29" s="235"/>
      <c r="Z29" s="235"/>
      <c r="AA29" s="235"/>
      <c r="AB29" s="202"/>
    </row>
    <row r="30" spans="8:28" ht="24">
      <c r="H30" s="196"/>
      <c r="J30" s="198"/>
      <c r="K30" s="198"/>
      <c r="L30" s="198"/>
      <c r="M30" s="198"/>
      <c r="N30" s="213" t="s">
        <v>1156</v>
      </c>
      <c r="O30" s="225" t="s">
        <v>1131</v>
      </c>
      <c r="P30" s="234">
        <v>5</v>
      </c>
      <c r="Q30" s="235" t="s">
        <v>1157</v>
      </c>
      <c r="R30" s="184" t="e">
        <f>IF(Washington!#REF!&lt;&gt;0,Washington!H58,IF(Washington!K58&lt;&gt;0,Washington!H58,""))</f>
        <v>#REF!</v>
      </c>
      <c r="S30" s="184" t="e">
        <f>IF(Washington!#REF!&lt;&gt;0,Washington!I58,IF(Washington!K58&lt;&gt;0,Washington!I58,""))</f>
        <v>#REF!</v>
      </c>
      <c r="T30" s="269"/>
      <c r="U30" s="184"/>
      <c r="V30" s="184"/>
      <c r="X30" s="235" t="s">
        <v>1158</v>
      </c>
      <c r="Y30" s="235"/>
      <c r="Z30" s="235"/>
      <c r="AA30" s="235"/>
      <c r="AB30" s="202"/>
    </row>
    <row r="31" spans="8:28" ht="24">
      <c r="H31" s="196"/>
      <c r="J31" s="198"/>
      <c r="K31" s="198"/>
      <c r="L31" s="198"/>
      <c r="M31" s="198"/>
      <c r="N31" s="213" t="s">
        <v>1156</v>
      </c>
      <c r="O31" s="225" t="s">
        <v>1131</v>
      </c>
      <c r="P31" s="234">
        <v>5</v>
      </c>
      <c r="Q31" s="235" t="s">
        <v>1159</v>
      </c>
      <c r="R31" s="184" t="e">
        <f>IF(Washington!#REF!&lt;&gt;0,Washington!H58,IF(Washington!K58&lt;&gt;0,Washington!H58,""))</f>
        <v>#REF!</v>
      </c>
      <c r="S31" s="184" t="e">
        <f>IF(Washington!#REF!&lt;&gt;0,Washington!I58,IF(Washington!K58&lt;&gt;0,Washington!I58,""))</f>
        <v>#REF!</v>
      </c>
      <c r="T31" s="269"/>
      <c r="U31" s="184"/>
      <c r="V31" s="184"/>
      <c r="X31" s="235" t="s">
        <v>1160</v>
      </c>
      <c r="Y31" s="235"/>
      <c r="Z31" s="235"/>
      <c r="AA31" s="235"/>
      <c r="AB31" s="202"/>
    </row>
    <row r="32" spans="8:28" ht="12.75">
      <c r="H32" s="196"/>
      <c r="J32" s="198"/>
      <c r="K32" s="198"/>
      <c r="L32" s="198"/>
      <c r="M32" s="198"/>
      <c r="N32" s="213" t="s">
        <v>1161</v>
      </c>
      <c r="O32" s="225" t="s">
        <v>1127</v>
      </c>
      <c r="P32" s="234">
        <v>5</v>
      </c>
      <c r="Q32" s="235" t="s">
        <v>1162</v>
      </c>
      <c r="R32" s="184" t="e">
        <f>IF(Washington!#REF!&lt;&gt;0,Washington!H26,IF(Washington!K26&lt;&gt;0,Washington!H26,""))</f>
        <v>#REF!</v>
      </c>
      <c r="S32" s="184" t="e">
        <f>IF(Washington!#REF!&lt;&gt;0,Washington!I26,IF(Washington!K26&lt;&gt;0,Washington!I26,""))</f>
        <v>#REF!</v>
      </c>
      <c r="T32" s="269"/>
      <c r="U32" s="184"/>
      <c r="V32" s="184"/>
      <c r="X32" s="232" t="s">
        <v>1163</v>
      </c>
      <c r="Y32" s="235"/>
      <c r="Z32" s="235"/>
      <c r="AA32" s="235"/>
      <c r="AB32" s="202"/>
    </row>
    <row r="33" spans="8:28" ht="12.75">
      <c r="H33" s="196"/>
      <c r="J33" s="198"/>
      <c r="K33" s="198"/>
      <c r="L33" s="198"/>
      <c r="M33" s="198"/>
      <c r="N33" s="213" t="s">
        <v>1164</v>
      </c>
      <c r="O33" s="225" t="s">
        <v>1127</v>
      </c>
      <c r="P33" s="234">
        <v>5</v>
      </c>
      <c r="Q33" s="235" t="s">
        <v>1165</v>
      </c>
      <c r="R33" s="184" t="e">
        <f>IF(Washington!#REF!&lt;&gt;0,Washington!H26,IF(Washington!K26&lt;&gt;0,Washington!H26,""))</f>
        <v>#REF!</v>
      </c>
      <c r="S33" s="184" t="e">
        <f>IF(Washington!#REF!&lt;&gt;0,Washington!I26,IF(Washington!K26&lt;&gt;0,Washington!I26,""))</f>
        <v>#REF!</v>
      </c>
      <c r="T33" s="269"/>
      <c r="U33" s="184"/>
      <c r="V33" s="184"/>
      <c r="X33" s="232" t="s">
        <v>1166</v>
      </c>
      <c r="Y33" s="235"/>
      <c r="Z33" s="235"/>
      <c r="AA33" s="235"/>
      <c r="AB33" s="202"/>
    </row>
    <row r="34" spans="8:28" ht="12.75">
      <c r="H34" s="196"/>
      <c r="J34" s="198"/>
      <c r="K34" s="198"/>
      <c r="L34" s="198"/>
      <c r="M34" s="198"/>
      <c r="N34" s="213" t="s">
        <v>1164</v>
      </c>
      <c r="O34" s="225" t="s">
        <v>1131</v>
      </c>
      <c r="P34" s="234">
        <v>5</v>
      </c>
      <c r="Q34" s="235" t="s">
        <v>1167</v>
      </c>
      <c r="R34" s="184" t="e">
        <f>IF(Washington!#REF!&lt;&gt;0,Washington!H27,IF(Washington!K27&lt;&gt;0,Washington!H27,""))</f>
        <v>#REF!</v>
      </c>
      <c r="S34" s="184" t="e">
        <f>IF(Washington!#REF!&lt;&gt;0,Washington!I27,IF(Washington!K27&lt;&gt;0,Washington!I27,""))</f>
        <v>#REF!</v>
      </c>
      <c r="T34" s="269"/>
      <c r="U34" s="184"/>
      <c r="V34" s="184"/>
      <c r="X34" s="232" t="s">
        <v>1168</v>
      </c>
      <c r="Y34" s="235"/>
      <c r="Z34" s="235"/>
      <c r="AA34" s="235"/>
      <c r="AB34" s="202"/>
    </row>
    <row r="35" spans="8:28" ht="12.75">
      <c r="H35" s="196"/>
      <c r="J35" s="198"/>
      <c r="K35" s="198"/>
      <c r="L35" s="198"/>
      <c r="M35" s="198"/>
      <c r="N35" s="213" t="s">
        <v>1164</v>
      </c>
      <c r="O35" s="225" t="s">
        <v>1131</v>
      </c>
      <c r="P35" s="234">
        <v>5</v>
      </c>
      <c r="Q35" s="235" t="s">
        <v>1169</v>
      </c>
      <c r="R35" s="184" t="e">
        <f>IF(Washington!#REF!&lt;&gt;0,Washington!H27,IF(Washington!K27&lt;&gt;0,Washington!H27,""))</f>
        <v>#REF!</v>
      </c>
      <c r="S35" s="184" t="e">
        <f>IF(Washington!#REF!&lt;&gt;0,Washington!I27,IF(Washington!K27&lt;&gt;0,Washington!I27,""))</f>
        <v>#REF!</v>
      </c>
      <c r="T35" s="269"/>
      <c r="U35" s="184"/>
      <c r="V35" s="184"/>
      <c r="X35" s="232" t="s">
        <v>1170</v>
      </c>
      <c r="Y35" s="235"/>
      <c r="Z35" s="235"/>
      <c r="AA35" s="235"/>
      <c r="AB35" s="202"/>
    </row>
    <row r="36" spans="8:28" ht="12.75">
      <c r="H36" s="196"/>
      <c r="J36" s="198"/>
      <c r="K36" s="198"/>
      <c r="L36" s="198"/>
      <c r="M36" s="198"/>
      <c r="N36" s="237"/>
      <c r="O36" s="201"/>
      <c r="P36" s="206"/>
      <c r="R36" s="184"/>
      <c r="S36" s="184"/>
      <c r="T36" s="200"/>
      <c r="U36" s="184"/>
      <c r="V36" s="184"/>
      <c r="X36" s="235"/>
      <c r="AB36" s="202"/>
    </row>
  </sheetData>
  <sheetProtection password="CABB" sheet="1" objects="1" scenarios="1"/>
  <printOptions/>
  <pageMargins left="0.23" right="0.23" top="0.44" bottom="0.27" header="0.17" footer="0.2"/>
  <pageSetup fitToWidth="2" fitToHeight="1" horizontalDpi="300" verticalDpi="300" orientation="landscape" scale="75"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G36"/>
  <sheetViews>
    <sheetView zoomScale="75" zoomScaleNormal="75" workbookViewId="0" topLeftCell="J1">
      <pane ySplit="1" topLeftCell="BM2" activePane="bottomLeft" state="frozen"/>
      <selection pane="topLeft" activeCell="AA3" sqref="AA3"/>
      <selection pane="bottomLeft" activeCell="R16" sqref="R16"/>
    </sheetView>
  </sheetViews>
  <sheetFormatPr defaultColWidth="9.140625" defaultRowHeight="12.75"/>
  <cols>
    <col min="1" max="9" width="8.8515625" style="195" customWidth="1"/>
    <col min="10" max="11" width="12.28125" style="195" bestFit="1" customWidth="1"/>
    <col min="12" max="13" width="12.28125" style="195" customWidth="1"/>
    <col min="14" max="23" width="8.8515625" style="195" customWidth="1"/>
    <col min="24" max="24" width="16.140625" style="195" customWidth="1"/>
    <col min="25" max="16384" width="8.8515625" style="195" customWidth="1"/>
  </cols>
  <sheetData>
    <row r="1" spans="1:33" s="188" customFormat="1" ht="76.5">
      <c r="A1" s="188" t="s">
        <v>1056</v>
      </c>
      <c r="B1" s="188" t="s">
        <v>1057</v>
      </c>
      <c r="C1" s="188" t="s">
        <v>1058</v>
      </c>
      <c r="D1" s="188" t="s">
        <v>1059</v>
      </c>
      <c r="E1" s="188" t="s">
        <v>1060</v>
      </c>
      <c r="F1" s="189" t="s">
        <v>1061</v>
      </c>
      <c r="G1" s="188" t="s">
        <v>1062</v>
      </c>
      <c r="H1" s="190" t="s">
        <v>1063</v>
      </c>
      <c r="I1" s="188" t="s">
        <v>1064</v>
      </c>
      <c r="J1" s="191" t="s">
        <v>960</v>
      </c>
      <c r="K1" s="191" t="s">
        <v>961</v>
      </c>
      <c r="L1" s="191" t="s">
        <v>962</v>
      </c>
      <c r="M1" s="191" t="s">
        <v>963</v>
      </c>
      <c r="N1" s="188" t="s">
        <v>1065</v>
      </c>
      <c r="O1" s="189" t="s">
        <v>1066</v>
      </c>
      <c r="P1" s="190" t="s">
        <v>1067</v>
      </c>
      <c r="Q1" s="188" t="s">
        <v>1068</v>
      </c>
      <c r="R1" s="188" t="s">
        <v>1188</v>
      </c>
      <c r="S1" s="188" t="s">
        <v>1192</v>
      </c>
      <c r="T1" s="192" t="s">
        <v>1193</v>
      </c>
      <c r="U1" s="188" t="s">
        <v>1072</v>
      </c>
      <c r="V1" s="188" t="s">
        <v>1073</v>
      </c>
      <c r="W1" s="189" t="s">
        <v>1074</v>
      </c>
      <c r="X1" s="193" t="s">
        <v>1240</v>
      </c>
      <c r="Y1" s="188" t="s">
        <v>1075</v>
      </c>
      <c r="Z1" s="194" t="s">
        <v>1076</v>
      </c>
      <c r="AA1" s="188" t="s">
        <v>1077</v>
      </c>
      <c r="AB1" s="188" t="s">
        <v>1078</v>
      </c>
      <c r="AC1" s="188" t="s">
        <v>1079</v>
      </c>
      <c r="AD1" s="189" t="s">
        <v>1095</v>
      </c>
      <c r="AE1" s="189" t="s">
        <v>1096</v>
      </c>
      <c r="AF1" s="189" t="s">
        <v>1097</v>
      </c>
      <c r="AG1" s="188" t="s">
        <v>1194</v>
      </c>
    </row>
    <row r="2" spans="1:29" ht="26.25" customHeight="1">
      <c r="A2" s="195">
        <v>999999</v>
      </c>
      <c r="C2" s="196"/>
      <c r="E2" s="195" t="s">
        <v>1186</v>
      </c>
      <c r="F2" s="197" t="s">
        <v>754</v>
      </c>
      <c r="H2" s="196" t="s">
        <v>1098</v>
      </c>
      <c r="J2" s="295"/>
      <c r="K2" s="295" t="s">
        <v>1099</v>
      </c>
      <c r="L2" s="295"/>
      <c r="M2" s="295"/>
      <c r="N2" s="199" t="s">
        <v>1195</v>
      </c>
      <c r="O2" s="195" t="s">
        <v>1196</v>
      </c>
      <c r="P2" s="196">
        <v>5</v>
      </c>
      <c r="Q2" s="195" t="s">
        <v>1197</v>
      </c>
      <c r="R2" s="184" t="e">
        <f>IF(Washington!#REF!&lt;&gt;0,Washington!H20,IF(Washington!K20&lt;&gt;0,Washington!H20,""))</f>
        <v>#REF!</v>
      </c>
      <c r="S2" s="184" t="e">
        <f>IF(Washington!#REF!&lt;&gt;0,Washington!I20,IF(Washington!K20&lt;&gt;0,Washington!I20,""))</f>
        <v>#REF!</v>
      </c>
      <c r="T2" s="200"/>
      <c r="U2" s="184"/>
      <c r="V2" s="184"/>
      <c r="X2" s="201" t="s">
        <v>1198</v>
      </c>
      <c r="Z2" s="202"/>
      <c r="AB2" s="195" t="s">
        <v>1104</v>
      </c>
      <c r="AC2" s="195" t="s">
        <v>1104</v>
      </c>
    </row>
    <row r="3" spans="6:30" ht="25.5">
      <c r="F3" s="203"/>
      <c r="H3" s="196"/>
      <c r="J3" s="198"/>
      <c r="K3" s="198"/>
      <c r="L3" s="198"/>
      <c r="M3" s="198"/>
      <c r="O3" s="195" t="s">
        <v>1196</v>
      </c>
      <c r="P3" s="196">
        <v>5</v>
      </c>
      <c r="Q3" s="195" t="s">
        <v>1199</v>
      </c>
      <c r="R3" s="184" t="e">
        <f>IF(Washington!#REF!&lt;&gt;0,Washington!H26,IF(Washington!K26&lt;&gt;0,Washington!H26,""))</f>
        <v>#REF!</v>
      </c>
      <c r="S3" s="184" t="e">
        <f>IF(Washington!#REF!&lt;&gt;0,Washington!I26,IF(Washington!K26&lt;&gt;0,Washington!I26,""))</f>
        <v>#REF!</v>
      </c>
      <c r="T3" s="200"/>
      <c r="U3" s="184"/>
      <c r="V3" s="184"/>
      <c r="X3" s="201" t="s">
        <v>1200</v>
      </c>
      <c r="Z3" s="202"/>
      <c r="AB3" s="195" t="s">
        <v>1107</v>
      </c>
      <c r="AC3" s="195" t="s">
        <v>1107</v>
      </c>
      <c r="AD3" s="195" t="s">
        <v>1108</v>
      </c>
    </row>
    <row r="4" spans="6:30" ht="25.5">
      <c r="F4" s="203"/>
      <c r="H4" s="196"/>
      <c r="J4" s="198"/>
      <c r="K4" s="198"/>
      <c r="L4" s="198"/>
      <c r="M4" s="198"/>
      <c r="O4" s="195" t="s">
        <v>1196</v>
      </c>
      <c r="P4" s="196">
        <v>5</v>
      </c>
      <c r="Q4" s="195" t="s">
        <v>1201</v>
      </c>
      <c r="R4" s="184" t="e">
        <f>IF(Washington!#REF!&lt;&gt;0,Washington!H26,IF(Washington!K26&lt;&gt;0,Washington!H26,""))</f>
        <v>#REF!</v>
      </c>
      <c r="S4" s="184" t="e">
        <f>IF(Washington!#REF!&lt;&gt;0,Washington!I26,IF(Washington!K26&lt;&gt;0,Washington!I26,""))</f>
        <v>#REF!</v>
      </c>
      <c r="T4" s="200"/>
      <c r="U4" s="184"/>
      <c r="V4" s="184"/>
      <c r="X4" s="201" t="s">
        <v>1202</v>
      </c>
      <c r="Z4" s="202"/>
      <c r="AD4" s="198"/>
    </row>
    <row r="5" spans="8:26" ht="45" customHeight="1">
      <c r="H5" s="196"/>
      <c r="J5" s="198"/>
      <c r="K5" s="198"/>
      <c r="L5" s="198"/>
      <c r="M5" s="198"/>
      <c r="N5" s="204" t="s">
        <v>1203</v>
      </c>
      <c r="O5" s="195" t="s">
        <v>1204</v>
      </c>
      <c r="P5" s="196">
        <v>5</v>
      </c>
      <c r="Q5" s="195" t="s">
        <v>1205</v>
      </c>
      <c r="R5" s="184"/>
      <c r="S5" s="184"/>
      <c r="T5" s="200"/>
      <c r="U5" s="184">
        <v>0</v>
      </c>
      <c r="V5" s="184">
        <v>0</v>
      </c>
      <c r="W5" s="205">
        <v>0</v>
      </c>
      <c r="X5" s="195" t="s">
        <v>1206</v>
      </c>
      <c r="Z5" s="202"/>
    </row>
    <row r="6" spans="8:26" s="201" customFormat="1" ht="12.75" customHeight="1">
      <c r="H6" s="206"/>
      <c r="I6" s="195"/>
      <c r="J6" s="198"/>
      <c r="K6" s="198"/>
      <c r="L6" s="198"/>
      <c r="M6" s="198"/>
      <c r="O6" s="195" t="s">
        <v>1204</v>
      </c>
      <c r="P6" s="206">
        <v>5</v>
      </c>
      <c r="Q6" s="201" t="s">
        <v>1207</v>
      </c>
      <c r="R6" s="207"/>
      <c r="S6" s="207"/>
      <c r="T6" s="208"/>
      <c r="U6" s="184" t="e">
        <f>IF(Washington!#REF!&lt;&gt;0,Washington!G553,IF(Washington!K553&lt;&gt;0,Washington!G553,""))</f>
        <v>#REF!</v>
      </c>
      <c r="V6" s="184" t="e">
        <f>IF(Washington!#REF!&lt;&gt;0,Washington!H553,IF(Washington!L553&lt;&gt;0,Washington!H553,""))</f>
        <v>#REF!</v>
      </c>
      <c r="W6" s="201" t="s">
        <v>1118</v>
      </c>
      <c r="Y6" s="209"/>
      <c r="Z6" s="209"/>
    </row>
    <row r="7" spans="8:26" s="201" customFormat="1" ht="12.75" customHeight="1">
      <c r="H7" s="206"/>
      <c r="I7" s="195"/>
      <c r="J7" s="198"/>
      <c r="K7" s="198"/>
      <c r="L7" s="198"/>
      <c r="M7" s="198"/>
      <c r="O7" s="195" t="s">
        <v>1204</v>
      </c>
      <c r="P7" s="206">
        <v>5</v>
      </c>
      <c r="Q7" s="201" t="s">
        <v>1208</v>
      </c>
      <c r="R7" s="207"/>
      <c r="S7" s="207"/>
      <c r="T7" s="208"/>
      <c r="U7" s="184" t="e">
        <f>IF(Washington!#REF!&lt;&gt;0,Washington!G554,IF(Washington!K554&lt;&gt;0,Washington!G554,""))</f>
        <v>#REF!</v>
      </c>
      <c r="V7" s="184" t="e">
        <f>IF(Washington!#REF!&lt;&gt;0,Washington!H554,IF(Washington!L554&lt;&gt;0,Washington!H554,""))</f>
        <v>#REF!</v>
      </c>
      <c r="W7" s="201" t="s">
        <v>1119</v>
      </c>
      <c r="Y7" s="209"/>
      <c r="Z7" s="209"/>
    </row>
    <row r="8" spans="8:27" ht="12.75">
      <c r="H8" s="196"/>
      <c r="J8" s="198"/>
      <c r="K8" s="198"/>
      <c r="L8" s="198"/>
      <c r="M8" s="198"/>
      <c r="O8" s="195" t="s">
        <v>1204</v>
      </c>
      <c r="P8" s="206">
        <v>5</v>
      </c>
      <c r="Q8" s="195" t="s">
        <v>1209</v>
      </c>
      <c r="R8" s="184"/>
      <c r="S8" s="184"/>
      <c r="T8" s="200"/>
      <c r="U8" s="184" t="e">
        <f>IF(Washington!#REF!&lt;&gt;0,Washington!G555,IF(Washington!K555&lt;&gt;0,Washington!G555,""))</f>
        <v>#REF!</v>
      </c>
      <c r="V8" s="184" t="e">
        <f>IF(Washington!#REF!&lt;&gt;0,Washington!H555,IF(Washington!L555&lt;&gt;0,Washington!H555,""))</f>
        <v>#REF!</v>
      </c>
      <c r="W8" s="210" t="s">
        <v>1120</v>
      </c>
      <c r="X8" s="211"/>
      <c r="Z8" s="212"/>
      <c r="AA8" s="212"/>
    </row>
    <row r="9" spans="8:27" ht="12.75">
      <c r="H9" s="196"/>
      <c r="J9" s="198"/>
      <c r="K9" s="198"/>
      <c r="L9" s="198"/>
      <c r="M9" s="198"/>
      <c r="O9" s="195" t="s">
        <v>1204</v>
      </c>
      <c r="P9" s="196">
        <v>5</v>
      </c>
      <c r="Q9" s="195" t="s">
        <v>1210</v>
      </c>
      <c r="R9" s="184"/>
      <c r="S9" s="184"/>
      <c r="T9" s="200"/>
      <c r="U9" s="184" t="e">
        <f>IF(Washington!#REF!&lt;&gt;0,Washington!G556,IF(Washington!K556&lt;&gt;0,Washington!G556,""))</f>
        <v>#REF!</v>
      </c>
      <c r="V9" s="184" t="e">
        <f>IF(Washington!#REF!&lt;&gt;0,Washington!H556,IF(Washington!L556&lt;&gt;0,Washington!H556,""))</f>
        <v>#REF!</v>
      </c>
      <c r="W9" s="195" t="s">
        <v>1211</v>
      </c>
      <c r="Z9" s="202"/>
      <c r="AA9" s="202"/>
    </row>
    <row r="10" spans="8:27" ht="46.5" customHeight="1">
      <c r="H10" s="196"/>
      <c r="J10" s="198"/>
      <c r="K10" s="198"/>
      <c r="L10" s="198"/>
      <c r="M10" s="198"/>
      <c r="N10" s="213" t="s">
        <v>1212</v>
      </c>
      <c r="O10" s="195" t="s">
        <v>1196</v>
      </c>
      <c r="P10" s="196">
        <v>5</v>
      </c>
      <c r="Q10" s="195" t="s">
        <v>1213</v>
      </c>
      <c r="R10" s="184"/>
      <c r="S10" s="184"/>
      <c r="T10" s="200"/>
      <c r="U10" s="184">
        <v>0</v>
      </c>
      <c r="V10" s="184">
        <v>0</v>
      </c>
      <c r="W10" s="205">
        <v>0</v>
      </c>
      <c r="X10" s="214" t="s">
        <v>1214</v>
      </c>
      <c r="Z10" s="202"/>
      <c r="AA10" s="202"/>
    </row>
    <row r="11" spans="8:27" ht="12.75">
      <c r="H11" s="196"/>
      <c r="J11" s="198"/>
      <c r="K11" s="198"/>
      <c r="L11" s="198"/>
      <c r="M11" s="198"/>
      <c r="O11" s="195" t="s">
        <v>1196</v>
      </c>
      <c r="P11" s="206">
        <v>5</v>
      </c>
      <c r="Q11" s="201" t="s">
        <v>1215</v>
      </c>
      <c r="R11" s="184"/>
      <c r="S11" s="184"/>
      <c r="T11" s="200"/>
      <c r="U11" s="184" t="e">
        <f>IF(Washington!#REF!&lt;&gt;0,Washington!G42,IF(Washington!K42&lt;&gt;0,Washington!G42,""))</f>
        <v>#REF!</v>
      </c>
      <c r="V11" s="184" t="e">
        <f>IF(Washington!#REF!&lt;&gt;0,Washington!H42,IF(Washington!K42&lt;&gt;0,Washington!H42,""))</f>
        <v>#REF!</v>
      </c>
      <c r="W11" s="201" t="s">
        <v>1118</v>
      </c>
      <c r="Z11" s="202"/>
      <c r="AA11" s="202"/>
    </row>
    <row r="12" spans="8:27" ht="12.75">
      <c r="H12" s="196"/>
      <c r="J12" s="198"/>
      <c r="K12" s="198"/>
      <c r="L12" s="198"/>
      <c r="M12" s="198"/>
      <c r="O12" s="195" t="s">
        <v>1196</v>
      </c>
      <c r="P12" s="206">
        <v>5</v>
      </c>
      <c r="Q12" s="195" t="s">
        <v>1216</v>
      </c>
      <c r="R12" s="184"/>
      <c r="S12" s="184"/>
      <c r="T12" s="200"/>
      <c r="U12" s="184" t="e">
        <f>IF(Washington!#REF!&lt;&gt;0,Washington!G43,IF(Washington!K43&lt;&gt;0,Washington!G43,""))</f>
        <v>#REF!</v>
      </c>
      <c r="V12" s="184" t="e">
        <f>IF(Washington!#REF!&lt;&gt;0,Washington!H43,IF(Washington!K43&lt;&gt;0,Washington!H43,""))</f>
        <v>#REF!</v>
      </c>
      <c r="W12" s="201" t="s">
        <v>1119</v>
      </c>
      <c r="Z12" s="202"/>
      <c r="AA12" s="202"/>
    </row>
    <row r="13" spans="8:27" ht="12.75">
      <c r="H13" s="196"/>
      <c r="J13" s="198"/>
      <c r="K13" s="198"/>
      <c r="L13" s="198"/>
      <c r="M13" s="198"/>
      <c r="O13" s="195" t="s">
        <v>1196</v>
      </c>
      <c r="P13" s="206">
        <v>5</v>
      </c>
      <c r="Q13" s="195" t="s">
        <v>1217</v>
      </c>
      <c r="R13" s="184"/>
      <c r="S13" s="184"/>
      <c r="T13" s="200"/>
      <c r="U13" s="184" t="e">
        <f>IF(Washington!#REF!&lt;&gt;0,Washington!G44,IF(Washington!K41&lt;&gt;0,Washington!G41,""))</f>
        <v>#REF!</v>
      </c>
      <c r="V13" s="184" t="e">
        <f>IF(Washington!#REF!&lt;&gt;0,Washington!H44,IF(Washington!K44&lt;&gt;0,Washington!H44,""))</f>
        <v>#REF!</v>
      </c>
      <c r="W13" s="210" t="s">
        <v>1120</v>
      </c>
      <c r="Z13" s="202"/>
      <c r="AA13" s="202"/>
    </row>
    <row r="14" spans="8:27" ht="12.75">
      <c r="H14" s="196"/>
      <c r="J14" s="198"/>
      <c r="K14" s="198"/>
      <c r="L14" s="198"/>
      <c r="M14" s="198"/>
      <c r="N14" s="201"/>
      <c r="O14" s="195" t="s">
        <v>1196</v>
      </c>
      <c r="P14" s="196">
        <v>5</v>
      </c>
      <c r="Q14" s="195" t="s">
        <v>1218</v>
      </c>
      <c r="R14" s="184"/>
      <c r="S14" s="184"/>
      <c r="T14" s="200"/>
      <c r="U14" s="184" t="e">
        <f>IF(Washington!#REF!&lt;&gt;0,Washington!G45,IF(Washington!K45&lt;&gt;0,Washington!G45,""))</f>
        <v>#REF!</v>
      </c>
      <c r="V14" s="184" t="e">
        <f>IF(Washington!#REF!&lt;&gt;0,Washington!H45,IF(Washington!K45&lt;&gt;0,Washington!H45,""))</f>
        <v>#REF!</v>
      </c>
      <c r="W14" s="195" t="s">
        <v>1211</v>
      </c>
      <c r="X14" s="201"/>
      <c r="Y14" s="202"/>
      <c r="Z14" s="202"/>
      <c r="AA14" s="202"/>
    </row>
    <row r="15" spans="8:27" ht="12.75">
      <c r="H15" s="196"/>
      <c r="J15" s="198"/>
      <c r="K15" s="198"/>
      <c r="L15" s="198"/>
      <c r="M15" s="198"/>
      <c r="N15" s="201"/>
      <c r="P15" s="206"/>
      <c r="R15" s="184"/>
      <c r="S15" s="184"/>
      <c r="T15" s="200"/>
      <c r="U15" s="184"/>
      <c r="V15" s="184"/>
      <c r="X15" s="201"/>
      <c r="Y15" s="202"/>
      <c r="Z15" s="202"/>
      <c r="AA15" s="202"/>
    </row>
    <row r="16" spans="8:27" ht="22.5">
      <c r="H16" s="196"/>
      <c r="J16" s="198"/>
      <c r="K16" s="198"/>
      <c r="L16" s="198"/>
      <c r="M16" s="198"/>
      <c r="N16" s="215" t="s">
        <v>1151</v>
      </c>
      <c r="O16" s="195" t="s">
        <v>1196</v>
      </c>
      <c r="P16" s="196">
        <v>5</v>
      </c>
      <c r="Q16" s="195" t="s">
        <v>1219</v>
      </c>
      <c r="R16" s="184" t="e">
        <f>IF(Washington!#REF!&lt;&gt;0,Washington!H56,IF(Washington!K56&lt;&gt;0,Washington!H56,""))</f>
        <v>#REF!</v>
      </c>
      <c r="S16" s="184" t="e">
        <f>IF(Washington!#REF!&lt;&gt;0,Washington!I56,IF(Washington!K56&lt;&gt;0,Washington!I56,""))</f>
        <v>#REF!</v>
      </c>
      <c r="T16" s="200"/>
      <c r="U16" s="184"/>
      <c r="V16" s="184"/>
      <c r="W16" s="201"/>
      <c r="X16" s="211" t="s">
        <v>1220</v>
      </c>
      <c r="Y16" s="216"/>
      <c r="Z16" s="202"/>
      <c r="AA16" s="202"/>
    </row>
    <row r="17" spans="8:26" ht="26.25" customHeight="1">
      <c r="H17" s="196"/>
      <c r="J17" s="198"/>
      <c r="K17" s="198"/>
      <c r="L17" s="198"/>
      <c r="M17" s="198"/>
      <c r="N17" s="195" t="s">
        <v>1221</v>
      </c>
      <c r="O17" s="195" t="s">
        <v>1222</v>
      </c>
      <c r="P17" s="196">
        <v>5</v>
      </c>
      <c r="Q17" s="195" t="s">
        <v>1223</v>
      </c>
      <c r="R17" s="184" t="e">
        <f>IF(Washington!#REF!&lt;&gt;0,Washington!H762,IF(Washington!K762&lt;&gt;0,Washington!H762,""))</f>
        <v>#REF!</v>
      </c>
      <c r="S17" s="184">
        <v>0</v>
      </c>
      <c r="T17" s="200"/>
      <c r="U17" s="184"/>
      <c r="V17" s="184"/>
      <c r="X17" s="201" t="s">
        <v>1224</v>
      </c>
      <c r="Z17" s="202"/>
    </row>
    <row r="18" spans="8:26" ht="12.75" customHeight="1">
      <c r="H18" s="196"/>
      <c r="J18" s="198"/>
      <c r="K18" s="198"/>
      <c r="L18" s="198"/>
      <c r="M18" s="198"/>
      <c r="O18" s="195" t="s">
        <v>1222</v>
      </c>
      <c r="P18" s="196">
        <v>5</v>
      </c>
      <c r="Q18" s="195" t="s">
        <v>1225</v>
      </c>
      <c r="R18" s="184"/>
      <c r="S18" s="184" t="e">
        <f>IF(Washington!#REF!&lt;&gt;0,Washington!I766,IF(Washington!K766&lt;&gt;0,Washington!I766,""))</f>
        <v>#REF!</v>
      </c>
      <c r="T18" s="200" t="s">
        <v>1098</v>
      </c>
      <c r="U18" s="184"/>
      <c r="V18" s="184"/>
      <c r="X18" s="201" t="s">
        <v>1226</v>
      </c>
      <c r="Z18" s="202"/>
    </row>
    <row r="19" spans="8:26" ht="12.75" customHeight="1">
      <c r="H19" s="196"/>
      <c r="J19" s="198"/>
      <c r="K19" s="198"/>
      <c r="L19" s="198"/>
      <c r="M19" s="198"/>
      <c r="O19" s="195" t="s">
        <v>1222</v>
      </c>
      <c r="P19" s="196">
        <v>5</v>
      </c>
      <c r="Q19" s="195" t="s">
        <v>1227</v>
      </c>
      <c r="R19" s="184"/>
      <c r="S19" s="184" t="e">
        <f>IF(Washington!#REF!&lt;&gt;0,Washington!I767,IF(Washington!K767&lt;&gt;0,Washington!I767,""))</f>
        <v>#REF!</v>
      </c>
      <c r="T19" s="200" t="s">
        <v>1098</v>
      </c>
      <c r="U19" s="184"/>
      <c r="V19" s="184"/>
      <c r="X19" s="201" t="s">
        <v>1228</v>
      </c>
      <c r="Z19" s="202"/>
    </row>
    <row r="20" spans="8:26" ht="12.75" customHeight="1">
      <c r="H20" s="196"/>
      <c r="J20" s="198"/>
      <c r="K20" s="198"/>
      <c r="L20" s="198"/>
      <c r="M20" s="198"/>
      <c r="O20" s="195" t="s">
        <v>1222</v>
      </c>
      <c r="P20" s="196">
        <v>5</v>
      </c>
      <c r="Q20" s="195" t="s">
        <v>1229</v>
      </c>
      <c r="R20" s="184"/>
      <c r="S20" s="184" t="e">
        <f>IF(Washington!#REF!&lt;&gt;0,Washington!I770,IF(Washington!K770&lt;&gt;0,Washington!I770,""))</f>
        <v>#REF!</v>
      </c>
      <c r="T20" s="200" t="s">
        <v>1098</v>
      </c>
      <c r="U20" s="184"/>
      <c r="V20" s="184"/>
      <c r="X20" s="201" t="s">
        <v>1230</v>
      </c>
      <c r="Z20" s="202"/>
    </row>
    <row r="21" spans="8:26" ht="12.75" customHeight="1">
      <c r="H21" s="196"/>
      <c r="J21" s="198"/>
      <c r="K21" s="198"/>
      <c r="L21" s="198"/>
      <c r="M21" s="198"/>
      <c r="O21" s="195" t="s">
        <v>1222</v>
      </c>
      <c r="P21" s="196">
        <v>5</v>
      </c>
      <c r="Q21" s="195" t="s">
        <v>1231</v>
      </c>
      <c r="R21" s="217"/>
      <c r="S21" s="184" t="e">
        <f>IF(Washington!#REF!&lt;&gt;0,Washington!I771,IF(Washington!K771&lt;&gt;0,Washington!I771,""))</f>
        <v>#REF!</v>
      </c>
      <c r="T21" s="200" t="s">
        <v>1098</v>
      </c>
      <c r="U21" s="184"/>
      <c r="V21" s="184"/>
      <c r="X21" s="201" t="s">
        <v>1232</v>
      </c>
      <c r="Z21" s="202"/>
    </row>
    <row r="22" spans="8:26" ht="12.75" customHeight="1">
      <c r="H22" s="196"/>
      <c r="J22" s="198"/>
      <c r="K22" s="198"/>
      <c r="L22" s="198"/>
      <c r="M22" s="198"/>
      <c r="P22" s="196"/>
      <c r="R22" s="217"/>
      <c r="S22" s="184"/>
      <c r="T22" s="200"/>
      <c r="U22" s="184"/>
      <c r="V22" s="184"/>
      <c r="X22" s="201"/>
      <c r="Z22" s="202"/>
    </row>
    <row r="23" spans="8:26" ht="17.25" customHeight="1">
      <c r="H23" s="196"/>
      <c r="J23" s="198"/>
      <c r="K23" s="198"/>
      <c r="L23" s="198"/>
      <c r="M23" s="198"/>
      <c r="N23" s="195" t="s">
        <v>1233</v>
      </c>
      <c r="O23" s="195" t="s">
        <v>1196</v>
      </c>
      <c r="P23" s="196">
        <v>5</v>
      </c>
      <c r="Q23" s="195" t="s">
        <v>1234</v>
      </c>
      <c r="R23" s="184"/>
      <c r="S23" s="218">
        <v>0</v>
      </c>
      <c r="T23" s="200" t="s">
        <v>1098</v>
      </c>
      <c r="U23" s="184"/>
      <c r="V23" s="184"/>
      <c r="X23" s="201" t="s">
        <v>1235</v>
      </c>
      <c r="Z23" s="202"/>
    </row>
    <row r="24" spans="8:26" ht="12.75" customHeight="1">
      <c r="H24" s="196"/>
      <c r="J24" s="198"/>
      <c r="K24" s="198"/>
      <c r="L24" s="198"/>
      <c r="M24" s="198"/>
      <c r="N24" s="201"/>
      <c r="O24" s="195" t="s">
        <v>1196</v>
      </c>
      <c r="P24" s="206">
        <v>5</v>
      </c>
      <c r="Q24" s="195" t="s">
        <v>1236</v>
      </c>
      <c r="R24" s="184"/>
      <c r="S24" s="218">
        <v>0</v>
      </c>
      <c r="T24" s="200" t="s">
        <v>1098</v>
      </c>
      <c r="U24" s="219"/>
      <c r="V24" s="219"/>
      <c r="W24" s="220"/>
      <c r="X24" s="201" t="s">
        <v>1237</v>
      </c>
      <c r="Z24" s="202"/>
    </row>
    <row r="25" spans="8:26" ht="25.5">
      <c r="H25" s="196"/>
      <c r="J25" s="198"/>
      <c r="K25" s="198"/>
      <c r="L25" s="198"/>
      <c r="M25" s="198"/>
      <c r="O25" s="195" t="s">
        <v>1204</v>
      </c>
      <c r="P25" s="196">
        <v>5</v>
      </c>
      <c r="Q25" s="195" t="s">
        <v>1234</v>
      </c>
      <c r="R25" s="184"/>
      <c r="S25" s="218">
        <v>0</v>
      </c>
      <c r="T25" s="200" t="s">
        <v>1098</v>
      </c>
      <c r="U25" s="184"/>
      <c r="V25" s="184"/>
      <c r="X25" s="201" t="s">
        <v>1238</v>
      </c>
      <c r="Z25" s="202"/>
    </row>
    <row r="26" spans="8:26" ht="25.5">
      <c r="H26" s="196"/>
      <c r="J26" s="198"/>
      <c r="K26" s="198"/>
      <c r="L26" s="198"/>
      <c r="M26" s="198"/>
      <c r="O26" s="195" t="s">
        <v>1204</v>
      </c>
      <c r="P26" s="196">
        <v>5</v>
      </c>
      <c r="Q26" s="195" t="s">
        <v>1236</v>
      </c>
      <c r="R26" s="184"/>
      <c r="S26" s="218">
        <v>0</v>
      </c>
      <c r="T26" s="200" t="s">
        <v>1098</v>
      </c>
      <c r="U26" s="184"/>
      <c r="V26" s="184"/>
      <c r="X26" s="201" t="s">
        <v>1239</v>
      </c>
      <c r="Z26" s="202"/>
    </row>
    <row r="27" spans="8:26" ht="12.75">
      <c r="H27" s="196"/>
      <c r="J27" s="198"/>
      <c r="K27" s="198"/>
      <c r="L27" s="198"/>
      <c r="M27" s="198"/>
      <c r="P27" s="196"/>
      <c r="R27" s="184"/>
      <c r="S27" s="184"/>
      <c r="T27" s="200"/>
      <c r="U27" s="184"/>
      <c r="V27" s="184"/>
      <c r="Z27" s="202"/>
    </row>
    <row r="28" spans="8:26" ht="12.75">
      <c r="H28" s="196"/>
      <c r="J28" s="198"/>
      <c r="K28" s="198"/>
      <c r="L28" s="198"/>
      <c r="M28" s="198"/>
      <c r="P28" s="196"/>
      <c r="R28" s="184"/>
      <c r="S28" s="184"/>
      <c r="T28" s="200"/>
      <c r="U28" s="184"/>
      <c r="V28" s="184"/>
      <c r="Z28" s="202"/>
    </row>
    <row r="29" spans="8:26" ht="12.75">
      <c r="H29" s="196"/>
      <c r="J29" s="198"/>
      <c r="K29" s="198"/>
      <c r="L29" s="198"/>
      <c r="M29" s="198"/>
      <c r="P29" s="196"/>
      <c r="R29" s="184"/>
      <c r="S29" s="184"/>
      <c r="T29" s="200"/>
      <c r="U29" s="184"/>
      <c r="V29" s="184"/>
      <c r="Z29" s="202"/>
    </row>
    <row r="30" spans="8:26" ht="12.75">
      <c r="H30" s="196"/>
      <c r="J30" s="198"/>
      <c r="K30" s="198"/>
      <c r="L30" s="198"/>
      <c r="M30" s="198"/>
      <c r="P30" s="196"/>
      <c r="R30" s="184"/>
      <c r="S30" s="184"/>
      <c r="T30" s="200"/>
      <c r="U30" s="184"/>
      <c r="V30" s="184"/>
      <c r="Z30" s="202"/>
    </row>
    <row r="31" spans="8:26" ht="12.75">
      <c r="H31" s="196"/>
      <c r="J31" s="198"/>
      <c r="K31" s="198"/>
      <c r="L31" s="198"/>
      <c r="M31" s="198"/>
      <c r="P31" s="196"/>
      <c r="R31" s="184"/>
      <c r="S31" s="184"/>
      <c r="T31" s="200"/>
      <c r="U31" s="184"/>
      <c r="V31" s="184"/>
      <c r="Z31" s="202"/>
    </row>
    <row r="32" spans="8:26" ht="12.75">
      <c r="H32" s="196"/>
      <c r="J32" s="198"/>
      <c r="K32" s="198"/>
      <c r="L32" s="198"/>
      <c r="M32" s="198"/>
      <c r="P32" s="196"/>
      <c r="R32" s="184"/>
      <c r="S32" s="184"/>
      <c r="T32" s="200"/>
      <c r="U32" s="184"/>
      <c r="V32" s="184"/>
      <c r="Z32" s="202"/>
    </row>
    <row r="33" spans="8:26" ht="12.75">
      <c r="H33" s="196"/>
      <c r="J33" s="198"/>
      <c r="K33" s="198"/>
      <c r="L33" s="198"/>
      <c r="M33" s="198"/>
      <c r="P33" s="196"/>
      <c r="R33" s="184"/>
      <c r="S33" s="184"/>
      <c r="T33" s="200"/>
      <c r="U33" s="184"/>
      <c r="V33" s="184"/>
      <c r="Z33" s="202"/>
    </row>
    <row r="34" spans="8:26" ht="12.75">
      <c r="H34" s="196"/>
      <c r="J34" s="198"/>
      <c r="K34" s="198"/>
      <c r="L34" s="198"/>
      <c r="M34" s="198"/>
      <c r="P34" s="196"/>
      <c r="R34" s="184"/>
      <c r="S34" s="184"/>
      <c r="T34" s="200"/>
      <c r="U34" s="184"/>
      <c r="V34" s="184"/>
      <c r="Z34" s="202"/>
    </row>
    <row r="35" spans="8:26" ht="12.75">
      <c r="H35" s="196"/>
      <c r="J35" s="198"/>
      <c r="K35" s="198"/>
      <c r="L35" s="198"/>
      <c r="M35" s="198"/>
      <c r="N35" s="201"/>
      <c r="O35" s="201"/>
      <c r="P35" s="206"/>
      <c r="R35" s="184"/>
      <c r="S35" s="184"/>
      <c r="T35" s="200"/>
      <c r="U35" s="184"/>
      <c r="V35" s="184"/>
      <c r="Z35" s="202"/>
    </row>
    <row r="36" spans="8:26" ht="12.75">
      <c r="H36" s="196"/>
      <c r="J36" s="198"/>
      <c r="K36" s="198"/>
      <c r="L36" s="198"/>
      <c r="M36" s="198"/>
      <c r="N36" s="201"/>
      <c r="O36" s="201"/>
      <c r="P36" s="206"/>
      <c r="R36" s="184"/>
      <c r="S36" s="184"/>
      <c r="T36" s="200"/>
      <c r="U36" s="184"/>
      <c r="V36" s="184"/>
      <c r="Z36" s="202"/>
    </row>
  </sheetData>
  <sheetProtection password="CABB" sheet="1" objects="1" scenarios="1"/>
  <printOptions/>
  <pageMargins left="0.2" right="0.23" top="0.44" bottom="0.36" header="0.17" footer="0.2"/>
  <pageSetup fitToWidth="2" fitToHeight="1" horizontalDpi="300" verticalDpi="300" orientation="landscape" scale="80"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F437"/>
  <sheetViews>
    <sheetView zoomScale="75" zoomScaleNormal="75" workbookViewId="0" topLeftCell="M1">
      <selection activeCell="M2" sqref="M2"/>
    </sheetView>
  </sheetViews>
  <sheetFormatPr defaultColWidth="9.140625" defaultRowHeight="12.75"/>
  <cols>
    <col min="1" max="1" width="8.8515625" style="195" customWidth="1"/>
    <col min="2" max="2" width="9.7109375" style="195" customWidth="1"/>
    <col min="3" max="3" width="7.00390625" style="195" customWidth="1"/>
    <col min="4" max="4" width="4.57421875" style="195" customWidth="1"/>
    <col min="5" max="5" width="5.8515625" style="195" customWidth="1"/>
    <col min="6" max="6" width="8.8515625" style="195" customWidth="1"/>
    <col min="7" max="7" width="10.7109375" style="195" customWidth="1"/>
    <col min="8" max="8" width="9.7109375" style="195" customWidth="1"/>
    <col min="9" max="9" width="15.140625" style="195" customWidth="1"/>
    <col min="10" max="10" width="12.421875" style="195" customWidth="1"/>
    <col min="11" max="13" width="12.140625" style="195" customWidth="1"/>
    <col min="14" max="14" width="15.00390625" style="195" customWidth="1"/>
    <col min="15" max="15" width="8.8515625" style="195" customWidth="1"/>
    <col min="16" max="16" width="7.421875" style="195" customWidth="1"/>
    <col min="17" max="17" width="7.28125" style="261" customWidth="1"/>
    <col min="18" max="19" width="9.8515625" style="196" customWidth="1"/>
    <col min="20" max="20" width="13.140625" style="195" customWidth="1"/>
    <col min="21" max="23" width="8.8515625" style="195" customWidth="1"/>
    <col min="24" max="24" width="37.140625" style="195" customWidth="1"/>
    <col min="25" max="16384" width="8.8515625" style="195" customWidth="1"/>
  </cols>
  <sheetData>
    <row r="1" spans="1:32" ht="63.75">
      <c r="A1" s="188" t="s">
        <v>1056</v>
      </c>
      <c r="B1" s="188" t="s">
        <v>1057</v>
      </c>
      <c r="C1" s="193" t="s">
        <v>1058</v>
      </c>
      <c r="D1" s="188" t="s">
        <v>1059</v>
      </c>
      <c r="E1" s="188" t="s">
        <v>1060</v>
      </c>
      <c r="F1" s="189" t="s">
        <v>1061</v>
      </c>
      <c r="G1" s="188" t="s">
        <v>1062</v>
      </c>
      <c r="H1" s="190" t="s">
        <v>1063</v>
      </c>
      <c r="I1" s="188" t="s">
        <v>1064</v>
      </c>
      <c r="J1" s="191" t="s">
        <v>964</v>
      </c>
      <c r="K1" s="191" t="s">
        <v>965</v>
      </c>
      <c r="L1" s="191" t="s">
        <v>962</v>
      </c>
      <c r="M1" s="191" t="s">
        <v>963</v>
      </c>
      <c r="N1" s="188" t="s">
        <v>1065</v>
      </c>
      <c r="O1" s="189" t="s">
        <v>1066</v>
      </c>
      <c r="P1" s="190" t="s">
        <v>1241</v>
      </c>
      <c r="Q1" s="274" t="s">
        <v>1068</v>
      </c>
      <c r="R1" s="221" t="s">
        <v>1069</v>
      </c>
      <c r="S1" s="221" t="s">
        <v>1242</v>
      </c>
      <c r="T1" s="222" t="s">
        <v>1243</v>
      </c>
      <c r="U1" s="223" t="s">
        <v>1072</v>
      </c>
      <c r="V1" s="223" t="s">
        <v>1073</v>
      </c>
      <c r="W1" s="223" t="s">
        <v>1244</v>
      </c>
      <c r="X1" s="193" t="s">
        <v>1240</v>
      </c>
      <c r="Y1" s="188" t="s">
        <v>1245</v>
      </c>
      <c r="Z1" s="188" t="s">
        <v>1076</v>
      </c>
      <c r="AA1" s="188" t="s">
        <v>1246</v>
      </c>
      <c r="AB1" s="188" t="s">
        <v>1078</v>
      </c>
      <c r="AC1" s="188" t="s">
        <v>1079</v>
      </c>
      <c r="AD1" s="189" t="s">
        <v>1095</v>
      </c>
      <c r="AE1" s="189" t="s">
        <v>1096</v>
      </c>
      <c r="AF1" s="189" t="s">
        <v>1097</v>
      </c>
    </row>
    <row r="2" spans="1:32" ht="22.5">
      <c r="A2" s="195">
        <v>999999</v>
      </c>
      <c r="C2" s="196"/>
      <c r="E2" s="195" t="s">
        <v>1186</v>
      </c>
      <c r="F2" s="197" t="s">
        <v>754</v>
      </c>
      <c r="H2" s="196" t="s">
        <v>1098</v>
      </c>
      <c r="J2" s="295"/>
      <c r="K2" s="295" t="s">
        <v>1099</v>
      </c>
      <c r="L2" s="295"/>
      <c r="M2" s="295"/>
      <c r="N2" s="224" t="s">
        <v>1250</v>
      </c>
      <c r="O2" s="195" t="s">
        <v>1247</v>
      </c>
      <c r="P2" s="196">
        <v>5</v>
      </c>
      <c r="Q2" s="256" t="s">
        <v>1248</v>
      </c>
      <c r="R2" s="314">
        <v>0</v>
      </c>
      <c r="S2" s="314">
        <v>0</v>
      </c>
      <c r="T2" s="227"/>
      <c r="U2" s="228"/>
      <c r="V2" s="228"/>
      <c r="W2" s="229">
        <v>0</v>
      </c>
      <c r="X2" s="215" t="s">
        <v>1249</v>
      </c>
      <c r="Y2" s="188"/>
      <c r="Z2" s="188"/>
      <c r="AA2" s="188"/>
      <c r="AB2" s="188"/>
      <c r="AC2" s="188"/>
      <c r="AD2" s="189"/>
      <c r="AE2" s="189"/>
      <c r="AF2" s="189"/>
    </row>
    <row r="3" spans="3:32" ht="22.5">
      <c r="C3" s="196"/>
      <c r="F3" s="197"/>
      <c r="H3" s="196"/>
      <c r="J3" s="198"/>
      <c r="K3" s="198"/>
      <c r="L3" s="198"/>
      <c r="M3" s="198"/>
      <c r="N3" s="224"/>
      <c r="O3" s="195" t="s">
        <v>1247</v>
      </c>
      <c r="P3" s="196">
        <v>5</v>
      </c>
      <c r="Q3" s="256" t="s">
        <v>574</v>
      </c>
      <c r="R3" s="309">
        <v>0</v>
      </c>
      <c r="S3" s="309">
        <v>0</v>
      </c>
      <c r="T3" s="227"/>
      <c r="U3" s="228"/>
      <c r="V3" s="228"/>
      <c r="W3" s="229">
        <v>0</v>
      </c>
      <c r="X3" s="301" t="s">
        <v>575</v>
      </c>
      <c r="Y3" s="188"/>
      <c r="Z3" s="188"/>
      <c r="AA3" s="188"/>
      <c r="AB3" s="188"/>
      <c r="AC3" s="188"/>
      <c r="AE3" s="189"/>
      <c r="AF3" s="189"/>
    </row>
    <row r="4" spans="15:30" ht="12.75">
      <c r="O4" s="195" t="s">
        <v>1247</v>
      </c>
      <c r="P4" s="196">
        <v>5</v>
      </c>
      <c r="Q4" s="261" t="s">
        <v>1251</v>
      </c>
      <c r="R4" s="314">
        <v>0</v>
      </c>
      <c r="S4" s="314">
        <v>0</v>
      </c>
      <c r="T4" s="217"/>
      <c r="U4" s="226"/>
      <c r="V4" s="226"/>
      <c r="W4" s="230">
        <v>0</v>
      </c>
      <c r="X4" s="231" t="s">
        <v>1252</v>
      </c>
      <c r="Y4" s="226"/>
      <c r="Z4" s="226"/>
      <c r="AA4" s="226"/>
      <c r="AD4" s="195" t="s">
        <v>1253</v>
      </c>
    </row>
    <row r="5" spans="3:27" ht="12.75">
      <c r="C5" s="196"/>
      <c r="F5" s="197"/>
      <c r="H5" s="196"/>
      <c r="J5" s="198"/>
      <c r="K5" s="198"/>
      <c r="L5" s="198"/>
      <c r="M5" s="198"/>
      <c r="N5" s="224"/>
      <c r="O5" s="195" t="s">
        <v>1247</v>
      </c>
      <c r="P5" s="196">
        <v>5</v>
      </c>
      <c r="Q5" s="261" t="s">
        <v>1254</v>
      </c>
      <c r="R5" s="314">
        <v>0</v>
      </c>
      <c r="S5" s="314">
        <v>0</v>
      </c>
      <c r="T5" s="217"/>
      <c r="U5" s="226"/>
      <c r="V5" s="226"/>
      <c r="W5" s="230">
        <v>0</v>
      </c>
      <c r="X5" s="231" t="s">
        <v>1255</v>
      </c>
      <c r="Y5" s="226"/>
      <c r="Z5" s="226"/>
      <c r="AA5" s="226"/>
    </row>
    <row r="6" spans="3:27" ht="12.75">
      <c r="C6" s="196"/>
      <c r="F6" s="197"/>
      <c r="H6" s="196"/>
      <c r="J6" s="198"/>
      <c r="K6" s="198"/>
      <c r="L6" s="198"/>
      <c r="M6" s="198"/>
      <c r="N6" s="224"/>
      <c r="O6" s="195" t="s">
        <v>1247</v>
      </c>
      <c r="P6" s="196">
        <v>5</v>
      </c>
      <c r="Q6" s="261" t="s">
        <v>1256</v>
      </c>
      <c r="R6" s="314">
        <v>0</v>
      </c>
      <c r="S6" s="314">
        <v>0</v>
      </c>
      <c r="T6" s="217"/>
      <c r="U6" s="226"/>
      <c r="V6" s="226"/>
      <c r="W6" s="230">
        <v>0</v>
      </c>
      <c r="X6" s="231" t="s">
        <v>1257</v>
      </c>
      <c r="Y6" s="226"/>
      <c r="Z6" s="226"/>
      <c r="AA6" s="226"/>
    </row>
    <row r="7" spans="3:27" ht="12.75">
      <c r="C7" s="196"/>
      <c r="F7" s="197"/>
      <c r="H7" s="196"/>
      <c r="J7" s="198"/>
      <c r="K7" s="198"/>
      <c r="L7" s="198"/>
      <c r="M7" s="198"/>
      <c r="N7" s="224"/>
      <c r="O7" s="195" t="s">
        <v>1247</v>
      </c>
      <c r="P7" s="196">
        <v>5</v>
      </c>
      <c r="Q7" s="261" t="s">
        <v>1258</v>
      </c>
      <c r="R7" s="314">
        <v>0</v>
      </c>
      <c r="S7" s="314">
        <v>0</v>
      </c>
      <c r="T7" s="217"/>
      <c r="U7" s="226"/>
      <c r="V7" s="226"/>
      <c r="W7" s="230">
        <v>0</v>
      </c>
      <c r="X7" s="231" t="s">
        <v>1259</v>
      </c>
      <c r="Y7" s="226"/>
      <c r="Z7" s="226"/>
      <c r="AA7" s="226"/>
    </row>
    <row r="8" spans="3:27" ht="12.75">
      <c r="C8" s="196"/>
      <c r="F8" s="197"/>
      <c r="H8" s="196"/>
      <c r="J8" s="198"/>
      <c r="K8" s="198"/>
      <c r="L8" s="198"/>
      <c r="M8" s="198"/>
      <c r="N8" s="224"/>
      <c r="O8" s="195" t="s">
        <v>1247</v>
      </c>
      <c r="P8" s="196">
        <v>5</v>
      </c>
      <c r="Q8" s="261" t="s">
        <v>576</v>
      </c>
      <c r="R8" s="314">
        <v>0</v>
      </c>
      <c r="S8" s="314">
        <v>0</v>
      </c>
      <c r="T8" s="217"/>
      <c r="U8" s="226"/>
      <c r="V8" s="226"/>
      <c r="W8" s="229">
        <v>0</v>
      </c>
      <c r="X8" s="273" t="s">
        <v>577</v>
      </c>
      <c r="Y8" s="226"/>
      <c r="Z8" s="226"/>
      <c r="AA8" s="226"/>
    </row>
    <row r="9" spans="3:27" ht="12.75">
      <c r="C9" s="196"/>
      <c r="F9" s="197"/>
      <c r="H9" s="196"/>
      <c r="J9" s="198"/>
      <c r="K9" s="198"/>
      <c r="L9" s="198"/>
      <c r="M9" s="198"/>
      <c r="N9" s="224"/>
      <c r="O9" s="195" t="s">
        <v>1247</v>
      </c>
      <c r="P9" s="196">
        <v>5</v>
      </c>
      <c r="Q9" s="261" t="s">
        <v>578</v>
      </c>
      <c r="R9" s="314">
        <v>0</v>
      </c>
      <c r="S9" s="314">
        <v>0</v>
      </c>
      <c r="T9" s="217"/>
      <c r="U9" s="226"/>
      <c r="V9" s="226"/>
      <c r="W9" s="229">
        <v>0</v>
      </c>
      <c r="X9" s="273" t="s">
        <v>579</v>
      </c>
      <c r="Y9" s="226"/>
      <c r="Z9" s="226"/>
      <c r="AA9" s="226"/>
    </row>
    <row r="10" spans="3:27" ht="12.75">
      <c r="C10" s="196"/>
      <c r="F10" s="197"/>
      <c r="H10" s="196"/>
      <c r="J10" s="198"/>
      <c r="K10" s="198"/>
      <c r="L10" s="198"/>
      <c r="M10" s="198"/>
      <c r="N10" s="224"/>
      <c r="O10" s="195" t="s">
        <v>1247</v>
      </c>
      <c r="P10" s="196">
        <v>5</v>
      </c>
      <c r="Q10" s="261" t="s">
        <v>580</v>
      </c>
      <c r="R10" s="314">
        <v>0</v>
      </c>
      <c r="S10" s="314">
        <v>0</v>
      </c>
      <c r="T10" s="217"/>
      <c r="U10" s="226"/>
      <c r="V10" s="226"/>
      <c r="W10" s="229">
        <v>0</v>
      </c>
      <c r="X10" s="273" t="s">
        <v>581</v>
      </c>
      <c r="Y10" s="226"/>
      <c r="Z10" s="226"/>
      <c r="AA10" s="226"/>
    </row>
    <row r="11" spans="3:27" ht="12.75">
      <c r="C11" s="196"/>
      <c r="F11" s="197"/>
      <c r="H11" s="196"/>
      <c r="J11" s="198"/>
      <c r="K11" s="198"/>
      <c r="L11" s="198"/>
      <c r="M11" s="198"/>
      <c r="N11" s="224"/>
      <c r="O11" s="195" t="s">
        <v>1247</v>
      </c>
      <c r="P11" s="196">
        <v>5</v>
      </c>
      <c r="Q11" s="261" t="s">
        <v>582</v>
      </c>
      <c r="R11" s="314">
        <v>0</v>
      </c>
      <c r="S11" s="314">
        <v>0</v>
      </c>
      <c r="T11" s="217"/>
      <c r="U11" s="226"/>
      <c r="V11" s="226"/>
      <c r="W11" s="229">
        <v>0</v>
      </c>
      <c r="X11" s="273" t="s">
        <v>583</v>
      </c>
      <c r="Y11" s="226"/>
      <c r="Z11" s="226"/>
      <c r="AA11" s="226"/>
    </row>
    <row r="12" spans="3:27" ht="12.75">
      <c r="C12" s="196"/>
      <c r="F12" s="197"/>
      <c r="H12" s="196"/>
      <c r="J12" s="198"/>
      <c r="K12" s="198"/>
      <c r="L12" s="198"/>
      <c r="M12" s="198"/>
      <c r="N12" s="224"/>
      <c r="O12" s="195" t="s">
        <v>1247</v>
      </c>
      <c r="P12" s="196">
        <v>5</v>
      </c>
      <c r="Q12" s="261" t="s">
        <v>584</v>
      </c>
      <c r="R12" s="314">
        <v>0</v>
      </c>
      <c r="S12" s="314">
        <v>0</v>
      </c>
      <c r="T12" s="217"/>
      <c r="U12" s="226"/>
      <c r="V12" s="226"/>
      <c r="W12" s="229">
        <v>0</v>
      </c>
      <c r="X12" s="273" t="s">
        <v>585</v>
      </c>
      <c r="Y12" s="226"/>
      <c r="Z12" s="226"/>
      <c r="AA12" s="226"/>
    </row>
    <row r="13" spans="3:27" ht="12.75">
      <c r="C13" s="196"/>
      <c r="F13" s="197"/>
      <c r="H13" s="196"/>
      <c r="J13" s="198"/>
      <c r="K13" s="198"/>
      <c r="L13" s="198"/>
      <c r="M13" s="198"/>
      <c r="N13" s="224"/>
      <c r="O13" s="195" t="s">
        <v>1247</v>
      </c>
      <c r="P13" s="196">
        <v>5</v>
      </c>
      <c r="Q13" s="261" t="s">
        <v>586</v>
      </c>
      <c r="R13" s="314">
        <v>0</v>
      </c>
      <c r="S13" s="314">
        <v>0</v>
      </c>
      <c r="T13" s="217"/>
      <c r="U13" s="226"/>
      <c r="V13" s="226"/>
      <c r="W13" s="229">
        <v>0</v>
      </c>
      <c r="X13" s="273" t="s">
        <v>587</v>
      </c>
      <c r="Y13" s="226"/>
      <c r="Z13" s="226"/>
      <c r="AA13" s="226"/>
    </row>
    <row r="14" spans="3:27" ht="12.75">
      <c r="C14" s="196"/>
      <c r="F14" s="197"/>
      <c r="H14" s="196"/>
      <c r="J14" s="198"/>
      <c r="K14" s="198"/>
      <c r="L14" s="198"/>
      <c r="M14" s="198"/>
      <c r="N14" s="224"/>
      <c r="O14" s="298" t="s">
        <v>1247</v>
      </c>
      <c r="P14" s="299">
        <v>5</v>
      </c>
      <c r="Q14" s="298" t="s">
        <v>873</v>
      </c>
      <c r="R14" s="315">
        <v>0</v>
      </c>
      <c r="S14" s="315">
        <v>0</v>
      </c>
      <c r="T14" s="300"/>
      <c r="U14" s="238"/>
      <c r="V14" s="238"/>
      <c r="W14" s="229">
        <v>0</v>
      </c>
      <c r="X14" s="231" t="s">
        <v>874</v>
      </c>
      <c r="Y14" s="226"/>
      <c r="Z14" s="226"/>
      <c r="AA14" s="226"/>
    </row>
    <row r="15" spans="3:27" ht="12.75">
      <c r="C15" s="196"/>
      <c r="F15" s="197"/>
      <c r="H15" s="196"/>
      <c r="J15" s="198"/>
      <c r="K15" s="198"/>
      <c r="L15" s="198"/>
      <c r="M15" s="198"/>
      <c r="N15" s="224"/>
      <c r="O15" s="298" t="s">
        <v>1247</v>
      </c>
      <c r="P15" s="299">
        <v>5</v>
      </c>
      <c r="Q15" s="298" t="s">
        <v>875</v>
      </c>
      <c r="R15" s="315">
        <v>0</v>
      </c>
      <c r="S15" s="315">
        <v>0</v>
      </c>
      <c r="T15" s="300"/>
      <c r="U15" s="238"/>
      <c r="V15" s="238"/>
      <c r="W15" s="229">
        <v>0</v>
      </c>
      <c r="X15" s="231" t="s">
        <v>876</v>
      </c>
      <c r="Y15" s="226"/>
      <c r="Z15" s="226"/>
      <c r="AA15" s="226"/>
    </row>
    <row r="16" spans="3:27" ht="12.75">
      <c r="C16" s="196"/>
      <c r="F16" s="197"/>
      <c r="H16" s="196"/>
      <c r="J16" s="198"/>
      <c r="K16" s="198"/>
      <c r="L16" s="198"/>
      <c r="M16" s="198"/>
      <c r="N16" s="224"/>
      <c r="O16" s="298" t="s">
        <v>1247</v>
      </c>
      <c r="P16" s="299">
        <v>5</v>
      </c>
      <c r="Q16" s="298" t="s">
        <v>877</v>
      </c>
      <c r="R16" s="315">
        <v>0</v>
      </c>
      <c r="S16" s="315">
        <v>0</v>
      </c>
      <c r="T16" s="300"/>
      <c r="U16" s="238"/>
      <c r="V16" s="238"/>
      <c r="W16" s="229">
        <v>0</v>
      </c>
      <c r="X16" s="231" t="s">
        <v>878</v>
      </c>
      <c r="Y16" s="226"/>
      <c r="Z16" s="226"/>
      <c r="AA16" s="226"/>
    </row>
    <row r="17" spans="3:30" ht="12.75">
      <c r="C17" s="196"/>
      <c r="F17" s="197"/>
      <c r="H17" s="196"/>
      <c r="J17" s="198"/>
      <c r="K17" s="198"/>
      <c r="L17" s="198"/>
      <c r="M17" s="198"/>
      <c r="N17" s="224"/>
      <c r="O17" s="195" t="s">
        <v>1247</v>
      </c>
      <c r="P17" s="196">
        <v>5</v>
      </c>
      <c r="Q17" s="261" t="s">
        <v>1260</v>
      </c>
      <c r="R17" s="314">
        <v>0</v>
      </c>
      <c r="S17" s="314">
        <v>0</v>
      </c>
      <c r="T17" s="217"/>
      <c r="U17" s="226"/>
      <c r="V17" s="226"/>
      <c r="W17" s="230">
        <v>0</v>
      </c>
      <c r="X17" s="195" t="s">
        <v>1261</v>
      </c>
      <c r="Y17" s="226"/>
      <c r="Z17" s="226"/>
      <c r="AA17" s="226"/>
      <c r="AD17" s="198"/>
    </row>
    <row r="18" spans="3:27" ht="12.75">
      <c r="C18" s="196"/>
      <c r="F18" s="197"/>
      <c r="H18" s="196"/>
      <c r="J18" s="198"/>
      <c r="K18" s="198"/>
      <c r="L18" s="198"/>
      <c r="M18" s="198"/>
      <c r="N18" s="232"/>
      <c r="O18" s="195" t="s">
        <v>1247</v>
      </c>
      <c r="P18" s="196">
        <v>5</v>
      </c>
      <c r="Q18" s="261" t="s">
        <v>1262</v>
      </c>
      <c r="R18" s="313" t="e">
        <f>IF(Washington!#REF!&lt;&gt;0,Washington!H159,IF(Washington!K159&lt;&gt;0,Washington!H159,""))</f>
        <v>#REF!</v>
      </c>
      <c r="S18" s="314">
        <v>0</v>
      </c>
      <c r="T18" s="233"/>
      <c r="U18" s="226"/>
      <c r="V18" s="226"/>
      <c r="W18" s="230">
        <v>0</v>
      </c>
      <c r="X18" s="211" t="s">
        <v>1263</v>
      </c>
      <c r="Y18" s="226"/>
      <c r="Z18" s="226"/>
      <c r="AA18" s="226"/>
    </row>
    <row r="19" spans="3:27" ht="12.75">
      <c r="C19" s="196"/>
      <c r="F19" s="197"/>
      <c r="H19" s="196"/>
      <c r="J19" s="198"/>
      <c r="K19" s="198"/>
      <c r="L19" s="198"/>
      <c r="M19" s="198"/>
      <c r="N19" s="232"/>
      <c r="O19" s="195" t="s">
        <v>1247</v>
      </c>
      <c r="P19" s="196">
        <v>5</v>
      </c>
      <c r="Q19" s="261" t="s">
        <v>1264</v>
      </c>
      <c r="R19" s="313" t="e">
        <f>IF(Washington!#REF!&lt;&gt;0,Washington!H160,IF(Washington!K160&lt;&gt;0,Washington!H160,""))</f>
        <v>#REF!</v>
      </c>
      <c r="S19" s="314">
        <v>0</v>
      </c>
      <c r="T19" s="233"/>
      <c r="U19" s="226"/>
      <c r="V19" s="226"/>
      <c r="W19" s="230">
        <v>0</v>
      </c>
      <c r="X19" s="195" t="s">
        <v>1265</v>
      </c>
      <c r="Y19" s="226"/>
      <c r="Z19" s="226"/>
      <c r="AA19" s="226"/>
    </row>
    <row r="20" spans="3:27" ht="12.75">
      <c r="C20" s="196"/>
      <c r="F20" s="197"/>
      <c r="H20" s="196"/>
      <c r="J20" s="198"/>
      <c r="K20" s="198"/>
      <c r="L20" s="198"/>
      <c r="M20" s="198"/>
      <c r="N20" s="224"/>
      <c r="O20" s="195" t="s">
        <v>1247</v>
      </c>
      <c r="P20" s="206">
        <v>5</v>
      </c>
      <c r="Q20" s="261" t="s">
        <v>1266</v>
      </c>
      <c r="R20" s="313" t="e">
        <f>IF(Washington!#REF!&lt;&gt;0,Washington!H158,IF(Washington!K158&lt;&gt;0,Washington!H158,""))</f>
        <v>#REF!</v>
      </c>
      <c r="S20" s="314">
        <v>0</v>
      </c>
      <c r="T20" s="233"/>
      <c r="U20" s="226"/>
      <c r="V20" s="226"/>
      <c r="W20" s="230">
        <v>0</v>
      </c>
      <c r="X20" s="201" t="s">
        <v>1267</v>
      </c>
      <c r="Y20" s="226"/>
      <c r="Z20" s="226"/>
      <c r="AA20" s="226"/>
    </row>
    <row r="21" spans="3:27" ht="12.75">
      <c r="C21" s="196"/>
      <c r="F21" s="197"/>
      <c r="H21" s="196"/>
      <c r="J21" s="198"/>
      <c r="K21" s="198"/>
      <c r="L21" s="198"/>
      <c r="M21" s="198"/>
      <c r="N21" s="224"/>
      <c r="O21" s="195" t="s">
        <v>1247</v>
      </c>
      <c r="P21" s="196">
        <v>5</v>
      </c>
      <c r="Q21" s="261" t="s">
        <v>1268</v>
      </c>
      <c r="R21" s="314" t="e">
        <f>IF(Washington!#REF!&lt;&gt;0,Washington!H107,IF(Washington!K107&lt;&gt;0,Washington!H107,""))</f>
        <v>#REF!</v>
      </c>
      <c r="S21" s="314">
        <v>0</v>
      </c>
      <c r="T21" s="233"/>
      <c r="U21" s="226"/>
      <c r="V21" s="226"/>
      <c r="W21" s="230">
        <v>0</v>
      </c>
      <c r="X21" s="195" t="s">
        <v>1269</v>
      </c>
      <c r="Y21" s="226"/>
      <c r="Z21" s="226"/>
      <c r="AA21" s="226"/>
    </row>
    <row r="22" spans="3:27" ht="12.75">
      <c r="C22" s="196"/>
      <c r="F22" s="197"/>
      <c r="H22" s="196"/>
      <c r="J22" s="198"/>
      <c r="K22" s="198"/>
      <c r="L22" s="198"/>
      <c r="M22" s="198"/>
      <c r="N22" s="224"/>
      <c r="O22" s="195" t="s">
        <v>1247</v>
      </c>
      <c r="P22" s="196">
        <v>5</v>
      </c>
      <c r="Q22" s="261" t="s">
        <v>1270</v>
      </c>
      <c r="R22" s="314">
        <v>0</v>
      </c>
      <c r="S22" s="314">
        <v>0</v>
      </c>
      <c r="T22" s="233"/>
      <c r="U22" s="226"/>
      <c r="V22" s="226"/>
      <c r="W22" s="230">
        <v>0</v>
      </c>
      <c r="X22" s="195" t="s">
        <v>1271</v>
      </c>
      <c r="Y22" s="226"/>
      <c r="Z22" s="226"/>
      <c r="AA22" s="226"/>
    </row>
    <row r="23" spans="3:27" ht="12.75">
      <c r="C23" s="196"/>
      <c r="F23" s="197"/>
      <c r="H23" s="196"/>
      <c r="J23" s="198"/>
      <c r="K23" s="198"/>
      <c r="L23" s="198"/>
      <c r="M23" s="198"/>
      <c r="N23" s="224"/>
      <c r="O23" s="195" t="s">
        <v>1247</v>
      </c>
      <c r="P23" s="196">
        <v>5</v>
      </c>
      <c r="Q23" s="261" t="s">
        <v>1272</v>
      </c>
      <c r="R23" s="314">
        <v>0</v>
      </c>
      <c r="S23" s="314">
        <v>0</v>
      </c>
      <c r="T23" s="233"/>
      <c r="U23" s="226"/>
      <c r="V23" s="226"/>
      <c r="W23" s="230">
        <v>0</v>
      </c>
      <c r="X23" s="195" t="s">
        <v>1273</v>
      </c>
      <c r="Y23" s="226"/>
      <c r="Z23" s="226"/>
      <c r="AA23" s="226"/>
    </row>
    <row r="24" spans="3:27" ht="12.75">
      <c r="C24" s="196"/>
      <c r="F24" s="197"/>
      <c r="H24" s="196"/>
      <c r="J24" s="198"/>
      <c r="K24" s="198"/>
      <c r="L24" s="198"/>
      <c r="M24" s="198"/>
      <c r="N24" s="224"/>
      <c r="O24" s="195" t="s">
        <v>1247</v>
      </c>
      <c r="P24" s="196">
        <v>5</v>
      </c>
      <c r="Q24" s="261" t="s">
        <v>1274</v>
      </c>
      <c r="R24" s="313" t="e">
        <f>IF(Washington!#REF!&lt;&gt;0,Washington!H172,IF(Washington!K172&lt;&gt;0,Washington!H172,""))</f>
        <v>#REF!</v>
      </c>
      <c r="S24" s="314">
        <v>0</v>
      </c>
      <c r="T24" s="233"/>
      <c r="U24" s="226"/>
      <c r="V24" s="226"/>
      <c r="W24" s="230">
        <v>0</v>
      </c>
      <c r="X24" s="195" t="s">
        <v>1275</v>
      </c>
      <c r="Y24" s="226"/>
      <c r="Z24" s="226"/>
      <c r="AA24" s="226"/>
    </row>
    <row r="25" spans="3:27" ht="12.75">
      <c r="C25" s="196"/>
      <c r="F25" s="197"/>
      <c r="H25" s="196"/>
      <c r="J25" s="198"/>
      <c r="K25" s="198"/>
      <c r="L25" s="198"/>
      <c r="M25" s="198"/>
      <c r="N25" s="224"/>
      <c r="O25" s="195" t="s">
        <v>1247</v>
      </c>
      <c r="P25" s="234">
        <v>5</v>
      </c>
      <c r="Q25" s="261" t="s">
        <v>1276</v>
      </c>
      <c r="R25" s="314">
        <v>0</v>
      </c>
      <c r="S25" s="314">
        <v>0</v>
      </c>
      <c r="T25" s="233"/>
      <c r="U25" s="226"/>
      <c r="V25" s="226"/>
      <c r="W25" s="230">
        <v>0</v>
      </c>
      <c r="X25" s="195" t="s">
        <v>1277</v>
      </c>
      <c r="Y25" s="226"/>
      <c r="Z25" s="226"/>
      <c r="AA25" s="226"/>
    </row>
    <row r="26" spans="3:27" ht="12.75">
      <c r="C26" s="196"/>
      <c r="F26" s="197"/>
      <c r="H26" s="196"/>
      <c r="J26" s="198"/>
      <c r="K26" s="198"/>
      <c r="L26" s="198"/>
      <c r="M26" s="198"/>
      <c r="N26" s="224"/>
      <c r="O26" s="195" t="s">
        <v>1247</v>
      </c>
      <c r="P26" s="196">
        <v>5</v>
      </c>
      <c r="Q26" s="261" t="s">
        <v>1278</v>
      </c>
      <c r="R26" s="313" t="e">
        <f>IF(Washington!#REF!&lt;&gt;0,Washington!H204,IF(Washington!K204&lt;&gt;0,Washington!H204,""))</f>
        <v>#REF!</v>
      </c>
      <c r="S26" s="314">
        <v>0</v>
      </c>
      <c r="T26" s="233"/>
      <c r="U26" s="226"/>
      <c r="V26" s="226"/>
      <c r="W26" s="230">
        <v>0</v>
      </c>
      <c r="X26" s="195" t="s">
        <v>1279</v>
      </c>
      <c r="Y26" s="226"/>
      <c r="Z26" s="226"/>
      <c r="AA26" s="226"/>
    </row>
    <row r="27" spans="3:27" ht="12.75">
      <c r="C27" s="196"/>
      <c r="F27" s="197"/>
      <c r="H27" s="196"/>
      <c r="J27" s="198"/>
      <c r="K27" s="198"/>
      <c r="L27" s="198"/>
      <c r="M27" s="198"/>
      <c r="N27" s="224"/>
      <c r="O27" s="195" t="s">
        <v>1247</v>
      </c>
      <c r="P27" s="196">
        <v>5</v>
      </c>
      <c r="Q27" s="261" t="s">
        <v>1280</v>
      </c>
      <c r="R27" s="314">
        <v>0</v>
      </c>
      <c r="S27" s="314">
        <v>0</v>
      </c>
      <c r="T27" s="233"/>
      <c r="U27" s="226"/>
      <c r="V27" s="226"/>
      <c r="W27" s="230">
        <v>0</v>
      </c>
      <c r="X27" s="195" t="s">
        <v>1281</v>
      </c>
      <c r="Y27" s="226"/>
      <c r="Z27" s="226"/>
      <c r="AA27" s="226"/>
    </row>
    <row r="28" spans="3:27" ht="12.75">
      <c r="C28" s="196"/>
      <c r="F28" s="197"/>
      <c r="H28" s="196"/>
      <c r="J28" s="198"/>
      <c r="K28" s="198"/>
      <c r="L28" s="198"/>
      <c r="M28" s="198"/>
      <c r="N28" s="224"/>
      <c r="O28" s="195" t="s">
        <v>1247</v>
      </c>
      <c r="P28" s="196">
        <v>5</v>
      </c>
      <c r="Q28" s="261" t="s">
        <v>1282</v>
      </c>
      <c r="R28" s="313">
        <v>0</v>
      </c>
      <c r="S28" s="314">
        <v>0</v>
      </c>
      <c r="T28" s="233"/>
      <c r="U28" s="226"/>
      <c r="V28" s="226"/>
      <c r="W28" s="230">
        <v>0</v>
      </c>
      <c r="X28" s="195" t="s">
        <v>1283</v>
      </c>
      <c r="Y28" s="226"/>
      <c r="Z28" s="226"/>
      <c r="AA28" s="226"/>
    </row>
    <row r="29" spans="3:27" ht="12.75">
      <c r="C29" s="196"/>
      <c r="F29" s="197"/>
      <c r="H29" s="196"/>
      <c r="J29" s="198"/>
      <c r="K29" s="198"/>
      <c r="L29" s="198"/>
      <c r="M29" s="198"/>
      <c r="N29" s="224"/>
      <c r="O29" s="195" t="s">
        <v>1247</v>
      </c>
      <c r="P29" s="206">
        <v>5</v>
      </c>
      <c r="Q29" s="261" t="s">
        <v>1284</v>
      </c>
      <c r="R29" s="313">
        <v>0</v>
      </c>
      <c r="S29" s="314">
        <v>0</v>
      </c>
      <c r="T29" s="233"/>
      <c r="U29" s="226"/>
      <c r="V29" s="226"/>
      <c r="W29" s="230">
        <v>0</v>
      </c>
      <c r="X29" s="205" t="s">
        <v>1285</v>
      </c>
      <c r="Y29" s="226"/>
      <c r="Z29" s="226"/>
      <c r="AA29" s="226"/>
    </row>
    <row r="30" spans="3:27" ht="12.75">
      <c r="C30" s="196"/>
      <c r="F30" s="197"/>
      <c r="H30" s="196"/>
      <c r="J30" s="198"/>
      <c r="K30" s="198"/>
      <c r="L30" s="198"/>
      <c r="M30" s="198"/>
      <c r="N30" s="224"/>
      <c r="O30" s="195" t="s">
        <v>1247</v>
      </c>
      <c r="P30" s="206">
        <v>5</v>
      </c>
      <c r="Q30" s="261" t="s">
        <v>1286</v>
      </c>
      <c r="R30" s="313" t="e">
        <f>IF(Washington!#REF!&lt;&gt;0,Washington!H108,IF(Washington!K108&lt;&gt;0,Washington!H108,""))</f>
        <v>#REF!</v>
      </c>
      <c r="S30" s="314">
        <v>0</v>
      </c>
      <c r="T30" s="233"/>
      <c r="U30" s="226"/>
      <c r="V30" s="226"/>
      <c r="W30" s="230">
        <v>0</v>
      </c>
      <c r="X30" s="205" t="s">
        <v>1287</v>
      </c>
      <c r="Y30" s="226"/>
      <c r="Z30" s="226"/>
      <c r="AA30" s="226"/>
    </row>
    <row r="31" spans="3:27" ht="12.75">
      <c r="C31" s="196"/>
      <c r="F31" s="197"/>
      <c r="H31" s="196"/>
      <c r="J31" s="198"/>
      <c r="K31" s="198"/>
      <c r="L31" s="198"/>
      <c r="M31" s="198"/>
      <c r="N31" s="224"/>
      <c r="O31" s="195" t="s">
        <v>1247</v>
      </c>
      <c r="P31" s="206">
        <v>5</v>
      </c>
      <c r="Q31" s="261" t="s">
        <v>1288</v>
      </c>
      <c r="R31" s="313" t="e">
        <f>IF(Washington!#REF!&lt;&gt;0,Washington!H109,IF(Washington!K109&lt;&gt;0,Washington!H109,""))</f>
        <v>#REF!</v>
      </c>
      <c r="S31" s="314">
        <v>0</v>
      </c>
      <c r="T31" s="233"/>
      <c r="U31" s="226"/>
      <c r="V31" s="226"/>
      <c r="W31" s="230">
        <v>0</v>
      </c>
      <c r="X31" s="205" t="s">
        <v>1292</v>
      </c>
      <c r="Y31" s="226"/>
      <c r="Z31" s="226"/>
      <c r="AA31" s="226"/>
    </row>
    <row r="32" spans="3:27" ht="12.75">
      <c r="C32" s="196"/>
      <c r="F32" s="197"/>
      <c r="H32" s="196"/>
      <c r="J32" s="198"/>
      <c r="K32" s="198"/>
      <c r="L32" s="198"/>
      <c r="M32" s="198"/>
      <c r="N32" s="224"/>
      <c r="O32" s="195" t="s">
        <v>1247</v>
      </c>
      <c r="P32" s="206">
        <v>5</v>
      </c>
      <c r="Q32" s="261" t="s">
        <v>1293</v>
      </c>
      <c r="R32" s="313" t="e">
        <f>IF(Washington!#REF!&lt;&gt;0,Washington!H110,IF(Washington!K110&lt;&gt;0,Washington!H110,""))</f>
        <v>#REF!</v>
      </c>
      <c r="S32" s="314">
        <v>0</v>
      </c>
      <c r="T32" s="233"/>
      <c r="U32" s="226"/>
      <c r="V32" s="226"/>
      <c r="W32" s="230">
        <v>0</v>
      </c>
      <c r="X32" s="205" t="s">
        <v>1294</v>
      </c>
      <c r="Y32" s="226"/>
      <c r="Z32" s="226"/>
      <c r="AA32" s="226"/>
    </row>
    <row r="33" spans="3:27" ht="12.75">
      <c r="C33" s="196"/>
      <c r="F33" s="197"/>
      <c r="H33" s="196"/>
      <c r="J33" s="198"/>
      <c r="K33" s="198"/>
      <c r="L33" s="198"/>
      <c r="M33" s="198"/>
      <c r="N33" s="224"/>
      <c r="O33" s="195" t="s">
        <v>1247</v>
      </c>
      <c r="P33" s="234">
        <v>5</v>
      </c>
      <c r="Q33" s="254" t="s">
        <v>1295</v>
      </c>
      <c r="R33" s="314">
        <v>0</v>
      </c>
      <c r="S33" s="314">
        <v>0</v>
      </c>
      <c r="T33" s="233"/>
      <c r="U33" s="226"/>
      <c r="V33" s="226"/>
      <c r="W33" s="230">
        <v>0</v>
      </c>
      <c r="X33" s="235" t="s">
        <v>1296</v>
      </c>
      <c r="Y33" s="226"/>
      <c r="Z33" s="226"/>
      <c r="AA33" s="226"/>
    </row>
    <row r="34" spans="3:27" ht="12.75">
      <c r="C34" s="196"/>
      <c r="F34" s="197"/>
      <c r="H34" s="196"/>
      <c r="J34" s="198"/>
      <c r="K34" s="198"/>
      <c r="L34" s="198"/>
      <c r="M34" s="198"/>
      <c r="N34" s="224"/>
      <c r="O34" s="195" t="s">
        <v>1247</v>
      </c>
      <c r="P34" s="234">
        <v>5</v>
      </c>
      <c r="Q34" s="254" t="s">
        <v>1297</v>
      </c>
      <c r="R34" s="314">
        <v>0</v>
      </c>
      <c r="S34" s="314">
        <v>0</v>
      </c>
      <c r="T34" s="233"/>
      <c r="U34" s="226"/>
      <c r="V34" s="226"/>
      <c r="W34" s="230">
        <v>0</v>
      </c>
      <c r="X34" s="235" t="s">
        <v>1298</v>
      </c>
      <c r="Y34" s="226"/>
      <c r="Z34" s="226"/>
      <c r="AA34" s="226"/>
    </row>
    <row r="35" spans="3:27" ht="12.75">
      <c r="C35" s="196"/>
      <c r="F35" s="197"/>
      <c r="H35" s="196"/>
      <c r="J35" s="198"/>
      <c r="K35" s="198"/>
      <c r="L35" s="198"/>
      <c r="M35" s="198"/>
      <c r="N35" s="224"/>
      <c r="O35" s="195" t="s">
        <v>1247</v>
      </c>
      <c r="P35" s="234">
        <v>5</v>
      </c>
      <c r="Q35" s="254" t="s">
        <v>1299</v>
      </c>
      <c r="R35" s="314">
        <v>0</v>
      </c>
      <c r="S35" s="314">
        <v>0</v>
      </c>
      <c r="T35" s="233"/>
      <c r="U35" s="226"/>
      <c r="V35" s="226"/>
      <c r="W35" s="230">
        <v>0</v>
      </c>
      <c r="X35" s="235" t="s">
        <v>1300</v>
      </c>
      <c r="Y35" s="226"/>
      <c r="Z35" s="226"/>
      <c r="AA35" s="226"/>
    </row>
    <row r="36" spans="3:27" ht="12.75">
      <c r="C36" s="196"/>
      <c r="F36" s="197"/>
      <c r="H36" s="196"/>
      <c r="J36" s="198"/>
      <c r="K36" s="198"/>
      <c r="L36" s="198"/>
      <c r="M36" s="198"/>
      <c r="N36" s="224"/>
      <c r="O36" s="195" t="s">
        <v>1247</v>
      </c>
      <c r="P36" s="234">
        <v>5</v>
      </c>
      <c r="Q36" s="261" t="s">
        <v>1301</v>
      </c>
      <c r="R36" s="313" t="e">
        <f>IF(Washington!#REF!&lt;&gt;0,Washington!H153,IF(Washington!K153&lt;&gt;0,Washington!H153,""))</f>
        <v>#REF!</v>
      </c>
      <c r="S36" s="314">
        <v>0</v>
      </c>
      <c r="T36" s="233"/>
      <c r="U36" s="226"/>
      <c r="V36" s="226"/>
      <c r="W36" s="230">
        <v>0</v>
      </c>
      <c r="X36" s="195" t="s">
        <v>1302</v>
      </c>
      <c r="Y36" s="226"/>
      <c r="Z36" s="226"/>
      <c r="AA36" s="226"/>
    </row>
    <row r="37" spans="3:27" ht="12.75">
      <c r="C37" s="196"/>
      <c r="F37" s="197"/>
      <c r="H37" s="196"/>
      <c r="J37" s="198"/>
      <c r="K37" s="198"/>
      <c r="L37" s="198"/>
      <c r="M37" s="198"/>
      <c r="N37" s="224"/>
      <c r="O37" s="195" t="s">
        <v>1247</v>
      </c>
      <c r="P37" s="234">
        <v>5</v>
      </c>
      <c r="Q37" s="261" t="s">
        <v>1303</v>
      </c>
      <c r="R37" s="313" t="e">
        <f>IF(Washington!#REF!&lt;&gt;0,Washington!H154,IF(Washington!K154&lt;&gt;0,Washington!H154,""))</f>
        <v>#REF!</v>
      </c>
      <c r="S37" s="314">
        <v>0</v>
      </c>
      <c r="T37" s="233"/>
      <c r="U37" s="226"/>
      <c r="V37" s="226"/>
      <c r="W37" s="230">
        <v>0</v>
      </c>
      <c r="X37" s="195" t="s">
        <v>1304</v>
      </c>
      <c r="Y37" s="226"/>
      <c r="Z37" s="226"/>
      <c r="AA37" s="226"/>
    </row>
    <row r="38" spans="3:27" ht="12.75">
      <c r="C38" s="196"/>
      <c r="F38" s="197"/>
      <c r="H38" s="196"/>
      <c r="J38" s="198"/>
      <c r="K38" s="198"/>
      <c r="L38" s="198"/>
      <c r="M38" s="198"/>
      <c r="N38" s="224"/>
      <c r="O38" s="195" t="s">
        <v>1247</v>
      </c>
      <c r="P38" s="234">
        <v>5</v>
      </c>
      <c r="Q38" s="261" t="s">
        <v>1305</v>
      </c>
      <c r="R38" s="313" t="e">
        <f>IF(Washington!#REF!&lt;&gt;0,Washington!H155,IF(Washington!K155&lt;&gt;0,Washington!H155,""))</f>
        <v>#REF!</v>
      </c>
      <c r="S38" s="314">
        <v>0</v>
      </c>
      <c r="T38" s="233"/>
      <c r="U38" s="226"/>
      <c r="V38" s="226"/>
      <c r="W38" s="230">
        <v>0</v>
      </c>
      <c r="X38" s="195" t="s">
        <v>1306</v>
      </c>
      <c r="Y38" s="226"/>
      <c r="Z38" s="226"/>
      <c r="AA38" s="226"/>
    </row>
    <row r="39" spans="3:27" ht="12.75">
      <c r="C39" s="196"/>
      <c r="F39" s="197"/>
      <c r="H39" s="196"/>
      <c r="J39" s="198"/>
      <c r="K39" s="198"/>
      <c r="L39" s="198"/>
      <c r="M39" s="198"/>
      <c r="N39" s="224"/>
      <c r="O39" s="195" t="s">
        <v>1247</v>
      </c>
      <c r="P39" s="196">
        <v>5</v>
      </c>
      <c r="Q39" s="261" t="s">
        <v>1307</v>
      </c>
      <c r="R39" s="314">
        <v>0</v>
      </c>
      <c r="S39" s="314">
        <v>0</v>
      </c>
      <c r="T39" s="233"/>
      <c r="U39" s="226"/>
      <c r="V39" s="226"/>
      <c r="W39" s="230">
        <v>0</v>
      </c>
      <c r="X39" s="195" t="s">
        <v>1308</v>
      </c>
      <c r="Y39" s="226"/>
      <c r="Z39" s="226"/>
      <c r="AA39" s="226"/>
    </row>
    <row r="40" spans="3:27" ht="12.75">
      <c r="C40" s="196"/>
      <c r="F40" s="197"/>
      <c r="H40" s="196"/>
      <c r="J40" s="198"/>
      <c r="K40" s="198"/>
      <c r="L40" s="198"/>
      <c r="M40" s="198"/>
      <c r="N40" s="224"/>
      <c r="O40" s="195" t="s">
        <v>1247</v>
      </c>
      <c r="P40" s="206">
        <v>5</v>
      </c>
      <c r="Q40" s="261" t="s">
        <v>1309</v>
      </c>
      <c r="R40" s="314">
        <v>0</v>
      </c>
      <c r="S40" s="314">
        <v>0</v>
      </c>
      <c r="T40" s="233"/>
      <c r="U40" s="226"/>
      <c r="V40" s="226"/>
      <c r="W40" s="230">
        <v>0</v>
      </c>
      <c r="X40" s="195" t="s">
        <v>1310</v>
      </c>
      <c r="Y40" s="226"/>
      <c r="Z40" s="226"/>
      <c r="AA40" s="226"/>
    </row>
    <row r="41" spans="3:27" ht="12.75">
      <c r="C41" s="196"/>
      <c r="F41" s="197"/>
      <c r="H41" s="196"/>
      <c r="J41" s="198"/>
      <c r="K41" s="198"/>
      <c r="L41" s="198"/>
      <c r="M41" s="198"/>
      <c r="N41" s="224"/>
      <c r="O41" s="195" t="s">
        <v>1247</v>
      </c>
      <c r="P41" s="196">
        <v>5</v>
      </c>
      <c r="Q41" s="261" t="s">
        <v>1311</v>
      </c>
      <c r="R41" s="314">
        <v>0</v>
      </c>
      <c r="S41" s="314">
        <v>0</v>
      </c>
      <c r="T41" s="233"/>
      <c r="U41" s="226"/>
      <c r="V41" s="226"/>
      <c r="W41" s="230">
        <v>0</v>
      </c>
      <c r="X41" s="195" t="s">
        <v>1312</v>
      </c>
      <c r="Y41" s="226"/>
      <c r="Z41" s="226"/>
      <c r="AA41" s="226"/>
    </row>
    <row r="42" spans="3:27" ht="12.75">
      <c r="C42" s="196"/>
      <c r="F42" s="197"/>
      <c r="H42" s="196"/>
      <c r="J42" s="198"/>
      <c r="K42" s="198"/>
      <c r="L42" s="198"/>
      <c r="M42" s="198"/>
      <c r="N42" s="224"/>
      <c r="O42" s="195" t="s">
        <v>1247</v>
      </c>
      <c r="P42" s="196">
        <v>5</v>
      </c>
      <c r="Q42" s="261" t="s">
        <v>1313</v>
      </c>
      <c r="R42" s="314">
        <v>0</v>
      </c>
      <c r="S42" s="314">
        <v>0</v>
      </c>
      <c r="T42" s="233"/>
      <c r="U42" s="226"/>
      <c r="V42" s="226"/>
      <c r="W42" s="230">
        <v>0</v>
      </c>
      <c r="X42" s="195" t="s">
        <v>1314</v>
      </c>
      <c r="Y42" s="226"/>
      <c r="Z42" s="226"/>
      <c r="AA42" s="226"/>
    </row>
    <row r="43" spans="3:27" ht="12.75">
      <c r="C43" s="196"/>
      <c r="F43" s="197"/>
      <c r="H43" s="196"/>
      <c r="J43" s="198"/>
      <c r="K43" s="198"/>
      <c r="L43" s="198"/>
      <c r="M43" s="198"/>
      <c r="N43" s="224"/>
      <c r="O43" s="195" t="s">
        <v>1247</v>
      </c>
      <c r="P43" s="196">
        <v>5</v>
      </c>
      <c r="Q43" s="261" t="s">
        <v>1315</v>
      </c>
      <c r="R43" s="314">
        <v>0</v>
      </c>
      <c r="S43" s="314">
        <v>0</v>
      </c>
      <c r="T43" s="233"/>
      <c r="U43" s="226"/>
      <c r="V43" s="226"/>
      <c r="W43" s="230">
        <v>0</v>
      </c>
      <c r="X43" s="195" t="s">
        <v>1316</v>
      </c>
      <c r="Y43" s="226"/>
      <c r="Z43" s="226"/>
      <c r="AA43" s="226"/>
    </row>
    <row r="44" spans="3:27" ht="12.75">
      <c r="C44" s="196"/>
      <c r="F44" s="197"/>
      <c r="H44" s="196"/>
      <c r="J44" s="198"/>
      <c r="K44" s="198"/>
      <c r="L44" s="198"/>
      <c r="M44" s="198"/>
      <c r="N44" s="224"/>
      <c r="O44" s="195" t="s">
        <v>1247</v>
      </c>
      <c r="P44" s="196">
        <v>5</v>
      </c>
      <c r="Q44" s="261" t="s">
        <v>1317</v>
      </c>
      <c r="R44" s="314">
        <v>0</v>
      </c>
      <c r="S44" s="314">
        <v>0</v>
      </c>
      <c r="T44" s="233"/>
      <c r="U44" s="226"/>
      <c r="V44" s="226"/>
      <c r="W44" s="230">
        <v>0</v>
      </c>
      <c r="X44" s="195" t="s">
        <v>1318</v>
      </c>
      <c r="Y44" s="226"/>
      <c r="Z44" s="226"/>
      <c r="AA44" s="226"/>
    </row>
    <row r="45" spans="3:27" ht="12.75">
      <c r="C45" s="196"/>
      <c r="F45" s="197"/>
      <c r="H45" s="196"/>
      <c r="J45" s="198"/>
      <c r="K45" s="198"/>
      <c r="L45" s="198"/>
      <c r="M45" s="198"/>
      <c r="N45" s="224"/>
      <c r="O45" s="195" t="s">
        <v>1247</v>
      </c>
      <c r="P45" s="234">
        <v>5</v>
      </c>
      <c r="Q45" s="261" t="s">
        <v>1319</v>
      </c>
      <c r="R45" s="314">
        <v>0</v>
      </c>
      <c r="S45" s="314">
        <v>0</v>
      </c>
      <c r="T45" s="233"/>
      <c r="U45" s="226"/>
      <c r="V45" s="226"/>
      <c r="W45" s="230">
        <v>0</v>
      </c>
      <c r="X45" s="195" t="s">
        <v>1320</v>
      </c>
      <c r="Y45" s="226"/>
      <c r="Z45" s="226"/>
      <c r="AA45" s="226"/>
    </row>
    <row r="46" spans="3:27" ht="12.75">
      <c r="C46" s="196"/>
      <c r="F46" s="197"/>
      <c r="H46" s="196"/>
      <c r="J46" s="198"/>
      <c r="K46" s="198"/>
      <c r="L46" s="198"/>
      <c r="M46" s="198"/>
      <c r="N46" s="224"/>
      <c r="O46" s="195" t="s">
        <v>1247</v>
      </c>
      <c r="P46" s="234">
        <v>5</v>
      </c>
      <c r="Q46" s="261" t="s">
        <v>1321</v>
      </c>
      <c r="R46" s="313" t="e">
        <f>IF(Washington!#REF!&lt;&gt;0,Washington!H122,IF(Washington!K122&lt;&gt;0,Washington!H122,""))</f>
        <v>#REF!</v>
      </c>
      <c r="S46" s="314">
        <v>0</v>
      </c>
      <c r="T46" s="233"/>
      <c r="U46" s="226"/>
      <c r="V46" s="226"/>
      <c r="W46" s="230">
        <v>0</v>
      </c>
      <c r="X46" s="235" t="s">
        <v>1322</v>
      </c>
      <c r="Y46" s="226"/>
      <c r="Z46" s="226"/>
      <c r="AA46" s="226"/>
    </row>
    <row r="47" spans="3:27" ht="12.75">
      <c r="C47" s="196"/>
      <c r="F47" s="197"/>
      <c r="H47" s="196"/>
      <c r="J47" s="198"/>
      <c r="K47" s="198"/>
      <c r="L47" s="198"/>
      <c r="M47" s="198"/>
      <c r="N47" s="224"/>
      <c r="O47" s="195" t="s">
        <v>1247</v>
      </c>
      <c r="P47" s="234">
        <v>5</v>
      </c>
      <c r="Q47" s="261" t="s">
        <v>1323</v>
      </c>
      <c r="R47" s="313" t="e">
        <f>IF(Washington!#REF!&lt;&gt;0,Washington!H123,IF(Washington!K123&lt;&gt;0,Washington!H123,""))</f>
        <v>#REF!</v>
      </c>
      <c r="S47" s="314">
        <v>0</v>
      </c>
      <c r="T47" s="233"/>
      <c r="U47" s="226"/>
      <c r="V47" s="226"/>
      <c r="W47" s="230">
        <v>0</v>
      </c>
      <c r="X47" s="195" t="s">
        <v>1324</v>
      </c>
      <c r="Y47" s="226"/>
      <c r="Z47" s="226"/>
      <c r="AA47" s="226"/>
    </row>
    <row r="48" spans="3:27" ht="12.75">
      <c r="C48" s="196"/>
      <c r="F48" s="197"/>
      <c r="H48" s="196"/>
      <c r="J48" s="198"/>
      <c r="K48" s="198"/>
      <c r="L48" s="198"/>
      <c r="M48" s="198"/>
      <c r="N48" s="224"/>
      <c r="O48" s="195" t="s">
        <v>1247</v>
      </c>
      <c r="P48" s="234">
        <v>5</v>
      </c>
      <c r="Q48" s="261" t="s">
        <v>1325</v>
      </c>
      <c r="R48" s="313" t="e">
        <f>IF(Washington!#REF!&lt;&gt;0,Washington!H124,IF(Washington!K124&lt;&gt;0,Washington!H124,""))</f>
        <v>#REF!</v>
      </c>
      <c r="S48" s="314">
        <v>0</v>
      </c>
      <c r="T48" s="233"/>
      <c r="U48" s="226"/>
      <c r="V48" s="226"/>
      <c r="W48" s="230">
        <v>0</v>
      </c>
      <c r="X48" s="195" t="s">
        <v>1324</v>
      </c>
      <c r="Y48" s="226"/>
      <c r="Z48" s="226"/>
      <c r="AA48" s="226"/>
    </row>
    <row r="49" spans="3:27" ht="12.75">
      <c r="C49" s="196"/>
      <c r="F49" s="197"/>
      <c r="H49" s="196"/>
      <c r="J49" s="198"/>
      <c r="K49" s="198"/>
      <c r="L49" s="198"/>
      <c r="M49" s="198"/>
      <c r="N49" s="224"/>
      <c r="O49" s="195" t="s">
        <v>1247</v>
      </c>
      <c r="P49" s="234">
        <v>5</v>
      </c>
      <c r="Q49" s="261" t="s">
        <v>1326</v>
      </c>
      <c r="R49" s="313" t="e">
        <f>IF(Washington!#REF!&lt;&gt;0,Washington!H125,IF(Washington!K125&lt;&gt;0,Washington!H125,""))</f>
        <v>#REF!</v>
      </c>
      <c r="S49" s="314">
        <v>0</v>
      </c>
      <c r="T49" s="233"/>
      <c r="U49" s="226"/>
      <c r="V49" s="226"/>
      <c r="W49" s="230">
        <v>0</v>
      </c>
      <c r="X49" s="195" t="s">
        <v>1327</v>
      </c>
      <c r="Y49" s="226"/>
      <c r="Z49" s="226"/>
      <c r="AA49" s="226"/>
    </row>
    <row r="50" spans="3:27" ht="12.75">
      <c r="C50" s="196"/>
      <c r="F50" s="197"/>
      <c r="H50" s="196"/>
      <c r="J50" s="198"/>
      <c r="K50" s="198"/>
      <c r="L50" s="198"/>
      <c r="M50" s="198"/>
      <c r="N50" s="224"/>
      <c r="O50" s="195" t="s">
        <v>1247</v>
      </c>
      <c r="P50" s="234">
        <v>5</v>
      </c>
      <c r="Q50" s="261" t="s">
        <v>1328</v>
      </c>
      <c r="R50" s="313" t="e">
        <f>IF(Washington!#REF!&lt;&gt;0,Washington!H126,IF(Washington!K126&lt;&gt;0,Washington!H126,""))</f>
        <v>#REF!</v>
      </c>
      <c r="S50" s="314">
        <v>0</v>
      </c>
      <c r="T50" s="233"/>
      <c r="U50" s="226"/>
      <c r="V50" s="226"/>
      <c r="W50" s="230">
        <v>0</v>
      </c>
      <c r="X50" s="195" t="s">
        <v>1329</v>
      </c>
      <c r="Y50" s="226"/>
      <c r="Z50" s="226"/>
      <c r="AA50" s="226"/>
    </row>
    <row r="51" spans="3:27" ht="12.75">
      <c r="C51" s="196"/>
      <c r="F51" s="197"/>
      <c r="H51" s="196"/>
      <c r="J51" s="198"/>
      <c r="K51" s="198"/>
      <c r="L51" s="198"/>
      <c r="M51" s="198"/>
      <c r="N51" s="224"/>
      <c r="O51" s="195" t="s">
        <v>1247</v>
      </c>
      <c r="P51" s="234">
        <v>5</v>
      </c>
      <c r="Q51" s="261" t="s">
        <v>1330</v>
      </c>
      <c r="R51" s="313" t="e">
        <f>IF(Washington!#REF!&lt;&gt;0,Washington!H127,IF(Washington!K127&lt;&gt;0,Washington!H127,""))</f>
        <v>#REF!</v>
      </c>
      <c r="S51" s="314">
        <v>0</v>
      </c>
      <c r="T51" s="233"/>
      <c r="U51" s="226"/>
      <c r="V51" s="226"/>
      <c r="W51" s="230">
        <v>0</v>
      </c>
      <c r="X51" s="195" t="s">
        <v>1331</v>
      </c>
      <c r="Y51" s="226"/>
      <c r="Z51" s="226"/>
      <c r="AA51" s="226"/>
    </row>
    <row r="52" spans="3:27" ht="12.75">
      <c r="C52" s="196"/>
      <c r="F52" s="197"/>
      <c r="H52" s="196"/>
      <c r="J52" s="198"/>
      <c r="K52" s="198"/>
      <c r="L52" s="198"/>
      <c r="M52" s="198"/>
      <c r="N52" s="224"/>
      <c r="O52" s="195" t="s">
        <v>1247</v>
      </c>
      <c r="P52" s="234">
        <v>5</v>
      </c>
      <c r="Q52" s="261" t="s">
        <v>1332</v>
      </c>
      <c r="R52" s="313">
        <v>0</v>
      </c>
      <c r="S52" s="314">
        <v>0</v>
      </c>
      <c r="T52" s="233"/>
      <c r="U52" s="226"/>
      <c r="V52" s="226"/>
      <c r="W52" s="230">
        <v>0</v>
      </c>
      <c r="X52" s="195" t="s">
        <v>1333</v>
      </c>
      <c r="Y52" s="226"/>
      <c r="Z52" s="226"/>
      <c r="AA52" s="226"/>
    </row>
    <row r="53" spans="3:27" ht="12.75">
      <c r="C53" s="196"/>
      <c r="F53" s="197"/>
      <c r="H53" s="196"/>
      <c r="J53" s="198"/>
      <c r="K53" s="198"/>
      <c r="L53" s="198"/>
      <c r="M53" s="198"/>
      <c r="N53" s="224"/>
      <c r="O53" s="195" t="s">
        <v>1247</v>
      </c>
      <c r="P53" s="234">
        <v>5</v>
      </c>
      <c r="Q53" s="261" t="s">
        <v>1334</v>
      </c>
      <c r="R53" s="313" t="e">
        <f>IF(Washington!#REF!&lt;&gt;0,Washington!H130,IF(Washington!K130&lt;&gt;0,Washington!H130,""))</f>
        <v>#REF!</v>
      </c>
      <c r="S53" s="314">
        <v>0</v>
      </c>
      <c r="T53" s="233"/>
      <c r="U53" s="226"/>
      <c r="V53" s="226"/>
      <c r="W53" s="230">
        <v>0</v>
      </c>
      <c r="X53" s="195" t="s">
        <v>1358</v>
      </c>
      <c r="Y53" s="226"/>
      <c r="Z53" s="226"/>
      <c r="AA53" s="226"/>
    </row>
    <row r="54" spans="3:27" ht="12.75">
      <c r="C54" s="196"/>
      <c r="F54" s="197"/>
      <c r="H54" s="196"/>
      <c r="J54" s="198"/>
      <c r="K54" s="198"/>
      <c r="L54" s="198"/>
      <c r="M54" s="198"/>
      <c r="N54" s="224"/>
      <c r="O54" s="195" t="s">
        <v>1247</v>
      </c>
      <c r="P54" s="234">
        <v>5</v>
      </c>
      <c r="Q54" s="261" t="s">
        <v>1359</v>
      </c>
      <c r="R54" s="313" t="e">
        <f>IF(Washington!#REF!&lt;&gt;0,Washington!H131,IF(Washington!K131&lt;&gt;0,Washington!H131,""))</f>
        <v>#REF!</v>
      </c>
      <c r="S54" s="314">
        <v>0</v>
      </c>
      <c r="T54" s="233"/>
      <c r="U54" s="226"/>
      <c r="V54" s="226"/>
      <c r="W54" s="230">
        <v>0</v>
      </c>
      <c r="X54" s="195" t="s">
        <v>1360</v>
      </c>
      <c r="Y54" s="226"/>
      <c r="Z54" s="226"/>
      <c r="AA54" s="226"/>
    </row>
    <row r="55" spans="3:27" ht="12.75">
      <c r="C55" s="196"/>
      <c r="F55" s="197"/>
      <c r="H55" s="196"/>
      <c r="J55" s="198"/>
      <c r="K55" s="198"/>
      <c r="L55" s="198"/>
      <c r="M55" s="198"/>
      <c r="N55" s="224"/>
      <c r="O55" s="195" t="s">
        <v>1247</v>
      </c>
      <c r="P55" s="234">
        <v>5</v>
      </c>
      <c r="Q55" s="261" t="s">
        <v>1361</v>
      </c>
      <c r="R55" s="313" t="e">
        <f>IF(Washington!#REF!&lt;&gt;0,Washington!H132,IF(Washington!K132&lt;&gt;0,Washington!H132,""))</f>
        <v>#REF!</v>
      </c>
      <c r="S55" s="314">
        <v>0</v>
      </c>
      <c r="T55" s="233"/>
      <c r="U55" s="226"/>
      <c r="V55" s="226"/>
      <c r="W55" s="230">
        <v>0</v>
      </c>
      <c r="X55" s="195" t="s">
        <v>1362</v>
      </c>
      <c r="Y55" s="226"/>
      <c r="Z55" s="226"/>
      <c r="AA55" s="226"/>
    </row>
    <row r="56" spans="3:27" ht="12.75">
      <c r="C56" s="196"/>
      <c r="F56" s="197"/>
      <c r="H56" s="196"/>
      <c r="J56" s="198"/>
      <c r="K56" s="198"/>
      <c r="L56" s="198"/>
      <c r="M56" s="198"/>
      <c r="N56" s="224"/>
      <c r="O56" s="195" t="s">
        <v>1247</v>
      </c>
      <c r="P56" s="234">
        <v>5</v>
      </c>
      <c r="Q56" s="261" t="s">
        <v>1363</v>
      </c>
      <c r="R56" s="313" t="e">
        <f>IF(Washington!#REF!&lt;&gt;0,Washington!H134,IF(Washington!K134&lt;&gt;0,Washington!H134,""))</f>
        <v>#REF!</v>
      </c>
      <c r="S56" s="314">
        <v>0</v>
      </c>
      <c r="T56" s="233"/>
      <c r="U56" s="226"/>
      <c r="V56" s="226"/>
      <c r="W56" s="230">
        <v>0</v>
      </c>
      <c r="X56" s="195" t="s">
        <v>1364</v>
      </c>
      <c r="Y56" s="226"/>
      <c r="Z56" s="226"/>
      <c r="AA56" s="226"/>
    </row>
    <row r="57" spans="3:27" ht="12.75">
      <c r="C57" s="196"/>
      <c r="F57" s="197"/>
      <c r="H57" s="196"/>
      <c r="J57" s="198"/>
      <c r="K57" s="198"/>
      <c r="L57" s="198"/>
      <c r="M57" s="198"/>
      <c r="N57" s="224"/>
      <c r="O57" s="195" t="s">
        <v>1247</v>
      </c>
      <c r="P57" s="234">
        <v>5</v>
      </c>
      <c r="Q57" s="261" t="s">
        <v>1365</v>
      </c>
      <c r="R57" s="313" t="e">
        <f>IF(Washington!#REF!&lt;&gt;0,Washington!H136,IF(Washington!K136&lt;&gt;0,Washington!H136,""))</f>
        <v>#REF!</v>
      </c>
      <c r="S57" s="314">
        <v>0</v>
      </c>
      <c r="T57" s="233"/>
      <c r="U57" s="226"/>
      <c r="V57" s="226"/>
      <c r="W57" s="230">
        <v>0</v>
      </c>
      <c r="X57" s="195" t="s">
        <v>1366</v>
      </c>
      <c r="Y57" s="226"/>
      <c r="Z57" s="226"/>
      <c r="AA57" s="226"/>
    </row>
    <row r="58" spans="3:27" ht="12.75">
      <c r="C58" s="196"/>
      <c r="F58" s="197"/>
      <c r="H58" s="196"/>
      <c r="J58" s="198"/>
      <c r="K58" s="198"/>
      <c r="L58" s="198"/>
      <c r="M58" s="198"/>
      <c r="N58" s="224"/>
      <c r="O58" s="195" t="s">
        <v>1247</v>
      </c>
      <c r="P58" s="234">
        <v>5</v>
      </c>
      <c r="Q58" s="261" t="s">
        <v>1367</v>
      </c>
      <c r="R58" s="313" t="e">
        <f>IF(Washington!#REF!&lt;&gt;0,Washington!H137,IF(Washington!K137&lt;&gt;0,Washington!H137,""))</f>
        <v>#REF!</v>
      </c>
      <c r="S58" s="314">
        <v>0</v>
      </c>
      <c r="T58" s="233"/>
      <c r="U58" s="226"/>
      <c r="V58" s="226"/>
      <c r="W58" s="230">
        <v>0</v>
      </c>
      <c r="X58" s="195" t="s">
        <v>1368</v>
      </c>
      <c r="Y58" s="226"/>
      <c r="Z58" s="226"/>
      <c r="AA58" s="226"/>
    </row>
    <row r="59" spans="3:27" ht="12.75">
      <c r="C59" s="196"/>
      <c r="F59" s="197"/>
      <c r="H59" s="196"/>
      <c r="J59" s="198"/>
      <c r="K59" s="198"/>
      <c r="L59" s="198"/>
      <c r="M59" s="198"/>
      <c r="N59" s="224"/>
      <c r="O59" s="195" t="s">
        <v>1247</v>
      </c>
      <c r="P59" s="234">
        <v>5</v>
      </c>
      <c r="Q59" s="261" t="s">
        <v>1369</v>
      </c>
      <c r="R59" s="313" t="e">
        <f>IF(Washington!#REF!&lt;&gt;0,Washington!H138,IF(Washington!K138&lt;&gt;0,Washington!H138,""))</f>
        <v>#REF!</v>
      </c>
      <c r="S59" s="314">
        <v>0</v>
      </c>
      <c r="T59" s="233"/>
      <c r="U59" s="226"/>
      <c r="V59" s="226"/>
      <c r="W59" s="230">
        <v>0</v>
      </c>
      <c r="X59" s="195" t="s">
        <v>1370</v>
      </c>
      <c r="Y59" s="226"/>
      <c r="Z59" s="226"/>
      <c r="AA59" s="226"/>
    </row>
    <row r="60" spans="3:27" ht="12.75">
      <c r="C60" s="196"/>
      <c r="F60" s="197"/>
      <c r="H60" s="196"/>
      <c r="J60" s="198"/>
      <c r="K60" s="198"/>
      <c r="L60" s="198"/>
      <c r="M60" s="198"/>
      <c r="N60" s="224"/>
      <c r="O60" s="195" t="s">
        <v>1247</v>
      </c>
      <c r="P60" s="234">
        <v>5</v>
      </c>
      <c r="Q60" s="261" t="s">
        <v>1371</v>
      </c>
      <c r="R60" s="313" t="e">
        <f>IF(Washington!#REF!&lt;&gt;0,Washington!H139,IF(Washington!K139&lt;&gt;0,Washington!H139,""))</f>
        <v>#REF!</v>
      </c>
      <c r="S60" s="314">
        <v>0</v>
      </c>
      <c r="T60" s="233"/>
      <c r="U60" s="226"/>
      <c r="V60" s="226"/>
      <c r="W60" s="230">
        <v>0</v>
      </c>
      <c r="X60" s="195" t="s">
        <v>1372</v>
      </c>
      <c r="Y60" s="226"/>
      <c r="Z60" s="226"/>
      <c r="AA60" s="226"/>
    </row>
    <row r="61" spans="3:27" ht="12.75">
      <c r="C61" s="196"/>
      <c r="F61" s="197"/>
      <c r="H61" s="196"/>
      <c r="J61" s="198"/>
      <c r="K61" s="198"/>
      <c r="L61" s="198"/>
      <c r="M61" s="198"/>
      <c r="N61" s="224"/>
      <c r="O61" s="195" t="s">
        <v>1247</v>
      </c>
      <c r="P61" s="234">
        <v>5</v>
      </c>
      <c r="Q61" s="261" t="s">
        <v>1373</v>
      </c>
      <c r="R61" s="313" t="e">
        <f>IF(Washington!#REF!&lt;&gt;0,Washington!H140,IF(Washington!K140&lt;&gt;0,Washington!H140,""))</f>
        <v>#REF!</v>
      </c>
      <c r="S61" s="314">
        <v>0</v>
      </c>
      <c r="T61" s="233"/>
      <c r="U61" s="226"/>
      <c r="V61" s="226"/>
      <c r="W61" s="230">
        <v>0</v>
      </c>
      <c r="X61" s="195" t="s">
        <v>1374</v>
      </c>
      <c r="Y61" s="226"/>
      <c r="Z61" s="226"/>
      <c r="AA61" s="226"/>
    </row>
    <row r="62" spans="3:27" ht="12.75">
      <c r="C62" s="196"/>
      <c r="F62" s="197"/>
      <c r="H62" s="196"/>
      <c r="J62" s="198"/>
      <c r="K62" s="198"/>
      <c r="L62" s="198"/>
      <c r="M62" s="198"/>
      <c r="N62" s="224"/>
      <c r="O62" s="195" t="s">
        <v>1247</v>
      </c>
      <c r="P62" s="234">
        <v>5</v>
      </c>
      <c r="Q62" s="261" t="s">
        <v>1375</v>
      </c>
      <c r="R62" s="313" t="e">
        <f>IF(Washington!#REF!&lt;&gt;0,Washington!H141,IF(Washington!K141&lt;&gt;0,Washington!H141,""))</f>
        <v>#REF!</v>
      </c>
      <c r="S62" s="314">
        <v>0</v>
      </c>
      <c r="T62" s="233"/>
      <c r="U62" s="226"/>
      <c r="V62" s="226"/>
      <c r="W62" s="230">
        <v>0</v>
      </c>
      <c r="X62" s="195" t="s">
        <v>1376</v>
      </c>
      <c r="Y62" s="226"/>
      <c r="Z62" s="226"/>
      <c r="AA62" s="226"/>
    </row>
    <row r="63" spans="3:27" ht="12.75">
      <c r="C63" s="196"/>
      <c r="F63" s="197"/>
      <c r="H63" s="196"/>
      <c r="J63" s="198"/>
      <c r="K63" s="198"/>
      <c r="L63" s="198"/>
      <c r="M63" s="198"/>
      <c r="N63" s="224"/>
      <c r="O63" s="195" t="s">
        <v>1247</v>
      </c>
      <c r="P63" s="234">
        <v>5</v>
      </c>
      <c r="Q63" s="261" t="s">
        <v>1377</v>
      </c>
      <c r="R63" s="313" t="e">
        <f>IF(Washington!#REF!&lt;&gt;0,Washington!H133,IF(Washington!K133&lt;&gt;0,Washington!H133,""))</f>
        <v>#REF!</v>
      </c>
      <c r="S63" s="314">
        <v>0</v>
      </c>
      <c r="T63" s="233"/>
      <c r="U63" s="226"/>
      <c r="V63" s="226"/>
      <c r="W63" s="230">
        <v>0</v>
      </c>
      <c r="X63" s="195" t="s">
        <v>1378</v>
      </c>
      <c r="Y63" s="226"/>
      <c r="Z63" s="226"/>
      <c r="AA63" s="226"/>
    </row>
    <row r="64" spans="3:27" ht="12.75">
      <c r="C64" s="196"/>
      <c r="F64" s="197"/>
      <c r="H64" s="196"/>
      <c r="J64" s="198"/>
      <c r="K64" s="198"/>
      <c r="L64" s="198"/>
      <c r="M64" s="198"/>
      <c r="N64" s="224"/>
      <c r="O64" s="195" t="s">
        <v>1247</v>
      </c>
      <c r="P64" s="234">
        <v>5</v>
      </c>
      <c r="Q64" s="261" t="s">
        <v>1379</v>
      </c>
      <c r="R64" s="313" t="e">
        <f>IF(Washington!#REF!&lt;&gt;0,Washington!H135,IF(Washington!K135&lt;&gt;0,Washington!H135,""))</f>
        <v>#REF!</v>
      </c>
      <c r="S64" s="314">
        <v>0</v>
      </c>
      <c r="T64" s="233"/>
      <c r="U64" s="226"/>
      <c r="V64" s="226"/>
      <c r="W64" s="230">
        <v>0</v>
      </c>
      <c r="X64" s="195" t="s">
        <v>1380</v>
      </c>
      <c r="Y64" s="226"/>
      <c r="Z64" s="226"/>
      <c r="AA64" s="226"/>
    </row>
    <row r="65" spans="3:27" ht="12.75">
      <c r="C65" s="196"/>
      <c r="F65" s="197"/>
      <c r="H65" s="196"/>
      <c r="J65" s="198"/>
      <c r="K65" s="198"/>
      <c r="L65" s="198"/>
      <c r="M65" s="198"/>
      <c r="N65" s="224"/>
      <c r="O65" s="195" t="s">
        <v>1247</v>
      </c>
      <c r="P65" s="206">
        <v>5</v>
      </c>
      <c r="Q65" s="261" t="s">
        <v>1381</v>
      </c>
      <c r="R65" s="313">
        <v>0</v>
      </c>
      <c r="S65" s="314">
        <v>0</v>
      </c>
      <c r="T65" s="236"/>
      <c r="U65" s="226"/>
      <c r="V65" s="226"/>
      <c r="W65" s="230">
        <v>0</v>
      </c>
      <c r="X65" s="211" t="s">
        <v>1383</v>
      </c>
      <c r="Y65" s="226"/>
      <c r="Z65" s="226"/>
      <c r="AA65" s="226"/>
    </row>
    <row r="66" spans="3:27" ht="12.75">
      <c r="C66" s="196"/>
      <c r="F66" s="197"/>
      <c r="H66" s="196"/>
      <c r="J66" s="198"/>
      <c r="K66" s="198"/>
      <c r="L66" s="198"/>
      <c r="M66" s="198"/>
      <c r="N66" s="224"/>
      <c r="O66" s="195" t="s">
        <v>1247</v>
      </c>
      <c r="P66" s="196">
        <v>5</v>
      </c>
      <c r="Q66" s="261" t="s">
        <v>1384</v>
      </c>
      <c r="R66" s="313">
        <v>0</v>
      </c>
      <c r="S66" s="314">
        <v>0</v>
      </c>
      <c r="T66" s="236"/>
      <c r="U66" s="226"/>
      <c r="V66" s="226"/>
      <c r="W66" s="230">
        <v>0</v>
      </c>
      <c r="X66" s="211" t="s">
        <v>1385</v>
      </c>
      <c r="Y66" s="226"/>
      <c r="Z66" s="226"/>
      <c r="AA66" s="226"/>
    </row>
    <row r="67" spans="3:27" ht="12.75">
      <c r="C67" s="196"/>
      <c r="F67" s="197"/>
      <c r="H67" s="196"/>
      <c r="J67" s="198"/>
      <c r="K67" s="198"/>
      <c r="L67" s="198"/>
      <c r="M67" s="198"/>
      <c r="N67" s="224"/>
      <c r="O67" s="195" t="s">
        <v>1247</v>
      </c>
      <c r="P67" s="196">
        <v>5</v>
      </c>
      <c r="Q67" s="261" t="s">
        <v>1386</v>
      </c>
      <c r="R67" s="313">
        <v>0</v>
      </c>
      <c r="S67" s="314">
        <v>0</v>
      </c>
      <c r="T67" s="236"/>
      <c r="U67" s="226"/>
      <c r="V67" s="226"/>
      <c r="W67" s="230">
        <v>0</v>
      </c>
      <c r="X67" s="211" t="s">
        <v>1387</v>
      </c>
      <c r="Y67" s="226"/>
      <c r="Z67" s="226"/>
      <c r="AA67" s="226"/>
    </row>
    <row r="68" spans="3:27" ht="12.75">
      <c r="C68" s="196"/>
      <c r="F68" s="197"/>
      <c r="H68" s="196"/>
      <c r="J68" s="198"/>
      <c r="K68" s="198"/>
      <c r="L68" s="198"/>
      <c r="M68" s="198"/>
      <c r="N68" s="224"/>
      <c r="O68" s="195" t="s">
        <v>1247</v>
      </c>
      <c r="P68" s="196">
        <v>5</v>
      </c>
      <c r="Q68" s="261" t="s">
        <v>588</v>
      </c>
      <c r="R68" s="314">
        <v>0</v>
      </c>
      <c r="S68" s="314">
        <v>0</v>
      </c>
      <c r="T68" s="236"/>
      <c r="U68" s="226"/>
      <c r="V68" s="226"/>
      <c r="W68" s="230">
        <v>0</v>
      </c>
      <c r="X68" s="271" t="s">
        <v>589</v>
      </c>
      <c r="Y68" s="226"/>
      <c r="Z68" s="226"/>
      <c r="AA68" s="226"/>
    </row>
    <row r="69" spans="3:27" ht="12.75">
      <c r="C69" s="196"/>
      <c r="F69" s="197"/>
      <c r="H69" s="196"/>
      <c r="J69" s="198"/>
      <c r="K69" s="198"/>
      <c r="L69" s="198"/>
      <c r="M69" s="198"/>
      <c r="N69" s="224"/>
      <c r="O69" s="195" t="s">
        <v>1247</v>
      </c>
      <c r="P69" s="234">
        <v>5</v>
      </c>
      <c r="Q69" s="254" t="s">
        <v>1388</v>
      </c>
      <c r="R69" s="314">
        <v>0</v>
      </c>
      <c r="S69" s="314">
        <v>0</v>
      </c>
      <c r="T69" s="233"/>
      <c r="U69" s="226"/>
      <c r="V69" s="226"/>
      <c r="W69" s="230">
        <v>0</v>
      </c>
      <c r="X69" s="235" t="s">
        <v>1389</v>
      </c>
      <c r="Y69" s="226"/>
      <c r="Z69" s="226"/>
      <c r="AA69" s="226"/>
    </row>
    <row r="70" spans="3:27" ht="12.75">
      <c r="C70" s="196"/>
      <c r="F70" s="197"/>
      <c r="H70" s="196"/>
      <c r="J70" s="198"/>
      <c r="K70" s="198"/>
      <c r="L70" s="198"/>
      <c r="M70" s="198"/>
      <c r="N70" s="224"/>
      <c r="O70" s="195" t="s">
        <v>1247</v>
      </c>
      <c r="P70" s="206">
        <v>5</v>
      </c>
      <c r="Q70" s="275" t="s">
        <v>1390</v>
      </c>
      <c r="R70" s="313" t="e">
        <f>IF(Washington!#REF!&lt;&gt;0,Washington!H116,IF(Washington!K116&lt;&gt;0,Washington!H116,""))</f>
        <v>#REF!</v>
      </c>
      <c r="S70" s="314">
        <v>0</v>
      </c>
      <c r="T70" s="233"/>
      <c r="U70" s="226"/>
      <c r="V70" s="226"/>
      <c r="W70" s="230">
        <v>0</v>
      </c>
      <c r="X70" s="201" t="s">
        <v>1391</v>
      </c>
      <c r="Y70" s="226"/>
      <c r="Z70" s="226"/>
      <c r="AA70" s="226"/>
    </row>
    <row r="71" spans="6:27" ht="12.75">
      <c r="F71" s="203"/>
      <c r="H71" s="196"/>
      <c r="J71" s="198"/>
      <c r="K71" s="198"/>
      <c r="L71" s="198"/>
      <c r="M71" s="198"/>
      <c r="N71" s="232"/>
      <c r="O71" s="195" t="s">
        <v>1247</v>
      </c>
      <c r="P71" s="196">
        <v>5</v>
      </c>
      <c r="Q71" s="261" t="s">
        <v>1392</v>
      </c>
      <c r="R71" s="313" t="e">
        <f>IF(Washington!#REF!&lt;&gt;0,Washington!H202,IF(Washington!K202&lt;&gt;0,Washington!H202,""))</f>
        <v>#REF!</v>
      </c>
      <c r="S71" s="314">
        <v>0</v>
      </c>
      <c r="T71" s="233"/>
      <c r="U71" s="226"/>
      <c r="V71" s="226"/>
      <c r="W71" s="230">
        <v>0</v>
      </c>
      <c r="X71" s="195" t="s">
        <v>1393</v>
      </c>
      <c r="Y71" s="226"/>
      <c r="Z71" s="226"/>
      <c r="AA71" s="226"/>
    </row>
    <row r="72" spans="6:30" ht="12.75">
      <c r="F72" s="203"/>
      <c r="H72" s="196"/>
      <c r="J72" s="198"/>
      <c r="K72" s="198"/>
      <c r="L72" s="198"/>
      <c r="M72" s="198"/>
      <c r="N72" s="232"/>
      <c r="O72" s="195" t="s">
        <v>1247</v>
      </c>
      <c r="P72" s="196">
        <v>5</v>
      </c>
      <c r="Q72" s="261" t="s">
        <v>1394</v>
      </c>
      <c r="R72" s="313" t="e">
        <f>IF(Washington!#REF!&lt;&gt;0,Washington!H202,IF(Washington!K202&lt;&gt;0,Washington!H202,""))</f>
        <v>#REF!</v>
      </c>
      <c r="S72" s="314">
        <v>0</v>
      </c>
      <c r="T72" s="233"/>
      <c r="U72" s="226"/>
      <c r="V72" s="226"/>
      <c r="W72" s="230">
        <v>0</v>
      </c>
      <c r="X72" s="195" t="s">
        <v>1395</v>
      </c>
      <c r="Y72" s="226"/>
      <c r="Z72" s="226"/>
      <c r="AA72" s="226"/>
      <c r="AD72" s="198"/>
    </row>
    <row r="73" spans="8:27" ht="12.75">
      <c r="H73" s="196"/>
      <c r="J73" s="198"/>
      <c r="K73" s="198"/>
      <c r="L73" s="198"/>
      <c r="M73" s="198"/>
      <c r="O73" s="195" t="s">
        <v>1247</v>
      </c>
      <c r="P73" s="196">
        <v>5</v>
      </c>
      <c r="Q73" s="261" t="s">
        <v>1396</v>
      </c>
      <c r="R73" s="313" t="e">
        <f>IF(Washington!#REF!&lt;&gt;0,Washington!H202,IF(Washington!K202&lt;&gt;0,Washington!H202,""))</f>
        <v>#REF!</v>
      </c>
      <c r="S73" s="314">
        <v>0</v>
      </c>
      <c r="T73" s="233"/>
      <c r="U73" s="226"/>
      <c r="V73" s="226"/>
      <c r="W73" s="230">
        <v>0</v>
      </c>
      <c r="X73" s="195" t="s">
        <v>1397</v>
      </c>
      <c r="Y73" s="226"/>
      <c r="Z73" s="226"/>
      <c r="AA73" s="226"/>
    </row>
    <row r="74" spans="8:27" ht="12.75">
      <c r="H74" s="196"/>
      <c r="J74" s="198"/>
      <c r="K74" s="198"/>
      <c r="L74" s="198"/>
      <c r="M74" s="198"/>
      <c r="O74" s="195" t="s">
        <v>1247</v>
      </c>
      <c r="P74" s="196">
        <v>5</v>
      </c>
      <c r="Q74" s="261" t="s">
        <v>1398</v>
      </c>
      <c r="R74" s="313">
        <v>0</v>
      </c>
      <c r="S74" s="314">
        <v>0</v>
      </c>
      <c r="T74" s="233"/>
      <c r="U74" s="226"/>
      <c r="V74" s="226"/>
      <c r="W74" s="230">
        <v>0</v>
      </c>
      <c r="X74" s="195" t="s">
        <v>1399</v>
      </c>
      <c r="Y74" s="226"/>
      <c r="Z74" s="226"/>
      <c r="AA74" s="226"/>
    </row>
    <row r="75" spans="8:27" ht="12.75">
      <c r="H75" s="196"/>
      <c r="J75" s="198"/>
      <c r="K75" s="198"/>
      <c r="L75" s="198"/>
      <c r="M75" s="198"/>
      <c r="O75" s="195" t="s">
        <v>1247</v>
      </c>
      <c r="P75" s="196">
        <v>5</v>
      </c>
      <c r="Q75" s="261" t="s">
        <v>1400</v>
      </c>
      <c r="R75" s="313">
        <v>0</v>
      </c>
      <c r="S75" s="314">
        <v>0</v>
      </c>
      <c r="T75" s="233"/>
      <c r="U75" s="226"/>
      <c r="V75" s="226"/>
      <c r="W75" s="230">
        <v>0</v>
      </c>
      <c r="X75" s="195" t="s">
        <v>1401</v>
      </c>
      <c r="Y75" s="226"/>
      <c r="Z75" s="226"/>
      <c r="AA75" s="226"/>
    </row>
    <row r="76" spans="8:27" ht="12.75">
      <c r="H76" s="196"/>
      <c r="J76" s="198"/>
      <c r="K76" s="198"/>
      <c r="L76" s="198"/>
      <c r="M76" s="198"/>
      <c r="O76" s="195" t="s">
        <v>1247</v>
      </c>
      <c r="P76" s="196">
        <v>5</v>
      </c>
      <c r="Q76" s="261" t="s">
        <v>1402</v>
      </c>
      <c r="R76" s="313" t="e">
        <f>IF(Washington!#REF!&lt;&gt;0,Washington!H167,IF(Washington!K167&lt;&gt;0,Washington!H167,""))</f>
        <v>#REF!</v>
      </c>
      <c r="S76" s="314">
        <v>0</v>
      </c>
      <c r="T76" s="233"/>
      <c r="U76" s="226"/>
      <c r="V76" s="226"/>
      <c r="W76" s="230">
        <v>0</v>
      </c>
      <c r="X76" s="195" t="s">
        <v>1403</v>
      </c>
      <c r="Y76" s="226"/>
      <c r="Z76" s="226"/>
      <c r="AA76" s="226"/>
    </row>
    <row r="77" spans="8:27" ht="12.75">
      <c r="H77" s="196"/>
      <c r="J77" s="198"/>
      <c r="K77" s="198"/>
      <c r="L77" s="198"/>
      <c r="M77" s="198"/>
      <c r="O77" s="195" t="s">
        <v>1247</v>
      </c>
      <c r="P77" s="196">
        <v>5</v>
      </c>
      <c r="Q77" s="261" t="s">
        <v>1404</v>
      </c>
      <c r="R77" s="314">
        <v>0</v>
      </c>
      <c r="S77" s="314">
        <v>0</v>
      </c>
      <c r="T77" s="233"/>
      <c r="U77" s="226"/>
      <c r="V77" s="226"/>
      <c r="W77" s="230">
        <v>0</v>
      </c>
      <c r="X77" s="195" t="s">
        <v>1405</v>
      </c>
      <c r="Y77" s="226"/>
      <c r="Z77" s="226"/>
      <c r="AA77" s="226"/>
    </row>
    <row r="78" spans="8:27" ht="12.75">
      <c r="H78" s="196"/>
      <c r="J78" s="198"/>
      <c r="K78" s="198"/>
      <c r="L78" s="198"/>
      <c r="M78" s="198"/>
      <c r="O78" s="195" t="s">
        <v>1247</v>
      </c>
      <c r="P78" s="196">
        <v>5</v>
      </c>
      <c r="Q78" s="261" t="s">
        <v>1406</v>
      </c>
      <c r="R78" s="314">
        <v>0</v>
      </c>
      <c r="S78" s="314">
        <v>0</v>
      </c>
      <c r="T78" s="233"/>
      <c r="U78" s="226"/>
      <c r="V78" s="226"/>
      <c r="W78" s="230">
        <v>0</v>
      </c>
      <c r="X78" s="195" t="s">
        <v>1407</v>
      </c>
      <c r="Y78" s="226"/>
      <c r="Z78" s="226"/>
      <c r="AA78" s="226"/>
    </row>
    <row r="79" spans="8:27" ht="12.75">
      <c r="H79" s="196"/>
      <c r="J79" s="198"/>
      <c r="K79" s="198"/>
      <c r="L79" s="198"/>
      <c r="M79" s="198"/>
      <c r="N79" s="213"/>
      <c r="O79" s="195" t="s">
        <v>1247</v>
      </c>
      <c r="P79" s="234">
        <v>5</v>
      </c>
      <c r="Q79" s="254" t="s">
        <v>1408</v>
      </c>
      <c r="R79" s="314">
        <v>0</v>
      </c>
      <c r="S79" s="314">
        <v>0</v>
      </c>
      <c r="T79" s="233"/>
      <c r="U79" s="226"/>
      <c r="V79" s="226"/>
      <c r="W79" s="230">
        <v>0</v>
      </c>
      <c r="X79" s="235" t="s">
        <v>1409</v>
      </c>
      <c r="Y79" s="226"/>
      <c r="Z79" s="226"/>
      <c r="AA79" s="226"/>
    </row>
    <row r="80" spans="8:27" ht="12.75">
      <c r="H80" s="196"/>
      <c r="J80" s="198"/>
      <c r="K80" s="198"/>
      <c r="L80" s="198"/>
      <c r="M80" s="198"/>
      <c r="N80" s="213"/>
      <c r="O80" s="195" t="s">
        <v>1247</v>
      </c>
      <c r="P80" s="196">
        <v>5</v>
      </c>
      <c r="Q80" s="254" t="s">
        <v>1410</v>
      </c>
      <c r="R80" s="313" t="e">
        <f>IF(Washington!#REF!&lt;&gt;0,Washington!H168,IF(Washington!K168&lt;&gt;0,Washington!H168,""))</f>
        <v>#REF!</v>
      </c>
      <c r="S80" s="314">
        <v>0</v>
      </c>
      <c r="T80" s="233"/>
      <c r="U80" s="226"/>
      <c r="V80" s="226"/>
      <c r="W80" s="230">
        <v>0</v>
      </c>
      <c r="X80" s="235" t="s">
        <v>1411</v>
      </c>
      <c r="Y80" s="226"/>
      <c r="Z80" s="226"/>
      <c r="AA80" s="226"/>
    </row>
    <row r="81" spans="8:27" ht="12.75">
      <c r="H81" s="196"/>
      <c r="J81" s="198"/>
      <c r="K81" s="198"/>
      <c r="L81" s="198"/>
      <c r="M81" s="198"/>
      <c r="N81" s="213"/>
      <c r="O81" s="195" t="s">
        <v>1247</v>
      </c>
      <c r="P81" s="234">
        <v>5</v>
      </c>
      <c r="Q81" s="254" t="s">
        <v>1412</v>
      </c>
      <c r="R81" s="313">
        <v>0</v>
      </c>
      <c r="S81" s="314">
        <v>0</v>
      </c>
      <c r="T81" s="233"/>
      <c r="U81" s="226"/>
      <c r="V81" s="226"/>
      <c r="W81" s="230">
        <v>0</v>
      </c>
      <c r="X81" s="235" t="s">
        <v>1413</v>
      </c>
      <c r="Y81" s="226"/>
      <c r="Z81" s="226"/>
      <c r="AA81" s="226"/>
    </row>
    <row r="82" spans="8:27" ht="12.75">
      <c r="H82" s="196"/>
      <c r="J82" s="198"/>
      <c r="K82" s="198"/>
      <c r="L82" s="198"/>
      <c r="M82" s="198"/>
      <c r="N82" s="213"/>
      <c r="O82" s="195" t="s">
        <v>1247</v>
      </c>
      <c r="P82" s="234">
        <v>5</v>
      </c>
      <c r="Q82" s="254" t="s">
        <v>1414</v>
      </c>
      <c r="R82" s="313">
        <v>0</v>
      </c>
      <c r="S82" s="314">
        <v>0</v>
      </c>
      <c r="T82" s="233"/>
      <c r="U82" s="226"/>
      <c r="V82" s="226"/>
      <c r="W82" s="230">
        <v>0</v>
      </c>
      <c r="X82" s="235" t="s">
        <v>1415</v>
      </c>
      <c r="Y82" s="226"/>
      <c r="Z82" s="226"/>
      <c r="AA82" s="226"/>
    </row>
    <row r="83" spans="8:27" ht="12.75">
      <c r="H83" s="196"/>
      <c r="J83" s="198"/>
      <c r="K83" s="198"/>
      <c r="L83" s="198"/>
      <c r="M83" s="198"/>
      <c r="N83" s="237"/>
      <c r="O83" s="195" t="s">
        <v>1247</v>
      </c>
      <c r="P83" s="234">
        <v>5</v>
      </c>
      <c r="Q83" s="261" t="s">
        <v>1416</v>
      </c>
      <c r="R83" s="313">
        <v>0</v>
      </c>
      <c r="S83" s="314">
        <v>0</v>
      </c>
      <c r="T83" s="233"/>
      <c r="U83" s="226"/>
      <c r="V83" s="226"/>
      <c r="W83" s="230">
        <v>0</v>
      </c>
      <c r="X83" s="235" t="s">
        <v>1417</v>
      </c>
      <c r="Y83" s="226"/>
      <c r="Z83" s="226"/>
      <c r="AA83" s="226"/>
    </row>
    <row r="84" spans="8:27" ht="12.75">
      <c r="H84" s="196"/>
      <c r="J84" s="198"/>
      <c r="K84" s="198"/>
      <c r="L84" s="198"/>
      <c r="M84" s="198"/>
      <c r="O84" s="195" t="s">
        <v>1247</v>
      </c>
      <c r="P84" s="234">
        <v>5</v>
      </c>
      <c r="Q84" s="261" t="s">
        <v>1418</v>
      </c>
      <c r="R84" s="313">
        <v>0</v>
      </c>
      <c r="S84" s="314">
        <v>0</v>
      </c>
      <c r="T84" s="233"/>
      <c r="U84" s="226"/>
      <c r="V84" s="226"/>
      <c r="W84" s="230">
        <v>0</v>
      </c>
      <c r="X84" s="235" t="s">
        <v>1419</v>
      </c>
      <c r="Y84" s="226"/>
      <c r="Z84" s="226"/>
      <c r="AA84" s="226"/>
    </row>
    <row r="85" spans="8:27" ht="12.75">
      <c r="H85" s="196"/>
      <c r="J85" s="198"/>
      <c r="K85" s="198"/>
      <c r="L85" s="198"/>
      <c r="M85" s="198"/>
      <c r="O85" s="195" t="s">
        <v>1247</v>
      </c>
      <c r="P85" s="234">
        <v>5</v>
      </c>
      <c r="Q85" s="261" t="s">
        <v>1420</v>
      </c>
      <c r="R85" s="314">
        <v>0</v>
      </c>
      <c r="S85" s="313" t="e">
        <f>IF(Washington!#REF!&lt;&gt;0,Washington!I184,IF(Washington!K184&lt;&gt;0,Washington!I184,""))</f>
        <v>#REF!</v>
      </c>
      <c r="T85" s="238" t="s">
        <v>1098</v>
      </c>
      <c r="U85" s="226"/>
      <c r="V85" s="226"/>
      <c r="W85" s="230">
        <v>0</v>
      </c>
      <c r="X85" s="195" t="s">
        <v>1421</v>
      </c>
      <c r="Y85" s="226"/>
      <c r="Z85" s="226"/>
      <c r="AA85" s="226"/>
    </row>
    <row r="86" spans="8:27" ht="12.75">
      <c r="H86" s="196"/>
      <c r="J86" s="198"/>
      <c r="K86" s="198"/>
      <c r="L86" s="198"/>
      <c r="M86" s="198"/>
      <c r="O86" s="195" t="s">
        <v>1247</v>
      </c>
      <c r="P86" s="234">
        <v>5</v>
      </c>
      <c r="Q86" s="261" t="s">
        <v>1422</v>
      </c>
      <c r="R86" s="314">
        <v>0</v>
      </c>
      <c r="S86" s="313" t="e">
        <f>IF(Washington!#REF!&lt;&gt;0,Washington!I185,IF(Washington!K185&lt;&gt;0,Washington!I185,""))</f>
        <v>#REF!</v>
      </c>
      <c r="T86" s="238" t="s">
        <v>1098</v>
      </c>
      <c r="U86" s="226"/>
      <c r="V86" s="226"/>
      <c r="W86" s="230">
        <v>0</v>
      </c>
      <c r="X86" s="195" t="s">
        <v>1423</v>
      </c>
      <c r="Y86" s="226"/>
      <c r="Z86" s="226"/>
      <c r="AA86" s="226"/>
    </row>
    <row r="87" spans="8:27" ht="12.75">
      <c r="H87" s="196"/>
      <c r="J87" s="198"/>
      <c r="K87" s="198"/>
      <c r="L87" s="198"/>
      <c r="M87" s="198"/>
      <c r="O87" s="195" t="s">
        <v>1247</v>
      </c>
      <c r="P87" s="234">
        <v>5</v>
      </c>
      <c r="Q87" s="261" t="s">
        <v>1424</v>
      </c>
      <c r="R87" s="314">
        <v>0</v>
      </c>
      <c r="S87" s="313" t="e">
        <f>IF(Washington!#REF!&lt;&gt;0,Washington!I113,IF(Washington!K113&lt;&gt;0,Washington!I113,""))</f>
        <v>#REF!</v>
      </c>
      <c r="T87" s="238" t="s">
        <v>1098</v>
      </c>
      <c r="U87" s="226"/>
      <c r="V87" s="226"/>
      <c r="W87" s="230">
        <v>0</v>
      </c>
      <c r="X87" s="195" t="s">
        <v>1425</v>
      </c>
      <c r="Y87" s="226"/>
      <c r="Z87" s="226"/>
      <c r="AA87" s="226"/>
    </row>
    <row r="88" spans="8:27" ht="12.75">
      <c r="H88" s="196"/>
      <c r="J88" s="198"/>
      <c r="K88" s="198"/>
      <c r="L88" s="198"/>
      <c r="M88" s="198"/>
      <c r="O88" s="195" t="s">
        <v>1247</v>
      </c>
      <c r="P88" s="234">
        <v>5</v>
      </c>
      <c r="Q88" s="261" t="s">
        <v>1426</v>
      </c>
      <c r="R88" s="314">
        <v>0</v>
      </c>
      <c r="S88" s="313" t="e">
        <f>IF(Washington!#REF!&lt;&gt;0,Washington!I114,IF(Washington!K114&lt;&gt;0,Washington!I114,""))</f>
        <v>#REF!</v>
      </c>
      <c r="T88" s="238" t="s">
        <v>1098</v>
      </c>
      <c r="U88" s="226"/>
      <c r="V88" s="226"/>
      <c r="W88" s="230">
        <v>0</v>
      </c>
      <c r="X88" s="195" t="s">
        <v>1427</v>
      </c>
      <c r="Y88" s="226"/>
      <c r="Z88" s="226"/>
      <c r="AA88" s="226"/>
    </row>
    <row r="89" spans="8:27" ht="12.75">
      <c r="H89" s="196"/>
      <c r="J89" s="198"/>
      <c r="K89" s="198"/>
      <c r="L89" s="198"/>
      <c r="M89" s="198"/>
      <c r="O89" s="195" t="s">
        <v>1247</v>
      </c>
      <c r="P89" s="234">
        <v>5</v>
      </c>
      <c r="Q89" s="261" t="s">
        <v>1428</v>
      </c>
      <c r="R89" s="314">
        <v>0</v>
      </c>
      <c r="S89" s="313" t="e">
        <f>IF(Washington!#REF!&lt;&gt;0,Washington!I144,IF(Washington!K144&lt;&gt;0,Washington!I144,""))</f>
        <v>#REF!</v>
      </c>
      <c r="T89" s="238" t="s">
        <v>1098</v>
      </c>
      <c r="U89" s="226"/>
      <c r="V89" s="226"/>
      <c r="W89" s="230">
        <v>0</v>
      </c>
      <c r="X89" s="195" t="s">
        <v>1429</v>
      </c>
      <c r="Y89" s="226"/>
      <c r="Z89" s="226"/>
      <c r="AA89" s="226"/>
    </row>
    <row r="90" spans="8:27" ht="12.75">
      <c r="H90" s="196"/>
      <c r="J90" s="198"/>
      <c r="K90" s="198"/>
      <c r="L90" s="198"/>
      <c r="M90" s="198"/>
      <c r="O90" s="195" t="s">
        <v>1247</v>
      </c>
      <c r="P90" s="234">
        <v>5</v>
      </c>
      <c r="Q90" s="261" t="s">
        <v>1430</v>
      </c>
      <c r="R90" s="314">
        <v>0</v>
      </c>
      <c r="S90" s="313" t="e">
        <f>IF(Washington!#REF!&lt;&gt;0,Washington!I145,IF(Washington!K145&lt;&gt;0,Washington!I145,""))</f>
        <v>#REF!</v>
      </c>
      <c r="T90" s="238" t="s">
        <v>1098</v>
      </c>
      <c r="U90" s="226"/>
      <c r="V90" s="226"/>
      <c r="W90" s="230">
        <v>0</v>
      </c>
      <c r="X90" s="195" t="s">
        <v>1431</v>
      </c>
      <c r="Y90" s="226"/>
      <c r="Z90" s="226"/>
      <c r="AA90" s="226"/>
    </row>
    <row r="91" spans="8:27" ht="15.75" customHeight="1">
      <c r="H91" s="196"/>
      <c r="J91" s="198"/>
      <c r="K91" s="198"/>
      <c r="L91" s="198"/>
      <c r="M91" s="198"/>
      <c r="O91" s="195" t="s">
        <v>1432</v>
      </c>
      <c r="P91" s="196">
        <v>5</v>
      </c>
      <c r="Q91" s="256" t="s">
        <v>1248</v>
      </c>
      <c r="R91" s="314">
        <v>0</v>
      </c>
      <c r="S91" s="314">
        <v>0</v>
      </c>
      <c r="T91" s="227"/>
      <c r="U91" s="228"/>
      <c r="V91" s="228"/>
      <c r="W91" s="230">
        <v>0</v>
      </c>
      <c r="X91" s="215" t="s">
        <v>1249</v>
      </c>
      <c r="Y91" s="226"/>
      <c r="Z91" s="226"/>
      <c r="AA91" s="226"/>
    </row>
    <row r="92" spans="8:27" ht="22.5">
      <c r="H92" s="196"/>
      <c r="J92" s="198"/>
      <c r="K92" s="198"/>
      <c r="L92" s="198"/>
      <c r="M92" s="198"/>
      <c r="O92" s="195" t="s">
        <v>1432</v>
      </c>
      <c r="P92" s="196">
        <v>5</v>
      </c>
      <c r="Q92" s="256" t="s">
        <v>574</v>
      </c>
      <c r="R92" s="314">
        <v>0</v>
      </c>
      <c r="S92" s="314">
        <v>0</v>
      </c>
      <c r="T92" s="227"/>
      <c r="U92" s="228"/>
      <c r="V92" s="228"/>
      <c r="W92" s="229">
        <v>0</v>
      </c>
      <c r="X92" s="301" t="s">
        <v>575</v>
      </c>
      <c r="Y92" s="226"/>
      <c r="Z92" s="226"/>
      <c r="AA92" s="226"/>
    </row>
    <row r="93" spans="8:27" ht="12.75">
      <c r="H93" s="196"/>
      <c r="J93" s="198"/>
      <c r="K93" s="198"/>
      <c r="L93" s="198"/>
      <c r="M93" s="198"/>
      <c r="O93" s="195" t="s">
        <v>1432</v>
      </c>
      <c r="P93" s="196">
        <v>5</v>
      </c>
      <c r="Q93" s="261" t="s">
        <v>1251</v>
      </c>
      <c r="R93" s="314">
        <v>0</v>
      </c>
      <c r="S93" s="314">
        <v>0</v>
      </c>
      <c r="T93" s="217"/>
      <c r="U93" s="226"/>
      <c r="V93" s="226"/>
      <c r="W93" s="230">
        <v>0</v>
      </c>
      <c r="X93" s="231" t="s">
        <v>1252</v>
      </c>
      <c r="Y93" s="226"/>
      <c r="Z93" s="226"/>
      <c r="AA93" s="226"/>
    </row>
    <row r="94" spans="8:27" ht="12.75">
      <c r="H94" s="196"/>
      <c r="J94" s="198"/>
      <c r="K94" s="198"/>
      <c r="L94" s="198"/>
      <c r="M94" s="198"/>
      <c r="O94" s="195" t="s">
        <v>1432</v>
      </c>
      <c r="P94" s="196">
        <v>5</v>
      </c>
      <c r="Q94" s="261" t="s">
        <v>1254</v>
      </c>
      <c r="R94" s="314">
        <v>0</v>
      </c>
      <c r="S94" s="314">
        <v>0</v>
      </c>
      <c r="T94" s="217"/>
      <c r="U94" s="226"/>
      <c r="V94" s="226"/>
      <c r="W94" s="230">
        <v>0</v>
      </c>
      <c r="X94" s="231" t="s">
        <v>1255</v>
      </c>
      <c r="Y94" s="226"/>
      <c r="Z94" s="226"/>
      <c r="AA94" s="226"/>
    </row>
    <row r="95" spans="8:27" ht="12.75">
      <c r="H95" s="196"/>
      <c r="J95" s="198"/>
      <c r="K95" s="198"/>
      <c r="L95" s="198"/>
      <c r="M95" s="198"/>
      <c r="O95" s="195" t="s">
        <v>1432</v>
      </c>
      <c r="P95" s="196">
        <v>5</v>
      </c>
      <c r="Q95" s="261" t="s">
        <v>1256</v>
      </c>
      <c r="R95" s="314">
        <v>0</v>
      </c>
      <c r="S95" s="314">
        <v>0</v>
      </c>
      <c r="T95" s="217"/>
      <c r="U95" s="226"/>
      <c r="V95" s="226"/>
      <c r="W95" s="230">
        <v>0</v>
      </c>
      <c r="X95" s="231" t="s">
        <v>1257</v>
      </c>
      <c r="Y95" s="226"/>
      <c r="Z95" s="226"/>
      <c r="AA95" s="226"/>
    </row>
    <row r="96" spans="8:27" ht="12.75">
      <c r="H96" s="196"/>
      <c r="J96" s="198"/>
      <c r="K96" s="198"/>
      <c r="L96" s="198"/>
      <c r="M96" s="198"/>
      <c r="O96" s="195" t="s">
        <v>1432</v>
      </c>
      <c r="P96" s="196">
        <v>5</v>
      </c>
      <c r="Q96" s="261" t="s">
        <v>1258</v>
      </c>
      <c r="R96" s="314">
        <v>0</v>
      </c>
      <c r="S96" s="314">
        <v>0</v>
      </c>
      <c r="T96" s="217"/>
      <c r="U96" s="226"/>
      <c r="V96" s="226"/>
      <c r="W96" s="230">
        <v>0</v>
      </c>
      <c r="X96" s="231" t="s">
        <v>1259</v>
      </c>
      <c r="Y96" s="226"/>
      <c r="Z96" s="226"/>
      <c r="AA96" s="226"/>
    </row>
    <row r="97" spans="8:27" ht="12.75">
      <c r="H97" s="196"/>
      <c r="J97" s="198"/>
      <c r="K97" s="198"/>
      <c r="L97" s="198"/>
      <c r="M97" s="198"/>
      <c r="O97" s="195" t="s">
        <v>1432</v>
      </c>
      <c r="P97" s="196">
        <v>5</v>
      </c>
      <c r="Q97" s="261" t="s">
        <v>576</v>
      </c>
      <c r="R97" s="313" t="e">
        <f>IF(Washington!#REF!&lt;&gt;0,Washington!H208,IF(Washington!K208&lt;&gt;0,Washington!H208,""))</f>
        <v>#REF!</v>
      </c>
      <c r="S97" s="314">
        <v>0</v>
      </c>
      <c r="T97" s="217"/>
      <c r="U97" s="226"/>
      <c r="V97" s="226"/>
      <c r="W97" s="229">
        <v>0</v>
      </c>
      <c r="X97" s="273" t="s">
        <v>577</v>
      </c>
      <c r="Y97" s="226"/>
      <c r="Z97" s="226"/>
      <c r="AA97" s="226"/>
    </row>
    <row r="98" spans="8:27" ht="12.75">
      <c r="H98" s="196"/>
      <c r="J98" s="198"/>
      <c r="K98" s="198"/>
      <c r="L98" s="198"/>
      <c r="M98" s="198"/>
      <c r="O98" s="195" t="s">
        <v>1432</v>
      </c>
      <c r="P98" s="196">
        <v>5</v>
      </c>
      <c r="Q98" s="261" t="s">
        <v>578</v>
      </c>
      <c r="R98" s="313" t="e">
        <f>IF(Washington!#REF!&lt;&gt;0,Washington!H209,IF(Washington!K209&lt;&gt;0,Washington!H209,""))</f>
        <v>#REF!</v>
      </c>
      <c r="S98" s="314">
        <v>0</v>
      </c>
      <c r="T98" s="217"/>
      <c r="U98" s="226"/>
      <c r="V98" s="226"/>
      <c r="W98" s="229">
        <v>0</v>
      </c>
      <c r="X98" s="273" t="s">
        <v>579</v>
      </c>
      <c r="Y98" s="226"/>
      <c r="Z98" s="226"/>
      <c r="AA98" s="226"/>
    </row>
    <row r="99" spans="8:27" ht="12.75">
      <c r="H99" s="196"/>
      <c r="J99" s="198"/>
      <c r="K99" s="198"/>
      <c r="L99" s="198"/>
      <c r="M99" s="198"/>
      <c r="O99" s="195" t="s">
        <v>1432</v>
      </c>
      <c r="P99" s="196">
        <v>5</v>
      </c>
      <c r="Q99" s="261" t="s">
        <v>580</v>
      </c>
      <c r="R99" s="313" t="e">
        <f>IF(Washington!#REF!&lt;&gt;0,Washington!H210,IF(Washington!K210&lt;&gt;0,Washington!H210,""))</f>
        <v>#REF!</v>
      </c>
      <c r="S99" s="314">
        <v>0</v>
      </c>
      <c r="T99" s="217"/>
      <c r="U99" s="226"/>
      <c r="V99" s="226"/>
      <c r="W99" s="229">
        <v>0</v>
      </c>
      <c r="X99" s="273" t="s">
        <v>581</v>
      </c>
      <c r="Y99" s="226"/>
      <c r="Z99" s="226"/>
      <c r="AA99" s="226"/>
    </row>
    <row r="100" spans="8:27" ht="12.75">
      <c r="H100" s="196"/>
      <c r="J100" s="198"/>
      <c r="K100" s="198"/>
      <c r="L100" s="198"/>
      <c r="M100" s="198"/>
      <c r="O100" s="195" t="s">
        <v>1432</v>
      </c>
      <c r="P100" s="196">
        <v>5</v>
      </c>
      <c r="Q100" s="261" t="s">
        <v>582</v>
      </c>
      <c r="R100" s="313" t="e">
        <f>IF(Washington!#REF!&lt;&gt;0,Washington!H211,IF(Washington!K211&lt;&gt;0,Washington!H211,""))</f>
        <v>#REF!</v>
      </c>
      <c r="S100" s="314">
        <v>0</v>
      </c>
      <c r="T100" s="217"/>
      <c r="U100" s="226"/>
      <c r="V100" s="226"/>
      <c r="W100" s="229">
        <v>0</v>
      </c>
      <c r="X100" s="273" t="s">
        <v>583</v>
      </c>
      <c r="Y100" s="226"/>
      <c r="Z100" s="226"/>
      <c r="AA100" s="226"/>
    </row>
    <row r="101" spans="8:27" ht="12.75">
      <c r="H101" s="196"/>
      <c r="J101" s="198"/>
      <c r="K101" s="198"/>
      <c r="L101" s="198"/>
      <c r="M101" s="198"/>
      <c r="O101" s="195" t="s">
        <v>1432</v>
      </c>
      <c r="P101" s="196">
        <v>5</v>
      </c>
      <c r="Q101" s="261" t="s">
        <v>584</v>
      </c>
      <c r="R101" s="314">
        <v>0</v>
      </c>
      <c r="S101" s="314">
        <v>0</v>
      </c>
      <c r="T101" s="217"/>
      <c r="U101" s="226"/>
      <c r="V101" s="226"/>
      <c r="W101" s="229">
        <v>0</v>
      </c>
      <c r="X101" s="273" t="s">
        <v>585</v>
      </c>
      <c r="Y101" s="226"/>
      <c r="Z101" s="226"/>
      <c r="AA101" s="226"/>
    </row>
    <row r="102" spans="8:27" ht="12.75">
      <c r="H102" s="196"/>
      <c r="J102" s="198"/>
      <c r="K102" s="198"/>
      <c r="L102" s="198"/>
      <c r="M102" s="198"/>
      <c r="O102" s="195" t="s">
        <v>1432</v>
      </c>
      <c r="P102" s="196">
        <v>5</v>
      </c>
      <c r="Q102" s="261" t="s">
        <v>586</v>
      </c>
      <c r="R102" s="314">
        <v>0</v>
      </c>
      <c r="S102" s="314">
        <v>0</v>
      </c>
      <c r="T102" s="217"/>
      <c r="U102" s="226"/>
      <c r="V102" s="226"/>
      <c r="W102" s="229">
        <v>0</v>
      </c>
      <c r="X102" s="273" t="s">
        <v>587</v>
      </c>
      <c r="Y102" s="226"/>
      <c r="Z102" s="226"/>
      <c r="AA102" s="226"/>
    </row>
    <row r="103" spans="8:27" ht="12.75">
      <c r="H103" s="196"/>
      <c r="J103" s="198"/>
      <c r="K103" s="198"/>
      <c r="L103" s="198"/>
      <c r="M103" s="198"/>
      <c r="O103" s="302" t="s">
        <v>1432</v>
      </c>
      <c r="P103" s="299">
        <v>5</v>
      </c>
      <c r="Q103" s="303" t="s">
        <v>873</v>
      </c>
      <c r="R103" s="315">
        <v>0</v>
      </c>
      <c r="S103" s="315">
        <v>0</v>
      </c>
      <c r="T103" s="304"/>
      <c r="U103" s="238"/>
      <c r="V103" s="238"/>
      <c r="W103" s="229">
        <v>0</v>
      </c>
      <c r="X103" s="305" t="s">
        <v>874</v>
      </c>
      <c r="Y103" s="226"/>
      <c r="Z103" s="226"/>
      <c r="AA103" s="226"/>
    </row>
    <row r="104" spans="8:27" ht="12.75">
      <c r="H104" s="196"/>
      <c r="J104" s="198"/>
      <c r="K104" s="198"/>
      <c r="L104" s="198"/>
      <c r="M104" s="198"/>
      <c r="O104" s="302" t="s">
        <v>1432</v>
      </c>
      <c r="P104" s="299">
        <v>5</v>
      </c>
      <c r="Q104" s="303" t="s">
        <v>875</v>
      </c>
      <c r="R104" s="315">
        <v>0</v>
      </c>
      <c r="S104" s="315">
        <v>0</v>
      </c>
      <c r="T104" s="304"/>
      <c r="U104" s="238"/>
      <c r="V104" s="238"/>
      <c r="W104" s="229">
        <v>0</v>
      </c>
      <c r="X104" s="305" t="s">
        <v>876</v>
      </c>
      <c r="Y104" s="226"/>
      <c r="Z104" s="226"/>
      <c r="AA104" s="226"/>
    </row>
    <row r="105" spans="8:27" ht="12.75">
      <c r="H105" s="196"/>
      <c r="J105" s="198"/>
      <c r="K105" s="198"/>
      <c r="L105" s="198"/>
      <c r="M105" s="198"/>
      <c r="O105" s="302" t="s">
        <v>1432</v>
      </c>
      <c r="P105" s="299">
        <v>5</v>
      </c>
      <c r="Q105" s="303" t="s">
        <v>877</v>
      </c>
      <c r="R105" s="315">
        <v>0</v>
      </c>
      <c r="S105" s="315">
        <v>0</v>
      </c>
      <c r="T105" s="304"/>
      <c r="U105" s="238"/>
      <c r="V105" s="238"/>
      <c r="W105" s="229">
        <v>0</v>
      </c>
      <c r="X105" s="305" t="s">
        <v>878</v>
      </c>
      <c r="Y105" s="226"/>
      <c r="Z105" s="226"/>
      <c r="AA105" s="226"/>
    </row>
    <row r="106" spans="8:27" ht="12.75">
      <c r="H106" s="196"/>
      <c r="J106" s="198"/>
      <c r="K106" s="198"/>
      <c r="L106" s="198"/>
      <c r="M106" s="198"/>
      <c r="O106" s="195" t="s">
        <v>1432</v>
      </c>
      <c r="P106" s="196">
        <v>5</v>
      </c>
      <c r="Q106" s="261" t="s">
        <v>1260</v>
      </c>
      <c r="R106" s="314">
        <v>0</v>
      </c>
      <c r="S106" s="314">
        <v>0</v>
      </c>
      <c r="T106" s="217"/>
      <c r="U106" s="226"/>
      <c r="V106" s="226"/>
      <c r="W106" s="230">
        <v>0</v>
      </c>
      <c r="X106" s="195" t="s">
        <v>1261</v>
      </c>
      <c r="Y106" s="226"/>
      <c r="Z106" s="226"/>
      <c r="AA106" s="226"/>
    </row>
    <row r="107" spans="8:27" ht="12.75">
      <c r="H107" s="196"/>
      <c r="J107" s="198"/>
      <c r="K107" s="198"/>
      <c r="L107" s="198"/>
      <c r="M107" s="198"/>
      <c r="O107" s="195" t="s">
        <v>1432</v>
      </c>
      <c r="P107" s="196">
        <v>5</v>
      </c>
      <c r="Q107" s="261" t="s">
        <v>1262</v>
      </c>
      <c r="R107" s="313" t="e">
        <f>IF(Washington!#REF!&lt;&gt;0,Washington!H159,IF(Washington!K159&lt;&gt;0,Washington!H159,""))</f>
        <v>#REF!</v>
      </c>
      <c r="S107" s="314">
        <v>0</v>
      </c>
      <c r="T107" s="233"/>
      <c r="U107" s="226"/>
      <c r="V107" s="226"/>
      <c r="W107" s="230">
        <v>0</v>
      </c>
      <c r="X107" s="211" t="s">
        <v>1263</v>
      </c>
      <c r="Y107" s="226"/>
      <c r="Z107" s="226"/>
      <c r="AA107" s="226"/>
    </row>
    <row r="108" spans="8:27" ht="12.75">
      <c r="H108" s="196"/>
      <c r="J108" s="198"/>
      <c r="K108" s="198"/>
      <c r="L108" s="198"/>
      <c r="M108" s="198"/>
      <c r="O108" s="195" t="s">
        <v>1432</v>
      </c>
      <c r="P108" s="196">
        <v>5</v>
      </c>
      <c r="Q108" s="261" t="s">
        <v>1264</v>
      </c>
      <c r="R108" s="313" t="e">
        <f>IF(Washington!#REF!&lt;&gt;0,Washington!H160,IF(Washington!K160&lt;&gt;0,Washington!H160,""))</f>
        <v>#REF!</v>
      </c>
      <c r="S108" s="314">
        <v>0</v>
      </c>
      <c r="T108" s="233"/>
      <c r="U108" s="226"/>
      <c r="V108" s="226"/>
      <c r="W108" s="230">
        <v>0</v>
      </c>
      <c r="X108" s="195" t="s">
        <v>1265</v>
      </c>
      <c r="Y108" s="226"/>
      <c r="Z108" s="226"/>
      <c r="AA108" s="226"/>
    </row>
    <row r="109" spans="8:27" ht="12.75">
      <c r="H109" s="196"/>
      <c r="J109" s="198"/>
      <c r="K109" s="198"/>
      <c r="L109" s="198"/>
      <c r="M109" s="198"/>
      <c r="O109" s="195" t="s">
        <v>1432</v>
      </c>
      <c r="P109" s="206">
        <v>5</v>
      </c>
      <c r="Q109" s="261" t="s">
        <v>1266</v>
      </c>
      <c r="R109" s="313" t="e">
        <f>IF(Washington!#REF!&lt;&gt;0,Washington!H158,IF(Washington!K158&lt;&gt;0,Washington!H158,""))</f>
        <v>#REF!</v>
      </c>
      <c r="S109" s="314">
        <v>0</v>
      </c>
      <c r="T109" s="233"/>
      <c r="U109" s="226"/>
      <c r="V109" s="226"/>
      <c r="W109" s="230">
        <v>0</v>
      </c>
      <c r="X109" s="201" t="s">
        <v>1267</v>
      </c>
      <c r="Y109" s="226"/>
      <c r="Z109" s="226"/>
      <c r="AA109" s="226"/>
    </row>
    <row r="110" spans="8:27" ht="12.75">
      <c r="H110" s="196"/>
      <c r="J110" s="198"/>
      <c r="K110" s="198"/>
      <c r="L110" s="198"/>
      <c r="M110" s="198"/>
      <c r="O110" s="195" t="s">
        <v>1432</v>
      </c>
      <c r="P110" s="196">
        <v>5</v>
      </c>
      <c r="Q110" s="261" t="s">
        <v>1268</v>
      </c>
      <c r="R110" s="314" t="e">
        <f>IF(Washington!#REF!&lt;&gt;0,Washington!H107,IF(Washington!K107&lt;&gt;0,Washington!H107,""))</f>
        <v>#REF!</v>
      </c>
      <c r="S110" s="314">
        <v>0</v>
      </c>
      <c r="T110" s="233"/>
      <c r="U110" s="226"/>
      <c r="V110" s="226"/>
      <c r="W110" s="230">
        <v>0</v>
      </c>
      <c r="X110" s="195" t="s">
        <v>1269</v>
      </c>
      <c r="Y110" s="226"/>
      <c r="Z110" s="226"/>
      <c r="AA110" s="226"/>
    </row>
    <row r="111" spans="8:27" ht="12.75">
      <c r="H111" s="196"/>
      <c r="J111" s="198"/>
      <c r="K111" s="198"/>
      <c r="L111" s="198"/>
      <c r="M111" s="198"/>
      <c r="O111" s="195" t="s">
        <v>1432</v>
      </c>
      <c r="P111" s="196">
        <v>5</v>
      </c>
      <c r="Q111" s="261" t="s">
        <v>1270</v>
      </c>
      <c r="R111" s="314">
        <v>0</v>
      </c>
      <c r="S111" s="314">
        <v>0</v>
      </c>
      <c r="T111" s="233"/>
      <c r="U111" s="226"/>
      <c r="V111" s="226"/>
      <c r="W111" s="230">
        <v>0</v>
      </c>
      <c r="X111" s="195" t="s">
        <v>1271</v>
      </c>
      <c r="Y111" s="226"/>
      <c r="Z111" s="226"/>
      <c r="AA111" s="226"/>
    </row>
    <row r="112" spans="8:27" ht="12.75">
      <c r="H112" s="196"/>
      <c r="J112" s="198"/>
      <c r="K112" s="198"/>
      <c r="L112" s="198"/>
      <c r="M112" s="198"/>
      <c r="O112" s="195" t="s">
        <v>1432</v>
      </c>
      <c r="P112" s="196">
        <v>5</v>
      </c>
      <c r="Q112" s="261" t="s">
        <v>1272</v>
      </c>
      <c r="R112" s="314">
        <v>0</v>
      </c>
      <c r="S112" s="314">
        <v>0</v>
      </c>
      <c r="T112" s="233"/>
      <c r="U112" s="226"/>
      <c r="V112" s="226"/>
      <c r="W112" s="230">
        <v>0</v>
      </c>
      <c r="X112" s="195" t="s">
        <v>1273</v>
      </c>
      <c r="Y112" s="226"/>
      <c r="Z112" s="226"/>
      <c r="AA112" s="226"/>
    </row>
    <row r="113" spans="8:27" ht="12.75">
      <c r="H113" s="196"/>
      <c r="J113" s="198"/>
      <c r="K113" s="198"/>
      <c r="L113" s="198"/>
      <c r="M113" s="198"/>
      <c r="O113" s="195" t="s">
        <v>1432</v>
      </c>
      <c r="P113" s="196">
        <v>5</v>
      </c>
      <c r="Q113" s="261" t="s">
        <v>1274</v>
      </c>
      <c r="R113" s="313" t="e">
        <f>IF(Washington!#REF!&lt;&gt;0,Washington!H172,IF(Washington!K172&lt;&gt;0,Washington!H172,""))</f>
        <v>#REF!</v>
      </c>
      <c r="S113" s="314">
        <v>0</v>
      </c>
      <c r="T113" s="233"/>
      <c r="U113" s="226"/>
      <c r="V113" s="226"/>
      <c r="W113" s="230">
        <v>0</v>
      </c>
      <c r="X113" s="195" t="s">
        <v>1275</v>
      </c>
      <c r="Y113" s="226"/>
      <c r="Z113" s="226"/>
      <c r="AA113" s="226"/>
    </row>
    <row r="114" spans="8:27" ht="12.75">
      <c r="H114" s="196"/>
      <c r="J114" s="198"/>
      <c r="K114" s="198"/>
      <c r="L114" s="198"/>
      <c r="M114" s="198"/>
      <c r="O114" s="195" t="s">
        <v>1432</v>
      </c>
      <c r="P114" s="234">
        <v>5</v>
      </c>
      <c r="Q114" s="261" t="s">
        <v>1276</v>
      </c>
      <c r="R114" s="314">
        <v>0</v>
      </c>
      <c r="S114" s="314">
        <v>0</v>
      </c>
      <c r="T114" s="233"/>
      <c r="U114" s="226"/>
      <c r="V114" s="226"/>
      <c r="W114" s="230">
        <v>0</v>
      </c>
      <c r="X114" s="195" t="s">
        <v>1277</v>
      </c>
      <c r="Y114" s="226"/>
      <c r="Z114" s="226"/>
      <c r="AA114" s="226"/>
    </row>
    <row r="115" spans="8:27" ht="12.75">
      <c r="H115" s="196"/>
      <c r="J115" s="198"/>
      <c r="K115" s="198"/>
      <c r="L115" s="198"/>
      <c r="M115" s="198"/>
      <c r="O115" s="195" t="s">
        <v>1432</v>
      </c>
      <c r="P115" s="196">
        <v>5</v>
      </c>
      <c r="Q115" s="261" t="s">
        <v>1278</v>
      </c>
      <c r="R115" s="314">
        <v>0</v>
      </c>
      <c r="S115" s="314">
        <v>0</v>
      </c>
      <c r="T115" s="233"/>
      <c r="U115" s="226"/>
      <c r="V115" s="226"/>
      <c r="W115" s="230">
        <v>0</v>
      </c>
      <c r="X115" s="195" t="s">
        <v>1279</v>
      </c>
      <c r="Y115" s="226"/>
      <c r="Z115" s="226"/>
      <c r="AA115" s="226"/>
    </row>
    <row r="116" spans="8:27" ht="12.75">
      <c r="H116" s="196"/>
      <c r="J116" s="198"/>
      <c r="K116" s="198"/>
      <c r="L116" s="198"/>
      <c r="M116" s="198"/>
      <c r="O116" s="195" t="s">
        <v>1432</v>
      </c>
      <c r="P116" s="196">
        <v>5</v>
      </c>
      <c r="Q116" s="261" t="s">
        <v>1280</v>
      </c>
      <c r="R116" s="314">
        <v>0</v>
      </c>
      <c r="S116" s="314">
        <v>0</v>
      </c>
      <c r="T116" s="233"/>
      <c r="U116" s="226"/>
      <c r="V116" s="226"/>
      <c r="W116" s="230">
        <v>0</v>
      </c>
      <c r="X116" s="195" t="s">
        <v>1281</v>
      </c>
      <c r="Y116" s="226"/>
      <c r="Z116" s="226"/>
      <c r="AA116" s="226"/>
    </row>
    <row r="117" spans="8:27" ht="12.75">
      <c r="H117" s="196"/>
      <c r="J117" s="198"/>
      <c r="K117" s="198"/>
      <c r="L117" s="198"/>
      <c r="M117" s="198"/>
      <c r="O117" s="195" t="s">
        <v>1432</v>
      </c>
      <c r="P117" s="196">
        <v>5</v>
      </c>
      <c r="Q117" s="261" t="s">
        <v>1282</v>
      </c>
      <c r="R117" s="313">
        <v>0</v>
      </c>
      <c r="S117" s="314">
        <v>0</v>
      </c>
      <c r="T117" s="233"/>
      <c r="U117" s="226"/>
      <c r="V117" s="226"/>
      <c r="W117" s="230">
        <v>0</v>
      </c>
      <c r="X117" s="195" t="s">
        <v>1283</v>
      </c>
      <c r="Y117" s="226"/>
      <c r="Z117" s="226"/>
      <c r="AA117" s="226"/>
    </row>
    <row r="118" spans="8:27" ht="12.75">
      <c r="H118" s="196"/>
      <c r="J118" s="198"/>
      <c r="K118" s="198"/>
      <c r="L118" s="198"/>
      <c r="M118" s="198"/>
      <c r="O118" s="195" t="s">
        <v>1432</v>
      </c>
      <c r="P118" s="206">
        <v>5</v>
      </c>
      <c r="Q118" s="261" t="s">
        <v>1284</v>
      </c>
      <c r="R118" s="313">
        <v>0</v>
      </c>
      <c r="S118" s="314">
        <v>0</v>
      </c>
      <c r="T118" s="233"/>
      <c r="U118" s="226"/>
      <c r="V118" s="226"/>
      <c r="W118" s="230">
        <v>0</v>
      </c>
      <c r="X118" s="205" t="s">
        <v>1285</v>
      </c>
      <c r="Y118" s="226"/>
      <c r="Z118" s="226"/>
      <c r="AA118" s="226"/>
    </row>
    <row r="119" spans="8:27" ht="12.75">
      <c r="H119" s="196"/>
      <c r="J119" s="198"/>
      <c r="K119" s="198"/>
      <c r="L119" s="198"/>
      <c r="M119" s="198"/>
      <c r="O119" s="195" t="s">
        <v>1432</v>
      </c>
      <c r="P119" s="206">
        <v>5</v>
      </c>
      <c r="Q119" s="261" t="s">
        <v>1286</v>
      </c>
      <c r="R119" s="313" t="e">
        <f>IF(Washington!#REF!&lt;&gt;0,Washington!H108,IF(Washington!K108&lt;&gt;0,Washington!H108,""))</f>
        <v>#REF!</v>
      </c>
      <c r="S119" s="314">
        <v>0</v>
      </c>
      <c r="T119" s="233"/>
      <c r="U119" s="226"/>
      <c r="V119" s="226"/>
      <c r="W119" s="230">
        <v>0</v>
      </c>
      <c r="X119" s="205" t="s">
        <v>1287</v>
      </c>
      <c r="Y119" s="226"/>
      <c r="Z119" s="226"/>
      <c r="AA119" s="226"/>
    </row>
    <row r="120" spans="8:27" ht="12.75">
      <c r="H120" s="196"/>
      <c r="J120" s="198"/>
      <c r="K120" s="198"/>
      <c r="L120" s="198"/>
      <c r="M120" s="198"/>
      <c r="O120" s="195" t="s">
        <v>1432</v>
      </c>
      <c r="P120" s="206">
        <v>5</v>
      </c>
      <c r="Q120" s="261" t="s">
        <v>1288</v>
      </c>
      <c r="R120" s="313" t="e">
        <f>IF(Washington!#REF!&lt;&gt;0,Washington!H109,IF(Washington!K109&lt;&gt;0,Washington!H109,""))</f>
        <v>#REF!</v>
      </c>
      <c r="S120" s="314">
        <v>0</v>
      </c>
      <c r="T120" s="233"/>
      <c r="U120" s="226"/>
      <c r="V120" s="226"/>
      <c r="W120" s="230">
        <v>0</v>
      </c>
      <c r="X120" s="205" t="s">
        <v>1292</v>
      </c>
      <c r="Y120" s="226"/>
      <c r="Z120" s="226"/>
      <c r="AA120" s="226"/>
    </row>
    <row r="121" spans="8:27" ht="12.75">
      <c r="H121" s="196"/>
      <c r="J121" s="198"/>
      <c r="K121" s="198"/>
      <c r="L121" s="198"/>
      <c r="M121" s="198"/>
      <c r="O121" s="195" t="s">
        <v>1432</v>
      </c>
      <c r="P121" s="206">
        <v>5</v>
      </c>
      <c r="Q121" s="261" t="s">
        <v>1293</v>
      </c>
      <c r="R121" s="313" t="e">
        <f>IF(Washington!#REF!&lt;&gt;0,Washington!H110,IF(Washington!K110&lt;&gt;0,Washington!H110,""))</f>
        <v>#REF!</v>
      </c>
      <c r="S121" s="314">
        <v>0</v>
      </c>
      <c r="T121" s="233"/>
      <c r="U121" s="226"/>
      <c r="V121" s="226"/>
      <c r="W121" s="230">
        <v>0</v>
      </c>
      <c r="X121" s="205" t="s">
        <v>1294</v>
      </c>
      <c r="Y121" s="226"/>
      <c r="Z121" s="226"/>
      <c r="AA121" s="226"/>
    </row>
    <row r="122" spans="8:27" ht="12.75">
      <c r="H122" s="196"/>
      <c r="J122" s="198"/>
      <c r="K122" s="198"/>
      <c r="L122" s="198"/>
      <c r="M122" s="198"/>
      <c r="O122" s="195" t="s">
        <v>1432</v>
      </c>
      <c r="P122" s="234">
        <v>5</v>
      </c>
      <c r="Q122" s="254" t="s">
        <v>1295</v>
      </c>
      <c r="R122" s="314">
        <v>0</v>
      </c>
      <c r="S122" s="314">
        <v>0</v>
      </c>
      <c r="T122" s="233"/>
      <c r="U122" s="226"/>
      <c r="V122" s="226"/>
      <c r="W122" s="230">
        <v>0</v>
      </c>
      <c r="X122" s="235" t="s">
        <v>1296</v>
      </c>
      <c r="Y122" s="226"/>
      <c r="Z122" s="226"/>
      <c r="AA122" s="226"/>
    </row>
    <row r="123" spans="8:27" ht="12.75">
      <c r="H123" s="196"/>
      <c r="J123" s="198"/>
      <c r="K123" s="198"/>
      <c r="L123" s="198"/>
      <c r="M123" s="198"/>
      <c r="O123" s="195" t="s">
        <v>1432</v>
      </c>
      <c r="P123" s="234">
        <v>5</v>
      </c>
      <c r="Q123" s="254" t="s">
        <v>1297</v>
      </c>
      <c r="R123" s="314">
        <v>0</v>
      </c>
      <c r="S123" s="314">
        <v>0</v>
      </c>
      <c r="T123" s="233"/>
      <c r="U123" s="226"/>
      <c r="V123" s="226"/>
      <c r="W123" s="230">
        <v>0</v>
      </c>
      <c r="X123" s="235" t="s">
        <v>1298</v>
      </c>
      <c r="Y123" s="226"/>
      <c r="Z123" s="226"/>
      <c r="AA123" s="226"/>
    </row>
    <row r="124" spans="8:27" ht="12.75">
      <c r="H124" s="196"/>
      <c r="J124" s="198"/>
      <c r="K124" s="198"/>
      <c r="L124" s="198"/>
      <c r="M124" s="198"/>
      <c r="O124" s="195" t="s">
        <v>1432</v>
      </c>
      <c r="P124" s="234">
        <v>5</v>
      </c>
      <c r="Q124" s="254" t="s">
        <v>1299</v>
      </c>
      <c r="R124" s="314">
        <v>0</v>
      </c>
      <c r="S124" s="314">
        <v>0</v>
      </c>
      <c r="T124" s="233"/>
      <c r="U124" s="226"/>
      <c r="V124" s="226"/>
      <c r="W124" s="230">
        <v>0</v>
      </c>
      <c r="X124" s="235" t="s">
        <v>1300</v>
      </c>
      <c r="Y124" s="226"/>
      <c r="Z124" s="226"/>
      <c r="AA124" s="226"/>
    </row>
    <row r="125" spans="8:27" ht="12.75">
      <c r="H125" s="196"/>
      <c r="J125" s="198"/>
      <c r="K125" s="198"/>
      <c r="L125" s="198"/>
      <c r="M125" s="198"/>
      <c r="O125" s="195" t="s">
        <v>1432</v>
      </c>
      <c r="P125" s="234">
        <v>5</v>
      </c>
      <c r="Q125" s="261" t="s">
        <v>1301</v>
      </c>
      <c r="R125" s="313" t="e">
        <f>IF(Washington!#REF!&lt;&gt;0,Washington!H153,IF(Washington!K153&lt;&gt;0,Washington!H153,""))</f>
        <v>#REF!</v>
      </c>
      <c r="S125" s="314">
        <v>0</v>
      </c>
      <c r="T125" s="233"/>
      <c r="U125" s="226"/>
      <c r="V125" s="226"/>
      <c r="W125" s="230">
        <v>0</v>
      </c>
      <c r="X125" s="195" t="s">
        <v>1302</v>
      </c>
      <c r="Y125" s="226"/>
      <c r="Z125" s="226"/>
      <c r="AA125" s="226"/>
    </row>
    <row r="126" spans="8:27" ht="12.75">
      <c r="H126" s="196"/>
      <c r="J126" s="198"/>
      <c r="K126" s="198"/>
      <c r="L126" s="198"/>
      <c r="M126" s="198"/>
      <c r="O126" s="195" t="s">
        <v>1432</v>
      </c>
      <c r="P126" s="234">
        <v>5</v>
      </c>
      <c r="Q126" s="261" t="s">
        <v>1303</v>
      </c>
      <c r="R126" s="313" t="e">
        <f>IF(Washington!#REF!&lt;&gt;0,Washington!H154,IF(Washington!K154&lt;&gt;0,Washington!H154,""))</f>
        <v>#REF!</v>
      </c>
      <c r="S126" s="314">
        <v>0</v>
      </c>
      <c r="T126" s="233"/>
      <c r="U126" s="226"/>
      <c r="V126" s="226"/>
      <c r="W126" s="230">
        <v>0</v>
      </c>
      <c r="X126" s="195" t="s">
        <v>1304</v>
      </c>
      <c r="Y126" s="226"/>
      <c r="Z126" s="226"/>
      <c r="AA126" s="226"/>
    </row>
    <row r="127" spans="8:27" ht="12.75">
      <c r="H127" s="196"/>
      <c r="J127" s="198"/>
      <c r="K127" s="198"/>
      <c r="L127" s="198"/>
      <c r="M127" s="198"/>
      <c r="O127" s="195" t="s">
        <v>1432</v>
      </c>
      <c r="P127" s="234">
        <v>5</v>
      </c>
      <c r="Q127" s="261" t="s">
        <v>1305</v>
      </c>
      <c r="R127" s="313" t="e">
        <f>IF(Washington!#REF!&lt;&gt;0,Washington!H155,IF(Washington!K155&lt;&gt;0,Washington!H155,""))</f>
        <v>#REF!</v>
      </c>
      <c r="S127" s="314">
        <v>0</v>
      </c>
      <c r="T127" s="233"/>
      <c r="U127" s="226"/>
      <c r="V127" s="226"/>
      <c r="W127" s="230">
        <v>0</v>
      </c>
      <c r="X127" s="195" t="s">
        <v>1306</v>
      </c>
      <c r="Y127" s="226"/>
      <c r="Z127" s="226"/>
      <c r="AA127" s="226"/>
    </row>
    <row r="128" spans="8:27" ht="12.75">
      <c r="H128" s="196"/>
      <c r="J128" s="198"/>
      <c r="K128" s="198"/>
      <c r="L128" s="198"/>
      <c r="M128" s="198"/>
      <c r="O128" s="195" t="s">
        <v>1432</v>
      </c>
      <c r="P128" s="196">
        <v>5</v>
      </c>
      <c r="Q128" s="261" t="s">
        <v>1307</v>
      </c>
      <c r="R128" s="313" t="e">
        <f>IF(Washington!#REF!&lt;&gt;0,Washington!H236,IF(Washington!K236&lt;&gt;0,Washington!H236,""))</f>
        <v>#REF!</v>
      </c>
      <c r="S128" s="314">
        <v>0</v>
      </c>
      <c r="T128" s="233"/>
      <c r="U128" s="226"/>
      <c r="V128" s="226"/>
      <c r="W128" s="230">
        <v>0</v>
      </c>
      <c r="X128" s="195" t="s">
        <v>1308</v>
      </c>
      <c r="Y128" s="226"/>
      <c r="Z128" s="226"/>
      <c r="AA128" s="226"/>
    </row>
    <row r="129" spans="8:27" ht="12.75">
      <c r="H129" s="196"/>
      <c r="J129" s="198"/>
      <c r="K129" s="198"/>
      <c r="L129" s="198"/>
      <c r="M129" s="198"/>
      <c r="O129" s="195" t="s">
        <v>1432</v>
      </c>
      <c r="P129" s="206">
        <v>5</v>
      </c>
      <c r="Q129" s="261" t="s">
        <v>1309</v>
      </c>
      <c r="R129" s="313" t="e">
        <f>IF(Washington!#REF!&lt;&gt;0,Washington!H237,IF(Washington!K237&lt;&gt;0,Washington!H237,""))</f>
        <v>#REF!</v>
      </c>
      <c r="S129" s="314">
        <v>0</v>
      </c>
      <c r="T129" s="233"/>
      <c r="U129" s="226"/>
      <c r="V129" s="226"/>
      <c r="W129" s="230">
        <v>0</v>
      </c>
      <c r="X129" s="195" t="s">
        <v>1310</v>
      </c>
      <c r="Y129" s="226"/>
      <c r="Z129" s="226"/>
      <c r="AA129" s="226"/>
    </row>
    <row r="130" spans="8:27" ht="12.75">
      <c r="H130" s="196"/>
      <c r="J130" s="198"/>
      <c r="K130" s="198"/>
      <c r="L130" s="198"/>
      <c r="M130" s="198"/>
      <c r="O130" s="195" t="s">
        <v>1432</v>
      </c>
      <c r="P130" s="196">
        <v>5</v>
      </c>
      <c r="Q130" s="261" t="s">
        <v>1311</v>
      </c>
      <c r="R130" s="313" t="e">
        <f>IF(Washington!#REF!&lt;&gt;0,Washington!H239,IF(Washington!K239&lt;&gt;0,Washington!H239,""))</f>
        <v>#REF!</v>
      </c>
      <c r="S130" s="314">
        <v>0</v>
      </c>
      <c r="T130" s="233"/>
      <c r="U130" s="226"/>
      <c r="V130" s="226"/>
      <c r="W130" s="230">
        <v>0</v>
      </c>
      <c r="X130" s="195" t="s">
        <v>1312</v>
      </c>
      <c r="Y130" s="226"/>
      <c r="Z130" s="226"/>
      <c r="AA130" s="226"/>
    </row>
    <row r="131" spans="8:27" ht="12.75">
      <c r="H131" s="196"/>
      <c r="J131" s="198"/>
      <c r="K131" s="198"/>
      <c r="L131" s="198"/>
      <c r="M131" s="198"/>
      <c r="O131" s="195" t="s">
        <v>1432</v>
      </c>
      <c r="P131" s="196">
        <v>5</v>
      </c>
      <c r="Q131" s="261" t="s">
        <v>1313</v>
      </c>
      <c r="R131" s="313" t="e">
        <f>IF(Washington!#REF!&lt;&gt;0,Washington!H240,IF(Washington!K240&lt;&gt;0,Washington!H240,""))</f>
        <v>#REF!</v>
      </c>
      <c r="S131" s="314">
        <v>0</v>
      </c>
      <c r="T131" s="233"/>
      <c r="U131" s="226"/>
      <c r="V131" s="226"/>
      <c r="W131" s="230">
        <v>0</v>
      </c>
      <c r="X131" s="195" t="s">
        <v>1314</v>
      </c>
      <c r="Y131" s="226"/>
      <c r="Z131" s="226"/>
      <c r="AA131" s="226"/>
    </row>
    <row r="132" spans="8:27" ht="12.75">
      <c r="H132" s="196"/>
      <c r="J132" s="198"/>
      <c r="K132" s="198"/>
      <c r="L132" s="198"/>
      <c r="M132" s="198"/>
      <c r="O132" s="195" t="s">
        <v>1432</v>
      </c>
      <c r="P132" s="196">
        <v>5</v>
      </c>
      <c r="Q132" s="261" t="s">
        <v>1315</v>
      </c>
      <c r="R132" s="313" t="e">
        <f>IF(Washington!#REF!&lt;&gt;0,Washington!H241,IF(Washington!K241&lt;&gt;0,Washington!H241,""))</f>
        <v>#REF!</v>
      </c>
      <c r="S132" s="314">
        <v>0</v>
      </c>
      <c r="T132" s="233"/>
      <c r="U132" s="226"/>
      <c r="V132" s="226"/>
      <c r="W132" s="230">
        <v>0</v>
      </c>
      <c r="X132" s="195" t="s">
        <v>1316</v>
      </c>
      <c r="Y132" s="226"/>
      <c r="Z132" s="226"/>
      <c r="AA132" s="226"/>
    </row>
    <row r="133" spans="8:27" ht="12.75">
      <c r="H133" s="196"/>
      <c r="J133" s="198"/>
      <c r="K133" s="198"/>
      <c r="L133" s="198"/>
      <c r="M133" s="198"/>
      <c r="O133" s="195" t="s">
        <v>1432</v>
      </c>
      <c r="P133" s="196">
        <v>5</v>
      </c>
      <c r="Q133" s="261" t="s">
        <v>1317</v>
      </c>
      <c r="R133" s="313" t="e">
        <f>IF(Washington!#REF!&lt;&gt;0,Washington!H238,IF(Washington!K238&lt;&gt;0,Washington!H238,""))</f>
        <v>#REF!</v>
      </c>
      <c r="S133" s="314">
        <v>0</v>
      </c>
      <c r="T133" s="233"/>
      <c r="U133" s="226"/>
      <c r="V133" s="226"/>
      <c r="W133" s="230">
        <v>0</v>
      </c>
      <c r="X133" s="195" t="s">
        <v>1318</v>
      </c>
      <c r="Y133" s="226"/>
      <c r="Z133" s="226"/>
      <c r="AA133" s="226"/>
    </row>
    <row r="134" spans="8:27" ht="12.75">
      <c r="H134" s="196"/>
      <c r="J134" s="198"/>
      <c r="K134" s="198"/>
      <c r="L134" s="198"/>
      <c r="M134" s="198"/>
      <c r="O134" s="195" t="s">
        <v>1432</v>
      </c>
      <c r="P134" s="234">
        <v>5</v>
      </c>
      <c r="Q134" s="261" t="s">
        <v>1319</v>
      </c>
      <c r="R134" s="314">
        <v>0</v>
      </c>
      <c r="S134" s="314">
        <v>0</v>
      </c>
      <c r="T134" s="233"/>
      <c r="U134" s="226"/>
      <c r="V134" s="226"/>
      <c r="W134" s="230">
        <v>0</v>
      </c>
      <c r="X134" s="195" t="s">
        <v>1320</v>
      </c>
      <c r="Y134" s="226"/>
      <c r="Z134" s="226"/>
      <c r="AA134" s="226"/>
    </row>
    <row r="135" spans="8:27" ht="12.75">
      <c r="H135" s="196"/>
      <c r="J135" s="198"/>
      <c r="K135" s="198"/>
      <c r="L135" s="198"/>
      <c r="M135" s="198"/>
      <c r="O135" s="195" t="s">
        <v>1432</v>
      </c>
      <c r="P135" s="234">
        <v>5</v>
      </c>
      <c r="Q135" s="261" t="s">
        <v>1321</v>
      </c>
      <c r="R135" s="313" t="e">
        <f>IF(Washington!#REF!&lt;&gt;0,Washington!H122,IF(Washington!K122&lt;&gt;0,Washington!H122,""))</f>
        <v>#REF!</v>
      </c>
      <c r="S135" s="314">
        <v>0</v>
      </c>
      <c r="T135" s="233"/>
      <c r="U135" s="226"/>
      <c r="V135" s="226"/>
      <c r="W135" s="230">
        <v>0</v>
      </c>
      <c r="X135" s="235" t="s">
        <v>1322</v>
      </c>
      <c r="Y135" s="226"/>
      <c r="Z135" s="226"/>
      <c r="AA135" s="226"/>
    </row>
    <row r="136" spans="8:27" ht="12.75">
      <c r="H136" s="196"/>
      <c r="J136" s="198"/>
      <c r="K136" s="198"/>
      <c r="L136" s="198"/>
      <c r="M136" s="198"/>
      <c r="O136" s="195" t="s">
        <v>1432</v>
      </c>
      <c r="P136" s="234">
        <v>5</v>
      </c>
      <c r="Q136" s="261" t="s">
        <v>1323</v>
      </c>
      <c r="R136" s="313" t="e">
        <f>IF(Washington!#REF!&lt;&gt;0,Washington!H123,IF(Washington!K123&lt;&gt;0,Washington!H123,""))</f>
        <v>#REF!</v>
      </c>
      <c r="S136" s="314">
        <v>0</v>
      </c>
      <c r="T136" s="233"/>
      <c r="U136" s="226"/>
      <c r="V136" s="226"/>
      <c r="W136" s="230">
        <v>0</v>
      </c>
      <c r="X136" s="195" t="s">
        <v>1324</v>
      </c>
      <c r="Y136" s="226"/>
      <c r="Z136" s="226"/>
      <c r="AA136" s="226"/>
    </row>
    <row r="137" spans="8:27" ht="12.75">
      <c r="H137" s="196"/>
      <c r="J137" s="198"/>
      <c r="K137" s="198"/>
      <c r="L137" s="198"/>
      <c r="M137" s="198"/>
      <c r="O137" s="195" t="s">
        <v>1432</v>
      </c>
      <c r="P137" s="234">
        <v>5</v>
      </c>
      <c r="Q137" s="261" t="s">
        <v>1325</v>
      </c>
      <c r="R137" s="313" t="e">
        <f>IF(Washington!#REF!&lt;&gt;0,Washington!H124,IF(Washington!K124&lt;&gt;0,Washington!H124,""))</f>
        <v>#REF!</v>
      </c>
      <c r="S137" s="314">
        <v>0</v>
      </c>
      <c r="T137" s="233"/>
      <c r="U137" s="226"/>
      <c r="V137" s="226"/>
      <c r="W137" s="230">
        <v>0</v>
      </c>
      <c r="X137" s="195" t="s">
        <v>1324</v>
      </c>
      <c r="Y137" s="226"/>
      <c r="Z137" s="226"/>
      <c r="AA137" s="226"/>
    </row>
    <row r="138" spans="8:27" ht="12.75">
      <c r="H138" s="196"/>
      <c r="J138" s="198"/>
      <c r="K138" s="198"/>
      <c r="L138" s="198"/>
      <c r="M138" s="198"/>
      <c r="O138" s="195" t="s">
        <v>1432</v>
      </c>
      <c r="P138" s="234">
        <v>5</v>
      </c>
      <c r="Q138" s="261" t="s">
        <v>1326</v>
      </c>
      <c r="R138" s="313" t="e">
        <f>IF(Washington!#REF!&lt;&gt;0,Washington!H125,IF(Washington!K125&lt;&gt;0,Washington!H125,""))</f>
        <v>#REF!</v>
      </c>
      <c r="S138" s="314">
        <v>0</v>
      </c>
      <c r="T138" s="233"/>
      <c r="U138" s="226"/>
      <c r="V138" s="226"/>
      <c r="W138" s="230">
        <v>0</v>
      </c>
      <c r="X138" s="195" t="s">
        <v>1327</v>
      </c>
      <c r="Y138" s="226"/>
      <c r="Z138" s="226"/>
      <c r="AA138" s="226"/>
    </row>
    <row r="139" spans="8:27" ht="12.75">
      <c r="H139" s="196"/>
      <c r="J139" s="198"/>
      <c r="K139" s="198"/>
      <c r="L139" s="198"/>
      <c r="M139" s="198"/>
      <c r="O139" s="195" t="s">
        <v>1432</v>
      </c>
      <c r="P139" s="234">
        <v>5</v>
      </c>
      <c r="Q139" s="261" t="s">
        <v>1328</v>
      </c>
      <c r="R139" s="313" t="e">
        <f>IF(Washington!#REF!&lt;&gt;0,Washington!H126,IF(Washington!K126&lt;&gt;0,Washington!H126,""))</f>
        <v>#REF!</v>
      </c>
      <c r="S139" s="314">
        <v>0</v>
      </c>
      <c r="T139" s="233"/>
      <c r="U139" s="226"/>
      <c r="V139" s="226"/>
      <c r="W139" s="230">
        <v>0</v>
      </c>
      <c r="X139" s="195" t="s">
        <v>1329</v>
      </c>
      <c r="Y139" s="226"/>
      <c r="Z139" s="226"/>
      <c r="AA139" s="226"/>
    </row>
    <row r="140" spans="8:27" ht="12.75">
      <c r="H140" s="196"/>
      <c r="J140" s="198"/>
      <c r="K140" s="198"/>
      <c r="L140" s="198"/>
      <c r="M140" s="198"/>
      <c r="O140" s="195" t="s">
        <v>1432</v>
      </c>
      <c r="P140" s="234">
        <v>5</v>
      </c>
      <c r="Q140" s="261" t="s">
        <v>1330</v>
      </c>
      <c r="R140" s="313" t="e">
        <f>IF(Washington!#REF!&lt;&gt;0,Washington!H127,IF(Washington!K127&lt;&gt;0,Washington!H127,""))</f>
        <v>#REF!</v>
      </c>
      <c r="S140" s="314">
        <v>0</v>
      </c>
      <c r="T140" s="233"/>
      <c r="U140" s="226"/>
      <c r="V140" s="226"/>
      <c r="W140" s="230">
        <v>0</v>
      </c>
      <c r="X140" s="195" t="s">
        <v>1331</v>
      </c>
      <c r="Y140" s="226"/>
      <c r="Z140" s="226"/>
      <c r="AA140" s="226"/>
    </row>
    <row r="141" spans="8:27" ht="12.75">
      <c r="H141" s="196"/>
      <c r="J141" s="198"/>
      <c r="K141" s="198"/>
      <c r="L141" s="198"/>
      <c r="M141" s="198"/>
      <c r="O141" s="195" t="s">
        <v>1432</v>
      </c>
      <c r="P141" s="234">
        <v>5</v>
      </c>
      <c r="Q141" s="261" t="s">
        <v>1332</v>
      </c>
      <c r="R141" s="313">
        <v>0</v>
      </c>
      <c r="S141" s="314">
        <v>0</v>
      </c>
      <c r="T141" s="233"/>
      <c r="U141" s="226"/>
      <c r="V141" s="226"/>
      <c r="W141" s="230">
        <v>0</v>
      </c>
      <c r="X141" s="195" t="s">
        <v>1333</v>
      </c>
      <c r="Y141" s="226"/>
      <c r="Z141" s="226"/>
      <c r="AA141" s="226"/>
    </row>
    <row r="142" spans="8:27" ht="12.75">
      <c r="H142" s="196"/>
      <c r="J142" s="198"/>
      <c r="K142" s="198"/>
      <c r="L142" s="198"/>
      <c r="M142" s="198"/>
      <c r="O142" s="195" t="s">
        <v>1432</v>
      </c>
      <c r="P142" s="234">
        <v>5</v>
      </c>
      <c r="Q142" s="261" t="s">
        <v>1334</v>
      </c>
      <c r="R142" s="313" t="e">
        <f>IF(Washington!#REF!&lt;&gt;0,Washington!H130,IF(Washington!K130&lt;&gt;0,Washington!H130,""))</f>
        <v>#REF!</v>
      </c>
      <c r="S142" s="314">
        <v>0</v>
      </c>
      <c r="T142" s="233"/>
      <c r="U142" s="226"/>
      <c r="V142" s="226"/>
      <c r="W142" s="230">
        <v>0</v>
      </c>
      <c r="X142" s="195" t="s">
        <v>1358</v>
      </c>
      <c r="Y142" s="226"/>
      <c r="Z142" s="226"/>
      <c r="AA142" s="226"/>
    </row>
    <row r="143" spans="8:27" ht="12.75">
      <c r="H143" s="196"/>
      <c r="J143" s="198"/>
      <c r="K143" s="198"/>
      <c r="L143" s="198"/>
      <c r="M143" s="198"/>
      <c r="O143" s="195" t="s">
        <v>1432</v>
      </c>
      <c r="P143" s="234">
        <v>5</v>
      </c>
      <c r="Q143" s="261" t="s">
        <v>1359</v>
      </c>
      <c r="R143" s="313" t="e">
        <f>IF(Washington!#REF!&lt;&gt;0,Washington!H131,IF(Washington!K131&lt;&gt;0,Washington!H131,""))</f>
        <v>#REF!</v>
      </c>
      <c r="S143" s="314">
        <v>0</v>
      </c>
      <c r="T143" s="233"/>
      <c r="U143" s="226"/>
      <c r="V143" s="226"/>
      <c r="W143" s="230">
        <v>0</v>
      </c>
      <c r="X143" s="195" t="s">
        <v>1360</v>
      </c>
      <c r="Y143" s="226"/>
      <c r="Z143" s="226"/>
      <c r="AA143" s="226"/>
    </row>
    <row r="144" spans="8:27" ht="12.75">
      <c r="H144" s="196"/>
      <c r="J144" s="198"/>
      <c r="K144" s="198"/>
      <c r="L144" s="198"/>
      <c r="M144" s="198"/>
      <c r="O144" s="195" t="s">
        <v>1432</v>
      </c>
      <c r="P144" s="234">
        <v>5</v>
      </c>
      <c r="Q144" s="261" t="s">
        <v>1361</v>
      </c>
      <c r="R144" s="313" t="e">
        <f>IF(Washington!#REF!&lt;&gt;0,Washington!H132,IF(Washington!K132&lt;&gt;0,Washington!H132,""))</f>
        <v>#REF!</v>
      </c>
      <c r="S144" s="314">
        <v>0</v>
      </c>
      <c r="T144" s="233"/>
      <c r="U144" s="226"/>
      <c r="V144" s="226"/>
      <c r="W144" s="230">
        <v>0</v>
      </c>
      <c r="X144" s="195" t="s">
        <v>1362</v>
      </c>
      <c r="Y144" s="226"/>
      <c r="Z144" s="226"/>
      <c r="AA144" s="226"/>
    </row>
    <row r="145" spans="8:27" ht="12.75">
      <c r="H145" s="196"/>
      <c r="J145" s="198"/>
      <c r="K145" s="198"/>
      <c r="L145" s="198"/>
      <c r="M145" s="198"/>
      <c r="O145" s="195" t="s">
        <v>1432</v>
      </c>
      <c r="P145" s="234">
        <v>5</v>
      </c>
      <c r="Q145" s="261" t="s">
        <v>1363</v>
      </c>
      <c r="R145" s="313" t="e">
        <f>IF(Washington!#REF!&lt;&gt;0,Washington!H134,IF(Washington!K134&lt;&gt;0,Washington!H134,""))</f>
        <v>#REF!</v>
      </c>
      <c r="S145" s="314">
        <v>0</v>
      </c>
      <c r="T145" s="233"/>
      <c r="U145" s="226"/>
      <c r="V145" s="226"/>
      <c r="W145" s="230">
        <v>0</v>
      </c>
      <c r="X145" s="195" t="s">
        <v>1364</v>
      </c>
      <c r="Y145" s="226"/>
      <c r="Z145" s="226"/>
      <c r="AA145" s="226"/>
    </row>
    <row r="146" spans="8:27" ht="12.75">
      <c r="H146" s="196"/>
      <c r="J146" s="198"/>
      <c r="K146" s="198"/>
      <c r="L146" s="198"/>
      <c r="M146" s="198"/>
      <c r="O146" s="195" t="s">
        <v>1432</v>
      </c>
      <c r="P146" s="234">
        <v>5</v>
      </c>
      <c r="Q146" s="261" t="s">
        <v>1365</v>
      </c>
      <c r="R146" s="313" t="e">
        <f>IF(Washington!#REF!&lt;&gt;0,Washington!H136,IF(Washington!K136&lt;&gt;0,Washington!H136,""))</f>
        <v>#REF!</v>
      </c>
      <c r="S146" s="314">
        <v>0</v>
      </c>
      <c r="T146" s="233"/>
      <c r="U146" s="226"/>
      <c r="V146" s="226"/>
      <c r="W146" s="230">
        <v>0</v>
      </c>
      <c r="X146" s="195" t="s">
        <v>1366</v>
      </c>
      <c r="Y146" s="226"/>
      <c r="Z146" s="226"/>
      <c r="AA146" s="226"/>
    </row>
    <row r="147" spans="8:27" ht="12.75">
      <c r="H147" s="196"/>
      <c r="J147" s="198"/>
      <c r="K147" s="198"/>
      <c r="L147" s="198"/>
      <c r="M147" s="198"/>
      <c r="O147" s="195" t="s">
        <v>1432</v>
      </c>
      <c r="P147" s="234">
        <v>5</v>
      </c>
      <c r="Q147" s="261" t="s">
        <v>1367</v>
      </c>
      <c r="R147" s="313" t="e">
        <f>IF(Washington!#REF!&lt;&gt;0,Washington!H137,IF(Washington!K137&lt;&gt;0,Washington!H137,""))</f>
        <v>#REF!</v>
      </c>
      <c r="S147" s="314">
        <v>0</v>
      </c>
      <c r="T147" s="233"/>
      <c r="U147" s="226"/>
      <c r="V147" s="226"/>
      <c r="W147" s="230">
        <v>0</v>
      </c>
      <c r="X147" s="195" t="s">
        <v>1368</v>
      </c>
      <c r="Y147" s="226"/>
      <c r="Z147" s="226"/>
      <c r="AA147" s="226"/>
    </row>
    <row r="148" spans="8:27" ht="12.75">
      <c r="H148" s="196"/>
      <c r="J148" s="198"/>
      <c r="K148" s="198"/>
      <c r="L148" s="198"/>
      <c r="M148" s="198"/>
      <c r="O148" s="195" t="s">
        <v>1432</v>
      </c>
      <c r="P148" s="234">
        <v>5</v>
      </c>
      <c r="Q148" s="261" t="s">
        <v>1369</v>
      </c>
      <c r="R148" s="313" t="e">
        <f>IF(Washington!#REF!&lt;&gt;0,Washington!H138,IF(Washington!K138&lt;&gt;0,Washington!H138,""))</f>
        <v>#REF!</v>
      </c>
      <c r="S148" s="314">
        <v>0</v>
      </c>
      <c r="T148" s="233"/>
      <c r="U148" s="226"/>
      <c r="V148" s="226"/>
      <c r="W148" s="230">
        <v>0</v>
      </c>
      <c r="X148" s="195" t="s">
        <v>1370</v>
      </c>
      <c r="Y148" s="226"/>
      <c r="Z148" s="226"/>
      <c r="AA148" s="226"/>
    </row>
    <row r="149" spans="8:27" ht="12.75">
      <c r="H149" s="196"/>
      <c r="J149" s="198"/>
      <c r="K149" s="198"/>
      <c r="L149" s="198"/>
      <c r="M149" s="198"/>
      <c r="O149" s="195" t="s">
        <v>1432</v>
      </c>
      <c r="P149" s="234">
        <v>5</v>
      </c>
      <c r="Q149" s="261" t="s">
        <v>1371</v>
      </c>
      <c r="R149" s="313" t="e">
        <f>IF(Washington!#REF!&lt;&gt;0,Washington!H139,IF(Washington!K139&lt;&gt;0,Washington!H139,""))</f>
        <v>#REF!</v>
      </c>
      <c r="S149" s="314">
        <v>0</v>
      </c>
      <c r="T149" s="233"/>
      <c r="U149" s="226"/>
      <c r="V149" s="226"/>
      <c r="W149" s="230">
        <v>0</v>
      </c>
      <c r="X149" s="195" t="s">
        <v>1372</v>
      </c>
      <c r="Y149" s="226"/>
      <c r="Z149" s="226"/>
      <c r="AA149" s="226"/>
    </row>
    <row r="150" spans="8:27" ht="12.75">
      <c r="H150" s="196"/>
      <c r="J150" s="198"/>
      <c r="K150" s="198"/>
      <c r="L150" s="198"/>
      <c r="M150" s="198"/>
      <c r="O150" s="195" t="s">
        <v>1432</v>
      </c>
      <c r="P150" s="234">
        <v>5</v>
      </c>
      <c r="Q150" s="261" t="s">
        <v>1373</v>
      </c>
      <c r="R150" s="313" t="e">
        <f>IF(Washington!#REF!&lt;&gt;0,Washington!H140,IF(Washington!K140&lt;&gt;0,Washington!H140,""))</f>
        <v>#REF!</v>
      </c>
      <c r="S150" s="314">
        <v>0</v>
      </c>
      <c r="T150" s="233"/>
      <c r="U150" s="226"/>
      <c r="V150" s="226"/>
      <c r="W150" s="230">
        <v>0</v>
      </c>
      <c r="X150" s="195" t="s">
        <v>1374</v>
      </c>
      <c r="Y150" s="226"/>
      <c r="Z150" s="226"/>
      <c r="AA150" s="226"/>
    </row>
    <row r="151" spans="8:27" ht="12.75">
      <c r="H151" s="196"/>
      <c r="J151" s="198"/>
      <c r="K151" s="198"/>
      <c r="L151" s="198"/>
      <c r="M151" s="198"/>
      <c r="O151" s="195" t="s">
        <v>1432</v>
      </c>
      <c r="P151" s="234">
        <v>5</v>
      </c>
      <c r="Q151" s="261" t="s">
        <v>1375</v>
      </c>
      <c r="R151" s="313" t="e">
        <f>IF(Washington!#REF!&lt;&gt;0,Washington!H141,IF(Washington!K141&lt;&gt;0,Washington!H141,""))</f>
        <v>#REF!</v>
      </c>
      <c r="S151" s="314">
        <v>0</v>
      </c>
      <c r="T151" s="233"/>
      <c r="U151" s="226"/>
      <c r="V151" s="226"/>
      <c r="W151" s="230">
        <v>0</v>
      </c>
      <c r="X151" s="195" t="s">
        <v>1376</v>
      </c>
      <c r="Y151" s="226"/>
      <c r="Z151" s="226"/>
      <c r="AA151" s="226"/>
    </row>
    <row r="152" spans="8:27" ht="12.75">
      <c r="H152" s="196"/>
      <c r="J152" s="198"/>
      <c r="K152" s="198"/>
      <c r="L152" s="198"/>
      <c r="M152" s="198"/>
      <c r="O152" s="195" t="s">
        <v>1432</v>
      </c>
      <c r="P152" s="234">
        <v>5</v>
      </c>
      <c r="Q152" s="261" t="s">
        <v>1377</v>
      </c>
      <c r="R152" s="313" t="e">
        <f>IF(Washington!#REF!&lt;&gt;0,Washington!H133,IF(Washington!K133&lt;&gt;0,Washington!H133,""))</f>
        <v>#REF!</v>
      </c>
      <c r="S152" s="314">
        <v>0</v>
      </c>
      <c r="T152" s="233"/>
      <c r="U152" s="226"/>
      <c r="V152" s="226"/>
      <c r="W152" s="230">
        <v>0</v>
      </c>
      <c r="X152" s="195" t="s">
        <v>1378</v>
      </c>
      <c r="Y152" s="226"/>
      <c r="Z152" s="226"/>
      <c r="AA152" s="226"/>
    </row>
    <row r="153" spans="8:27" ht="12.75">
      <c r="H153" s="196"/>
      <c r="J153" s="198"/>
      <c r="K153" s="198"/>
      <c r="L153" s="198"/>
      <c r="M153" s="198"/>
      <c r="O153" s="195" t="s">
        <v>1432</v>
      </c>
      <c r="P153" s="234">
        <v>5</v>
      </c>
      <c r="Q153" s="261" t="s">
        <v>1379</v>
      </c>
      <c r="R153" s="313" t="e">
        <f>IF(Washington!#REF!&lt;&gt;0,Washington!H135,IF(Washington!K135&lt;&gt;0,Washington!H135,""))</f>
        <v>#REF!</v>
      </c>
      <c r="S153" s="314">
        <v>0</v>
      </c>
      <c r="T153" s="233"/>
      <c r="U153" s="226"/>
      <c r="V153" s="226"/>
      <c r="W153" s="230">
        <v>0</v>
      </c>
      <c r="X153" s="195" t="s">
        <v>1380</v>
      </c>
      <c r="Y153" s="226"/>
      <c r="Z153" s="226"/>
      <c r="AA153" s="226"/>
    </row>
    <row r="154" spans="8:27" ht="12.75">
      <c r="H154" s="196"/>
      <c r="J154" s="198"/>
      <c r="K154" s="198"/>
      <c r="L154" s="198"/>
      <c r="M154" s="198"/>
      <c r="O154" s="195" t="s">
        <v>1432</v>
      </c>
      <c r="P154" s="206">
        <v>5</v>
      </c>
      <c r="Q154" s="261" t="s">
        <v>1381</v>
      </c>
      <c r="R154" s="313">
        <v>0</v>
      </c>
      <c r="S154" s="314">
        <v>0</v>
      </c>
      <c r="T154" s="236"/>
      <c r="U154" s="226"/>
      <c r="V154" s="226"/>
      <c r="W154" s="230">
        <v>0</v>
      </c>
      <c r="X154" s="211" t="s">
        <v>1383</v>
      </c>
      <c r="Y154" s="226"/>
      <c r="Z154" s="226"/>
      <c r="AA154" s="226"/>
    </row>
    <row r="155" spans="8:27" ht="12.75">
      <c r="H155" s="196"/>
      <c r="J155" s="198"/>
      <c r="K155" s="198"/>
      <c r="L155" s="198"/>
      <c r="M155" s="198"/>
      <c r="O155" s="195" t="s">
        <v>1432</v>
      </c>
      <c r="P155" s="196">
        <v>5</v>
      </c>
      <c r="Q155" s="261" t="s">
        <v>1384</v>
      </c>
      <c r="R155" s="313">
        <v>0</v>
      </c>
      <c r="S155" s="314">
        <v>0</v>
      </c>
      <c r="T155" s="236"/>
      <c r="U155" s="226"/>
      <c r="V155" s="226"/>
      <c r="W155" s="230">
        <v>0</v>
      </c>
      <c r="X155" s="211" t="s">
        <v>1385</v>
      </c>
      <c r="Y155" s="226"/>
      <c r="Z155" s="226"/>
      <c r="AA155" s="226"/>
    </row>
    <row r="156" spans="8:27" ht="12.75">
      <c r="H156" s="196"/>
      <c r="J156" s="198"/>
      <c r="K156" s="198"/>
      <c r="L156" s="198"/>
      <c r="M156" s="198"/>
      <c r="O156" s="195" t="s">
        <v>1432</v>
      </c>
      <c r="P156" s="196">
        <v>5</v>
      </c>
      <c r="Q156" s="261" t="s">
        <v>1386</v>
      </c>
      <c r="R156" s="313">
        <v>0</v>
      </c>
      <c r="S156" s="314">
        <v>0</v>
      </c>
      <c r="T156" s="236"/>
      <c r="U156" s="226"/>
      <c r="V156" s="226"/>
      <c r="W156" s="230">
        <v>0</v>
      </c>
      <c r="X156" s="211" t="s">
        <v>1387</v>
      </c>
      <c r="Y156" s="226"/>
      <c r="Z156" s="226"/>
      <c r="AA156" s="226"/>
    </row>
    <row r="157" spans="8:27" ht="12.75">
      <c r="H157" s="196"/>
      <c r="J157" s="198"/>
      <c r="K157" s="198"/>
      <c r="L157" s="198"/>
      <c r="M157" s="198"/>
      <c r="O157" s="195" t="s">
        <v>1432</v>
      </c>
      <c r="P157" s="196">
        <v>5</v>
      </c>
      <c r="Q157" s="261" t="s">
        <v>588</v>
      </c>
      <c r="R157" s="314">
        <v>0</v>
      </c>
      <c r="S157" s="314">
        <v>0</v>
      </c>
      <c r="T157" s="236"/>
      <c r="U157" s="226"/>
      <c r="V157" s="226"/>
      <c r="W157" s="230">
        <v>0</v>
      </c>
      <c r="X157" s="271" t="s">
        <v>589</v>
      </c>
      <c r="Y157" s="226"/>
      <c r="Z157" s="226"/>
      <c r="AA157" s="226"/>
    </row>
    <row r="158" spans="8:27" ht="12.75">
      <c r="H158" s="196"/>
      <c r="J158" s="198"/>
      <c r="K158" s="198"/>
      <c r="L158" s="198"/>
      <c r="M158" s="198"/>
      <c r="O158" s="195" t="s">
        <v>1432</v>
      </c>
      <c r="P158" s="234">
        <v>5</v>
      </c>
      <c r="Q158" s="254" t="s">
        <v>1388</v>
      </c>
      <c r="R158" s="314">
        <v>0</v>
      </c>
      <c r="S158" s="314">
        <v>0</v>
      </c>
      <c r="T158" s="233"/>
      <c r="U158" s="226"/>
      <c r="V158" s="226"/>
      <c r="W158" s="230">
        <v>0</v>
      </c>
      <c r="X158" s="235" t="s">
        <v>1389</v>
      </c>
      <c r="Y158" s="226"/>
      <c r="Z158" s="226"/>
      <c r="AA158" s="226"/>
    </row>
    <row r="159" spans="8:27" ht="12.75">
      <c r="H159" s="196"/>
      <c r="J159" s="198"/>
      <c r="K159" s="198"/>
      <c r="L159" s="198"/>
      <c r="M159" s="198"/>
      <c r="O159" s="195" t="s">
        <v>1432</v>
      </c>
      <c r="P159" s="206">
        <v>5</v>
      </c>
      <c r="Q159" s="275" t="s">
        <v>1390</v>
      </c>
      <c r="R159" s="313" t="e">
        <f>IF(Washington!#REF!&lt;&gt;0,Washington!H116,IF(Washington!K116&lt;&gt;0,Washington!H116,""))</f>
        <v>#REF!</v>
      </c>
      <c r="S159" s="314">
        <v>0</v>
      </c>
      <c r="T159" s="233"/>
      <c r="U159" s="226"/>
      <c r="V159" s="226"/>
      <c r="W159" s="230">
        <v>0</v>
      </c>
      <c r="X159" s="201" t="s">
        <v>1391</v>
      </c>
      <c r="Y159" s="226"/>
      <c r="Z159" s="226"/>
      <c r="AA159" s="226"/>
    </row>
    <row r="160" spans="8:27" ht="12.75">
      <c r="H160" s="196"/>
      <c r="J160" s="198"/>
      <c r="K160" s="198"/>
      <c r="L160" s="198"/>
      <c r="M160" s="198"/>
      <c r="O160" s="195" t="s">
        <v>1432</v>
      </c>
      <c r="P160" s="196">
        <v>5</v>
      </c>
      <c r="Q160" s="261" t="s">
        <v>1392</v>
      </c>
      <c r="R160" s="313" t="e">
        <f>IF(Washington!#REF!&lt;&gt;0,Washington!H213,IF(Washington!K213&lt;&gt;0,Washington!H213,""))</f>
        <v>#REF!</v>
      </c>
      <c r="S160" s="314">
        <v>0</v>
      </c>
      <c r="T160" s="233"/>
      <c r="U160" s="226"/>
      <c r="V160" s="226"/>
      <c r="W160" s="230">
        <v>0</v>
      </c>
      <c r="X160" s="195" t="s">
        <v>1393</v>
      </c>
      <c r="Y160" s="226"/>
      <c r="Z160" s="226"/>
      <c r="AA160" s="226"/>
    </row>
    <row r="161" spans="8:27" ht="12.75">
      <c r="H161" s="196"/>
      <c r="J161" s="198"/>
      <c r="K161" s="198"/>
      <c r="L161" s="198"/>
      <c r="M161" s="198"/>
      <c r="O161" s="195" t="s">
        <v>1432</v>
      </c>
      <c r="P161" s="196">
        <v>5</v>
      </c>
      <c r="Q161" s="261" t="s">
        <v>1394</v>
      </c>
      <c r="R161" s="313" t="e">
        <f>IF(Washington!#REF!&lt;&gt;0,Washington!H213,IF(Washington!K213&lt;&gt;0,Washington!H213,""))</f>
        <v>#REF!</v>
      </c>
      <c r="S161" s="314">
        <v>0</v>
      </c>
      <c r="T161" s="233"/>
      <c r="U161" s="226"/>
      <c r="V161" s="226"/>
      <c r="W161" s="230">
        <v>0</v>
      </c>
      <c r="X161" s="195" t="s">
        <v>1395</v>
      </c>
      <c r="Y161" s="226"/>
      <c r="Z161" s="226"/>
      <c r="AA161" s="226"/>
    </row>
    <row r="162" spans="8:27" ht="12.75">
      <c r="H162" s="196"/>
      <c r="J162" s="198"/>
      <c r="K162" s="198"/>
      <c r="L162" s="198"/>
      <c r="M162" s="198"/>
      <c r="O162" s="195" t="s">
        <v>1432</v>
      </c>
      <c r="P162" s="196">
        <v>5</v>
      </c>
      <c r="Q162" s="261" t="s">
        <v>1396</v>
      </c>
      <c r="R162" s="313" t="e">
        <f>IF(Washington!#REF!&lt;&gt;0,Washington!H213,IF(Washington!K213&lt;&gt;0,Washington!H213,""))</f>
        <v>#REF!</v>
      </c>
      <c r="S162" s="314">
        <v>0</v>
      </c>
      <c r="T162" s="233"/>
      <c r="U162" s="226"/>
      <c r="V162" s="226"/>
      <c r="W162" s="230">
        <v>0</v>
      </c>
      <c r="X162" s="195" t="s">
        <v>1397</v>
      </c>
      <c r="Y162" s="226"/>
      <c r="Z162" s="226"/>
      <c r="AA162" s="226"/>
    </row>
    <row r="163" spans="8:27" ht="12.75">
      <c r="H163" s="196"/>
      <c r="J163" s="198"/>
      <c r="K163" s="198"/>
      <c r="L163" s="198"/>
      <c r="M163" s="198"/>
      <c r="O163" s="195" t="s">
        <v>1432</v>
      </c>
      <c r="P163" s="196">
        <v>5</v>
      </c>
      <c r="Q163" s="261" t="s">
        <v>1398</v>
      </c>
      <c r="R163" s="313">
        <v>0</v>
      </c>
      <c r="S163" s="314">
        <v>0</v>
      </c>
      <c r="T163" s="233"/>
      <c r="U163" s="226"/>
      <c r="V163" s="226"/>
      <c r="W163" s="230">
        <v>0</v>
      </c>
      <c r="X163" s="195" t="s">
        <v>1399</v>
      </c>
      <c r="Y163" s="226"/>
      <c r="Z163" s="226"/>
      <c r="AA163" s="226"/>
    </row>
    <row r="164" spans="8:27" ht="12.75">
      <c r="H164" s="196"/>
      <c r="J164" s="198"/>
      <c r="K164" s="198"/>
      <c r="L164" s="198"/>
      <c r="M164" s="198"/>
      <c r="O164" s="195" t="s">
        <v>1432</v>
      </c>
      <c r="P164" s="196">
        <v>5</v>
      </c>
      <c r="Q164" s="261" t="s">
        <v>1400</v>
      </c>
      <c r="R164" s="313">
        <v>0</v>
      </c>
      <c r="S164" s="314">
        <v>0</v>
      </c>
      <c r="T164" s="233"/>
      <c r="U164" s="226"/>
      <c r="V164" s="226"/>
      <c r="W164" s="230">
        <v>0</v>
      </c>
      <c r="X164" s="195" t="s">
        <v>1401</v>
      </c>
      <c r="Y164" s="226"/>
      <c r="Z164" s="226"/>
      <c r="AA164" s="226"/>
    </row>
    <row r="165" spans="8:27" ht="12.75">
      <c r="H165" s="196"/>
      <c r="J165" s="198"/>
      <c r="K165" s="198"/>
      <c r="L165" s="198"/>
      <c r="M165" s="198"/>
      <c r="O165" s="195" t="s">
        <v>1432</v>
      </c>
      <c r="P165" s="196">
        <v>5</v>
      </c>
      <c r="Q165" s="261" t="s">
        <v>1402</v>
      </c>
      <c r="R165" s="313" t="e">
        <f>IF(Washington!#REF!&lt;&gt;0,Washington!H167,IF(Washington!K167&lt;&gt;0,Washington!H167,""))</f>
        <v>#REF!</v>
      </c>
      <c r="S165" s="314">
        <v>0</v>
      </c>
      <c r="T165" s="233"/>
      <c r="U165" s="226"/>
      <c r="V165" s="226"/>
      <c r="W165" s="230">
        <v>0</v>
      </c>
      <c r="X165" s="195" t="s">
        <v>1403</v>
      </c>
      <c r="Y165" s="226"/>
      <c r="Z165" s="226"/>
      <c r="AA165" s="226"/>
    </row>
    <row r="166" spans="8:27" ht="12.75">
      <c r="H166" s="196"/>
      <c r="J166" s="198"/>
      <c r="K166" s="198"/>
      <c r="L166" s="198"/>
      <c r="M166" s="198"/>
      <c r="O166" s="195" t="s">
        <v>1432</v>
      </c>
      <c r="P166" s="196">
        <v>5</v>
      </c>
      <c r="Q166" s="261" t="s">
        <v>1404</v>
      </c>
      <c r="R166" s="314">
        <v>0</v>
      </c>
      <c r="S166" s="314">
        <v>0</v>
      </c>
      <c r="T166" s="233"/>
      <c r="U166" s="226"/>
      <c r="V166" s="226"/>
      <c r="W166" s="230">
        <v>0</v>
      </c>
      <c r="X166" s="195" t="s">
        <v>1405</v>
      </c>
      <c r="Y166" s="226"/>
      <c r="Z166" s="226"/>
      <c r="AA166" s="226"/>
    </row>
    <row r="167" spans="8:27" ht="12.75">
      <c r="H167" s="196"/>
      <c r="J167" s="198"/>
      <c r="K167" s="198"/>
      <c r="L167" s="198"/>
      <c r="M167" s="198"/>
      <c r="O167" s="195" t="s">
        <v>1432</v>
      </c>
      <c r="P167" s="196">
        <v>5</v>
      </c>
      <c r="Q167" s="261" t="s">
        <v>1406</v>
      </c>
      <c r="R167" s="314">
        <v>0</v>
      </c>
      <c r="S167" s="314">
        <v>0</v>
      </c>
      <c r="T167" s="233"/>
      <c r="U167" s="226"/>
      <c r="V167" s="226"/>
      <c r="W167" s="230">
        <v>0</v>
      </c>
      <c r="X167" s="195" t="s">
        <v>1407</v>
      </c>
      <c r="Y167" s="226"/>
      <c r="Z167" s="226"/>
      <c r="AA167" s="226"/>
    </row>
    <row r="168" spans="8:27" ht="12.75">
      <c r="H168" s="196"/>
      <c r="J168" s="198"/>
      <c r="K168" s="198"/>
      <c r="L168" s="198"/>
      <c r="M168" s="198"/>
      <c r="O168" s="195" t="s">
        <v>1432</v>
      </c>
      <c r="P168" s="234">
        <v>5</v>
      </c>
      <c r="Q168" s="254" t="s">
        <v>1408</v>
      </c>
      <c r="R168" s="314">
        <v>0</v>
      </c>
      <c r="S168" s="314">
        <v>0</v>
      </c>
      <c r="T168" s="233"/>
      <c r="U168" s="226"/>
      <c r="V168" s="226"/>
      <c r="W168" s="230">
        <v>0</v>
      </c>
      <c r="X168" s="235" t="s">
        <v>1409</v>
      </c>
      <c r="Y168" s="226"/>
      <c r="Z168" s="226"/>
      <c r="AA168" s="226"/>
    </row>
    <row r="169" spans="8:27" ht="12.75">
      <c r="H169" s="196"/>
      <c r="J169" s="198"/>
      <c r="K169" s="198"/>
      <c r="L169" s="198"/>
      <c r="M169" s="198"/>
      <c r="O169" s="195" t="s">
        <v>1432</v>
      </c>
      <c r="P169" s="196">
        <v>5</v>
      </c>
      <c r="Q169" s="254" t="s">
        <v>1410</v>
      </c>
      <c r="R169" s="313" t="e">
        <f>IF(Washington!#REF!&lt;&gt;0,Washington!H168,IF(Washington!K168&lt;&gt;0,Washington!H168,""))</f>
        <v>#REF!</v>
      </c>
      <c r="S169" s="314">
        <v>0</v>
      </c>
      <c r="T169" s="233"/>
      <c r="U169" s="226"/>
      <c r="V169" s="226"/>
      <c r="W169" s="230">
        <v>0</v>
      </c>
      <c r="X169" s="235" t="s">
        <v>1411</v>
      </c>
      <c r="Y169" s="226"/>
      <c r="Z169" s="226"/>
      <c r="AA169" s="226"/>
    </row>
    <row r="170" spans="8:27" ht="12.75">
      <c r="H170" s="196"/>
      <c r="J170" s="198"/>
      <c r="K170" s="198"/>
      <c r="L170" s="198"/>
      <c r="M170" s="198"/>
      <c r="O170" s="195" t="s">
        <v>1432</v>
      </c>
      <c r="P170" s="234">
        <v>5</v>
      </c>
      <c r="Q170" s="254" t="s">
        <v>1412</v>
      </c>
      <c r="R170" s="313" t="e">
        <f>IF(Washington!#REF!&lt;&gt;0,Washington!H220,IF(Washington!K220&lt;&gt;0,Washington!H220,""))</f>
        <v>#REF!</v>
      </c>
      <c r="S170" s="314">
        <v>0</v>
      </c>
      <c r="T170" s="233"/>
      <c r="U170" s="226"/>
      <c r="V170" s="226"/>
      <c r="W170" s="230">
        <v>0</v>
      </c>
      <c r="X170" s="235" t="s">
        <v>1413</v>
      </c>
      <c r="Y170" s="226"/>
      <c r="Z170" s="226"/>
      <c r="AA170" s="226"/>
    </row>
    <row r="171" spans="8:27" ht="12.75">
      <c r="H171" s="196"/>
      <c r="J171" s="198"/>
      <c r="K171" s="198"/>
      <c r="L171" s="198"/>
      <c r="M171" s="198"/>
      <c r="O171" s="195" t="s">
        <v>1432</v>
      </c>
      <c r="P171" s="234">
        <v>5</v>
      </c>
      <c r="Q171" s="254" t="s">
        <v>1414</v>
      </c>
      <c r="R171" s="313" t="e">
        <f>IF(Washington!#REF!&lt;&gt;0,Washington!H221,IF(Washington!K221&lt;&gt;0,Washington!H221,""))</f>
        <v>#REF!</v>
      </c>
      <c r="S171" s="314">
        <v>0</v>
      </c>
      <c r="T171" s="233"/>
      <c r="U171" s="226"/>
      <c r="V171" s="226"/>
      <c r="W171" s="230">
        <v>0</v>
      </c>
      <c r="X171" s="235" t="s">
        <v>1415</v>
      </c>
      <c r="Y171" s="226"/>
      <c r="Z171" s="226"/>
      <c r="AA171" s="226"/>
    </row>
    <row r="172" spans="8:27" ht="12.75">
      <c r="H172" s="196"/>
      <c r="J172" s="198"/>
      <c r="K172" s="198"/>
      <c r="L172" s="198"/>
      <c r="M172" s="198"/>
      <c r="O172" s="195" t="s">
        <v>1432</v>
      </c>
      <c r="P172" s="234">
        <v>5</v>
      </c>
      <c r="Q172" s="261" t="s">
        <v>1416</v>
      </c>
      <c r="R172" s="313" t="e">
        <f>IF(Washington!#REF!&lt;&gt;0,Washington!H222,IF(Washington!K222&lt;&gt;0,Washington!H222,""))</f>
        <v>#REF!</v>
      </c>
      <c r="S172" s="314">
        <v>0</v>
      </c>
      <c r="T172" s="233"/>
      <c r="U172" s="226"/>
      <c r="V172" s="226"/>
      <c r="W172" s="230">
        <v>0</v>
      </c>
      <c r="X172" s="235" t="s">
        <v>1417</v>
      </c>
      <c r="Y172" s="226"/>
      <c r="Z172" s="226"/>
      <c r="AA172" s="226"/>
    </row>
    <row r="173" spans="8:27" ht="12.75">
      <c r="H173" s="196"/>
      <c r="J173" s="198"/>
      <c r="K173" s="198"/>
      <c r="L173" s="198"/>
      <c r="M173" s="198"/>
      <c r="O173" s="195" t="s">
        <v>1432</v>
      </c>
      <c r="P173" s="234">
        <v>5</v>
      </c>
      <c r="Q173" s="261" t="s">
        <v>1418</v>
      </c>
      <c r="R173" s="313" t="e">
        <f>IF(Washington!#REF!&lt;&gt;0,Washington!H223,IF(Washington!K223&lt;&gt;0,Washington!H223,""))</f>
        <v>#REF!</v>
      </c>
      <c r="S173" s="314">
        <v>0</v>
      </c>
      <c r="T173" s="233"/>
      <c r="U173" s="226"/>
      <c r="V173" s="226"/>
      <c r="W173" s="230">
        <v>0</v>
      </c>
      <c r="X173" s="235" t="s">
        <v>1419</v>
      </c>
      <c r="Y173" s="226"/>
      <c r="Z173" s="226"/>
      <c r="AA173" s="226"/>
    </row>
    <row r="174" spans="8:27" ht="12.75">
      <c r="H174" s="196"/>
      <c r="J174" s="198"/>
      <c r="K174" s="198"/>
      <c r="L174" s="198"/>
      <c r="M174" s="198"/>
      <c r="O174" s="195" t="s">
        <v>1432</v>
      </c>
      <c r="P174" s="234">
        <v>5</v>
      </c>
      <c r="Q174" s="261" t="s">
        <v>1420</v>
      </c>
      <c r="R174" s="314">
        <v>0</v>
      </c>
      <c r="S174" s="314">
        <v>0</v>
      </c>
      <c r="T174" s="238" t="s">
        <v>1098</v>
      </c>
      <c r="U174" s="226"/>
      <c r="V174" s="226"/>
      <c r="W174" s="230">
        <v>0</v>
      </c>
      <c r="X174" s="195" t="s">
        <v>1421</v>
      </c>
      <c r="Y174" s="226"/>
      <c r="Z174" s="226"/>
      <c r="AA174" s="226"/>
    </row>
    <row r="175" spans="8:27" ht="12.75">
      <c r="H175" s="196"/>
      <c r="J175" s="198"/>
      <c r="K175" s="198"/>
      <c r="L175" s="198"/>
      <c r="M175" s="198"/>
      <c r="O175" s="195" t="s">
        <v>1432</v>
      </c>
      <c r="P175" s="234">
        <v>5</v>
      </c>
      <c r="Q175" s="261" t="s">
        <v>1422</v>
      </c>
      <c r="R175" s="314">
        <v>0</v>
      </c>
      <c r="S175" s="314">
        <v>0</v>
      </c>
      <c r="T175" s="238" t="s">
        <v>1098</v>
      </c>
      <c r="U175" s="226"/>
      <c r="V175" s="226"/>
      <c r="W175" s="230">
        <v>0</v>
      </c>
      <c r="X175" s="195" t="s">
        <v>1423</v>
      </c>
      <c r="Y175" s="226"/>
      <c r="Z175" s="226"/>
      <c r="AA175" s="226"/>
    </row>
    <row r="176" spans="8:27" ht="12.75">
      <c r="H176" s="196"/>
      <c r="J176" s="198"/>
      <c r="K176" s="198"/>
      <c r="L176" s="198"/>
      <c r="M176" s="198"/>
      <c r="O176" s="195" t="s">
        <v>1432</v>
      </c>
      <c r="P176" s="234">
        <v>5</v>
      </c>
      <c r="Q176" s="261" t="s">
        <v>1424</v>
      </c>
      <c r="R176" s="314">
        <v>0</v>
      </c>
      <c r="S176" s="313" t="e">
        <f>IF(Washington!#REF!&lt;&gt;0,Washington!I113,IF(Washington!K113&lt;&gt;0,Washington!I113,""))</f>
        <v>#REF!</v>
      </c>
      <c r="T176" s="238" t="s">
        <v>1098</v>
      </c>
      <c r="U176" s="226"/>
      <c r="V176" s="226"/>
      <c r="W176" s="230">
        <v>0</v>
      </c>
      <c r="X176" s="195" t="s">
        <v>1425</v>
      </c>
      <c r="Y176" s="226"/>
      <c r="Z176" s="226"/>
      <c r="AA176" s="226"/>
    </row>
    <row r="177" spans="8:27" ht="12.75">
      <c r="H177" s="196"/>
      <c r="J177" s="198"/>
      <c r="K177" s="198"/>
      <c r="L177" s="198"/>
      <c r="M177" s="198"/>
      <c r="O177" s="195" t="s">
        <v>1432</v>
      </c>
      <c r="P177" s="234">
        <v>5</v>
      </c>
      <c r="Q177" s="261" t="s">
        <v>1426</v>
      </c>
      <c r="R177" s="314">
        <v>0</v>
      </c>
      <c r="S177" s="313" t="e">
        <f>IF(Washington!#REF!&lt;&gt;0,Washington!I114,IF(Washington!K114&lt;&gt;0,Washington!I114,""))</f>
        <v>#REF!</v>
      </c>
      <c r="T177" s="238" t="s">
        <v>1098</v>
      </c>
      <c r="U177" s="226"/>
      <c r="V177" s="226"/>
      <c r="W177" s="230">
        <v>0</v>
      </c>
      <c r="X177" s="195" t="s">
        <v>1427</v>
      </c>
      <c r="Y177" s="226"/>
      <c r="Z177" s="226"/>
      <c r="AA177" s="226"/>
    </row>
    <row r="178" spans="8:27" ht="12.75">
      <c r="H178" s="196"/>
      <c r="J178" s="198"/>
      <c r="K178" s="198"/>
      <c r="L178" s="198"/>
      <c r="M178" s="198"/>
      <c r="O178" s="195" t="s">
        <v>1432</v>
      </c>
      <c r="P178" s="234">
        <v>5</v>
      </c>
      <c r="Q178" s="261" t="s">
        <v>1428</v>
      </c>
      <c r="R178" s="314">
        <v>0</v>
      </c>
      <c r="S178" s="313" t="e">
        <f>IF(Washington!#REF!&lt;&gt;0,Washington!I144,IF(Washington!K144&lt;&gt;0,Washington!I144,""))</f>
        <v>#REF!</v>
      </c>
      <c r="T178" s="238" t="s">
        <v>1098</v>
      </c>
      <c r="U178" s="226"/>
      <c r="V178" s="226"/>
      <c r="W178" s="230">
        <v>0</v>
      </c>
      <c r="X178" s="195" t="s">
        <v>1429</v>
      </c>
      <c r="Y178" s="226"/>
      <c r="Z178" s="226"/>
      <c r="AA178" s="226"/>
    </row>
    <row r="179" spans="8:27" ht="12.75">
      <c r="H179" s="196"/>
      <c r="J179" s="198"/>
      <c r="K179" s="198"/>
      <c r="L179" s="198"/>
      <c r="M179" s="198"/>
      <c r="O179" s="195" t="s">
        <v>1432</v>
      </c>
      <c r="P179" s="234">
        <v>5</v>
      </c>
      <c r="Q179" s="261" t="s">
        <v>1430</v>
      </c>
      <c r="R179" s="314">
        <v>0</v>
      </c>
      <c r="S179" s="313" t="e">
        <f>IF(Washington!#REF!&lt;&gt;0,Washington!I145,IF(Washington!K145&lt;&gt;0,Washington!I145,""))</f>
        <v>#REF!</v>
      </c>
      <c r="T179" s="238" t="s">
        <v>1098</v>
      </c>
      <c r="U179" s="226"/>
      <c r="V179" s="226"/>
      <c r="W179" s="230">
        <v>0</v>
      </c>
      <c r="X179" s="195" t="s">
        <v>1431</v>
      </c>
      <c r="Y179" s="226"/>
      <c r="Z179" s="226"/>
      <c r="AA179" s="226"/>
    </row>
    <row r="180" spans="8:27" ht="22.5">
      <c r="H180" s="196"/>
      <c r="J180" s="198"/>
      <c r="K180" s="198"/>
      <c r="L180" s="198"/>
      <c r="M180" s="198"/>
      <c r="O180" s="195" t="s">
        <v>1433</v>
      </c>
      <c r="P180" s="196">
        <v>5</v>
      </c>
      <c r="Q180" s="256" t="s">
        <v>1248</v>
      </c>
      <c r="R180" s="314">
        <v>0</v>
      </c>
      <c r="S180" s="314">
        <v>0</v>
      </c>
      <c r="T180" s="227"/>
      <c r="U180" s="228"/>
      <c r="V180" s="228"/>
      <c r="W180" s="230">
        <v>0</v>
      </c>
      <c r="X180" s="215" t="s">
        <v>1249</v>
      </c>
      <c r="Y180" s="226"/>
      <c r="Z180" s="226"/>
      <c r="AA180" s="226"/>
    </row>
    <row r="181" spans="8:27" ht="22.5">
      <c r="H181" s="196"/>
      <c r="J181" s="198"/>
      <c r="K181" s="198"/>
      <c r="L181" s="198"/>
      <c r="M181" s="198"/>
      <c r="O181" s="195" t="s">
        <v>1433</v>
      </c>
      <c r="P181" s="196">
        <v>5</v>
      </c>
      <c r="Q181" s="256" t="s">
        <v>574</v>
      </c>
      <c r="R181" s="314">
        <v>0</v>
      </c>
      <c r="S181" s="314">
        <v>0</v>
      </c>
      <c r="T181" s="227"/>
      <c r="U181" s="228"/>
      <c r="V181" s="228"/>
      <c r="W181" s="229">
        <v>0</v>
      </c>
      <c r="X181" s="301" t="s">
        <v>575</v>
      </c>
      <c r="Y181" s="226"/>
      <c r="Z181" s="226"/>
      <c r="AA181" s="226"/>
    </row>
    <row r="182" spans="8:27" ht="12.75">
      <c r="H182" s="196"/>
      <c r="J182" s="198"/>
      <c r="K182" s="198"/>
      <c r="L182" s="198"/>
      <c r="M182" s="198"/>
      <c r="O182" s="195" t="s">
        <v>1433</v>
      </c>
      <c r="P182" s="196">
        <v>5</v>
      </c>
      <c r="Q182" s="261" t="s">
        <v>1251</v>
      </c>
      <c r="R182" s="314">
        <v>0</v>
      </c>
      <c r="S182" s="314">
        <v>0</v>
      </c>
      <c r="T182" s="217"/>
      <c r="U182" s="226"/>
      <c r="V182" s="226"/>
      <c r="W182" s="230">
        <v>0</v>
      </c>
      <c r="X182" s="231" t="s">
        <v>1252</v>
      </c>
      <c r="Y182" s="226"/>
      <c r="Z182" s="226"/>
      <c r="AA182" s="226"/>
    </row>
    <row r="183" spans="8:27" ht="12.75">
      <c r="H183" s="196"/>
      <c r="J183" s="198"/>
      <c r="K183" s="198"/>
      <c r="L183" s="198"/>
      <c r="M183" s="198"/>
      <c r="O183" s="195" t="s">
        <v>1433</v>
      </c>
      <c r="P183" s="196">
        <v>5</v>
      </c>
      <c r="Q183" s="261" t="s">
        <v>1254</v>
      </c>
      <c r="R183" s="314">
        <v>0</v>
      </c>
      <c r="S183" s="314">
        <v>0</v>
      </c>
      <c r="T183" s="217"/>
      <c r="U183" s="226"/>
      <c r="V183" s="226"/>
      <c r="W183" s="230">
        <v>0</v>
      </c>
      <c r="X183" s="231" t="s">
        <v>1255</v>
      </c>
      <c r="Y183" s="226"/>
      <c r="Z183" s="226"/>
      <c r="AA183" s="226"/>
    </row>
    <row r="184" spans="8:27" ht="12.75">
      <c r="H184" s="196"/>
      <c r="J184" s="198"/>
      <c r="K184" s="198"/>
      <c r="L184" s="198"/>
      <c r="M184" s="198"/>
      <c r="O184" s="195" t="s">
        <v>1433</v>
      </c>
      <c r="P184" s="196">
        <v>5</v>
      </c>
      <c r="Q184" s="261" t="s">
        <v>1256</v>
      </c>
      <c r="R184" s="314">
        <v>0</v>
      </c>
      <c r="S184" s="314">
        <v>0</v>
      </c>
      <c r="T184" s="217"/>
      <c r="U184" s="226"/>
      <c r="V184" s="226"/>
      <c r="W184" s="230">
        <v>0</v>
      </c>
      <c r="X184" s="231" t="s">
        <v>1257</v>
      </c>
      <c r="Y184" s="226"/>
      <c r="Z184" s="226"/>
      <c r="AA184" s="226"/>
    </row>
    <row r="185" spans="8:27" ht="12.75">
      <c r="H185" s="196"/>
      <c r="J185" s="198"/>
      <c r="K185" s="198"/>
      <c r="L185" s="198"/>
      <c r="M185" s="198"/>
      <c r="O185" s="195" t="s">
        <v>1433</v>
      </c>
      <c r="P185" s="196">
        <v>5</v>
      </c>
      <c r="Q185" s="261" t="s">
        <v>1258</v>
      </c>
      <c r="R185" s="314">
        <v>0</v>
      </c>
      <c r="S185" s="314">
        <v>0</v>
      </c>
      <c r="T185" s="217"/>
      <c r="U185" s="226"/>
      <c r="V185" s="226"/>
      <c r="W185" s="230">
        <v>0</v>
      </c>
      <c r="X185" s="231" t="s">
        <v>1259</v>
      </c>
      <c r="Y185" s="226"/>
      <c r="Z185" s="226"/>
      <c r="AA185" s="226"/>
    </row>
    <row r="186" spans="8:27" ht="12.75">
      <c r="H186" s="196"/>
      <c r="J186" s="198"/>
      <c r="K186" s="198"/>
      <c r="L186" s="198"/>
      <c r="M186" s="198"/>
      <c r="O186" s="195" t="s">
        <v>1433</v>
      </c>
      <c r="P186" s="196">
        <v>5</v>
      </c>
      <c r="Q186" s="261" t="s">
        <v>576</v>
      </c>
      <c r="R186" s="314">
        <v>0</v>
      </c>
      <c r="S186" s="314">
        <v>0</v>
      </c>
      <c r="T186" s="217"/>
      <c r="U186" s="226"/>
      <c r="V186" s="226"/>
      <c r="W186" s="229">
        <v>0</v>
      </c>
      <c r="X186" s="273" t="s">
        <v>577</v>
      </c>
      <c r="Y186" s="226"/>
      <c r="Z186" s="226"/>
      <c r="AA186" s="226"/>
    </row>
    <row r="187" spans="8:27" ht="12.75">
      <c r="H187" s="196"/>
      <c r="J187" s="198"/>
      <c r="K187" s="198"/>
      <c r="L187" s="198"/>
      <c r="M187" s="198"/>
      <c r="O187" s="195" t="s">
        <v>1433</v>
      </c>
      <c r="P187" s="196">
        <v>5</v>
      </c>
      <c r="Q187" s="261" t="s">
        <v>578</v>
      </c>
      <c r="R187" s="314">
        <v>0</v>
      </c>
      <c r="S187" s="314">
        <v>0</v>
      </c>
      <c r="T187" s="217"/>
      <c r="U187" s="226"/>
      <c r="V187" s="226"/>
      <c r="W187" s="229">
        <v>0</v>
      </c>
      <c r="X187" s="273" t="s">
        <v>579</v>
      </c>
      <c r="Y187" s="226"/>
      <c r="Z187" s="226"/>
      <c r="AA187" s="226"/>
    </row>
    <row r="188" spans="8:27" ht="12.75">
      <c r="H188" s="196"/>
      <c r="J188" s="198"/>
      <c r="K188" s="198"/>
      <c r="L188" s="198"/>
      <c r="M188" s="198"/>
      <c r="O188" s="195" t="s">
        <v>1433</v>
      </c>
      <c r="P188" s="196">
        <v>5</v>
      </c>
      <c r="Q188" s="261" t="s">
        <v>580</v>
      </c>
      <c r="R188" s="314">
        <v>0</v>
      </c>
      <c r="S188" s="314">
        <v>0</v>
      </c>
      <c r="T188" s="217"/>
      <c r="U188" s="226"/>
      <c r="V188" s="226"/>
      <c r="W188" s="229">
        <v>0</v>
      </c>
      <c r="X188" s="273" t="s">
        <v>581</v>
      </c>
      <c r="Y188" s="226"/>
      <c r="Z188" s="226"/>
      <c r="AA188" s="226"/>
    </row>
    <row r="189" spans="8:27" ht="12.75">
      <c r="H189" s="196"/>
      <c r="J189" s="198"/>
      <c r="K189" s="198"/>
      <c r="L189" s="198"/>
      <c r="M189" s="198"/>
      <c r="O189" s="195" t="s">
        <v>1433</v>
      </c>
      <c r="P189" s="196">
        <v>5</v>
      </c>
      <c r="Q189" s="261" t="s">
        <v>582</v>
      </c>
      <c r="R189" s="314">
        <v>0</v>
      </c>
      <c r="S189" s="314">
        <v>0</v>
      </c>
      <c r="T189" s="217"/>
      <c r="U189" s="226"/>
      <c r="V189" s="226"/>
      <c r="W189" s="229">
        <v>0</v>
      </c>
      <c r="X189" s="273" t="s">
        <v>583</v>
      </c>
      <c r="Y189" s="226"/>
      <c r="Z189" s="226"/>
      <c r="AA189" s="226"/>
    </row>
    <row r="190" spans="8:27" ht="12.75">
      <c r="H190" s="196"/>
      <c r="J190" s="198"/>
      <c r="K190" s="198"/>
      <c r="L190" s="198"/>
      <c r="M190" s="198"/>
      <c r="O190" s="195" t="s">
        <v>1433</v>
      </c>
      <c r="P190" s="196">
        <v>5</v>
      </c>
      <c r="Q190" s="261" t="s">
        <v>584</v>
      </c>
      <c r="R190" s="314">
        <v>0</v>
      </c>
      <c r="S190" s="314">
        <v>0</v>
      </c>
      <c r="T190" s="217"/>
      <c r="U190" s="226"/>
      <c r="V190" s="226"/>
      <c r="W190" s="229">
        <v>0</v>
      </c>
      <c r="X190" s="273" t="s">
        <v>585</v>
      </c>
      <c r="Y190" s="226"/>
      <c r="Z190" s="226"/>
      <c r="AA190" s="226"/>
    </row>
    <row r="191" spans="8:27" ht="12.75">
      <c r="H191" s="196"/>
      <c r="J191" s="198"/>
      <c r="K191" s="198"/>
      <c r="L191" s="198"/>
      <c r="M191" s="198"/>
      <c r="O191" s="195" t="s">
        <v>1433</v>
      </c>
      <c r="P191" s="196">
        <v>5</v>
      </c>
      <c r="Q191" s="261" t="s">
        <v>586</v>
      </c>
      <c r="R191" s="314">
        <v>0</v>
      </c>
      <c r="S191" s="314">
        <v>0</v>
      </c>
      <c r="T191" s="217"/>
      <c r="U191" s="226"/>
      <c r="V191" s="226"/>
      <c r="W191" s="229">
        <v>0</v>
      </c>
      <c r="X191" s="273" t="s">
        <v>587</v>
      </c>
      <c r="Y191" s="226"/>
      <c r="Z191" s="226"/>
      <c r="AA191" s="226"/>
    </row>
    <row r="192" spans="8:27" ht="12.75">
      <c r="H192" s="196"/>
      <c r="J192" s="198"/>
      <c r="K192" s="198"/>
      <c r="L192" s="198"/>
      <c r="M192" s="198"/>
      <c r="O192" s="195" t="s">
        <v>1433</v>
      </c>
      <c r="P192" s="299">
        <v>5</v>
      </c>
      <c r="Q192" s="298" t="s">
        <v>873</v>
      </c>
      <c r="R192" s="315">
        <v>0</v>
      </c>
      <c r="S192" s="315">
        <v>0</v>
      </c>
      <c r="T192" s="300"/>
      <c r="U192" s="238"/>
      <c r="V192" s="238"/>
      <c r="W192" s="229">
        <v>0</v>
      </c>
      <c r="X192" s="231" t="s">
        <v>874</v>
      </c>
      <c r="Y192" s="226"/>
      <c r="Z192" s="226"/>
      <c r="AA192" s="226"/>
    </row>
    <row r="193" spans="8:27" ht="12.75">
      <c r="H193" s="196"/>
      <c r="J193" s="198"/>
      <c r="K193" s="198"/>
      <c r="L193" s="198"/>
      <c r="M193" s="198"/>
      <c r="O193" s="195" t="s">
        <v>1433</v>
      </c>
      <c r="P193" s="299">
        <v>5</v>
      </c>
      <c r="Q193" s="298" t="s">
        <v>875</v>
      </c>
      <c r="R193" s="315">
        <v>0</v>
      </c>
      <c r="S193" s="315">
        <v>0</v>
      </c>
      <c r="T193" s="300"/>
      <c r="U193" s="238"/>
      <c r="V193" s="238"/>
      <c r="W193" s="229">
        <v>0</v>
      </c>
      <c r="X193" s="231" t="s">
        <v>876</v>
      </c>
      <c r="Y193" s="226"/>
      <c r="Z193" s="226"/>
      <c r="AA193" s="226"/>
    </row>
    <row r="194" spans="8:27" ht="12.75">
      <c r="H194" s="196"/>
      <c r="J194" s="198"/>
      <c r="K194" s="198"/>
      <c r="L194" s="198"/>
      <c r="M194" s="198"/>
      <c r="O194" s="195" t="s">
        <v>1433</v>
      </c>
      <c r="P194" s="299">
        <v>5</v>
      </c>
      <c r="Q194" s="298" t="s">
        <v>877</v>
      </c>
      <c r="R194" s="315">
        <v>0</v>
      </c>
      <c r="S194" s="315">
        <v>0</v>
      </c>
      <c r="T194" s="300"/>
      <c r="U194" s="238"/>
      <c r="V194" s="238"/>
      <c r="W194" s="229">
        <v>0</v>
      </c>
      <c r="X194" s="231" t="s">
        <v>878</v>
      </c>
      <c r="Y194" s="226"/>
      <c r="Z194" s="226"/>
      <c r="AA194" s="226"/>
    </row>
    <row r="195" spans="8:27" ht="12.75">
      <c r="H195" s="196"/>
      <c r="J195" s="198"/>
      <c r="K195" s="198"/>
      <c r="L195" s="198"/>
      <c r="M195" s="198"/>
      <c r="O195" s="195" t="s">
        <v>1433</v>
      </c>
      <c r="P195" s="196">
        <v>5</v>
      </c>
      <c r="Q195" s="261" t="s">
        <v>1260</v>
      </c>
      <c r="R195" s="314">
        <v>0</v>
      </c>
      <c r="S195" s="314">
        <v>0</v>
      </c>
      <c r="T195" s="217"/>
      <c r="U195" s="226"/>
      <c r="V195" s="226"/>
      <c r="W195" s="230">
        <v>0</v>
      </c>
      <c r="X195" s="195" t="s">
        <v>1261</v>
      </c>
      <c r="Y195" s="226"/>
      <c r="Z195" s="226"/>
      <c r="AA195" s="226"/>
    </row>
    <row r="196" spans="8:27" ht="12.75">
      <c r="H196" s="196"/>
      <c r="J196" s="198"/>
      <c r="K196" s="198"/>
      <c r="L196" s="198"/>
      <c r="M196" s="198"/>
      <c r="O196" s="195" t="s">
        <v>1433</v>
      </c>
      <c r="P196" s="196">
        <v>5</v>
      </c>
      <c r="Q196" s="261" t="s">
        <v>1262</v>
      </c>
      <c r="R196" s="313" t="e">
        <f>IF(Washington!#REF!&lt;&gt;0,Washington!H159,IF(Washington!K159&lt;&gt;0,Washington!H159,""))</f>
        <v>#REF!</v>
      </c>
      <c r="S196" s="314">
        <v>0</v>
      </c>
      <c r="T196" s="233"/>
      <c r="U196" s="226"/>
      <c r="V196" s="226"/>
      <c r="W196" s="230">
        <v>0</v>
      </c>
      <c r="X196" s="211" t="s">
        <v>1263</v>
      </c>
      <c r="Y196" s="226"/>
      <c r="Z196" s="226"/>
      <c r="AA196" s="226"/>
    </row>
    <row r="197" spans="8:27" ht="12.75">
      <c r="H197" s="196"/>
      <c r="J197" s="198"/>
      <c r="K197" s="198"/>
      <c r="L197" s="198"/>
      <c r="M197" s="198"/>
      <c r="O197" s="195" t="s">
        <v>1433</v>
      </c>
      <c r="P197" s="196">
        <v>5</v>
      </c>
      <c r="Q197" s="261" t="s">
        <v>1264</v>
      </c>
      <c r="R197" s="313" t="e">
        <f>IF(Washington!#REF!&lt;&gt;0,Washington!H160,IF(Washington!K160&lt;&gt;0,Washington!H160,""))</f>
        <v>#REF!</v>
      </c>
      <c r="S197" s="314">
        <v>0</v>
      </c>
      <c r="T197" s="233"/>
      <c r="U197" s="226"/>
      <c r="V197" s="226"/>
      <c r="W197" s="230">
        <v>0</v>
      </c>
      <c r="X197" s="195" t="s">
        <v>1265</v>
      </c>
      <c r="Y197" s="226"/>
      <c r="Z197" s="226"/>
      <c r="AA197" s="226"/>
    </row>
    <row r="198" spans="8:27" ht="12.75">
      <c r="H198" s="196"/>
      <c r="J198" s="198"/>
      <c r="K198" s="198"/>
      <c r="L198" s="198"/>
      <c r="M198" s="198"/>
      <c r="O198" s="195" t="s">
        <v>1433</v>
      </c>
      <c r="P198" s="206">
        <v>5</v>
      </c>
      <c r="Q198" s="261" t="s">
        <v>1266</v>
      </c>
      <c r="R198" s="313" t="e">
        <f>IF(Washington!#REF!&lt;&gt;0,Washington!H158,IF(Washington!K158&lt;&gt;0,Washington!H158,""))</f>
        <v>#REF!</v>
      </c>
      <c r="S198" s="314">
        <v>0</v>
      </c>
      <c r="T198" s="233"/>
      <c r="U198" s="226"/>
      <c r="V198" s="226"/>
      <c r="W198" s="230">
        <v>0</v>
      </c>
      <c r="X198" s="201" t="s">
        <v>1267</v>
      </c>
      <c r="Y198" s="226"/>
      <c r="Z198" s="226"/>
      <c r="AA198" s="226"/>
    </row>
    <row r="199" spans="8:27" ht="12.75">
      <c r="H199" s="196"/>
      <c r="J199" s="198"/>
      <c r="K199" s="198"/>
      <c r="L199" s="198"/>
      <c r="M199" s="198"/>
      <c r="O199" s="195" t="s">
        <v>1433</v>
      </c>
      <c r="P199" s="196">
        <v>5</v>
      </c>
      <c r="Q199" s="261" t="s">
        <v>1268</v>
      </c>
      <c r="R199" s="314" t="e">
        <f>IF(Washington!#REF!&lt;&gt;0,Washington!H107,IF(Washington!K107&lt;&gt;0,Washington!H107,""))</f>
        <v>#REF!</v>
      </c>
      <c r="S199" s="314">
        <v>0</v>
      </c>
      <c r="T199" s="233"/>
      <c r="U199" s="226"/>
      <c r="V199" s="226"/>
      <c r="W199" s="230">
        <v>0</v>
      </c>
      <c r="X199" s="195" t="s">
        <v>1269</v>
      </c>
      <c r="Y199" s="226"/>
      <c r="Z199" s="226"/>
      <c r="AA199" s="226"/>
    </row>
    <row r="200" spans="8:27" ht="12.75">
      <c r="H200" s="196"/>
      <c r="J200" s="198"/>
      <c r="K200" s="198"/>
      <c r="L200" s="198"/>
      <c r="M200" s="198"/>
      <c r="O200" s="195" t="s">
        <v>1433</v>
      </c>
      <c r="P200" s="196">
        <v>5</v>
      </c>
      <c r="Q200" s="261" t="s">
        <v>1270</v>
      </c>
      <c r="R200" s="314">
        <v>0</v>
      </c>
      <c r="S200" s="314">
        <v>0</v>
      </c>
      <c r="T200" s="233"/>
      <c r="U200" s="226"/>
      <c r="V200" s="226"/>
      <c r="W200" s="230">
        <v>0</v>
      </c>
      <c r="X200" s="195" t="s">
        <v>1271</v>
      </c>
      <c r="Y200" s="226"/>
      <c r="Z200" s="226"/>
      <c r="AA200" s="226"/>
    </row>
    <row r="201" spans="8:27" ht="12.75">
      <c r="H201" s="196"/>
      <c r="J201" s="198"/>
      <c r="K201" s="198"/>
      <c r="L201" s="198"/>
      <c r="M201" s="198"/>
      <c r="O201" s="195" t="s">
        <v>1433</v>
      </c>
      <c r="P201" s="196">
        <v>5</v>
      </c>
      <c r="Q201" s="261" t="s">
        <v>1272</v>
      </c>
      <c r="R201" s="314">
        <v>0</v>
      </c>
      <c r="S201" s="314">
        <v>0</v>
      </c>
      <c r="T201" s="233"/>
      <c r="U201" s="226"/>
      <c r="V201" s="226"/>
      <c r="W201" s="230">
        <v>0</v>
      </c>
      <c r="X201" s="195" t="s">
        <v>1273</v>
      </c>
      <c r="Y201" s="226"/>
      <c r="Z201" s="226"/>
      <c r="AA201" s="226"/>
    </row>
    <row r="202" spans="8:27" ht="12.75">
      <c r="H202" s="196"/>
      <c r="J202" s="198"/>
      <c r="K202" s="198"/>
      <c r="L202" s="198"/>
      <c r="M202" s="198"/>
      <c r="O202" s="195" t="s">
        <v>1433</v>
      </c>
      <c r="P202" s="196">
        <v>5</v>
      </c>
      <c r="Q202" s="261" t="s">
        <v>1274</v>
      </c>
      <c r="R202" s="313" t="e">
        <f>IF(Washington!#REF!&lt;&gt;0,Washington!H172,IF(Washington!K172&lt;&gt;0,Washington!H172,""))</f>
        <v>#REF!</v>
      </c>
      <c r="S202" s="314">
        <v>0</v>
      </c>
      <c r="T202" s="233"/>
      <c r="U202" s="226"/>
      <c r="V202" s="226"/>
      <c r="W202" s="230">
        <v>0</v>
      </c>
      <c r="X202" s="195" t="s">
        <v>1275</v>
      </c>
      <c r="Y202" s="226"/>
      <c r="Z202" s="226"/>
      <c r="AA202" s="226"/>
    </row>
    <row r="203" spans="8:27" ht="12.75">
      <c r="H203" s="196"/>
      <c r="J203" s="198"/>
      <c r="K203" s="198"/>
      <c r="L203" s="198"/>
      <c r="M203" s="198"/>
      <c r="O203" s="195" t="s">
        <v>1433</v>
      </c>
      <c r="P203" s="234">
        <v>5</v>
      </c>
      <c r="Q203" s="261" t="s">
        <v>1276</v>
      </c>
      <c r="R203" s="314">
        <v>0</v>
      </c>
      <c r="S203" s="314">
        <v>0</v>
      </c>
      <c r="T203" s="233"/>
      <c r="U203" s="226"/>
      <c r="V203" s="226"/>
      <c r="W203" s="230">
        <v>0</v>
      </c>
      <c r="X203" s="195" t="s">
        <v>1277</v>
      </c>
      <c r="Y203" s="226"/>
      <c r="Z203" s="226"/>
      <c r="AA203" s="226"/>
    </row>
    <row r="204" spans="8:27" ht="12.75">
      <c r="H204" s="196"/>
      <c r="J204" s="198"/>
      <c r="K204" s="198"/>
      <c r="L204" s="198"/>
      <c r="M204" s="198"/>
      <c r="O204" s="195" t="s">
        <v>1433</v>
      </c>
      <c r="P204" s="196">
        <v>5</v>
      </c>
      <c r="Q204" s="261" t="s">
        <v>1278</v>
      </c>
      <c r="R204" s="313" t="e">
        <f>IF(Washington!#REF!&lt;&gt;0,Washington!H262,IF(Washington!K262&lt;&gt;0,Washington!H262,""))</f>
        <v>#REF!</v>
      </c>
      <c r="S204" s="314">
        <v>0</v>
      </c>
      <c r="T204" s="233"/>
      <c r="U204" s="226"/>
      <c r="V204" s="226"/>
      <c r="W204" s="230">
        <v>0</v>
      </c>
      <c r="X204" s="195" t="s">
        <v>1279</v>
      </c>
      <c r="Y204" s="226"/>
      <c r="Z204" s="226"/>
      <c r="AA204" s="226"/>
    </row>
    <row r="205" spans="8:27" ht="12.75">
      <c r="H205" s="196"/>
      <c r="J205" s="198"/>
      <c r="K205" s="198"/>
      <c r="L205" s="198"/>
      <c r="M205" s="198"/>
      <c r="O205" s="195" t="s">
        <v>1433</v>
      </c>
      <c r="P205" s="196">
        <v>5</v>
      </c>
      <c r="Q205" s="261" t="s">
        <v>1280</v>
      </c>
      <c r="R205" s="314">
        <v>0</v>
      </c>
      <c r="S205" s="314">
        <v>0</v>
      </c>
      <c r="T205" s="233"/>
      <c r="U205" s="226"/>
      <c r="V205" s="226"/>
      <c r="W205" s="230">
        <v>0</v>
      </c>
      <c r="X205" s="195" t="s">
        <v>1281</v>
      </c>
      <c r="Y205" s="226"/>
      <c r="Z205" s="226"/>
      <c r="AA205" s="226"/>
    </row>
    <row r="206" spans="8:27" ht="12.75">
      <c r="H206" s="196"/>
      <c r="J206" s="198"/>
      <c r="K206" s="198"/>
      <c r="L206" s="198"/>
      <c r="M206" s="198"/>
      <c r="O206" s="195" t="s">
        <v>1433</v>
      </c>
      <c r="P206" s="196">
        <v>5</v>
      </c>
      <c r="Q206" s="261" t="s">
        <v>1282</v>
      </c>
      <c r="R206" s="313">
        <v>0</v>
      </c>
      <c r="S206" s="314">
        <v>0</v>
      </c>
      <c r="T206" s="233"/>
      <c r="U206" s="226"/>
      <c r="V206" s="226"/>
      <c r="W206" s="230">
        <v>0</v>
      </c>
      <c r="X206" s="195" t="s">
        <v>1283</v>
      </c>
      <c r="Y206" s="226"/>
      <c r="Z206" s="226"/>
      <c r="AA206" s="226"/>
    </row>
    <row r="207" spans="8:27" ht="12.75">
      <c r="H207" s="196"/>
      <c r="J207" s="198"/>
      <c r="K207" s="198"/>
      <c r="L207" s="198"/>
      <c r="M207" s="198"/>
      <c r="O207" s="195" t="s">
        <v>1433</v>
      </c>
      <c r="P207" s="206">
        <v>5</v>
      </c>
      <c r="Q207" s="261" t="s">
        <v>1284</v>
      </c>
      <c r="R207" s="313">
        <v>0</v>
      </c>
      <c r="S207" s="314">
        <v>0</v>
      </c>
      <c r="T207" s="233"/>
      <c r="U207" s="226"/>
      <c r="V207" s="226"/>
      <c r="W207" s="230">
        <v>0</v>
      </c>
      <c r="X207" s="205" t="s">
        <v>1285</v>
      </c>
      <c r="Y207" s="226"/>
      <c r="Z207" s="226"/>
      <c r="AA207" s="226"/>
    </row>
    <row r="208" spans="8:27" ht="12.75">
      <c r="H208" s="196"/>
      <c r="J208" s="198"/>
      <c r="K208" s="198"/>
      <c r="L208" s="198"/>
      <c r="M208" s="198"/>
      <c r="O208" s="195" t="s">
        <v>1433</v>
      </c>
      <c r="P208" s="206">
        <v>5</v>
      </c>
      <c r="Q208" s="261" t="s">
        <v>1286</v>
      </c>
      <c r="R208" s="313" t="e">
        <f>IF(Washington!#REF!&lt;&gt;0,Washington!H108,IF(Washington!K108&lt;&gt;0,Washington!H108,""))</f>
        <v>#REF!</v>
      </c>
      <c r="S208" s="314">
        <v>0</v>
      </c>
      <c r="T208" s="233"/>
      <c r="U208" s="226"/>
      <c r="V208" s="226"/>
      <c r="W208" s="230">
        <v>0</v>
      </c>
      <c r="X208" s="205" t="s">
        <v>1287</v>
      </c>
      <c r="Y208" s="226"/>
      <c r="Z208" s="226"/>
      <c r="AA208" s="226"/>
    </row>
    <row r="209" spans="8:27" ht="12.75">
      <c r="H209" s="196"/>
      <c r="J209" s="198"/>
      <c r="K209" s="198"/>
      <c r="L209" s="198"/>
      <c r="M209" s="198"/>
      <c r="O209" s="195" t="s">
        <v>1433</v>
      </c>
      <c r="P209" s="206">
        <v>5</v>
      </c>
      <c r="Q209" s="261" t="s">
        <v>1288</v>
      </c>
      <c r="R209" s="313" t="e">
        <f>IF(Washington!#REF!&lt;&gt;0,Washington!H109,IF(Washington!K109&lt;&gt;0,Washington!H109,""))</f>
        <v>#REF!</v>
      </c>
      <c r="S209" s="314">
        <v>0</v>
      </c>
      <c r="T209" s="233"/>
      <c r="U209" s="226"/>
      <c r="V209" s="226"/>
      <c r="W209" s="230">
        <v>0</v>
      </c>
      <c r="X209" s="205" t="s">
        <v>1292</v>
      </c>
      <c r="Y209" s="226"/>
      <c r="Z209" s="226"/>
      <c r="AA209" s="226"/>
    </row>
    <row r="210" spans="8:27" ht="12.75">
      <c r="H210" s="196"/>
      <c r="J210" s="198"/>
      <c r="K210" s="198"/>
      <c r="L210" s="198"/>
      <c r="M210" s="198"/>
      <c r="O210" s="195" t="s">
        <v>1433</v>
      </c>
      <c r="P210" s="206">
        <v>5</v>
      </c>
      <c r="Q210" s="261" t="s">
        <v>1293</v>
      </c>
      <c r="R210" s="313" t="e">
        <f>IF(Washington!#REF!&lt;&gt;0,Washington!H110,IF(Washington!K110&lt;&gt;0,Washington!H110,""))</f>
        <v>#REF!</v>
      </c>
      <c r="S210" s="314">
        <v>0</v>
      </c>
      <c r="T210" s="233"/>
      <c r="U210" s="226"/>
      <c r="V210" s="226"/>
      <c r="W210" s="230">
        <v>0</v>
      </c>
      <c r="X210" s="205" t="s">
        <v>1294</v>
      </c>
      <c r="Y210" s="226"/>
      <c r="Z210" s="226"/>
      <c r="AA210" s="226"/>
    </row>
    <row r="211" spans="8:27" ht="12.75">
      <c r="H211" s="196"/>
      <c r="J211" s="198"/>
      <c r="K211" s="198"/>
      <c r="L211" s="198"/>
      <c r="M211" s="198"/>
      <c r="O211" s="195" t="s">
        <v>1433</v>
      </c>
      <c r="P211" s="234">
        <v>5</v>
      </c>
      <c r="Q211" s="254" t="s">
        <v>1295</v>
      </c>
      <c r="R211" s="314">
        <v>0</v>
      </c>
      <c r="S211" s="314">
        <v>0</v>
      </c>
      <c r="T211" s="233"/>
      <c r="U211" s="226"/>
      <c r="V211" s="226"/>
      <c r="W211" s="230">
        <v>0</v>
      </c>
      <c r="X211" s="235" t="s">
        <v>1296</v>
      </c>
      <c r="Y211" s="226"/>
      <c r="Z211" s="226"/>
      <c r="AA211" s="226"/>
    </row>
    <row r="212" spans="8:27" ht="12.75">
      <c r="H212" s="196"/>
      <c r="J212" s="198"/>
      <c r="K212" s="198"/>
      <c r="L212" s="198"/>
      <c r="M212" s="198"/>
      <c r="O212" s="195" t="s">
        <v>1433</v>
      </c>
      <c r="P212" s="234">
        <v>5</v>
      </c>
      <c r="Q212" s="254" t="s">
        <v>1297</v>
      </c>
      <c r="R212" s="314">
        <v>0</v>
      </c>
      <c r="S212" s="314">
        <v>0</v>
      </c>
      <c r="T212" s="233"/>
      <c r="U212" s="226"/>
      <c r="V212" s="226"/>
      <c r="W212" s="230">
        <v>0</v>
      </c>
      <c r="X212" s="235" t="s">
        <v>1298</v>
      </c>
      <c r="Y212" s="226"/>
      <c r="Z212" s="226"/>
      <c r="AA212" s="226"/>
    </row>
    <row r="213" spans="8:27" ht="12.75">
      <c r="H213" s="196"/>
      <c r="J213" s="198"/>
      <c r="K213" s="198"/>
      <c r="L213" s="198"/>
      <c r="M213" s="198"/>
      <c r="O213" s="195" t="s">
        <v>1433</v>
      </c>
      <c r="P213" s="234">
        <v>5</v>
      </c>
      <c r="Q213" s="254" t="s">
        <v>1299</v>
      </c>
      <c r="R213" s="314">
        <v>0</v>
      </c>
      <c r="S213" s="314">
        <v>0</v>
      </c>
      <c r="T213" s="233"/>
      <c r="U213" s="226"/>
      <c r="V213" s="226"/>
      <c r="W213" s="230">
        <v>0</v>
      </c>
      <c r="X213" s="235" t="s">
        <v>1300</v>
      </c>
      <c r="Y213" s="226"/>
      <c r="Z213" s="226"/>
      <c r="AA213" s="226"/>
    </row>
    <row r="214" spans="8:27" ht="12.75">
      <c r="H214" s="196"/>
      <c r="J214" s="198"/>
      <c r="K214" s="198"/>
      <c r="L214" s="198"/>
      <c r="M214" s="198"/>
      <c r="O214" s="195" t="s">
        <v>1433</v>
      </c>
      <c r="P214" s="234">
        <v>5</v>
      </c>
      <c r="Q214" s="261" t="s">
        <v>1301</v>
      </c>
      <c r="R214" s="313" t="e">
        <f>IF(Washington!#REF!&lt;&gt;0,Washington!H153,IF(Washington!K153&lt;&gt;0,Washington!H153,""))</f>
        <v>#REF!</v>
      </c>
      <c r="S214" s="314">
        <v>0</v>
      </c>
      <c r="T214" s="233"/>
      <c r="U214" s="226"/>
      <c r="V214" s="226"/>
      <c r="W214" s="230">
        <v>0</v>
      </c>
      <c r="X214" s="195" t="s">
        <v>1302</v>
      </c>
      <c r="Y214" s="226"/>
      <c r="Z214" s="226"/>
      <c r="AA214" s="226"/>
    </row>
    <row r="215" spans="8:27" ht="12.75">
      <c r="H215" s="196"/>
      <c r="J215" s="198"/>
      <c r="K215" s="198"/>
      <c r="L215" s="198"/>
      <c r="M215" s="198"/>
      <c r="O215" s="195" t="s">
        <v>1433</v>
      </c>
      <c r="P215" s="234">
        <v>5</v>
      </c>
      <c r="Q215" s="261" t="s">
        <v>1303</v>
      </c>
      <c r="R215" s="313" t="e">
        <f>IF(Washington!#REF!&lt;&gt;0,Washington!H154,IF(Washington!K154&lt;&gt;0,Washington!H154,""))</f>
        <v>#REF!</v>
      </c>
      <c r="S215" s="314">
        <v>0</v>
      </c>
      <c r="T215" s="233"/>
      <c r="U215" s="226"/>
      <c r="V215" s="226"/>
      <c r="W215" s="230">
        <v>0</v>
      </c>
      <c r="X215" s="195" t="s">
        <v>1304</v>
      </c>
      <c r="Y215" s="226"/>
      <c r="Z215" s="226"/>
      <c r="AA215" s="226"/>
    </row>
    <row r="216" spans="8:27" ht="12.75">
      <c r="H216" s="196"/>
      <c r="J216" s="198"/>
      <c r="K216" s="198"/>
      <c r="L216" s="198"/>
      <c r="M216" s="198"/>
      <c r="O216" s="195" t="s">
        <v>1433</v>
      </c>
      <c r="P216" s="234">
        <v>5</v>
      </c>
      <c r="Q216" s="261" t="s">
        <v>1305</v>
      </c>
      <c r="R216" s="313" t="e">
        <f>IF(Washington!#REF!&lt;&gt;0,Washington!H155,IF(Washington!K155&lt;&gt;0,Washington!H155,""))</f>
        <v>#REF!</v>
      </c>
      <c r="S216" s="314">
        <v>0</v>
      </c>
      <c r="T216" s="233"/>
      <c r="U216" s="226"/>
      <c r="V216" s="226"/>
      <c r="W216" s="230">
        <v>0</v>
      </c>
      <c r="X216" s="195" t="s">
        <v>1306</v>
      </c>
      <c r="Y216" s="226"/>
      <c r="Z216" s="226"/>
      <c r="AA216" s="226"/>
    </row>
    <row r="217" spans="8:27" ht="12.75">
      <c r="H217" s="196"/>
      <c r="J217" s="198"/>
      <c r="K217" s="198"/>
      <c r="L217" s="198"/>
      <c r="M217" s="198"/>
      <c r="O217" s="195" t="s">
        <v>1433</v>
      </c>
      <c r="P217" s="196">
        <v>5</v>
      </c>
      <c r="Q217" s="195" t="s">
        <v>879</v>
      </c>
      <c r="R217" s="309">
        <v>0</v>
      </c>
      <c r="S217" s="309">
        <v>0</v>
      </c>
      <c r="T217" s="310"/>
      <c r="U217" s="272"/>
      <c r="V217" s="272"/>
      <c r="W217" s="311">
        <v>0</v>
      </c>
      <c r="X217" s="195" t="s">
        <v>880</v>
      </c>
      <c r="Y217" s="226"/>
      <c r="Z217" s="226"/>
      <c r="AA217" s="226"/>
    </row>
    <row r="218" spans="8:27" ht="12.75">
      <c r="H218" s="196"/>
      <c r="J218" s="198"/>
      <c r="K218" s="198"/>
      <c r="L218" s="198"/>
      <c r="M218" s="198"/>
      <c r="O218" s="195" t="s">
        <v>1433</v>
      </c>
      <c r="P218" s="196">
        <v>5</v>
      </c>
      <c r="Q218" s="195" t="s">
        <v>881</v>
      </c>
      <c r="R218" s="309">
        <v>0</v>
      </c>
      <c r="S218" s="309">
        <v>0</v>
      </c>
      <c r="T218" s="310"/>
      <c r="U218" s="272"/>
      <c r="V218" s="272"/>
      <c r="W218" s="311">
        <v>0</v>
      </c>
      <c r="X218" s="312" t="s">
        <v>882</v>
      </c>
      <c r="Y218" s="226"/>
      <c r="Z218" s="226"/>
      <c r="AA218" s="226"/>
    </row>
    <row r="219" spans="8:27" ht="12.75">
      <c r="H219" s="196"/>
      <c r="J219" s="198"/>
      <c r="K219" s="198"/>
      <c r="L219" s="198"/>
      <c r="M219" s="198"/>
      <c r="O219" s="195" t="s">
        <v>1433</v>
      </c>
      <c r="P219" s="196">
        <v>5</v>
      </c>
      <c r="Q219" s="261" t="s">
        <v>1307</v>
      </c>
      <c r="R219" s="313">
        <v>0</v>
      </c>
      <c r="S219" s="314">
        <v>0</v>
      </c>
      <c r="T219" s="233"/>
      <c r="U219" s="226"/>
      <c r="V219" s="226"/>
      <c r="W219" s="230">
        <v>0</v>
      </c>
      <c r="X219" s="195" t="s">
        <v>1308</v>
      </c>
      <c r="Y219" s="226"/>
      <c r="Z219" s="226"/>
      <c r="AA219" s="226"/>
    </row>
    <row r="220" spans="8:27" ht="12.75">
      <c r="H220" s="196"/>
      <c r="J220" s="198"/>
      <c r="K220" s="198"/>
      <c r="L220" s="198"/>
      <c r="M220" s="198"/>
      <c r="O220" s="195" t="s">
        <v>1433</v>
      </c>
      <c r="P220" s="206">
        <v>5</v>
      </c>
      <c r="Q220" s="261" t="s">
        <v>1309</v>
      </c>
      <c r="R220" s="313">
        <v>0</v>
      </c>
      <c r="S220" s="314">
        <v>0</v>
      </c>
      <c r="T220" s="233"/>
      <c r="U220" s="226"/>
      <c r="V220" s="226"/>
      <c r="W220" s="230">
        <v>0</v>
      </c>
      <c r="X220" s="195" t="s">
        <v>1310</v>
      </c>
      <c r="Y220" s="226"/>
      <c r="Z220" s="226"/>
      <c r="AA220" s="226"/>
    </row>
    <row r="221" spans="8:27" ht="12.75">
      <c r="H221" s="196"/>
      <c r="J221" s="198"/>
      <c r="K221" s="198"/>
      <c r="L221" s="198"/>
      <c r="M221" s="198"/>
      <c r="O221" s="195" t="s">
        <v>1433</v>
      </c>
      <c r="P221" s="196">
        <v>5</v>
      </c>
      <c r="Q221" s="261" t="s">
        <v>1311</v>
      </c>
      <c r="R221" s="313">
        <v>0</v>
      </c>
      <c r="S221" s="314">
        <v>0</v>
      </c>
      <c r="T221" s="233"/>
      <c r="U221" s="226"/>
      <c r="V221" s="226"/>
      <c r="W221" s="230">
        <v>0</v>
      </c>
      <c r="X221" s="195" t="s">
        <v>1312</v>
      </c>
      <c r="Y221" s="226"/>
      <c r="Z221" s="226"/>
      <c r="AA221" s="226"/>
    </row>
    <row r="222" spans="8:27" ht="12.75">
      <c r="H222" s="196"/>
      <c r="J222" s="198"/>
      <c r="K222" s="198"/>
      <c r="L222" s="198"/>
      <c r="M222" s="198"/>
      <c r="O222" s="195" t="s">
        <v>1433</v>
      </c>
      <c r="P222" s="196">
        <v>5</v>
      </c>
      <c r="Q222" s="261" t="s">
        <v>1313</v>
      </c>
      <c r="R222" s="313">
        <v>0</v>
      </c>
      <c r="S222" s="314">
        <v>0</v>
      </c>
      <c r="T222" s="233"/>
      <c r="U222" s="226"/>
      <c r="V222" s="226"/>
      <c r="W222" s="230">
        <v>0</v>
      </c>
      <c r="X222" s="195" t="s">
        <v>1314</v>
      </c>
      <c r="Y222" s="226"/>
      <c r="Z222" s="226"/>
      <c r="AA222" s="226"/>
    </row>
    <row r="223" spans="8:27" ht="12.75">
      <c r="H223" s="196"/>
      <c r="J223" s="198"/>
      <c r="K223" s="198"/>
      <c r="L223" s="198"/>
      <c r="M223" s="198"/>
      <c r="O223" s="195" t="s">
        <v>1433</v>
      </c>
      <c r="P223" s="196">
        <v>5</v>
      </c>
      <c r="Q223" s="261" t="s">
        <v>1315</v>
      </c>
      <c r="R223" s="313">
        <v>0</v>
      </c>
      <c r="S223" s="314">
        <v>0</v>
      </c>
      <c r="T223" s="233"/>
      <c r="U223" s="226"/>
      <c r="V223" s="226"/>
      <c r="W223" s="230">
        <v>0</v>
      </c>
      <c r="X223" s="195" t="s">
        <v>1316</v>
      </c>
      <c r="Y223" s="226"/>
      <c r="Z223" s="226"/>
      <c r="AA223" s="226"/>
    </row>
    <row r="224" spans="8:27" ht="12.75">
      <c r="H224" s="196"/>
      <c r="J224" s="198"/>
      <c r="K224" s="198"/>
      <c r="L224" s="198"/>
      <c r="M224" s="198"/>
      <c r="O224" s="195" t="s">
        <v>1433</v>
      </c>
      <c r="P224" s="196">
        <v>5</v>
      </c>
      <c r="Q224" s="261" t="s">
        <v>1317</v>
      </c>
      <c r="R224" s="313">
        <v>0</v>
      </c>
      <c r="S224" s="314">
        <v>0</v>
      </c>
      <c r="T224" s="233"/>
      <c r="U224" s="226"/>
      <c r="V224" s="226"/>
      <c r="W224" s="230">
        <v>0</v>
      </c>
      <c r="X224" s="195" t="s">
        <v>1318</v>
      </c>
      <c r="Y224" s="226"/>
      <c r="Z224" s="226"/>
      <c r="AA224" s="226"/>
    </row>
    <row r="225" spans="8:27" ht="12.75">
      <c r="H225" s="196"/>
      <c r="J225" s="198"/>
      <c r="K225" s="198"/>
      <c r="L225" s="198"/>
      <c r="M225" s="198"/>
      <c r="O225" s="195" t="s">
        <v>1433</v>
      </c>
      <c r="P225" s="234">
        <v>5</v>
      </c>
      <c r="Q225" s="261" t="s">
        <v>1319</v>
      </c>
      <c r="R225" s="314">
        <v>0</v>
      </c>
      <c r="S225" s="314">
        <v>0</v>
      </c>
      <c r="T225" s="233"/>
      <c r="U225" s="226"/>
      <c r="V225" s="226"/>
      <c r="W225" s="230">
        <v>0</v>
      </c>
      <c r="X225" s="195" t="s">
        <v>1320</v>
      </c>
      <c r="Y225" s="226"/>
      <c r="Z225" s="226"/>
      <c r="AA225" s="226"/>
    </row>
    <row r="226" spans="8:27" ht="12.75">
      <c r="H226" s="196"/>
      <c r="J226" s="198"/>
      <c r="K226" s="198"/>
      <c r="L226" s="198"/>
      <c r="M226" s="198"/>
      <c r="O226" s="195" t="s">
        <v>1433</v>
      </c>
      <c r="P226" s="234">
        <v>5</v>
      </c>
      <c r="Q226" s="261" t="s">
        <v>1321</v>
      </c>
      <c r="R226" s="313" t="e">
        <f>IF(Washington!#REF!&lt;&gt;0,Washington!H122,IF(Washington!K125&lt;&gt;0,Washington!H125,""))</f>
        <v>#REF!</v>
      </c>
      <c r="S226" s="314">
        <v>0</v>
      </c>
      <c r="T226" s="233"/>
      <c r="U226" s="226"/>
      <c r="V226" s="226"/>
      <c r="W226" s="230">
        <v>0</v>
      </c>
      <c r="X226" s="235" t="s">
        <v>1322</v>
      </c>
      <c r="Y226" s="226"/>
      <c r="Z226" s="226"/>
      <c r="AA226" s="226"/>
    </row>
    <row r="227" spans="8:27" ht="12.75">
      <c r="H227" s="196"/>
      <c r="J227" s="198"/>
      <c r="K227" s="198"/>
      <c r="L227" s="198"/>
      <c r="M227" s="198"/>
      <c r="O227" s="195" t="s">
        <v>1433</v>
      </c>
      <c r="P227" s="234">
        <v>5</v>
      </c>
      <c r="Q227" s="261" t="s">
        <v>1323</v>
      </c>
      <c r="R227" s="313" t="e">
        <f>IF(Washington!#REF!&lt;&gt;0,Washington!H123,IF(Washington!K123&lt;&gt;0,Washington!H123,""))</f>
        <v>#REF!</v>
      </c>
      <c r="S227" s="314">
        <v>0</v>
      </c>
      <c r="T227" s="233"/>
      <c r="U227" s="226"/>
      <c r="V227" s="226"/>
      <c r="W227" s="230">
        <v>0</v>
      </c>
      <c r="X227" s="195" t="s">
        <v>1324</v>
      </c>
      <c r="Y227" s="226"/>
      <c r="Z227" s="226"/>
      <c r="AA227" s="226"/>
    </row>
    <row r="228" spans="8:27" ht="12.75">
      <c r="H228" s="196"/>
      <c r="J228" s="198"/>
      <c r="K228" s="198"/>
      <c r="L228" s="198"/>
      <c r="M228" s="198"/>
      <c r="O228" s="195" t="s">
        <v>1433</v>
      </c>
      <c r="P228" s="234">
        <v>5</v>
      </c>
      <c r="Q228" s="261" t="s">
        <v>1325</v>
      </c>
      <c r="R228" s="313" t="e">
        <f>IF(Washington!#REF!&lt;&gt;0,Washington!H124,IF(Washington!K124&lt;&gt;0,Washington!H124,""))</f>
        <v>#REF!</v>
      </c>
      <c r="S228" s="314">
        <v>0</v>
      </c>
      <c r="T228" s="233"/>
      <c r="U228" s="226"/>
      <c r="V228" s="226"/>
      <c r="W228" s="230">
        <v>0</v>
      </c>
      <c r="X228" s="195" t="s">
        <v>1324</v>
      </c>
      <c r="Y228" s="226"/>
      <c r="Z228" s="226"/>
      <c r="AA228" s="226"/>
    </row>
    <row r="229" spans="8:27" ht="12.75">
      <c r="H229" s="196"/>
      <c r="J229" s="198"/>
      <c r="K229" s="198"/>
      <c r="L229" s="198"/>
      <c r="M229" s="198"/>
      <c r="O229" s="195" t="s">
        <v>1433</v>
      </c>
      <c r="P229" s="234">
        <v>5</v>
      </c>
      <c r="Q229" s="261" t="s">
        <v>1326</v>
      </c>
      <c r="R229" s="313" t="e">
        <f>IF(Washington!#REF!&lt;&gt;0,Washington!H125,IF(Washington!K125&lt;&gt;0,Washington!H125,""))</f>
        <v>#REF!</v>
      </c>
      <c r="S229" s="314">
        <v>0</v>
      </c>
      <c r="T229" s="233"/>
      <c r="U229" s="226"/>
      <c r="V229" s="226"/>
      <c r="W229" s="230">
        <v>0</v>
      </c>
      <c r="X229" s="195" t="s">
        <v>1327</v>
      </c>
      <c r="Y229" s="226"/>
      <c r="Z229" s="226"/>
      <c r="AA229" s="226"/>
    </row>
    <row r="230" spans="8:27" ht="12.75">
      <c r="H230" s="196"/>
      <c r="J230" s="198"/>
      <c r="K230" s="198"/>
      <c r="L230" s="198"/>
      <c r="M230" s="198"/>
      <c r="O230" s="195" t="s">
        <v>1433</v>
      </c>
      <c r="P230" s="234">
        <v>5</v>
      </c>
      <c r="Q230" s="261" t="s">
        <v>1328</v>
      </c>
      <c r="R230" s="313" t="e">
        <f>IF(Washington!#REF!&lt;&gt;0,Washington!H126,IF(Washington!K126&lt;&gt;0,Washington!H126,""))</f>
        <v>#REF!</v>
      </c>
      <c r="S230" s="314">
        <v>0</v>
      </c>
      <c r="T230" s="233"/>
      <c r="U230" s="226"/>
      <c r="V230" s="226"/>
      <c r="W230" s="230">
        <v>0</v>
      </c>
      <c r="X230" s="195" t="s">
        <v>1329</v>
      </c>
      <c r="Y230" s="226"/>
      <c r="Z230" s="226"/>
      <c r="AA230" s="226"/>
    </row>
    <row r="231" spans="8:27" ht="12.75">
      <c r="H231" s="196"/>
      <c r="J231" s="198"/>
      <c r="K231" s="198"/>
      <c r="L231" s="198"/>
      <c r="M231" s="198"/>
      <c r="O231" s="195" t="s">
        <v>1433</v>
      </c>
      <c r="P231" s="234">
        <v>5</v>
      </c>
      <c r="Q231" s="261" t="s">
        <v>1330</v>
      </c>
      <c r="R231" s="313" t="e">
        <f>IF(Washington!#REF!&lt;&gt;0,Washington!H127,IF(Washington!K127&lt;&gt;0,Washington!H127,""))</f>
        <v>#REF!</v>
      </c>
      <c r="S231" s="314">
        <v>0</v>
      </c>
      <c r="T231" s="233"/>
      <c r="U231" s="226"/>
      <c r="V231" s="226"/>
      <c r="W231" s="230">
        <v>0</v>
      </c>
      <c r="X231" s="195" t="s">
        <v>1331</v>
      </c>
      <c r="Y231" s="226"/>
      <c r="Z231" s="226"/>
      <c r="AA231" s="226"/>
    </row>
    <row r="232" spans="8:27" ht="12.75">
      <c r="H232" s="196"/>
      <c r="J232" s="198"/>
      <c r="K232" s="198"/>
      <c r="L232" s="198"/>
      <c r="M232" s="198"/>
      <c r="O232" s="195" t="s">
        <v>1433</v>
      </c>
      <c r="P232" s="234">
        <v>5</v>
      </c>
      <c r="Q232" s="261" t="s">
        <v>1332</v>
      </c>
      <c r="R232" s="313">
        <v>0</v>
      </c>
      <c r="S232" s="314">
        <v>0</v>
      </c>
      <c r="T232" s="233"/>
      <c r="U232" s="226"/>
      <c r="V232" s="226"/>
      <c r="W232" s="230">
        <v>0</v>
      </c>
      <c r="X232" s="195" t="s">
        <v>1333</v>
      </c>
      <c r="Y232" s="226"/>
      <c r="Z232" s="226"/>
      <c r="AA232" s="226"/>
    </row>
    <row r="233" spans="8:27" ht="12.75">
      <c r="H233" s="196"/>
      <c r="J233" s="198"/>
      <c r="K233" s="198"/>
      <c r="L233" s="198"/>
      <c r="M233" s="198"/>
      <c r="O233" s="195" t="s">
        <v>1433</v>
      </c>
      <c r="P233" s="234">
        <v>5</v>
      </c>
      <c r="Q233" s="261" t="s">
        <v>1334</v>
      </c>
      <c r="R233" s="313" t="e">
        <f>IF(Washington!#REF!&lt;&gt;0,Washington!H130,IF(Washington!K130&lt;&gt;0,Washington!H130,""))</f>
        <v>#REF!</v>
      </c>
      <c r="S233" s="314">
        <v>0</v>
      </c>
      <c r="T233" s="233"/>
      <c r="U233" s="226"/>
      <c r="V233" s="226"/>
      <c r="W233" s="230">
        <v>0</v>
      </c>
      <c r="X233" s="195" t="s">
        <v>1358</v>
      </c>
      <c r="Y233" s="226"/>
      <c r="Z233" s="226"/>
      <c r="AA233" s="226"/>
    </row>
    <row r="234" spans="8:27" ht="12.75">
      <c r="H234" s="196"/>
      <c r="J234" s="198"/>
      <c r="K234" s="198"/>
      <c r="L234" s="198"/>
      <c r="M234" s="198"/>
      <c r="O234" s="195" t="s">
        <v>1433</v>
      </c>
      <c r="P234" s="234">
        <v>5</v>
      </c>
      <c r="Q234" s="261" t="s">
        <v>1359</v>
      </c>
      <c r="R234" s="313" t="e">
        <f>IF(Washington!#REF!&lt;&gt;0,Washington!H131,IF(Washington!K131&lt;&gt;0,Washington!H131,""))</f>
        <v>#REF!</v>
      </c>
      <c r="S234" s="314">
        <v>0</v>
      </c>
      <c r="T234" s="233"/>
      <c r="U234" s="226"/>
      <c r="V234" s="226"/>
      <c r="W234" s="230">
        <v>0</v>
      </c>
      <c r="X234" s="195" t="s">
        <v>1360</v>
      </c>
      <c r="Y234" s="226"/>
      <c r="Z234" s="226"/>
      <c r="AA234" s="226"/>
    </row>
    <row r="235" spans="8:27" ht="12.75">
      <c r="H235" s="196"/>
      <c r="J235" s="198"/>
      <c r="K235" s="198"/>
      <c r="L235" s="198"/>
      <c r="M235" s="198"/>
      <c r="O235" s="195" t="s">
        <v>1433</v>
      </c>
      <c r="P235" s="234">
        <v>5</v>
      </c>
      <c r="Q235" s="261" t="s">
        <v>1361</v>
      </c>
      <c r="R235" s="313" t="e">
        <f>IF(Washington!#REF!&lt;&gt;0,Washington!H132,IF(Washington!K132&lt;&gt;0,Washington!H132,""))</f>
        <v>#REF!</v>
      </c>
      <c r="S235" s="314">
        <v>0</v>
      </c>
      <c r="T235" s="233"/>
      <c r="U235" s="226"/>
      <c r="V235" s="226"/>
      <c r="W235" s="230">
        <v>0</v>
      </c>
      <c r="X235" s="195" t="s">
        <v>1362</v>
      </c>
      <c r="Y235" s="226"/>
      <c r="Z235" s="226"/>
      <c r="AA235" s="226"/>
    </row>
    <row r="236" spans="8:27" ht="12.75">
      <c r="H236" s="196"/>
      <c r="J236" s="198"/>
      <c r="K236" s="198"/>
      <c r="L236" s="198"/>
      <c r="M236" s="198"/>
      <c r="O236" s="195" t="s">
        <v>1433</v>
      </c>
      <c r="P236" s="234">
        <v>5</v>
      </c>
      <c r="Q236" s="261" t="s">
        <v>1363</v>
      </c>
      <c r="R236" s="313" t="e">
        <f>IF(Washington!#REF!&lt;&gt;0,Washington!H134,IF(Washington!K134&lt;&gt;0,Washington!H134,""))</f>
        <v>#REF!</v>
      </c>
      <c r="S236" s="314">
        <v>0</v>
      </c>
      <c r="T236" s="233"/>
      <c r="U236" s="226"/>
      <c r="V236" s="226"/>
      <c r="W236" s="230">
        <v>0</v>
      </c>
      <c r="X236" s="195" t="s">
        <v>1364</v>
      </c>
      <c r="Y236" s="226"/>
      <c r="Z236" s="226"/>
      <c r="AA236" s="226"/>
    </row>
    <row r="237" spans="8:27" ht="12.75">
      <c r="H237" s="196"/>
      <c r="J237" s="198"/>
      <c r="K237" s="198"/>
      <c r="L237" s="198"/>
      <c r="M237" s="198"/>
      <c r="O237" s="195" t="s">
        <v>1433</v>
      </c>
      <c r="P237" s="234">
        <v>5</v>
      </c>
      <c r="Q237" s="261" t="s">
        <v>1365</v>
      </c>
      <c r="R237" s="313" t="e">
        <f>IF(Washington!#REF!&lt;&gt;0,Washington!H136,IF(Washington!K136&lt;&gt;0,Washington!H136,""))</f>
        <v>#REF!</v>
      </c>
      <c r="S237" s="314">
        <v>0</v>
      </c>
      <c r="T237" s="233"/>
      <c r="U237" s="226"/>
      <c r="V237" s="226"/>
      <c r="W237" s="230">
        <v>0</v>
      </c>
      <c r="X237" s="195" t="s">
        <v>1366</v>
      </c>
      <c r="Y237" s="226"/>
      <c r="Z237" s="226"/>
      <c r="AA237" s="226"/>
    </row>
    <row r="238" spans="8:27" ht="12.75">
      <c r="H238" s="196"/>
      <c r="J238" s="198"/>
      <c r="K238" s="198"/>
      <c r="L238" s="198"/>
      <c r="M238" s="198"/>
      <c r="O238" s="195" t="s">
        <v>1433</v>
      </c>
      <c r="P238" s="234">
        <v>5</v>
      </c>
      <c r="Q238" s="261" t="s">
        <v>1367</v>
      </c>
      <c r="R238" s="313" t="e">
        <f>IF(Washington!#REF!&lt;&gt;0,Washington!H137,IF(Washington!K137&lt;&gt;0,Washington!H137,""))</f>
        <v>#REF!</v>
      </c>
      <c r="S238" s="314">
        <v>0</v>
      </c>
      <c r="T238" s="233"/>
      <c r="U238" s="226"/>
      <c r="V238" s="226"/>
      <c r="W238" s="230">
        <v>0</v>
      </c>
      <c r="X238" s="195" t="s">
        <v>1368</v>
      </c>
      <c r="Y238" s="226"/>
      <c r="Z238" s="226"/>
      <c r="AA238" s="226"/>
    </row>
    <row r="239" spans="8:27" ht="12.75">
      <c r="H239" s="196"/>
      <c r="J239" s="198"/>
      <c r="K239" s="198"/>
      <c r="L239" s="198"/>
      <c r="M239" s="198"/>
      <c r="O239" s="195" t="s">
        <v>1433</v>
      </c>
      <c r="P239" s="234">
        <v>5</v>
      </c>
      <c r="Q239" s="261" t="s">
        <v>1369</v>
      </c>
      <c r="R239" s="313" t="e">
        <f>IF(Washington!#REF!&lt;&gt;0,Washington!H138,IF(Washington!K138&lt;&gt;0,Washington!H138,""))</f>
        <v>#REF!</v>
      </c>
      <c r="S239" s="314">
        <v>0</v>
      </c>
      <c r="T239" s="233"/>
      <c r="U239" s="226"/>
      <c r="V239" s="226"/>
      <c r="W239" s="230">
        <v>0</v>
      </c>
      <c r="X239" s="195" t="s">
        <v>1370</v>
      </c>
      <c r="Y239" s="226"/>
      <c r="Z239" s="226"/>
      <c r="AA239" s="226"/>
    </row>
    <row r="240" spans="8:27" ht="12.75">
      <c r="H240" s="196"/>
      <c r="J240" s="198"/>
      <c r="K240" s="198"/>
      <c r="L240" s="198"/>
      <c r="M240" s="198"/>
      <c r="O240" s="195" t="s">
        <v>1433</v>
      </c>
      <c r="P240" s="234">
        <v>5</v>
      </c>
      <c r="Q240" s="261" t="s">
        <v>1371</v>
      </c>
      <c r="R240" s="313" t="e">
        <f>IF(Washington!#REF!&lt;&gt;0,Washington!H139,IF(Washington!K139&lt;&gt;0,Washington!H139,""))</f>
        <v>#REF!</v>
      </c>
      <c r="S240" s="314">
        <v>0</v>
      </c>
      <c r="T240" s="233"/>
      <c r="U240" s="226"/>
      <c r="V240" s="226"/>
      <c r="W240" s="230">
        <v>0</v>
      </c>
      <c r="X240" s="195" t="s">
        <v>1372</v>
      </c>
      <c r="Y240" s="226"/>
      <c r="Z240" s="226"/>
      <c r="AA240" s="226"/>
    </row>
    <row r="241" spans="8:27" ht="12.75">
      <c r="H241" s="196"/>
      <c r="J241" s="198"/>
      <c r="K241" s="198"/>
      <c r="L241" s="198"/>
      <c r="M241" s="198"/>
      <c r="O241" s="195" t="s">
        <v>1433</v>
      </c>
      <c r="P241" s="234">
        <v>5</v>
      </c>
      <c r="Q241" s="261" t="s">
        <v>1373</v>
      </c>
      <c r="R241" s="313" t="e">
        <f>IF(Washington!#REF!&lt;&gt;0,Washington!H140,IF(Washington!K140&lt;&gt;0,Washington!H140,""))</f>
        <v>#REF!</v>
      </c>
      <c r="S241" s="314">
        <v>0</v>
      </c>
      <c r="T241" s="233"/>
      <c r="U241" s="226"/>
      <c r="V241" s="226"/>
      <c r="W241" s="230">
        <v>0</v>
      </c>
      <c r="X241" s="195" t="s">
        <v>1374</v>
      </c>
      <c r="Y241" s="226"/>
      <c r="Z241" s="226"/>
      <c r="AA241" s="226"/>
    </row>
    <row r="242" spans="8:27" ht="12.75">
      <c r="H242" s="196"/>
      <c r="J242" s="198"/>
      <c r="K242" s="198"/>
      <c r="L242" s="198"/>
      <c r="M242" s="198"/>
      <c r="O242" s="195" t="s">
        <v>1433</v>
      </c>
      <c r="P242" s="234">
        <v>5</v>
      </c>
      <c r="Q242" s="261" t="s">
        <v>1375</v>
      </c>
      <c r="R242" s="313" t="e">
        <f>IF(Washington!#REF!&lt;&gt;0,Washington!H141,IF(Washington!K141&lt;&gt;0,Washington!H141,""))</f>
        <v>#REF!</v>
      </c>
      <c r="S242" s="314">
        <v>0</v>
      </c>
      <c r="T242" s="233"/>
      <c r="U242" s="226"/>
      <c r="V242" s="226"/>
      <c r="W242" s="230">
        <v>0</v>
      </c>
      <c r="X242" s="195" t="s">
        <v>1376</v>
      </c>
      <c r="Y242" s="226"/>
      <c r="Z242" s="226"/>
      <c r="AA242" s="226"/>
    </row>
    <row r="243" spans="8:27" ht="12.75">
      <c r="H243" s="196"/>
      <c r="J243" s="198"/>
      <c r="K243" s="198"/>
      <c r="L243" s="198"/>
      <c r="M243" s="198"/>
      <c r="O243" s="195" t="s">
        <v>1433</v>
      </c>
      <c r="P243" s="234">
        <v>5</v>
      </c>
      <c r="Q243" s="261" t="s">
        <v>1377</v>
      </c>
      <c r="R243" s="313" t="e">
        <f>IF(Washington!#REF!&lt;&gt;0,Washington!H133,IF(Washington!K133&lt;&gt;0,Washington!H133,""))</f>
        <v>#REF!</v>
      </c>
      <c r="S243" s="314">
        <v>0</v>
      </c>
      <c r="T243" s="233"/>
      <c r="U243" s="226"/>
      <c r="V243" s="226"/>
      <c r="W243" s="230">
        <v>0</v>
      </c>
      <c r="X243" s="195" t="s">
        <v>1378</v>
      </c>
      <c r="Y243" s="226"/>
      <c r="Z243" s="226"/>
      <c r="AA243" s="226"/>
    </row>
    <row r="244" spans="8:27" ht="12.75">
      <c r="H244" s="196"/>
      <c r="J244" s="198"/>
      <c r="K244" s="198"/>
      <c r="L244" s="198"/>
      <c r="M244" s="198"/>
      <c r="O244" s="195" t="s">
        <v>1433</v>
      </c>
      <c r="P244" s="234">
        <v>5</v>
      </c>
      <c r="Q244" s="261" t="s">
        <v>1379</v>
      </c>
      <c r="R244" s="313" t="e">
        <f>IF(Washington!#REF!&lt;&gt;0,Washington!H135,IF(Washington!K135&lt;&gt;0,Washington!H135,""))</f>
        <v>#REF!</v>
      </c>
      <c r="S244" s="314">
        <v>0</v>
      </c>
      <c r="T244" s="233"/>
      <c r="U244" s="226"/>
      <c r="V244" s="226"/>
      <c r="W244" s="230">
        <v>0</v>
      </c>
      <c r="X244" s="195" t="s">
        <v>1380</v>
      </c>
      <c r="Y244" s="226"/>
      <c r="Z244" s="226"/>
      <c r="AA244" s="226"/>
    </row>
    <row r="245" spans="8:27" ht="12.75">
      <c r="H245" s="196"/>
      <c r="J245" s="198"/>
      <c r="K245" s="198"/>
      <c r="L245" s="198"/>
      <c r="M245" s="198"/>
      <c r="O245" s="195" t="s">
        <v>1433</v>
      </c>
      <c r="P245" s="206">
        <v>5</v>
      </c>
      <c r="Q245" s="261" t="s">
        <v>1381</v>
      </c>
      <c r="R245" s="313" t="e">
        <f>IF(Washington!#REF!&lt;&gt;0,Washington!H251,IF(Washington!K251&lt;&gt;0,Washington!H251,""))</f>
        <v>#REF!</v>
      </c>
      <c r="S245" s="314">
        <v>0</v>
      </c>
      <c r="T245" s="236"/>
      <c r="U245" s="226"/>
      <c r="V245" s="226"/>
      <c r="W245" s="230">
        <v>0</v>
      </c>
      <c r="X245" s="211" t="s">
        <v>1383</v>
      </c>
      <c r="Y245" s="226"/>
      <c r="Z245" s="226"/>
      <c r="AA245" s="226"/>
    </row>
    <row r="246" spans="8:27" ht="12.75">
      <c r="H246" s="196"/>
      <c r="J246" s="198"/>
      <c r="K246" s="198"/>
      <c r="L246" s="198"/>
      <c r="M246" s="198"/>
      <c r="O246" s="195" t="s">
        <v>1433</v>
      </c>
      <c r="P246" s="196">
        <v>5</v>
      </c>
      <c r="Q246" s="261" t="s">
        <v>1384</v>
      </c>
      <c r="R246" s="313">
        <v>0</v>
      </c>
      <c r="S246" s="314">
        <v>0</v>
      </c>
      <c r="T246" s="236"/>
      <c r="U246" s="226"/>
      <c r="V246" s="226"/>
      <c r="W246" s="230">
        <v>0</v>
      </c>
      <c r="X246" s="211" t="s">
        <v>1385</v>
      </c>
      <c r="Y246" s="226"/>
      <c r="Z246" s="226"/>
      <c r="AA246" s="226"/>
    </row>
    <row r="247" spans="8:27" ht="12.75">
      <c r="H247" s="196"/>
      <c r="J247" s="198"/>
      <c r="K247" s="198"/>
      <c r="L247" s="198"/>
      <c r="M247" s="198"/>
      <c r="O247" s="195" t="s">
        <v>1433</v>
      </c>
      <c r="P247" s="196">
        <v>5</v>
      </c>
      <c r="Q247" s="261" t="s">
        <v>1386</v>
      </c>
      <c r="R247" s="313" t="e">
        <f>IF(Washington!#REF!&lt;&gt;0,Washington!H254,IF(Washington!K254&lt;&gt;0,Washington!H254,""))</f>
        <v>#REF!</v>
      </c>
      <c r="S247" s="314">
        <v>0</v>
      </c>
      <c r="T247" s="236"/>
      <c r="U247" s="226"/>
      <c r="V247" s="226"/>
      <c r="W247" s="230">
        <v>0</v>
      </c>
      <c r="X247" s="211" t="s">
        <v>1387</v>
      </c>
      <c r="Y247" s="226"/>
      <c r="Z247" s="226"/>
      <c r="AA247" s="226"/>
    </row>
    <row r="248" spans="8:27" ht="12.75">
      <c r="H248" s="196"/>
      <c r="J248" s="198"/>
      <c r="K248" s="198"/>
      <c r="L248" s="198"/>
      <c r="M248" s="198"/>
      <c r="O248" s="195" t="s">
        <v>1433</v>
      </c>
      <c r="P248" s="196">
        <v>5</v>
      </c>
      <c r="Q248" s="261" t="s">
        <v>588</v>
      </c>
      <c r="R248" s="313" t="e">
        <f>IF(Washington!#REF!&lt;&gt;0,Washington!H252,IF(Washington!K252&lt;&gt;0,Washington!H252,""))</f>
        <v>#REF!</v>
      </c>
      <c r="S248" s="314">
        <v>0</v>
      </c>
      <c r="T248" s="236"/>
      <c r="U248" s="226"/>
      <c r="V248" s="226"/>
      <c r="W248" s="230">
        <v>0</v>
      </c>
      <c r="X248" s="271" t="s">
        <v>589</v>
      </c>
      <c r="Y248" s="226"/>
      <c r="Z248" s="226"/>
      <c r="AA248" s="226"/>
    </row>
    <row r="249" spans="8:27" ht="12.75">
      <c r="H249" s="196"/>
      <c r="J249" s="198"/>
      <c r="K249" s="198"/>
      <c r="L249" s="198"/>
      <c r="M249" s="198"/>
      <c r="O249" s="195" t="s">
        <v>1433</v>
      </c>
      <c r="P249" s="234">
        <v>5</v>
      </c>
      <c r="Q249" s="254" t="s">
        <v>1388</v>
      </c>
      <c r="R249" s="314">
        <v>0</v>
      </c>
      <c r="S249" s="314">
        <v>0</v>
      </c>
      <c r="T249" s="233"/>
      <c r="U249" s="226"/>
      <c r="V249" s="226"/>
      <c r="W249" s="230">
        <v>0</v>
      </c>
      <c r="X249" s="235" t="s">
        <v>1389</v>
      </c>
      <c r="Y249" s="226"/>
      <c r="Z249" s="226"/>
      <c r="AA249" s="226"/>
    </row>
    <row r="250" spans="8:27" ht="12.75">
      <c r="H250" s="196"/>
      <c r="J250" s="198"/>
      <c r="K250" s="198"/>
      <c r="L250" s="198"/>
      <c r="M250" s="198"/>
      <c r="O250" s="195" t="s">
        <v>1433</v>
      </c>
      <c r="P250" s="206">
        <v>5</v>
      </c>
      <c r="Q250" s="275" t="s">
        <v>1390</v>
      </c>
      <c r="R250" s="313" t="e">
        <f>IF(Washington!#REF!&lt;&gt;0,Washington!H116,IF(Washington!K116&lt;&gt;0,Washington!H116,""))</f>
        <v>#REF!</v>
      </c>
      <c r="S250" s="314">
        <v>0</v>
      </c>
      <c r="T250" s="233"/>
      <c r="U250" s="226"/>
      <c r="V250" s="226"/>
      <c r="W250" s="230">
        <v>0</v>
      </c>
      <c r="X250" s="201" t="s">
        <v>1391</v>
      </c>
      <c r="Y250" s="226"/>
      <c r="Z250" s="226"/>
      <c r="AA250" s="226"/>
    </row>
    <row r="251" spans="8:27" ht="12.75">
      <c r="H251" s="196"/>
      <c r="J251" s="198"/>
      <c r="K251" s="198"/>
      <c r="L251" s="198"/>
      <c r="M251" s="198"/>
      <c r="O251" s="195" t="s">
        <v>1433</v>
      </c>
      <c r="P251" s="196">
        <v>5</v>
      </c>
      <c r="Q251" s="261" t="s">
        <v>1392</v>
      </c>
      <c r="R251" s="313" t="e">
        <f>IF(Washington!#REF!&lt;&gt;0,Washington!H248,IF(Washington!K248&lt;&gt;0,Washington!H248,""))</f>
        <v>#REF!</v>
      </c>
      <c r="S251" s="314">
        <v>0</v>
      </c>
      <c r="T251" s="233"/>
      <c r="U251" s="226"/>
      <c r="V251" s="226"/>
      <c r="W251" s="230">
        <v>0</v>
      </c>
      <c r="X251" s="195" t="s">
        <v>1393</v>
      </c>
      <c r="Y251" s="226"/>
      <c r="Z251" s="226"/>
      <c r="AA251" s="226"/>
    </row>
    <row r="252" spans="8:27" ht="12.75">
      <c r="H252" s="196"/>
      <c r="J252" s="198"/>
      <c r="K252" s="198"/>
      <c r="L252" s="198"/>
      <c r="M252" s="198"/>
      <c r="O252" s="195" t="s">
        <v>1433</v>
      </c>
      <c r="P252" s="196">
        <v>5</v>
      </c>
      <c r="Q252" s="261" t="s">
        <v>1394</v>
      </c>
      <c r="R252" s="313" t="e">
        <f>IF(Washington!#REF!&lt;&gt;0,Washington!H248,IF(Washington!K248&lt;&gt;0,Washington!H248,""))</f>
        <v>#REF!</v>
      </c>
      <c r="S252" s="314">
        <v>0</v>
      </c>
      <c r="T252" s="233"/>
      <c r="U252" s="226"/>
      <c r="V252" s="226"/>
      <c r="W252" s="230">
        <v>0</v>
      </c>
      <c r="X252" s="195" t="s">
        <v>1395</v>
      </c>
      <c r="Y252" s="226"/>
      <c r="Z252" s="226"/>
      <c r="AA252" s="226"/>
    </row>
    <row r="253" spans="8:27" ht="12.75">
      <c r="H253" s="196"/>
      <c r="J253" s="198"/>
      <c r="K253" s="198"/>
      <c r="L253" s="198"/>
      <c r="M253" s="198"/>
      <c r="O253" s="195" t="s">
        <v>1433</v>
      </c>
      <c r="P253" s="196">
        <v>5</v>
      </c>
      <c r="Q253" s="261" t="s">
        <v>1396</v>
      </c>
      <c r="R253" s="313" t="e">
        <f>IF(Washington!#REF!&lt;&gt;0,Washington!H248,IF(Washington!K248&lt;&gt;0,Washington!H248,""))</f>
        <v>#REF!</v>
      </c>
      <c r="S253" s="314">
        <v>0</v>
      </c>
      <c r="T253" s="233"/>
      <c r="U253" s="226"/>
      <c r="V253" s="226"/>
      <c r="W253" s="230">
        <v>0</v>
      </c>
      <c r="X253" s="195" t="s">
        <v>1397</v>
      </c>
      <c r="Y253" s="226"/>
      <c r="Z253" s="226"/>
      <c r="AA253" s="226"/>
    </row>
    <row r="254" spans="8:27" ht="12.75">
      <c r="H254" s="196"/>
      <c r="J254" s="198"/>
      <c r="K254" s="198"/>
      <c r="L254" s="198"/>
      <c r="M254" s="198"/>
      <c r="O254" s="195" t="s">
        <v>1433</v>
      </c>
      <c r="P254" s="196">
        <v>5</v>
      </c>
      <c r="Q254" s="261" t="s">
        <v>1398</v>
      </c>
      <c r="R254" s="313">
        <v>0</v>
      </c>
      <c r="S254" s="314">
        <v>0</v>
      </c>
      <c r="T254" s="233"/>
      <c r="U254" s="226"/>
      <c r="V254" s="226"/>
      <c r="W254" s="230">
        <v>0</v>
      </c>
      <c r="X254" s="195" t="s">
        <v>1399</v>
      </c>
      <c r="Y254" s="226"/>
      <c r="Z254" s="226"/>
      <c r="AA254" s="226"/>
    </row>
    <row r="255" spans="8:27" ht="12.75">
      <c r="H255" s="196"/>
      <c r="J255" s="198"/>
      <c r="K255" s="198"/>
      <c r="L255" s="198"/>
      <c r="M255" s="198"/>
      <c r="O255" s="195" t="s">
        <v>1433</v>
      </c>
      <c r="P255" s="196">
        <v>5</v>
      </c>
      <c r="Q255" s="261" t="s">
        <v>1400</v>
      </c>
      <c r="R255" s="313">
        <v>0</v>
      </c>
      <c r="S255" s="314">
        <v>0</v>
      </c>
      <c r="T255" s="233"/>
      <c r="U255" s="226"/>
      <c r="V255" s="226"/>
      <c r="W255" s="230">
        <v>0</v>
      </c>
      <c r="X255" s="195" t="s">
        <v>1401</v>
      </c>
      <c r="Y255" s="226"/>
      <c r="Z255" s="226"/>
      <c r="AA255" s="226"/>
    </row>
    <row r="256" spans="8:27" ht="12.75">
      <c r="H256" s="196"/>
      <c r="J256" s="198"/>
      <c r="K256" s="198"/>
      <c r="L256" s="198"/>
      <c r="M256" s="198"/>
      <c r="O256" s="195" t="s">
        <v>1433</v>
      </c>
      <c r="P256" s="196">
        <v>5</v>
      </c>
      <c r="Q256" s="261" t="s">
        <v>1402</v>
      </c>
      <c r="R256" s="313" t="e">
        <f>IF(Washington!#REF!&lt;&gt;0,Washington!H167,IF(Washington!K167&lt;&gt;0,Washington!H167,""))</f>
        <v>#REF!</v>
      </c>
      <c r="S256" s="314">
        <v>0</v>
      </c>
      <c r="T256" s="233"/>
      <c r="U256" s="226"/>
      <c r="V256" s="226"/>
      <c r="W256" s="230">
        <v>0</v>
      </c>
      <c r="X256" s="195" t="s">
        <v>1403</v>
      </c>
      <c r="Y256" s="226"/>
      <c r="Z256" s="226"/>
      <c r="AA256" s="226"/>
    </row>
    <row r="257" spans="8:27" ht="12.75">
      <c r="H257" s="196"/>
      <c r="J257" s="198"/>
      <c r="K257" s="198"/>
      <c r="L257" s="198"/>
      <c r="M257" s="198"/>
      <c r="O257" s="195" t="s">
        <v>1433</v>
      </c>
      <c r="P257" s="196">
        <v>5</v>
      </c>
      <c r="Q257" s="261" t="s">
        <v>1404</v>
      </c>
      <c r="R257" s="314">
        <v>0</v>
      </c>
      <c r="S257" s="314">
        <v>0</v>
      </c>
      <c r="T257" s="233"/>
      <c r="U257" s="226"/>
      <c r="V257" s="226"/>
      <c r="W257" s="230">
        <v>0</v>
      </c>
      <c r="X257" s="195" t="s">
        <v>1405</v>
      </c>
      <c r="Y257" s="226"/>
      <c r="Z257" s="226"/>
      <c r="AA257" s="226"/>
    </row>
    <row r="258" spans="8:27" ht="12.75">
      <c r="H258" s="196"/>
      <c r="J258" s="198"/>
      <c r="K258" s="198"/>
      <c r="L258" s="198"/>
      <c r="M258" s="198"/>
      <c r="O258" s="195" t="s">
        <v>1433</v>
      </c>
      <c r="P258" s="196">
        <v>5</v>
      </c>
      <c r="Q258" s="261" t="s">
        <v>1406</v>
      </c>
      <c r="R258" s="314">
        <v>0</v>
      </c>
      <c r="S258" s="314">
        <v>0</v>
      </c>
      <c r="T258" s="233"/>
      <c r="U258" s="226"/>
      <c r="V258" s="226"/>
      <c r="W258" s="230">
        <v>0</v>
      </c>
      <c r="X258" s="195" t="s">
        <v>1407</v>
      </c>
      <c r="Y258" s="226"/>
      <c r="Z258" s="226"/>
      <c r="AA258" s="226"/>
    </row>
    <row r="259" spans="8:27" ht="12.75">
      <c r="H259" s="196"/>
      <c r="J259" s="198"/>
      <c r="K259" s="198"/>
      <c r="L259" s="198"/>
      <c r="M259" s="198"/>
      <c r="O259" s="195" t="s">
        <v>1433</v>
      </c>
      <c r="P259" s="234">
        <v>5</v>
      </c>
      <c r="Q259" s="254" t="s">
        <v>1408</v>
      </c>
      <c r="R259" s="314">
        <v>0</v>
      </c>
      <c r="S259" s="314">
        <v>0</v>
      </c>
      <c r="T259" s="233"/>
      <c r="U259" s="226"/>
      <c r="V259" s="226"/>
      <c r="W259" s="230">
        <v>0</v>
      </c>
      <c r="X259" s="235" t="s">
        <v>1409</v>
      </c>
      <c r="Y259" s="226"/>
      <c r="Z259" s="226"/>
      <c r="AA259" s="226"/>
    </row>
    <row r="260" spans="8:27" ht="12.75">
      <c r="H260" s="196"/>
      <c r="J260" s="198"/>
      <c r="K260" s="198"/>
      <c r="L260" s="198"/>
      <c r="M260" s="198"/>
      <c r="O260" s="195" t="s">
        <v>1433</v>
      </c>
      <c r="P260" s="196">
        <v>5</v>
      </c>
      <c r="Q260" s="254" t="s">
        <v>1410</v>
      </c>
      <c r="R260" s="313" t="e">
        <f>IF(Washington!#REF!&lt;&gt;0,Washington!H168,IF(Washington!K168&lt;&gt;0,Washington!H168,""))</f>
        <v>#REF!</v>
      </c>
      <c r="S260" s="314">
        <v>0</v>
      </c>
      <c r="T260" s="233"/>
      <c r="U260" s="226"/>
      <c r="V260" s="226"/>
      <c r="W260" s="230">
        <v>0</v>
      </c>
      <c r="X260" s="235" t="s">
        <v>1411</v>
      </c>
      <c r="Y260" s="226"/>
      <c r="Z260" s="226"/>
      <c r="AA260" s="226"/>
    </row>
    <row r="261" spans="8:27" ht="12.75">
      <c r="H261" s="196"/>
      <c r="J261" s="198"/>
      <c r="K261" s="198"/>
      <c r="L261" s="198"/>
      <c r="M261" s="198"/>
      <c r="O261" s="195" t="s">
        <v>1433</v>
      </c>
      <c r="P261" s="234">
        <v>5</v>
      </c>
      <c r="Q261" s="254" t="s">
        <v>1412</v>
      </c>
      <c r="R261" s="313">
        <v>0</v>
      </c>
      <c r="S261" s="314">
        <v>0</v>
      </c>
      <c r="T261" s="233"/>
      <c r="U261" s="226"/>
      <c r="V261" s="226"/>
      <c r="W261" s="230">
        <v>0</v>
      </c>
      <c r="X261" s="235" t="s">
        <v>1413</v>
      </c>
      <c r="Y261" s="226"/>
      <c r="Z261" s="226"/>
      <c r="AA261" s="226"/>
    </row>
    <row r="262" spans="8:27" ht="12.75">
      <c r="H262" s="196"/>
      <c r="J262" s="198"/>
      <c r="K262" s="198"/>
      <c r="L262" s="198"/>
      <c r="M262" s="198"/>
      <c r="O262" s="195" t="s">
        <v>1433</v>
      </c>
      <c r="P262" s="234">
        <v>5</v>
      </c>
      <c r="Q262" s="254" t="s">
        <v>1414</v>
      </c>
      <c r="R262" s="313">
        <v>0</v>
      </c>
      <c r="S262" s="314">
        <v>0</v>
      </c>
      <c r="T262" s="233"/>
      <c r="U262" s="226"/>
      <c r="V262" s="226"/>
      <c r="W262" s="230">
        <v>0</v>
      </c>
      <c r="X262" s="235" t="s">
        <v>1415</v>
      </c>
      <c r="Y262" s="226"/>
      <c r="Z262" s="226"/>
      <c r="AA262" s="226"/>
    </row>
    <row r="263" spans="8:27" ht="12.75">
      <c r="H263" s="196"/>
      <c r="J263" s="198"/>
      <c r="K263" s="198"/>
      <c r="L263" s="198"/>
      <c r="M263" s="198"/>
      <c r="O263" s="195" t="s">
        <v>1433</v>
      </c>
      <c r="P263" s="234">
        <v>5</v>
      </c>
      <c r="Q263" s="261" t="s">
        <v>1416</v>
      </c>
      <c r="R263" s="313">
        <v>0</v>
      </c>
      <c r="S263" s="314">
        <v>0</v>
      </c>
      <c r="T263" s="233"/>
      <c r="U263" s="226"/>
      <c r="V263" s="226"/>
      <c r="W263" s="230">
        <v>0</v>
      </c>
      <c r="X263" s="235" t="s">
        <v>1417</v>
      </c>
      <c r="Y263" s="226"/>
      <c r="Z263" s="226"/>
      <c r="AA263" s="226"/>
    </row>
    <row r="264" spans="8:27" ht="12.75">
      <c r="H264" s="196"/>
      <c r="J264" s="198"/>
      <c r="K264" s="198"/>
      <c r="L264" s="198"/>
      <c r="M264" s="198"/>
      <c r="O264" s="195" t="s">
        <v>1433</v>
      </c>
      <c r="P264" s="234">
        <v>5</v>
      </c>
      <c r="Q264" s="261" t="s">
        <v>1418</v>
      </c>
      <c r="R264" s="313">
        <v>0</v>
      </c>
      <c r="S264" s="314">
        <v>0</v>
      </c>
      <c r="T264" s="233"/>
      <c r="U264" s="226"/>
      <c r="V264" s="226"/>
      <c r="W264" s="230">
        <v>0</v>
      </c>
      <c r="X264" s="235" t="s">
        <v>1419</v>
      </c>
      <c r="Y264" s="226"/>
      <c r="Z264" s="226"/>
      <c r="AA264" s="226"/>
    </row>
    <row r="265" spans="8:27" ht="12.75">
      <c r="H265" s="196"/>
      <c r="J265" s="198"/>
      <c r="K265" s="198"/>
      <c r="L265" s="198"/>
      <c r="M265" s="198"/>
      <c r="O265" s="195" t="s">
        <v>1433</v>
      </c>
      <c r="P265" s="234">
        <v>5</v>
      </c>
      <c r="Q265" s="261" t="s">
        <v>1420</v>
      </c>
      <c r="R265" s="314">
        <v>0</v>
      </c>
      <c r="S265" s="314">
        <v>0</v>
      </c>
      <c r="T265" s="238" t="s">
        <v>1098</v>
      </c>
      <c r="U265" s="226"/>
      <c r="V265" s="226"/>
      <c r="W265" s="230">
        <v>0</v>
      </c>
      <c r="X265" s="195" t="s">
        <v>1421</v>
      </c>
      <c r="Y265" s="226"/>
      <c r="Z265" s="226"/>
      <c r="AA265" s="226"/>
    </row>
    <row r="266" spans="8:27" ht="12.75">
      <c r="H266" s="196"/>
      <c r="J266" s="198"/>
      <c r="K266" s="198"/>
      <c r="L266" s="198"/>
      <c r="M266" s="198"/>
      <c r="O266" s="195" t="s">
        <v>1433</v>
      </c>
      <c r="P266" s="234">
        <v>5</v>
      </c>
      <c r="Q266" s="261" t="s">
        <v>1422</v>
      </c>
      <c r="R266" s="314">
        <v>0</v>
      </c>
      <c r="S266" s="314">
        <v>0</v>
      </c>
      <c r="T266" s="238" t="s">
        <v>1098</v>
      </c>
      <c r="U266" s="226"/>
      <c r="V266" s="226"/>
      <c r="W266" s="230">
        <v>0</v>
      </c>
      <c r="X266" s="195" t="s">
        <v>1423</v>
      </c>
      <c r="Y266" s="226"/>
      <c r="Z266" s="226"/>
      <c r="AA266" s="226"/>
    </row>
    <row r="267" spans="8:27" ht="12.75">
      <c r="H267" s="196"/>
      <c r="J267" s="198"/>
      <c r="K267" s="198"/>
      <c r="L267" s="198"/>
      <c r="M267" s="198"/>
      <c r="O267" s="195" t="s">
        <v>1433</v>
      </c>
      <c r="P267" s="234">
        <v>5</v>
      </c>
      <c r="Q267" s="261" t="s">
        <v>1424</v>
      </c>
      <c r="R267" s="314">
        <v>0</v>
      </c>
      <c r="S267" s="313" t="e">
        <f>IF(Washington!#REF!&lt;&gt;0,Washington!I113,IF(Washington!K113&lt;&gt;0,Washington!I113,""))</f>
        <v>#REF!</v>
      </c>
      <c r="T267" s="238" t="s">
        <v>1098</v>
      </c>
      <c r="U267" s="226"/>
      <c r="V267" s="226"/>
      <c r="W267" s="230">
        <v>0</v>
      </c>
      <c r="X267" s="195" t="s">
        <v>1425</v>
      </c>
      <c r="Y267" s="226"/>
      <c r="Z267" s="226"/>
      <c r="AA267" s="226"/>
    </row>
    <row r="268" spans="8:27" ht="12.75">
      <c r="H268" s="196"/>
      <c r="J268" s="198"/>
      <c r="K268" s="198"/>
      <c r="L268" s="198"/>
      <c r="M268" s="198"/>
      <c r="O268" s="195" t="s">
        <v>1433</v>
      </c>
      <c r="P268" s="234">
        <v>5</v>
      </c>
      <c r="Q268" s="261" t="s">
        <v>1426</v>
      </c>
      <c r="R268" s="314">
        <v>0</v>
      </c>
      <c r="S268" s="313" t="e">
        <f>IF(Washington!#REF!&lt;&gt;0,Washington!I114,IF(Washington!K114&lt;&gt;0,Washington!I114,""))</f>
        <v>#REF!</v>
      </c>
      <c r="T268" s="238" t="s">
        <v>1098</v>
      </c>
      <c r="U268" s="226"/>
      <c r="V268" s="226"/>
      <c r="W268" s="230">
        <v>0</v>
      </c>
      <c r="X268" s="195" t="s">
        <v>1427</v>
      </c>
      <c r="Y268" s="226"/>
      <c r="Z268" s="226"/>
      <c r="AA268" s="226"/>
    </row>
    <row r="269" spans="8:27" ht="12.75">
      <c r="H269" s="196"/>
      <c r="J269" s="198"/>
      <c r="K269" s="198"/>
      <c r="L269" s="198"/>
      <c r="M269" s="198"/>
      <c r="O269" s="195" t="s">
        <v>1433</v>
      </c>
      <c r="P269" s="234">
        <v>5</v>
      </c>
      <c r="Q269" s="261" t="s">
        <v>1428</v>
      </c>
      <c r="R269" s="314">
        <v>0</v>
      </c>
      <c r="S269" s="313" t="e">
        <f>IF(Washington!#REF!&lt;&gt;0,Washington!I144,IF(Washington!K144&lt;&gt;0,Washington!I144,""))</f>
        <v>#REF!</v>
      </c>
      <c r="T269" s="238" t="s">
        <v>1098</v>
      </c>
      <c r="U269" s="226"/>
      <c r="V269" s="226"/>
      <c r="W269" s="230">
        <v>0</v>
      </c>
      <c r="X269" s="195" t="s">
        <v>1429</v>
      </c>
      <c r="Y269" s="226"/>
      <c r="Z269" s="226"/>
      <c r="AA269" s="226"/>
    </row>
    <row r="270" spans="8:27" ht="12.75">
      <c r="H270" s="196"/>
      <c r="J270" s="198"/>
      <c r="K270" s="198"/>
      <c r="L270" s="198"/>
      <c r="M270" s="198"/>
      <c r="O270" s="195" t="s">
        <v>1433</v>
      </c>
      <c r="P270" s="234">
        <v>5</v>
      </c>
      <c r="Q270" s="261" t="s">
        <v>1430</v>
      </c>
      <c r="R270" s="314">
        <v>0</v>
      </c>
      <c r="S270" s="313" t="e">
        <f>IF(Washington!#REF!&lt;&gt;0,Washington!I145,IF(Washington!K145&lt;&gt;0,Washington!I145,""))</f>
        <v>#REF!</v>
      </c>
      <c r="T270" s="238" t="s">
        <v>1098</v>
      </c>
      <c r="U270" s="226"/>
      <c r="V270" s="226"/>
      <c r="W270" s="230">
        <v>0</v>
      </c>
      <c r="X270" s="195" t="s">
        <v>1431</v>
      </c>
      <c r="Y270" s="226"/>
      <c r="Z270" s="226"/>
      <c r="AA270" s="226"/>
    </row>
    <row r="271" spans="8:27" ht="22.5">
      <c r="H271" s="196"/>
      <c r="J271" s="198"/>
      <c r="K271" s="198"/>
      <c r="L271" s="198"/>
      <c r="M271" s="198"/>
      <c r="O271" s="195" t="s">
        <v>1434</v>
      </c>
      <c r="P271" s="196">
        <v>5</v>
      </c>
      <c r="Q271" s="256" t="s">
        <v>1248</v>
      </c>
      <c r="R271" s="314">
        <v>0</v>
      </c>
      <c r="S271" s="314">
        <v>0</v>
      </c>
      <c r="T271" s="227"/>
      <c r="U271" s="228"/>
      <c r="V271" s="228"/>
      <c r="W271" s="230">
        <v>0</v>
      </c>
      <c r="X271" s="215" t="s">
        <v>1249</v>
      </c>
      <c r="Z271" s="226"/>
      <c r="AA271" s="226"/>
    </row>
    <row r="272" spans="8:27" ht="22.5">
      <c r="H272" s="196"/>
      <c r="J272" s="198"/>
      <c r="K272" s="198"/>
      <c r="L272" s="198"/>
      <c r="M272" s="198"/>
      <c r="O272" s="195" t="s">
        <v>1434</v>
      </c>
      <c r="P272" s="196">
        <v>5</v>
      </c>
      <c r="Q272" s="256" t="s">
        <v>574</v>
      </c>
      <c r="R272" s="314">
        <v>0</v>
      </c>
      <c r="S272" s="314">
        <v>0</v>
      </c>
      <c r="T272" s="227"/>
      <c r="U272" s="228"/>
      <c r="V272" s="228"/>
      <c r="W272" s="229">
        <v>0</v>
      </c>
      <c r="X272" s="301" t="s">
        <v>575</v>
      </c>
      <c r="Z272" s="226"/>
      <c r="AA272" s="226"/>
    </row>
    <row r="273" spans="8:27" ht="12.75">
      <c r="H273" s="196"/>
      <c r="J273" s="198"/>
      <c r="K273" s="198"/>
      <c r="L273" s="198"/>
      <c r="M273" s="198"/>
      <c r="O273" s="195" t="s">
        <v>1434</v>
      </c>
      <c r="P273" s="196">
        <v>5</v>
      </c>
      <c r="Q273" s="261" t="s">
        <v>1251</v>
      </c>
      <c r="R273" s="314">
        <v>0</v>
      </c>
      <c r="S273" s="314">
        <v>0</v>
      </c>
      <c r="T273" s="217"/>
      <c r="U273" s="226"/>
      <c r="V273" s="226"/>
      <c r="W273" s="230">
        <v>0</v>
      </c>
      <c r="X273" s="231" t="s">
        <v>1252</v>
      </c>
      <c r="Y273" s="226"/>
      <c r="Z273" s="226"/>
      <c r="AA273" s="226"/>
    </row>
    <row r="274" spans="8:27" ht="12.75">
      <c r="H274" s="196"/>
      <c r="J274" s="198"/>
      <c r="K274" s="198"/>
      <c r="L274" s="198"/>
      <c r="M274" s="198"/>
      <c r="O274" s="195" t="s">
        <v>1434</v>
      </c>
      <c r="P274" s="196">
        <v>5</v>
      </c>
      <c r="Q274" s="261" t="s">
        <v>1254</v>
      </c>
      <c r="R274" s="314">
        <v>0</v>
      </c>
      <c r="S274" s="314">
        <v>0</v>
      </c>
      <c r="T274" s="217"/>
      <c r="U274" s="226"/>
      <c r="V274" s="226"/>
      <c r="W274" s="230">
        <v>0</v>
      </c>
      <c r="X274" s="231" t="s">
        <v>1255</v>
      </c>
      <c r="Y274" s="226"/>
      <c r="Z274" s="226"/>
      <c r="AA274" s="226"/>
    </row>
    <row r="275" spans="8:27" ht="12.75">
      <c r="H275" s="196"/>
      <c r="J275" s="198"/>
      <c r="K275" s="198"/>
      <c r="L275" s="198"/>
      <c r="M275" s="198"/>
      <c r="O275" s="195" t="s">
        <v>1434</v>
      </c>
      <c r="P275" s="196">
        <v>5</v>
      </c>
      <c r="Q275" s="261" t="s">
        <v>1256</v>
      </c>
      <c r="R275" s="314">
        <v>0</v>
      </c>
      <c r="S275" s="314">
        <v>0</v>
      </c>
      <c r="T275" s="217"/>
      <c r="U275" s="226"/>
      <c r="V275" s="226"/>
      <c r="W275" s="230">
        <v>0</v>
      </c>
      <c r="X275" s="231" t="s">
        <v>1257</v>
      </c>
      <c r="Y275" s="226"/>
      <c r="Z275" s="226"/>
      <c r="AA275" s="226"/>
    </row>
    <row r="276" spans="8:27" ht="12.75">
      <c r="H276" s="196"/>
      <c r="J276" s="198"/>
      <c r="K276" s="198"/>
      <c r="L276" s="198"/>
      <c r="M276" s="198"/>
      <c r="O276" s="195" t="s">
        <v>1434</v>
      </c>
      <c r="P276" s="196">
        <v>5</v>
      </c>
      <c r="Q276" s="261" t="s">
        <v>1258</v>
      </c>
      <c r="R276" s="314">
        <v>0</v>
      </c>
      <c r="S276" s="314">
        <v>0</v>
      </c>
      <c r="T276" s="217"/>
      <c r="U276" s="226"/>
      <c r="V276" s="226"/>
      <c r="W276" s="230">
        <v>0</v>
      </c>
      <c r="X276" s="231" t="s">
        <v>1259</v>
      </c>
      <c r="Y276" s="226"/>
      <c r="Z276" s="226"/>
      <c r="AA276" s="226"/>
    </row>
    <row r="277" spans="8:27" ht="12.75">
      <c r="H277" s="196"/>
      <c r="J277" s="198"/>
      <c r="K277" s="198"/>
      <c r="L277" s="198"/>
      <c r="M277" s="198"/>
      <c r="O277" s="195" t="s">
        <v>1434</v>
      </c>
      <c r="P277" s="196">
        <v>5</v>
      </c>
      <c r="Q277" s="261" t="s">
        <v>576</v>
      </c>
      <c r="R277" s="314">
        <v>0</v>
      </c>
      <c r="S277" s="314">
        <v>0</v>
      </c>
      <c r="T277" s="217"/>
      <c r="U277" s="226"/>
      <c r="V277" s="226"/>
      <c r="W277" s="229">
        <v>0</v>
      </c>
      <c r="X277" s="273" t="s">
        <v>577</v>
      </c>
      <c r="Y277" s="226"/>
      <c r="Z277" s="226"/>
      <c r="AA277" s="226"/>
    </row>
    <row r="278" spans="8:27" ht="12.75">
      <c r="H278" s="196"/>
      <c r="J278" s="198"/>
      <c r="K278" s="198"/>
      <c r="L278" s="198"/>
      <c r="M278" s="198"/>
      <c r="O278" s="195" t="s">
        <v>1434</v>
      </c>
      <c r="P278" s="196">
        <v>5</v>
      </c>
      <c r="Q278" s="261" t="s">
        <v>578</v>
      </c>
      <c r="R278" s="314">
        <v>0</v>
      </c>
      <c r="S278" s="314">
        <v>0</v>
      </c>
      <c r="T278" s="217"/>
      <c r="U278" s="226"/>
      <c r="V278" s="226"/>
      <c r="W278" s="229">
        <v>0</v>
      </c>
      <c r="X278" s="273" t="s">
        <v>579</v>
      </c>
      <c r="Y278" s="226"/>
      <c r="Z278" s="226"/>
      <c r="AA278" s="226"/>
    </row>
    <row r="279" spans="8:27" ht="12.75">
      <c r="H279" s="196"/>
      <c r="J279" s="198"/>
      <c r="K279" s="198"/>
      <c r="L279" s="198"/>
      <c r="M279" s="198"/>
      <c r="O279" s="195" t="s">
        <v>1434</v>
      </c>
      <c r="P279" s="196">
        <v>5</v>
      </c>
      <c r="Q279" s="261" t="s">
        <v>580</v>
      </c>
      <c r="R279" s="314">
        <v>0</v>
      </c>
      <c r="S279" s="314">
        <v>0</v>
      </c>
      <c r="T279" s="217"/>
      <c r="U279" s="226"/>
      <c r="V279" s="226"/>
      <c r="W279" s="229">
        <v>0</v>
      </c>
      <c r="X279" s="273" t="s">
        <v>581</v>
      </c>
      <c r="Y279" s="226"/>
      <c r="Z279" s="226"/>
      <c r="AA279" s="226"/>
    </row>
    <row r="280" spans="8:27" ht="12.75">
      <c r="H280" s="196"/>
      <c r="J280" s="198"/>
      <c r="K280" s="198"/>
      <c r="L280" s="198"/>
      <c r="M280" s="198"/>
      <c r="O280" s="195" t="s">
        <v>1434</v>
      </c>
      <c r="P280" s="196">
        <v>5</v>
      </c>
      <c r="Q280" s="261" t="s">
        <v>582</v>
      </c>
      <c r="R280" s="314">
        <v>0</v>
      </c>
      <c r="S280" s="314">
        <v>0</v>
      </c>
      <c r="T280" s="217"/>
      <c r="U280" s="226"/>
      <c r="V280" s="226"/>
      <c r="W280" s="229">
        <v>0</v>
      </c>
      <c r="X280" s="273" t="s">
        <v>583</v>
      </c>
      <c r="Y280" s="226"/>
      <c r="Z280" s="226"/>
      <c r="AA280" s="226"/>
    </row>
    <row r="281" spans="8:27" ht="12.75">
      <c r="H281" s="196"/>
      <c r="J281" s="198"/>
      <c r="K281" s="198"/>
      <c r="L281" s="198"/>
      <c r="M281" s="198"/>
      <c r="O281" s="195" t="s">
        <v>1434</v>
      </c>
      <c r="P281" s="196">
        <v>5</v>
      </c>
      <c r="Q281" s="261" t="s">
        <v>584</v>
      </c>
      <c r="R281" s="314">
        <v>0</v>
      </c>
      <c r="S281" s="314">
        <v>0</v>
      </c>
      <c r="T281" s="217"/>
      <c r="U281" s="226"/>
      <c r="V281" s="226"/>
      <c r="W281" s="229">
        <v>0</v>
      </c>
      <c r="X281" s="273" t="s">
        <v>585</v>
      </c>
      <c r="Y281" s="226"/>
      <c r="Z281" s="226"/>
      <c r="AA281" s="226"/>
    </row>
    <row r="282" spans="8:27" ht="12.75">
      <c r="H282" s="196"/>
      <c r="J282" s="198"/>
      <c r="K282" s="198"/>
      <c r="L282" s="198"/>
      <c r="M282" s="198"/>
      <c r="O282" s="195" t="s">
        <v>1434</v>
      </c>
      <c r="P282" s="196">
        <v>5</v>
      </c>
      <c r="Q282" s="261" t="s">
        <v>586</v>
      </c>
      <c r="R282" s="314">
        <v>0</v>
      </c>
      <c r="S282" s="314">
        <v>0</v>
      </c>
      <c r="T282" s="217"/>
      <c r="U282" s="226"/>
      <c r="V282" s="226"/>
      <c r="W282" s="229">
        <v>0</v>
      </c>
      <c r="X282" s="273" t="s">
        <v>587</v>
      </c>
      <c r="Y282" s="226"/>
      <c r="Z282" s="226"/>
      <c r="AA282" s="226"/>
    </row>
    <row r="283" spans="8:27" ht="12.75">
      <c r="H283" s="196"/>
      <c r="J283" s="198"/>
      <c r="K283" s="198"/>
      <c r="L283" s="198"/>
      <c r="M283" s="198"/>
      <c r="O283" s="195" t="s">
        <v>1434</v>
      </c>
      <c r="P283" s="299">
        <v>5</v>
      </c>
      <c r="Q283" s="298" t="s">
        <v>873</v>
      </c>
      <c r="R283" s="315">
        <v>0</v>
      </c>
      <c r="S283" s="315">
        <v>0</v>
      </c>
      <c r="T283" s="300"/>
      <c r="U283" s="238"/>
      <c r="V283" s="238"/>
      <c r="W283" s="229">
        <v>0</v>
      </c>
      <c r="X283" s="231" t="s">
        <v>874</v>
      </c>
      <c r="Y283" s="226"/>
      <c r="Z283" s="226"/>
      <c r="AA283" s="226"/>
    </row>
    <row r="284" spans="8:27" ht="12.75">
      <c r="H284" s="196"/>
      <c r="J284" s="198"/>
      <c r="K284" s="198"/>
      <c r="L284" s="198"/>
      <c r="M284" s="198"/>
      <c r="O284" s="195" t="s">
        <v>1434</v>
      </c>
      <c r="P284" s="299">
        <v>5</v>
      </c>
      <c r="Q284" s="298" t="s">
        <v>875</v>
      </c>
      <c r="R284" s="315">
        <v>0</v>
      </c>
      <c r="S284" s="315">
        <v>0</v>
      </c>
      <c r="T284" s="300"/>
      <c r="U284" s="238"/>
      <c r="V284" s="238"/>
      <c r="W284" s="229">
        <v>0</v>
      </c>
      <c r="X284" s="231" t="s">
        <v>876</v>
      </c>
      <c r="Y284" s="226"/>
      <c r="Z284" s="226"/>
      <c r="AA284" s="226"/>
    </row>
    <row r="285" spans="8:27" ht="12.75">
      <c r="H285" s="196"/>
      <c r="J285" s="198"/>
      <c r="K285" s="198"/>
      <c r="L285" s="198"/>
      <c r="M285" s="198"/>
      <c r="O285" s="195" t="s">
        <v>1434</v>
      </c>
      <c r="P285" s="299">
        <v>5</v>
      </c>
      <c r="Q285" s="298" t="s">
        <v>877</v>
      </c>
      <c r="R285" s="315">
        <v>0</v>
      </c>
      <c r="S285" s="315">
        <v>0</v>
      </c>
      <c r="T285" s="300"/>
      <c r="U285" s="238"/>
      <c r="V285" s="238"/>
      <c r="W285" s="229">
        <v>0</v>
      </c>
      <c r="X285" s="231" t="s">
        <v>878</v>
      </c>
      <c r="Y285" s="226"/>
      <c r="Z285" s="226"/>
      <c r="AA285" s="226"/>
    </row>
    <row r="286" spans="8:27" ht="12.75">
      <c r="H286" s="196"/>
      <c r="J286" s="198"/>
      <c r="K286" s="198"/>
      <c r="L286" s="198"/>
      <c r="M286" s="198"/>
      <c r="O286" s="195" t="s">
        <v>1434</v>
      </c>
      <c r="P286" s="196">
        <v>5</v>
      </c>
      <c r="Q286" s="261" t="s">
        <v>1260</v>
      </c>
      <c r="R286" s="314">
        <v>0</v>
      </c>
      <c r="S286" s="314">
        <v>0</v>
      </c>
      <c r="T286" s="217"/>
      <c r="U286" s="226"/>
      <c r="V286" s="226"/>
      <c r="W286" s="230">
        <v>0</v>
      </c>
      <c r="X286" s="195" t="s">
        <v>1261</v>
      </c>
      <c r="Y286" s="226"/>
      <c r="Z286" s="226"/>
      <c r="AA286" s="226"/>
    </row>
    <row r="287" spans="8:27" ht="12.75">
      <c r="H287" s="196"/>
      <c r="J287" s="198"/>
      <c r="K287" s="198"/>
      <c r="L287" s="198"/>
      <c r="M287" s="198"/>
      <c r="O287" s="195" t="s">
        <v>1434</v>
      </c>
      <c r="P287" s="196">
        <v>5</v>
      </c>
      <c r="Q287" s="261" t="s">
        <v>1262</v>
      </c>
      <c r="R287" s="313" t="e">
        <f>IF(Washington!#REF!&lt;&gt;0,Washington!H159,IF(Washington!K159&lt;&gt;0,Washington!H159,""))</f>
        <v>#REF!</v>
      </c>
      <c r="S287" s="314">
        <v>0</v>
      </c>
      <c r="T287" s="233"/>
      <c r="U287" s="226"/>
      <c r="V287" s="226"/>
      <c r="W287" s="230">
        <v>0</v>
      </c>
      <c r="X287" s="211" t="s">
        <v>1263</v>
      </c>
      <c r="Y287" s="226"/>
      <c r="Z287" s="226"/>
      <c r="AA287" s="226"/>
    </row>
    <row r="288" spans="8:27" ht="12.75">
      <c r="H288" s="196"/>
      <c r="J288" s="198"/>
      <c r="K288" s="198"/>
      <c r="L288" s="198"/>
      <c r="M288" s="198"/>
      <c r="O288" s="195" t="s">
        <v>1434</v>
      </c>
      <c r="P288" s="196">
        <v>5</v>
      </c>
      <c r="Q288" s="261" t="s">
        <v>1264</v>
      </c>
      <c r="R288" s="313" t="e">
        <f>IF(Washington!#REF!&lt;&gt;0,Washington!H160,IF(Washington!K160&lt;&gt;0,Washington!H160,""))</f>
        <v>#REF!</v>
      </c>
      <c r="S288" s="314">
        <v>0</v>
      </c>
      <c r="T288" s="233"/>
      <c r="U288" s="226"/>
      <c r="V288" s="226"/>
      <c r="W288" s="230">
        <v>0</v>
      </c>
      <c r="X288" s="195" t="s">
        <v>1265</v>
      </c>
      <c r="Y288" s="226"/>
      <c r="Z288" s="226"/>
      <c r="AA288" s="226"/>
    </row>
    <row r="289" spans="8:27" ht="12.75">
      <c r="H289" s="196"/>
      <c r="J289" s="198"/>
      <c r="K289" s="198"/>
      <c r="L289" s="198"/>
      <c r="M289" s="198"/>
      <c r="O289" s="195" t="s">
        <v>1434</v>
      </c>
      <c r="P289" s="206">
        <v>5</v>
      </c>
      <c r="Q289" s="261" t="s">
        <v>1266</v>
      </c>
      <c r="R289" s="313" t="e">
        <f>IF(Washington!#REF!&lt;&gt;0,Washington!H158,IF(Washington!K158&lt;&gt;0,Washington!H158,""))</f>
        <v>#REF!</v>
      </c>
      <c r="S289" s="314">
        <v>0</v>
      </c>
      <c r="T289" s="233"/>
      <c r="U289" s="226"/>
      <c r="V289" s="226"/>
      <c r="W289" s="230">
        <v>0</v>
      </c>
      <c r="X289" s="201" t="s">
        <v>1267</v>
      </c>
      <c r="Y289" s="226"/>
      <c r="Z289" s="226"/>
      <c r="AA289" s="226"/>
    </row>
    <row r="290" spans="8:27" ht="12.75">
      <c r="H290" s="196"/>
      <c r="J290" s="198"/>
      <c r="K290" s="198"/>
      <c r="L290" s="198"/>
      <c r="M290" s="198"/>
      <c r="O290" s="195" t="s">
        <v>1434</v>
      </c>
      <c r="P290" s="196">
        <v>5</v>
      </c>
      <c r="Q290" s="261" t="s">
        <v>1268</v>
      </c>
      <c r="R290" s="314" t="e">
        <f>IF(Washington!#REF!&lt;&gt;0,Washington!H107,IF(Washington!K107&lt;&gt;0,Washington!H107,""))</f>
        <v>#REF!</v>
      </c>
      <c r="S290" s="314">
        <v>0</v>
      </c>
      <c r="T290" s="233"/>
      <c r="U290" s="226"/>
      <c r="V290" s="226"/>
      <c r="W290" s="230">
        <v>0</v>
      </c>
      <c r="X290" s="195" t="s">
        <v>1269</v>
      </c>
      <c r="Y290" s="226"/>
      <c r="Z290" s="226"/>
      <c r="AA290" s="226"/>
    </row>
    <row r="291" spans="8:27" ht="12.75">
      <c r="H291" s="196"/>
      <c r="J291" s="198"/>
      <c r="K291" s="198"/>
      <c r="L291" s="198"/>
      <c r="M291" s="198"/>
      <c r="O291" s="195" t="s">
        <v>1434</v>
      </c>
      <c r="P291" s="196">
        <v>5</v>
      </c>
      <c r="Q291" s="261" t="s">
        <v>1270</v>
      </c>
      <c r="R291" s="314">
        <v>0</v>
      </c>
      <c r="S291" s="314">
        <v>0</v>
      </c>
      <c r="T291" s="233"/>
      <c r="U291" s="226"/>
      <c r="V291" s="226"/>
      <c r="W291" s="230">
        <v>0</v>
      </c>
      <c r="X291" s="195" t="s">
        <v>1271</v>
      </c>
      <c r="Y291" s="226"/>
      <c r="Z291" s="226"/>
      <c r="AA291" s="226"/>
    </row>
    <row r="292" spans="8:27" ht="12.75">
      <c r="H292" s="196"/>
      <c r="J292" s="198"/>
      <c r="K292" s="198"/>
      <c r="L292" s="198"/>
      <c r="M292" s="198"/>
      <c r="O292" s="195" t="s">
        <v>1434</v>
      </c>
      <c r="P292" s="196">
        <v>5</v>
      </c>
      <c r="Q292" s="261" t="s">
        <v>1272</v>
      </c>
      <c r="R292" s="314">
        <v>0</v>
      </c>
      <c r="S292" s="314">
        <v>0</v>
      </c>
      <c r="T292" s="233"/>
      <c r="U292" s="226"/>
      <c r="V292" s="226"/>
      <c r="W292" s="230">
        <v>0</v>
      </c>
      <c r="X292" s="195" t="s">
        <v>1273</v>
      </c>
      <c r="Y292" s="226"/>
      <c r="Z292" s="226"/>
      <c r="AA292" s="226"/>
    </row>
    <row r="293" spans="8:27" ht="12.75">
      <c r="H293" s="196"/>
      <c r="J293" s="198"/>
      <c r="K293" s="198"/>
      <c r="L293" s="198"/>
      <c r="M293" s="198"/>
      <c r="O293" s="195" t="s">
        <v>1434</v>
      </c>
      <c r="P293" s="196">
        <v>5</v>
      </c>
      <c r="Q293" s="261" t="s">
        <v>1274</v>
      </c>
      <c r="R293" s="313" t="e">
        <f>IF(Washington!#REF!&lt;&gt;0,Washington!H172,IF(Washington!K172&lt;&gt;0,Washington!H172,""))</f>
        <v>#REF!</v>
      </c>
      <c r="S293" s="314">
        <v>0</v>
      </c>
      <c r="T293" s="233"/>
      <c r="U293" s="226"/>
      <c r="V293" s="226"/>
      <c r="W293" s="230">
        <v>0</v>
      </c>
      <c r="X293" s="195" t="s">
        <v>1275</v>
      </c>
      <c r="Y293" s="226"/>
      <c r="Z293" s="226"/>
      <c r="AA293" s="226"/>
    </row>
    <row r="294" spans="8:27" ht="12.75">
      <c r="H294" s="196"/>
      <c r="J294" s="198"/>
      <c r="K294" s="198"/>
      <c r="L294" s="198"/>
      <c r="M294" s="198"/>
      <c r="O294" s="195" t="s">
        <v>1434</v>
      </c>
      <c r="P294" s="234">
        <v>5</v>
      </c>
      <c r="Q294" s="261" t="s">
        <v>1276</v>
      </c>
      <c r="R294" s="314">
        <v>0</v>
      </c>
      <c r="S294" s="314">
        <v>0</v>
      </c>
      <c r="T294" s="233"/>
      <c r="U294" s="226"/>
      <c r="V294" s="226"/>
      <c r="W294" s="230">
        <v>0</v>
      </c>
      <c r="X294" s="195" t="s">
        <v>1277</v>
      </c>
      <c r="Y294" s="226"/>
      <c r="Z294" s="226"/>
      <c r="AA294" s="226"/>
    </row>
    <row r="295" spans="8:27" ht="12.75">
      <c r="H295" s="196"/>
      <c r="J295" s="198"/>
      <c r="K295" s="198"/>
      <c r="L295" s="198"/>
      <c r="M295" s="198"/>
      <c r="O295" s="195" t="s">
        <v>1434</v>
      </c>
      <c r="P295" s="196">
        <v>5</v>
      </c>
      <c r="Q295" s="261" t="s">
        <v>1278</v>
      </c>
      <c r="R295" s="313" t="e">
        <f>IF(Washington!#REF!&lt;&gt;0,Washington!H262,IF(Washington!K262&lt;&gt;0,Washington!H262,""))</f>
        <v>#REF!</v>
      </c>
      <c r="S295" s="314">
        <v>0</v>
      </c>
      <c r="T295" s="233"/>
      <c r="U295" s="226"/>
      <c r="V295" s="226"/>
      <c r="W295" s="230">
        <v>0</v>
      </c>
      <c r="X295" s="195" t="s">
        <v>1279</v>
      </c>
      <c r="Y295" s="226"/>
      <c r="Z295" s="226"/>
      <c r="AA295" s="226"/>
    </row>
    <row r="296" spans="8:27" ht="12.75">
      <c r="H296" s="196"/>
      <c r="J296" s="198"/>
      <c r="K296" s="198"/>
      <c r="L296" s="198"/>
      <c r="M296" s="198"/>
      <c r="O296" s="195" t="s">
        <v>1434</v>
      </c>
      <c r="P296" s="196">
        <v>5</v>
      </c>
      <c r="Q296" s="261" t="s">
        <v>1280</v>
      </c>
      <c r="R296" s="314">
        <v>0</v>
      </c>
      <c r="S296" s="314">
        <v>0</v>
      </c>
      <c r="T296" s="233"/>
      <c r="U296" s="226"/>
      <c r="V296" s="226"/>
      <c r="W296" s="230">
        <v>0</v>
      </c>
      <c r="X296" s="195" t="s">
        <v>1281</v>
      </c>
      <c r="Y296" s="226"/>
      <c r="Z296" s="226"/>
      <c r="AA296" s="226"/>
    </row>
    <row r="297" spans="8:27" ht="12.75">
      <c r="H297" s="196"/>
      <c r="J297" s="198"/>
      <c r="K297" s="198"/>
      <c r="L297" s="198"/>
      <c r="M297" s="198"/>
      <c r="O297" s="195" t="s">
        <v>1434</v>
      </c>
      <c r="P297" s="196">
        <v>5</v>
      </c>
      <c r="Q297" s="261" t="s">
        <v>1282</v>
      </c>
      <c r="R297" s="313">
        <v>0</v>
      </c>
      <c r="S297" s="314">
        <v>0</v>
      </c>
      <c r="T297" s="233"/>
      <c r="U297" s="226"/>
      <c r="V297" s="226"/>
      <c r="W297" s="230">
        <v>0</v>
      </c>
      <c r="X297" s="195" t="s">
        <v>1283</v>
      </c>
      <c r="Y297" s="226"/>
      <c r="Z297" s="226"/>
      <c r="AA297" s="226"/>
    </row>
    <row r="298" spans="8:27" ht="12.75">
      <c r="H298" s="196"/>
      <c r="J298" s="198"/>
      <c r="K298" s="198"/>
      <c r="L298" s="198"/>
      <c r="M298" s="198"/>
      <c r="O298" s="195" t="s">
        <v>1434</v>
      </c>
      <c r="P298" s="206">
        <v>5</v>
      </c>
      <c r="Q298" s="261" t="s">
        <v>1284</v>
      </c>
      <c r="R298" s="313">
        <v>0</v>
      </c>
      <c r="S298" s="314">
        <v>0</v>
      </c>
      <c r="T298" s="233"/>
      <c r="U298" s="226"/>
      <c r="V298" s="226"/>
      <c r="W298" s="230">
        <v>0</v>
      </c>
      <c r="X298" s="205" t="s">
        <v>1285</v>
      </c>
      <c r="Y298" s="226"/>
      <c r="Z298" s="226"/>
      <c r="AA298" s="226"/>
    </row>
    <row r="299" spans="8:27" ht="12.75">
      <c r="H299" s="196"/>
      <c r="J299" s="198"/>
      <c r="K299" s="198"/>
      <c r="L299" s="198"/>
      <c r="M299" s="198"/>
      <c r="O299" s="195" t="s">
        <v>1434</v>
      </c>
      <c r="P299" s="206">
        <v>5</v>
      </c>
      <c r="Q299" s="261" t="s">
        <v>1286</v>
      </c>
      <c r="R299" s="313" t="e">
        <f>IF(Washington!#REF!&lt;&gt;0,Washington!H108,IF(Washington!K108&lt;&gt;0,Washington!H108,""))</f>
        <v>#REF!</v>
      </c>
      <c r="S299" s="314">
        <v>0</v>
      </c>
      <c r="T299" s="233"/>
      <c r="U299" s="226"/>
      <c r="V299" s="226"/>
      <c r="W299" s="230">
        <v>0</v>
      </c>
      <c r="X299" s="205" t="s">
        <v>1287</v>
      </c>
      <c r="Y299" s="226"/>
      <c r="Z299" s="226"/>
      <c r="AA299" s="226"/>
    </row>
    <row r="300" spans="8:27" ht="12.75">
      <c r="H300" s="196"/>
      <c r="J300" s="198"/>
      <c r="K300" s="198"/>
      <c r="L300" s="198"/>
      <c r="M300" s="198"/>
      <c r="O300" s="195" t="s">
        <v>1434</v>
      </c>
      <c r="P300" s="206">
        <v>5</v>
      </c>
      <c r="Q300" s="261" t="s">
        <v>1288</v>
      </c>
      <c r="R300" s="313" t="e">
        <f>IF(Washington!#REF!&lt;&gt;0,Washington!H109,IF(Washington!K109&lt;&gt;0,Washington!H109,""))</f>
        <v>#REF!</v>
      </c>
      <c r="S300" s="314">
        <v>0</v>
      </c>
      <c r="T300" s="233"/>
      <c r="U300" s="226"/>
      <c r="V300" s="226"/>
      <c r="W300" s="230">
        <v>0</v>
      </c>
      <c r="X300" s="205" t="s">
        <v>1292</v>
      </c>
      <c r="Y300" s="226"/>
      <c r="Z300" s="226"/>
      <c r="AA300" s="226"/>
    </row>
    <row r="301" spans="8:27" ht="12.75">
      <c r="H301" s="196"/>
      <c r="J301" s="198"/>
      <c r="K301" s="198"/>
      <c r="L301" s="198"/>
      <c r="M301" s="198"/>
      <c r="O301" s="195" t="s">
        <v>1434</v>
      </c>
      <c r="P301" s="206">
        <v>5</v>
      </c>
      <c r="Q301" s="261" t="s">
        <v>1293</v>
      </c>
      <c r="R301" s="313" t="e">
        <f>IF(Washington!#REF!&lt;&gt;0,Washington!H110,IF(Washington!K110&lt;&gt;0,Washington!H110,""))</f>
        <v>#REF!</v>
      </c>
      <c r="S301" s="314">
        <v>0</v>
      </c>
      <c r="T301" s="233"/>
      <c r="U301" s="226"/>
      <c r="V301" s="226"/>
      <c r="W301" s="230">
        <v>0</v>
      </c>
      <c r="X301" s="205" t="s">
        <v>1294</v>
      </c>
      <c r="Y301" s="226"/>
      <c r="Z301" s="226"/>
      <c r="AA301" s="226"/>
    </row>
    <row r="302" spans="8:27" ht="12.75">
      <c r="H302" s="196"/>
      <c r="J302" s="198"/>
      <c r="K302" s="198"/>
      <c r="L302" s="198"/>
      <c r="M302" s="198"/>
      <c r="O302" s="195" t="s">
        <v>1434</v>
      </c>
      <c r="P302" s="234">
        <v>5</v>
      </c>
      <c r="Q302" s="254" t="s">
        <v>1295</v>
      </c>
      <c r="R302" s="314">
        <v>0</v>
      </c>
      <c r="S302" s="314">
        <v>0</v>
      </c>
      <c r="T302" s="233"/>
      <c r="U302" s="226"/>
      <c r="V302" s="226"/>
      <c r="W302" s="230">
        <v>0</v>
      </c>
      <c r="X302" s="235" t="s">
        <v>1296</v>
      </c>
      <c r="Y302" s="226"/>
      <c r="Z302" s="226"/>
      <c r="AA302" s="226"/>
    </row>
    <row r="303" spans="8:27" ht="12.75">
      <c r="H303" s="196"/>
      <c r="J303" s="198"/>
      <c r="K303" s="198"/>
      <c r="L303" s="198"/>
      <c r="M303" s="198"/>
      <c r="O303" s="195" t="s">
        <v>1434</v>
      </c>
      <c r="P303" s="234">
        <v>5</v>
      </c>
      <c r="Q303" s="254" t="s">
        <v>1297</v>
      </c>
      <c r="R303" s="314">
        <v>0</v>
      </c>
      <c r="S303" s="314">
        <v>0</v>
      </c>
      <c r="T303" s="233"/>
      <c r="U303" s="226"/>
      <c r="V303" s="226"/>
      <c r="W303" s="230">
        <v>0</v>
      </c>
      <c r="X303" s="235" t="s">
        <v>1298</v>
      </c>
      <c r="Y303" s="226"/>
      <c r="Z303" s="226"/>
      <c r="AA303" s="226"/>
    </row>
    <row r="304" spans="8:27" ht="12.75">
      <c r="H304" s="196"/>
      <c r="J304" s="198"/>
      <c r="K304" s="198"/>
      <c r="L304" s="198"/>
      <c r="M304" s="198"/>
      <c r="O304" s="195" t="s">
        <v>1434</v>
      </c>
      <c r="P304" s="234">
        <v>5</v>
      </c>
      <c r="Q304" s="254" t="s">
        <v>1299</v>
      </c>
      <c r="R304" s="314">
        <v>0</v>
      </c>
      <c r="S304" s="314">
        <v>0</v>
      </c>
      <c r="T304" s="233"/>
      <c r="U304" s="226"/>
      <c r="V304" s="226"/>
      <c r="W304" s="230">
        <v>0</v>
      </c>
      <c r="X304" s="235" t="s">
        <v>1300</v>
      </c>
      <c r="Y304" s="226"/>
      <c r="Z304" s="226"/>
      <c r="AA304" s="226"/>
    </row>
    <row r="305" spans="8:27" ht="12.75">
      <c r="H305" s="196"/>
      <c r="J305" s="198"/>
      <c r="K305" s="198"/>
      <c r="L305" s="198"/>
      <c r="M305" s="198"/>
      <c r="O305" s="195" t="s">
        <v>1434</v>
      </c>
      <c r="P305" s="234">
        <v>5</v>
      </c>
      <c r="Q305" s="261" t="s">
        <v>1301</v>
      </c>
      <c r="R305" s="313" t="e">
        <f>IF(Washington!#REF!&lt;&gt;0,Washington!H153,IF(Washington!K153&lt;&gt;0,Washington!H153,""))</f>
        <v>#REF!</v>
      </c>
      <c r="S305" s="314">
        <v>0</v>
      </c>
      <c r="T305" s="233"/>
      <c r="U305" s="226"/>
      <c r="V305" s="226"/>
      <c r="W305" s="230">
        <v>0</v>
      </c>
      <c r="X305" s="195" t="s">
        <v>1302</v>
      </c>
      <c r="Y305" s="226"/>
      <c r="Z305" s="226"/>
      <c r="AA305" s="226"/>
    </row>
    <row r="306" spans="8:27" ht="12.75">
      <c r="H306" s="196"/>
      <c r="J306" s="198"/>
      <c r="K306" s="198"/>
      <c r="L306" s="198"/>
      <c r="M306" s="198"/>
      <c r="O306" s="195" t="s">
        <v>1434</v>
      </c>
      <c r="P306" s="234">
        <v>5</v>
      </c>
      <c r="Q306" s="261" t="s">
        <v>1303</v>
      </c>
      <c r="R306" s="313" t="e">
        <f>IF(Washington!#REF!&lt;&gt;0,Washington!H154,IF(Washington!K154&lt;&gt;0,Washington!H154,""))</f>
        <v>#REF!</v>
      </c>
      <c r="S306" s="314">
        <v>0</v>
      </c>
      <c r="T306" s="233"/>
      <c r="U306" s="226"/>
      <c r="V306" s="226"/>
      <c r="W306" s="230">
        <v>0</v>
      </c>
      <c r="X306" s="195" t="s">
        <v>1304</v>
      </c>
      <c r="Y306" s="226"/>
      <c r="Z306" s="226"/>
      <c r="AA306" s="226"/>
    </row>
    <row r="307" spans="8:27" ht="12.75">
      <c r="H307" s="196"/>
      <c r="J307" s="198"/>
      <c r="K307" s="198"/>
      <c r="L307" s="198"/>
      <c r="M307" s="198"/>
      <c r="O307" s="195" t="s">
        <v>1434</v>
      </c>
      <c r="P307" s="234">
        <v>5</v>
      </c>
      <c r="Q307" s="261" t="s">
        <v>1305</v>
      </c>
      <c r="R307" s="313" t="e">
        <f>IF(Washington!#REF!&lt;&gt;0,Washington!H155,IF(Washington!K155&lt;&gt;0,Washington!H155,""))</f>
        <v>#REF!</v>
      </c>
      <c r="S307" s="314">
        <v>0</v>
      </c>
      <c r="T307" s="233"/>
      <c r="U307" s="226"/>
      <c r="V307" s="226"/>
      <c r="W307" s="230">
        <v>0</v>
      </c>
      <c r="X307" s="195" t="s">
        <v>1306</v>
      </c>
      <c r="Y307" s="226"/>
      <c r="Z307" s="226"/>
      <c r="AA307" s="226"/>
    </row>
    <row r="308" spans="8:27" ht="12.75">
      <c r="H308" s="196"/>
      <c r="J308" s="198"/>
      <c r="K308" s="198"/>
      <c r="L308" s="198"/>
      <c r="M308" s="198"/>
      <c r="O308" s="195" t="s">
        <v>1434</v>
      </c>
      <c r="P308" s="196">
        <v>5</v>
      </c>
      <c r="Q308" s="261" t="s">
        <v>1307</v>
      </c>
      <c r="R308" s="313">
        <v>0</v>
      </c>
      <c r="S308" s="314">
        <v>0</v>
      </c>
      <c r="T308" s="233"/>
      <c r="U308" s="226"/>
      <c r="V308" s="226"/>
      <c r="W308" s="230">
        <v>0</v>
      </c>
      <c r="X308" s="195" t="s">
        <v>1308</v>
      </c>
      <c r="Y308" s="226"/>
      <c r="Z308" s="226"/>
      <c r="AA308" s="226"/>
    </row>
    <row r="309" spans="8:27" ht="12.75">
      <c r="H309" s="196"/>
      <c r="J309" s="198"/>
      <c r="K309" s="198"/>
      <c r="L309" s="198"/>
      <c r="M309" s="198"/>
      <c r="O309" s="195" t="s">
        <v>1434</v>
      </c>
      <c r="P309" s="206">
        <v>5</v>
      </c>
      <c r="Q309" s="261" t="s">
        <v>1309</v>
      </c>
      <c r="R309" s="313">
        <v>0</v>
      </c>
      <c r="S309" s="314">
        <v>0</v>
      </c>
      <c r="T309" s="233"/>
      <c r="U309" s="226"/>
      <c r="V309" s="226"/>
      <c r="W309" s="230">
        <v>0</v>
      </c>
      <c r="X309" s="195" t="s">
        <v>1310</v>
      </c>
      <c r="Y309" s="226"/>
      <c r="Z309" s="226"/>
      <c r="AA309" s="226"/>
    </row>
    <row r="310" spans="8:27" ht="12.75">
      <c r="H310" s="196"/>
      <c r="J310" s="198"/>
      <c r="K310" s="198"/>
      <c r="L310" s="198"/>
      <c r="M310" s="198"/>
      <c r="O310" s="195" t="s">
        <v>1434</v>
      </c>
      <c r="P310" s="196">
        <v>5</v>
      </c>
      <c r="Q310" s="261" t="s">
        <v>1311</v>
      </c>
      <c r="R310" s="313">
        <v>0</v>
      </c>
      <c r="S310" s="314">
        <v>0</v>
      </c>
      <c r="T310" s="233"/>
      <c r="U310" s="226"/>
      <c r="V310" s="226"/>
      <c r="W310" s="230">
        <v>0</v>
      </c>
      <c r="X310" s="195" t="s">
        <v>1312</v>
      </c>
      <c r="Y310" s="226"/>
      <c r="Z310" s="226"/>
      <c r="AA310" s="226"/>
    </row>
    <row r="311" spans="8:27" ht="12.75">
      <c r="H311" s="196"/>
      <c r="J311" s="198"/>
      <c r="K311" s="198"/>
      <c r="L311" s="198"/>
      <c r="M311" s="198"/>
      <c r="O311" s="195" t="s">
        <v>1434</v>
      </c>
      <c r="P311" s="196">
        <v>5</v>
      </c>
      <c r="Q311" s="261" t="s">
        <v>1313</v>
      </c>
      <c r="R311" s="313">
        <v>0</v>
      </c>
      <c r="S311" s="314">
        <v>0</v>
      </c>
      <c r="T311" s="233"/>
      <c r="U311" s="226"/>
      <c r="V311" s="226"/>
      <c r="W311" s="230">
        <v>0</v>
      </c>
      <c r="X311" s="195" t="s">
        <v>1314</v>
      </c>
      <c r="Y311" s="226"/>
      <c r="Z311" s="226"/>
      <c r="AA311" s="226"/>
    </row>
    <row r="312" spans="8:27" ht="12.75">
      <c r="H312" s="196"/>
      <c r="J312" s="198"/>
      <c r="K312" s="198"/>
      <c r="L312" s="198"/>
      <c r="M312" s="198"/>
      <c r="O312" s="195" t="s">
        <v>1434</v>
      </c>
      <c r="P312" s="196">
        <v>5</v>
      </c>
      <c r="Q312" s="261" t="s">
        <v>1315</v>
      </c>
      <c r="R312" s="313">
        <v>0</v>
      </c>
      <c r="S312" s="314">
        <v>0</v>
      </c>
      <c r="T312" s="233"/>
      <c r="U312" s="226"/>
      <c r="V312" s="226"/>
      <c r="W312" s="230">
        <v>0</v>
      </c>
      <c r="X312" s="195" t="s">
        <v>1316</v>
      </c>
      <c r="Y312" s="226"/>
      <c r="Z312" s="226"/>
      <c r="AA312" s="226"/>
    </row>
    <row r="313" spans="8:27" ht="12.75">
      <c r="H313" s="196"/>
      <c r="J313" s="198"/>
      <c r="K313" s="198"/>
      <c r="L313" s="198"/>
      <c r="M313" s="198"/>
      <c r="O313" s="195" t="s">
        <v>1434</v>
      </c>
      <c r="P313" s="196">
        <v>5</v>
      </c>
      <c r="Q313" s="261" t="s">
        <v>1317</v>
      </c>
      <c r="R313" s="313">
        <v>0</v>
      </c>
      <c r="S313" s="314">
        <v>0</v>
      </c>
      <c r="T313" s="233"/>
      <c r="U313" s="226"/>
      <c r="V313" s="226"/>
      <c r="W313" s="230">
        <v>0</v>
      </c>
      <c r="X313" s="195" t="s">
        <v>1318</v>
      </c>
      <c r="Y313" s="226"/>
      <c r="Z313" s="226"/>
      <c r="AA313" s="226"/>
    </row>
    <row r="314" spans="8:27" ht="12.75">
      <c r="H314" s="196"/>
      <c r="J314" s="198"/>
      <c r="K314" s="198"/>
      <c r="L314" s="198"/>
      <c r="M314" s="198"/>
      <c r="O314" s="195" t="s">
        <v>1434</v>
      </c>
      <c r="P314" s="234">
        <v>5</v>
      </c>
      <c r="Q314" s="261" t="s">
        <v>1319</v>
      </c>
      <c r="R314" s="314">
        <v>0</v>
      </c>
      <c r="S314" s="314">
        <v>0</v>
      </c>
      <c r="T314" s="233"/>
      <c r="U314" s="226"/>
      <c r="V314" s="226"/>
      <c r="W314" s="230">
        <v>0</v>
      </c>
      <c r="X314" s="195" t="s">
        <v>1320</v>
      </c>
      <c r="Y314" s="226"/>
      <c r="Z314" s="226"/>
      <c r="AA314" s="226"/>
    </row>
    <row r="315" spans="8:27" ht="12.75">
      <c r="H315" s="196"/>
      <c r="J315" s="198"/>
      <c r="K315" s="198"/>
      <c r="L315" s="198"/>
      <c r="M315" s="198"/>
      <c r="O315" s="195" t="s">
        <v>1434</v>
      </c>
      <c r="P315" s="234">
        <v>5</v>
      </c>
      <c r="Q315" s="261" t="s">
        <v>1321</v>
      </c>
      <c r="R315" s="313" t="e">
        <f>IF(Washington!#REF!&lt;&gt;0,Washington!H122,IF(Washington!K122&lt;&gt;0,Washington!H122,""))</f>
        <v>#REF!</v>
      </c>
      <c r="S315" s="314">
        <v>0</v>
      </c>
      <c r="T315" s="233"/>
      <c r="U315" s="226"/>
      <c r="V315" s="226"/>
      <c r="W315" s="230">
        <v>0</v>
      </c>
      <c r="X315" s="235" t="s">
        <v>1322</v>
      </c>
      <c r="Y315" s="226"/>
      <c r="Z315" s="226"/>
      <c r="AA315" s="226"/>
    </row>
    <row r="316" spans="8:27" ht="12.75">
      <c r="H316" s="196"/>
      <c r="J316" s="198"/>
      <c r="K316" s="198"/>
      <c r="L316" s="198"/>
      <c r="M316" s="198"/>
      <c r="O316" s="195" t="s">
        <v>1434</v>
      </c>
      <c r="P316" s="234">
        <v>5</v>
      </c>
      <c r="Q316" s="261" t="s">
        <v>1323</v>
      </c>
      <c r="R316" s="313" t="e">
        <f>IF(Washington!#REF!&lt;&gt;0,Washington!H123,IF(Washington!K123&lt;&gt;0,Washington!H123,""))</f>
        <v>#REF!</v>
      </c>
      <c r="S316" s="314">
        <v>0</v>
      </c>
      <c r="T316" s="233"/>
      <c r="U316" s="226"/>
      <c r="V316" s="226"/>
      <c r="W316" s="230">
        <v>0</v>
      </c>
      <c r="X316" s="195" t="s">
        <v>1324</v>
      </c>
      <c r="Y316" s="226"/>
      <c r="Z316" s="226"/>
      <c r="AA316" s="226"/>
    </row>
    <row r="317" spans="8:27" ht="12.75">
      <c r="H317" s="196"/>
      <c r="J317" s="198"/>
      <c r="K317" s="198"/>
      <c r="L317" s="198"/>
      <c r="M317" s="198"/>
      <c r="O317" s="195" t="s">
        <v>1434</v>
      </c>
      <c r="P317" s="234">
        <v>5</v>
      </c>
      <c r="Q317" s="261" t="s">
        <v>1325</v>
      </c>
      <c r="R317" s="313" t="e">
        <f>IF(Washington!#REF!&lt;&gt;0,Washington!H124,IF(Washington!K124&lt;&gt;0,Washington!H124,""))</f>
        <v>#REF!</v>
      </c>
      <c r="S317" s="314">
        <v>0</v>
      </c>
      <c r="T317" s="233"/>
      <c r="U317" s="226"/>
      <c r="V317" s="226"/>
      <c r="W317" s="230">
        <v>0</v>
      </c>
      <c r="X317" s="195" t="s">
        <v>1324</v>
      </c>
      <c r="Y317" s="226"/>
      <c r="Z317" s="226"/>
      <c r="AA317" s="226"/>
    </row>
    <row r="318" spans="8:27" ht="12.75">
      <c r="H318" s="196"/>
      <c r="J318" s="198"/>
      <c r="K318" s="198"/>
      <c r="L318" s="198"/>
      <c r="M318" s="198"/>
      <c r="O318" s="195" t="s">
        <v>1434</v>
      </c>
      <c r="P318" s="234">
        <v>5</v>
      </c>
      <c r="Q318" s="261" t="s">
        <v>1326</v>
      </c>
      <c r="R318" s="313" t="e">
        <f>IF(Washington!#REF!&lt;&gt;0,Washington!H125,IF(Washington!K125&lt;&gt;0,Washington!H125,""))</f>
        <v>#REF!</v>
      </c>
      <c r="S318" s="314">
        <v>0</v>
      </c>
      <c r="T318" s="233"/>
      <c r="U318" s="226"/>
      <c r="V318" s="226"/>
      <c r="W318" s="230">
        <v>0</v>
      </c>
      <c r="X318" s="195" t="s">
        <v>1327</v>
      </c>
      <c r="Y318" s="226"/>
      <c r="Z318" s="226"/>
      <c r="AA318" s="226"/>
    </row>
    <row r="319" spans="8:27" ht="12.75">
      <c r="H319" s="196"/>
      <c r="J319" s="198"/>
      <c r="K319" s="198"/>
      <c r="L319" s="198"/>
      <c r="M319" s="198"/>
      <c r="O319" s="195" t="s">
        <v>1434</v>
      </c>
      <c r="P319" s="234">
        <v>5</v>
      </c>
      <c r="Q319" s="261" t="s">
        <v>1328</v>
      </c>
      <c r="R319" s="313" t="e">
        <f>IF(Washington!#REF!&lt;&gt;0,Washington!H126,IF(Washington!K126&lt;&gt;0,Washington!H126,""))</f>
        <v>#REF!</v>
      </c>
      <c r="S319" s="314">
        <v>0</v>
      </c>
      <c r="T319" s="233"/>
      <c r="U319" s="226"/>
      <c r="V319" s="226"/>
      <c r="W319" s="230">
        <v>0</v>
      </c>
      <c r="X319" s="195" t="s">
        <v>1329</v>
      </c>
      <c r="Y319" s="226"/>
      <c r="Z319" s="226"/>
      <c r="AA319" s="226"/>
    </row>
    <row r="320" spans="8:27" ht="12.75">
      <c r="H320" s="196"/>
      <c r="J320" s="198"/>
      <c r="K320" s="198"/>
      <c r="L320" s="198"/>
      <c r="M320" s="198"/>
      <c r="O320" s="195" t="s">
        <v>1434</v>
      </c>
      <c r="P320" s="234">
        <v>5</v>
      </c>
      <c r="Q320" s="261" t="s">
        <v>1330</v>
      </c>
      <c r="R320" s="313" t="e">
        <f>IF(Washington!#REF!&lt;&gt;0,Washington!H127,IF(Washington!K127&lt;&gt;0,Washington!H127,""))</f>
        <v>#REF!</v>
      </c>
      <c r="S320" s="314">
        <v>0</v>
      </c>
      <c r="T320" s="233"/>
      <c r="U320" s="226"/>
      <c r="V320" s="226"/>
      <c r="W320" s="230">
        <v>0</v>
      </c>
      <c r="X320" s="195" t="s">
        <v>1331</v>
      </c>
      <c r="Y320" s="226"/>
      <c r="Z320" s="226"/>
      <c r="AA320" s="226"/>
    </row>
    <row r="321" spans="8:27" ht="12.75">
      <c r="H321" s="196"/>
      <c r="J321" s="198"/>
      <c r="K321" s="198"/>
      <c r="L321" s="198"/>
      <c r="M321" s="198"/>
      <c r="O321" s="195" t="s">
        <v>1434</v>
      </c>
      <c r="P321" s="234">
        <v>5</v>
      </c>
      <c r="Q321" s="261" t="s">
        <v>1332</v>
      </c>
      <c r="R321" s="313">
        <v>0</v>
      </c>
      <c r="S321" s="314">
        <v>0</v>
      </c>
      <c r="T321" s="233"/>
      <c r="U321" s="226"/>
      <c r="V321" s="226"/>
      <c r="W321" s="230">
        <v>0</v>
      </c>
      <c r="X321" s="195" t="s">
        <v>1333</v>
      </c>
      <c r="Y321" s="226"/>
      <c r="Z321" s="226"/>
      <c r="AA321" s="226"/>
    </row>
    <row r="322" spans="8:27" ht="12.75">
      <c r="H322" s="196"/>
      <c r="J322" s="198"/>
      <c r="K322" s="198"/>
      <c r="L322" s="198"/>
      <c r="M322" s="198"/>
      <c r="O322" s="195" t="s">
        <v>1434</v>
      </c>
      <c r="P322" s="234">
        <v>5</v>
      </c>
      <c r="Q322" s="261" t="s">
        <v>1334</v>
      </c>
      <c r="R322" s="313" t="e">
        <f>IF(Washington!#REF!&lt;&gt;0,Washington!H130,IF(Washington!K130&lt;&gt;0,Washington!H130,""))</f>
        <v>#REF!</v>
      </c>
      <c r="S322" s="314">
        <v>0</v>
      </c>
      <c r="T322" s="233"/>
      <c r="U322" s="226"/>
      <c r="V322" s="226"/>
      <c r="W322" s="230">
        <v>0</v>
      </c>
      <c r="X322" s="195" t="s">
        <v>1358</v>
      </c>
      <c r="Y322" s="226"/>
      <c r="Z322" s="226"/>
      <c r="AA322" s="226"/>
    </row>
    <row r="323" spans="8:27" ht="12.75">
      <c r="H323" s="196"/>
      <c r="J323" s="198"/>
      <c r="K323" s="198"/>
      <c r="L323" s="198"/>
      <c r="M323" s="198"/>
      <c r="O323" s="195" t="s">
        <v>1434</v>
      </c>
      <c r="P323" s="234">
        <v>5</v>
      </c>
      <c r="Q323" s="261" t="s">
        <v>1359</v>
      </c>
      <c r="R323" s="313" t="e">
        <f>IF(Washington!#REF!&lt;&gt;0,Washington!H131,IF(Washington!K131&lt;&gt;0,Washington!H131,""))</f>
        <v>#REF!</v>
      </c>
      <c r="S323" s="314">
        <v>0</v>
      </c>
      <c r="T323" s="233"/>
      <c r="U323" s="226"/>
      <c r="V323" s="226"/>
      <c r="W323" s="230">
        <v>0</v>
      </c>
      <c r="X323" s="195" t="s">
        <v>1360</v>
      </c>
      <c r="Y323" s="226"/>
      <c r="Z323" s="226"/>
      <c r="AA323" s="226"/>
    </row>
    <row r="324" spans="8:27" ht="12.75">
      <c r="H324" s="196"/>
      <c r="J324" s="198"/>
      <c r="K324" s="198"/>
      <c r="L324" s="198"/>
      <c r="M324" s="198"/>
      <c r="O324" s="195" t="s">
        <v>1434</v>
      </c>
      <c r="P324" s="234">
        <v>5</v>
      </c>
      <c r="Q324" s="261" t="s">
        <v>1361</v>
      </c>
      <c r="R324" s="313" t="e">
        <f>IF(Washington!#REF!&lt;&gt;0,Washington!H132,IF(Washington!K132&lt;&gt;0,Washington!H132,""))</f>
        <v>#REF!</v>
      </c>
      <c r="S324" s="314">
        <v>0</v>
      </c>
      <c r="T324" s="233"/>
      <c r="U324" s="226"/>
      <c r="V324" s="226"/>
      <c r="W324" s="230">
        <v>0</v>
      </c>
      <c r="X324" s="195" t="s">
        <v>1362</v>
      </c>
      <c r="Y324" s="226"/>
      <c r="Z324" s="226"/>
      <c r="AA324" s="226"/>
    </row>
    <row r="325" spans="8:27" ht="12.75">
      <c r="H325" s="196"/>
      <c r="J325" s="198"/>
      <c r="K325" s="198"/>
      <c r="L325" s="198"/>
      <c r="M325" s="198"/>
      <c r="O325" s="195" t="s">
        <v>1434</v>
      </c>
      <c r="P325" s="234">
        <v>5</v>
      </c>
      <c r="Q325" s="261" t="s">
        <v>1363</v>
      </c>
      <c r="R325" s="313" t="e">
        <f>IF(Washington!#REF!&lt;&gt;0,Washington!H134,IF(Washington!K134&lt;&gt;0,Washington!H134,""))</f>
        <v>#REF!</v>
      </c>
      <c r="S325" s="314">
        <v>0</v>
      </c>
      <c r="T325" s="233"/>
      <c r="U325" s="226"/>
      <c r="V325" s="226"/>
      <c r="W325" s="230">
        <v>0</v>
      </c>
      <c r="X325" s="195" t="s">
        <v>1364</v>
      </c>
      <c r="Y325" s="226"/>
      <c r="Z325" s="226"/>
      <c r="AA325" s="226"/>
    </row>
    <row r="326" spans="8:27" ht="12.75">
      <c r="H326" s="196"/>
      <c r="J326" s="198"/>
      <c r="K326" s="198"/>
      <c r="L326" s="198"/>
      <c r="M326" s="198"/>
      <c r="O326" s="195" t="s">
        <v>1434</v>
      </c>
      <c r="P326" s="234">
        <v>5</v>
      </c>
      <c r="Q326" s="261" t="s">
        <v>1365</v>
      </c>
      <c r="R326" s="313" t="e">
        <f>IF(Washington!#REF!&lt;&gt;0,Washington!H136,IF(Washington!K136&lt;&gt;0,Washington!H136,""))</f>
        <v>#REF!</v>
      </c>
      <c r="S326" s="314">
        <v>0</v>
      </c>
      <c r="T326" s="233"/>
      <c r="U326" s="226"/>
      <c r="V326" s="226"/>
      <c r="W326" s="230">
        <v>0</v>
      </c>
      <c r="X326" s="195" t="s">
        <v>1366</v>
      </c>
      <c r="Y326" s="226"/>
      <c r="Z326" s="226"/>
      <c r="AA326" s="226"/>
    </row>
    <row r="327" spans="8:27" ht="12.75">
      <c r="H327" s="196"/>
      <c r="J327" s="198"/>
      <c r="K327" s="198"/>
      <c r="L327" s="198"/>
      <c r="M327" s="198"/>
      <c r="O327" s="195" t="s">
        <v>1434</v>
      </c>
      <c r="P327" s="234">
        <v>5</v>
      </c>
      <c r="Q327" s="261" t="s">
        <v>1367</v>
      </c>
      <c r="R327" s="313" t="e">
        <f>IF(Washington!#REF!&lt;&gt;0,Washington!H137,IF(Washington!K137&lt;&gt;0,Washington!H137,""))</f>
        <v>#REF!</v>
      </c>
      <c r="S327" s="314">
        <v>0</v>
      </c>
      <c r="T327" s="233"/>
      <c r="U327" s="226"/>
      <c r="V327" s="226"/>
      <c r="W327" s="230">
        <v>0</v>
      </c>
      <c r="X327" s="195" t="s">
        <v>1368</v>
      </c>
      <c r="Y327" s="226"/>
      <c r="Z327" s="226"/>
      <c r="AA327" s="226"/>
    </row>
    <row r="328" spans="8:27" ht="12.75">
      <c r="H328" s="196"/>
      <c r="J328" s="198"/>
      <c r="K328" s="198"/>
      <c r="L328" s="198"/>
      <c r="M328" s="198"/>
      <c r="O328" s="195" t="s">
        <v>1434</v>
      </c>
      <c r="P328" s="234">
        <v>5</v>
      </c>
      <c r="Q328" s="261" t="s">
        <v>1369</v>
      </c>
      <c r="R328" s="313" t="e">
        <f>IF(Washington!#REF!&lt;&gt;0,Washington!H138,IF(Washington!K138&lt;&gt;0,Washington!H138,""))</f>
        <v>#REF!</v>
      </c>
      <c r="S328" s="314">
        <v>0</v>
      </c>
      <c r="T328" s="233"/>
      <c r="U328" s="226"/>
      <c r="V328" s="226"/>
      <c r="W328" s="230">
        <v>0</v>
      </c>
      <c r="X328" s="195" t="s">
        <v>1370</v>
      </c>
      <c r="Y328" s="226"/>
      <c r="Z328" s="226"/>
      <c r="AA328" s="226"/>
    </row>
    <row r="329" spans="8:27" ht="12.75">
      <c r="H329" s="196"/>
      <c r="J329" s="198"/>
      <c r="K329" s="198"/>
      <c r="L329" s="198"/>
      <c r="M329" s="198"/>
      <c r="O329" s="195" t="s">
        <v>1434</v>
      </c>
      <c r="P329" s="234">
        <v>5</v>
      </c>
      <c r="Q329" s="261" t="s">
        <v>1371</v>
      </c>
      <c r="R329" s="313" t="e">
        <f>IF(Washington!#REF!&lt;&gt;0,Washington!H139,IF(Washington!K139&lt;&gt;0,Washington!H139,""))</f>
        <v>#REF!</v>
      </c>
      <c r="S329" s="314">
        <v>0</v>
      </c>
      <c r="T329" s="233"/>
      <c r="U329" s="226"/>
      <c r="V329" s="226"/>
      <c r="W329" s="230">
        <v>0</v>
      </c>
      <c r="X329" s="195" t="s">
        <v>1372</v>
      </c>
      <c r="Y329" s="226"/>
      <c r="Z329" s="226"/>
      <c r="AA329" s="226"/>
    </row>
    <row r="330" spans="8:27" ht="12.75">
      <c r="H330" s="196"/>
      <c r="J330" s="198"/>
      <c r="K330" s="198"/>
      <c r="L330" s="198"/>
      <c r="M330" s="198"/>
      <c r="O330" s="195" t="s">
        <v>1434</v>
      </c>
      <c r="P330" s="234">
        <v>5</v>
      </c>
      <c r="Q330" s="261" t="s">
        <v>1373</v>
      </c>
      <c r="R330" s="313" t="e">
        <f>IF(Washington!#REF!&lt;&gt;0,Washington!H140,IF(Washington!K140&lt;&gt;0,Washington!H140,""))</f>
        <v>#REF!</v>
      </c>
      <c r="S330" s="314">
        <v>0</v>
      </c>
      <c r="T330" s="233"/>
      <c r="U330" s="226"/>
      <c r="V330" s="226"/>
      <c r="W330" s="230">
        <v>0</v>
      </c>
      <c r="X330" s="195" t="s">
        <v>1374</v>
      </c>
      <c r="Y330" s="226"/>
      <c r="Z330" s="226"/>
      <c r="AA330" s="226"/>
    </row>
    <row r="331" spans="8:27" ht="12.75">
      <c r="H331" s="196"/>
      <c r="J331" s="198"/>
      <c r="K331" s="198"/>
      <c r="L331" s="198"/>
      <c r="M331" s="198"/>
      <c r="O331" s="195" t="s">
        <v>1434</v>
      </c>
      <c r="P331" s="234">
        <v>5</v>
      </c>
      <c r="Q331" s="261" t="s">
        <v>1375</v>
      </c>
      <c r="R331" s="313" t="e">
        <f>IF(Washington!#REF!&lt;&gt;0,Washington!H141,IF(Washington!K141&lt;&gt;0,Washington!H141,""))</f>
        <v>#REF!</v>
      </c>
      <c r="S331" s="314">
        <v>0</v>
      </c>
      <c r="T331" s="233"/>
      <c r="U331" s="226"/>
      <c r="V331" s="226"/>
      <c r="W331" s="230">
        <v>0</v>
      </c>
      <c r="X331" s="195" t="s">
        <v>1376</v>
      </c>
      <c r="Y331" s="226"/>
      <c r="Z331" s="226"/>
      <c r="AA331" s="226"/>
    </row>
    <row r="332" spans="8:27" ht="12.75">
      <c r="H332" s="196"/>
      <c r="J332" s="198"/>
      <c r="K332" s="198"/>
      <c r="L332" s="198"/>
      <c r="M332" s="198"/>
      <c r="O332" s="195" t="s">
        <v>1434</v>
      </c>
      <c r="P332" s="234">
        <v>5</v>
      </c>
      <c r="Q332" s="261" t="s">
        <v>1377</v>
      </c>
      <c r="R332" s="313" t="e">
        <f>IF(Washington!#REF!&lt;&gt;0,Washington!H133,IF(Washington!K133&lt;&gt;0,Washington!H133,""))</f>
        <v>#REF!</v>
      </c>
      <c r="S332" s="314">
        <v>0</v>
      </c>
      <c r="T332" s="233"/>
      <c r="U332" s="226"/>
      <c r="V332" s="226"/>
      <c r="W332" s="230">
        <v>0</v>
      </c>
      <c r="X332" s="195" t="s">
        <v>1378</v>
      </c>
      <c r="Y332" s="226"/>
      <c r="Z332" s="226"/>
      <c r="AA332" s="226"/>
    </row>
    <row r="333" spans="8:27" ht="12.75">
      <c r="H333" s="196"/>
      <c r="J333" s="198"/>
      <c r="K333" s="198"/>
      <c r="L333" s="198"/>
      <c r="M333" s="198"/>
      <c r="O333" s="195" t="s">
        <v>1434</v>
      </c>
      <c r="P333" s="234">
        <v>5</v>
      </c>
      <c r="Q333" s="261" t="s">
        <v>1379</v>
      </c>
      <c r="R333" s="313" t="e">
        <f>IF(Washington!#REF!&lt;&gt;0,Washington!H135,IF(Washington!K135&lt;&gt;0,Washington!H135,""))</f>
        <v>#REF!</v>
      </c>
      <c r="S333" s="314">
        <v>0</v>
      </c>
      <c r="T333" s="233"/>
      <c r="U333" s="226"/>
      <c r="V333" s="226"/>
      <c r="W333" s="230">
        <v>0</v>
      </c>
      <c r="X333" s="195" t="s">
        <v>1380</v>
      </c>
      <c r="Y333" s="226"/>
      <c r="Z333" s="226"/>
      <c r="AA333" s="226"/>
    </row>
    <row r="334" spans="8:27" ht="12.75">
      <c r="H334" s="196"/>
      <c r="J334" s="198"/>
      <c r="K334" s="198"/>
      <c r="L334" s="198"/>
      <c r="M334" s="198"/>
      <c r="O334" s="195" t="s">
        <v>1434</v>
      </c>
      <c r="P334" s="206">
        <v>5</v>
      </c>
      <c r="Q334" s="261" t="s">
        <v>1381</v>
      </c>
      <c r="R334" s="313" t="e">
        <f>IF(Washington!#REF!&lt;&gt;0,Washington!H251,IF(Washington!K251&lt;&gt;0,Washington!H251,""))</f>
        <v>#REF!</v>
      </c>
      <c r="S334" s="314">
        <v>0</v>
      </c>
      <c r="T334" s="236"/>
      <c r="U334" s="226"/>
      <c r="V334" s="226"/>
      <c r="W334" s="230">
        <v>0</v>
      </c>
      <c r="X334" s="211" t="s">
        <v>1383</v>
      </c>
      <c r="Y334" s="226"/>
      <c r="Z334" s="226"/>
      <c r="AA334" s="226"/>
    </row>
    <row r="335" spans="8:27" ht="12.75">
      <c r="H335" s="196"/>
      <c r="J335" s="198"/>
      <c r="K335" s="198"/>
      <c r="L335" s="198"/>
      <c r="M335" s="198"/>
      <c r="O335" s="195" t="s">
        <v>1434</v>
      </c>
      <c r="P335" s="196">
        <v>5</v>
      </c>
      <c r="Q335" s="261" t="s">
        <v>1384</v>
      </c>
      <c r="R335" s="313">
        <v>0</v>
      </c>
      <c r="S335" s="314">
        <v>0</v>
      </c>
      <c r="T335" s="236"/>
      <c r="U335" s="226"/>
      <c r="V335" s="226"/>
      <c r="W335" s="230">
        <v>0</v>
      </c>
      <c r="X335" s="211" t="s">
        <v>1385</v>
      </c>
      <c r="Y335" s="226"/>
      <c r="Z335" s="226"/>
      <c r="AA335" s="226"/>
    </row>
    <row r="336" spans="8:27" ht="12.75">
      <c r="H336" s="196"/>
      <c r="J336" s="198"/>
      <c r="K336" s="198"/>
      <c r="L336" s="198"/>
      <c r="M336" s="198"/>
      <c r="O336" s="195" t="s">
        <v>1434</v>
      </c>
      <c r="P336" s="196">
        <v>5</v>
      </c>
      <c r="Q336" s="261" t="s">
        <v>1386</v>
      </c>
      <c r="R336" s="313" t="e">
        <f>IF(Washington!#REF!&lt;&gt;0,Washington!H254,IF(Washington!K254&lt;&gt;0,Washington!H254,""))</f>
        <v>#REF!</v>
      </c>
      <c r="S336" s="314">
        <v>0</v>
      </c>
      <c r="T336" s="236"/>
      <c r="U336" s="226"/>
      <c r="V336" s="226"/>
      <c r="W336" s="230">
        <v>0</v>
      </c>
      <c r="X336" s="211" t="s">
        <v>1387</v>
      </c>
      <c r="Y336" s="226"/>
      <c r="Z336" s="226"/>
      <c r="AA336" s="226"/>
    </row>
    <row r="337" spans="8:27" ht="12.75">
      <c r="H337" s="196"/>
      <c r="J337" s="198"/>
      <c r="K337" s="198"/>
      <c r="L337" s="198"/>
      <c r="M337" s="198"/>
      <c r="O337" s="195" t="s">
        <v>1434</v>
      </c>
      <c r="P337" s="196">
        <v>5</v>
      </c>
      <c r="Q337" s="261" t="s">
        <v>588</v>
      </c>
      <c r="R337" s="313" t="e">
        <f>IF(Washington!#REF!&lt;&gt;0,Washington!H252,IF(Washington!K252&lt;&gt;0,Washington!H252,""))</f>
        <v>#REF!</v>
      </c>
      <c r="S337" s="314">
        <v>0</v>
      </c>
      <c r="T337" s="236"/>
      <c r="U337" s="226"/>
      <c r="V337" s="226"/>
      <c r="W337" s="230">
        <v>0</v>
      </c>
      <c r="X337" s="271" t="s">
        <v>589</v>
      </c>
      <c r="Y337" s="226"/>
      <c r="Z337" s="226"/>
      <c r="AA337" s="226"/>
    </row>
    <row r="338" spans="8:27" ht="12.75">
      <c r="H338" s="196"/>
      <c r="J338" s="198"/>
      <c r="K338" s="198"/>
      <c r="L338" s="198"/>
      <c r="M338" s="198"/>
      <c r="O338" s="195" t="s">
        <v>1434</v>
      </c>
      <c r="P338" s="234">
        <v>5</v>
      </c>
      <c r="Q338" s="254" t="s">
        <v>1388</v>
      </c>
      <c r="R338" s="314">
        <v>0</v>
      </c>
      <c r="S338" s="314">
        <v>0</v>
      </c>
      <c r="T338" s="233"/>
      <c r="U338" s="226"/>
      <c r="V338" s="226"/>
      <c r="W338" s="230">
        <v>0</v>
      </c>
      <c r="X338" s="235" t="s">
        <v>1389</v>
      </c>
      <c r="Y338" s="226"/>
      <c r="Z338" s="226"/>
      <c r="AA338" s="226"/>
    </row>
    <row r="339" spans="8:27" ht="12.75">
      <c r="H339" s="196"/>
      <c r="J339" s="198"/>
      <c r="K339" s="198"/>
      <c r="L339" s="198"/>
      <c r="M339" s="198"/>
      <c r="O339" s="195" t="s">
        <v>1434</v>
      </c>
      <c r="P339" s="206">
        <v>5</v>
      </c>
      <c r="Q339" s="275" t="s">
        <v>1390</v>
      </c>
      <c r="R339" s="313" t="e">
        <f>IF(Washington!#REF!&lt;&gt;0,Washington!H116,IF(Washington!K116&lt;&gt;0,Washington!H116,""))</f>
        <v>#REF!</v>
      </c>
      <c r="S339" s="314">
        <v>0</v>
      </c>
      <c r="T339" s="233"/>
      <c r="U339" s="226"/>
      <c r="V339" s="226"/>
      <c r="W339" s="230">
        <v>0</v>
      </c>
      <c r="X339" s="201" t="s">
        <v>1391</v>
      </c>
      <c r="Y339" s="226"/>
      <c r="Z339" s="226"/>
      <c r="AA339" s="226"/>
    </row>
    <row r="340" spans="8:27" ht="12.75">
      <c r="H340" s="196"/>
      <c r="J340" s="198"/>
      <c r="K340" s="198"/>
      <c r="L340" s="198"/>
      <c r="M340" s="198"/>
      <c r="O340" s="195" t="s">
        <v>1434</v>
      </c>
      <c r="P340" s="196">
        <v>5</v>
      </c>
      <c r="Q340" s="261" t="s">
        <v>1392</v>
      </c>
      <c r="R340" s="313" t="e">
        <f>IF(Washington!#REF!&lt;&gt;0,Washington!H$248,IF(Washington!K$248&lt;&gt;0,Washington!H$248,""))</f>
        <v>#REF!</v>
      </c>
      <c r="S340" s="314">
        <v>0</v>
      </c>
      <c r="T340" s="233"/>
      <c r="U340" s="226"/>
      <c r="V340" s="226"/>
      <c r="W340" s="230">
        <v>0</v>
      </c>
      <c r="X340" s="195" t="s">
        <v>1393</v>
      </c>
      <c r="Y340" s="226"/>
      <c r="Z340" s="226"/>
      <c r="AA340" s="226"/>
    </row>
    <row r="341" spans="8:27" ht="12.75">
      <c r="H341" s="196"/>
      <c r="J341" s="198"/>
      <c r="K341" s="198"/>
      <c r="L341" s="198"/>
      <c r="M341" s="198"/>
      <c r="O341" s="195" t="s">
        <v>1434</v>
      </c>
      <c r="P341" s="196">
        <v>5</v>
      </c>
      <c r="Q341" s="261" t="s">
        <v>1394</v>
      </c>
      <c r="R341" s="313" t="e">
        <f>IF(Washington!#REF!&lt;&gt;0,Washington!H$248,IF(Washington!K$248&lt;&gt;0,Washington!H$248,""))</f>
        <v>#REF!</v>
      </c>
      <c r="S341" s="314">
        <v>0</v>
      </c>
      <c r="T341" s="233"/>
      <c r="U341" s="226"/>
      <c r="V341" s="226"/>
      <c r="W341" s="230">
        <v>0</v>
      </c>
      <c r="X341" s="195" t="s">
        <v>1395</v>
      </c>
      <c r="Y341" s="226"/>
      <c r="Z341" s="226"/>
      <c r="AA341" s="226"/>
    </row>
    <row r="342" spans="8:27" ht="12.75">
      <c r="H342" s="196"/>
      <c r="J342" s="198"/>
      <c r="K342" s="198"/>
      <c r="L342" s="198"/>
      <c r="M342" s="198"/>
      <c r="O342" s="195" t="s">
        <v>1434</v>
      </c>
      <c r="P342" s="196">
        <v>5</v>
      </c>
      <c r="Q342" s="261" t="s">
        <v>1396</v>
      </c>
      <c r="R342" s="313" t="e">
        <f>IF(Washington!#REF!&lt;&gt;0,Washington!H$248,IF(Washington!K$248&lt;&gt;0,Washington!H$248,""))</f>
        <v>#REF!</v>
      </c>
      <c r="S342" s="314">
        <v>0</v>
      </c>
      <c r="T342" s="233"/>
      <c r="U342" s="226"/>
      <c r="V342" s="226"/>
      <c r="W342" s="230">
        <v>0</v>
      </c>
      <c r="X342" s="195" t="s">
        <v>1397</v>
      </c>
      <c r="Y342" s="226"/>
      <c r="Z342" s="226"/>
      <c r="AA342" s="226"/>
    </row>
    <row r="343" spans="8:27" ht="12.75">
      <c r="H343" s="196"/>
      <c r="J343" s="198"/>
      <c r="K343" s="198"/>
      <c r="L343" s="198"/>
      <c r="M343" s="198"/>
      <c r="O343" s="195" t="s">
        <v>1434</v>
      </c>
      <c r="P343" s="196">
        <v>5</v>
      </c>
      <c r="Q343" s="261" t="s">
        <v>1398</v>
      </c>
      <c r="R343" s="313">
        <v>0</v>
      </c>
      <c r="S343" s="314">
        <v>0</v>
      </c>
      <c r="T343" s="233"/>
      <c r="U343" s="226"/>
      <c r="V343" s="226"/>
      <c r="W343" s="230">
        <v>0</v>
      </c>
      <c r="X343" s="195" t="s">
        <v>1399</v>
      </c>
      <c r="Y343" s="226"/>
      <c r="Z343" s="226"/>
      <c r="AA343" s="226"/>
    </row>
    <row r="344" spans="8:27" ht="12.75">
      <c r="H344" s="196"/>
      <c r="J344" s="198"/>
      <c r="K344" s="198"/>
      <c r="L344" s="198"/>
      <c r="M344" s="198"/>
      <c r="O344" s="195" t="s">
        <v>1434</v>
      </c>
      <c r="P344" s="196">
        <v>5</v>
      </c>
      <c r="Q344" s="261" t="s">
        <v>1400</v>
      </c>
      <c r="R344" s="313">
        <v>0</v>
      </c>
      <c r="S344" s="314">
        <v>0</v>
      </c>
      <c r="T344" s="233"/>
      <c r="U344" s="226"/>
      <c r="V344" s="226"/>
      <c r="W344" s="230">
        <v>0</v>
      </c>
      <c r="X344" s="195" t="s">
        <v>1401</v>
      </c>
      <c r="Y344" s="226"/>
      <c r="Z344" s="226"/>
      <c r="AA344" s="226"/>
    </row>
    <row r="345" spans="8:27" ht="12.75">
      <c r="H345" s="196"/>
      <c r="J345" s="198"/>
      <c r="K345" s="198"/>
      <c r="L345" s="198"/>
      <c r="M345" s="198"/>
      <c r="O345" s="195" t="s">
        <v>1434</v>
      </c>
      <c r="P345" s="196">
        <v>5</v>
      </c>
      <c r="Q345" s="261" t="s">
        <v>1402</v>
      </c>
      <c r="R345" s="313" t="e">
        <f>IF(Washington!#REF!&lt;&gt;0,Washington!H167,IF(Washington!K167&lt;&gt;0,Washington!H167,""))</f>
        <v>#REF!</v>
      </c>
      <c r="S345" s="314">
        <v>0</v>
      </c>
      <c r="T345" s="233"/>
      <c r="U345" s="226"/>
      <c r="V345" s="226"/>
      <c r="W345" s="230">
        <v>0</v>
      </c>
      <c r="X345" s="195" t="s">
        <v>1403</v>
      </c>
      <c r="Y345" s="226"/>
      <c r="Z345" s="226"/>
      <c r="AA345" s="226"/>
    </row>
    <row r="346" spans="8:27" ht="12.75">
      <c r="H346" s="196"/>
      <c r="J346" s="198"/>
      <c r="K346" s="198"/>
      <c r="L346" s="198"/>
      <c r="M346" s="198"/>
      <c r="O346" s="195" t="s">
        <v>1434</v>
      </c>
      <c r="P346" s="196">
        <v>5</v>
      </c>
      <c r="Q346" s="261" t="s">
        <v>1404</v>
      </c>
      <c r="R346" s="314">
        <v>0</v>
      </c>
      <c r="S346" s="314">
        <v>0</v>
      </c>
      <c r="T346" s="233"/>
      <c r="U346" s="226"/>
      <c r="V346" s="226"/>
      <c r="W346" s="230">
        <v>0</v>
      </c>
      <c r="X346" s="195" t="s">
        <v>1405</v>
      </c>
      <c r="Y346" s="226"/>
      <c r="Z346" s="226"/>
      <c r="AA346" s="226"/>
    </row>
    <row r="347" spans="8:27" ht="12.75">
      <c r="H347" s="196"/>
      <c r="J347" s="198"/>
      <c r="K347" s="198"/>
      <c r="L347" s="198"/>
      <c r="M347" s="198"/>
      <c r="O347" s="195" t="s">
        <v>1434</v>
      </c>
      <c r="P347" s="196">
        <v>5</v>
      </c>
      <c r="Q347" s="261" t="s">
        <v>1406</v>
      </c>
      <c r="R347" s="314">
        <v>0</v>
      </c>
      <c r="S347" s="314">
        <v>0</v>
      </c>
      <c r="T347" s="233"/>
      <c r="U347" s="226"/>
      <c r="V347" s="226"/>
      <c r="W347" s="230">
        <v>0</v>
      </c>
      <c r="X347" s="195" t="s">
        <v>1407</v>
      </c>
      <c r="Y347" s="226"/>
      <c r="Z347" s="226"/>
      <c r="AA347" s="226"/>
    </row>
    <row r="348" spans="8:27" ht="12.75">
      <c r="H348" s="196"/>
      <c r="J348" s="198"/>
      <c r="K348" s="198"/>
      <c r="L348" s="198"/>
      <c r="M348" s="198"/>
      <c r="O348" s="195" t="s">
        <v>1434</v>
      </c>
      <c r="P348" s="234">
        <v>5</v>
      </c>
      <c r="Q348" s="254" t="s">
        <v>1408</v>
      </c>
      <c r="R348" s="314">
        <v>0</v>
      </c>
      <c r="S348" s="314">
        <v>0</v>
      </c>
      <c r="T348" s="233"/>
      <c r="U348" s="226"/>
      <c r="V348" s="226"/>
      <c r="W348" s="230">
        <v>0</v>
      </c>
      <c r="X348" s="235" t="s">
        <v>1409</v>
      </c>
      <c r="Y348" s="226"/>
      <c r="Z348" s="226"/>
      <c r="AA348" s="226"/>
    </row>
    <row r="349" spans="8:27" ht="12.75">
      <c r="H349" s="196"/>
      <c r="J349" s="198"/>
      <c r="K349" s="198"/>
      <c r="L349" s="198"/>
      <c r="M349" s="198"/>
      <c r="O349" s="195" t="s">
        <v>1434</v>
      </c>
      <c r="P349" s="196">
        <v>5</v>
      </c>
      <c r="Q349" s="254" t="s">
        <v>1410</v>
      </c>
      <c r="R349" s="313" t="e">
        <f>IF(Washington!#REF!&lt;&gt;0,Washington!H168,IF(Washington!K168&lt;&gt;0,Washington!H168,""))</f>
        <v>#REF!</v>
      </c>
      <c r="S349" s="314">
        <v>0</v>
      </c>
      <c r="T349" s="233"/>
      <c r="U349" s="226"/>
      <c r="V349" s="226"/>
      <c r="W349" s="230">
        <v>0</v>
      </c>
      <c r="X349" s="235" t="s">
        <v>1411</v>
      </c>
      <c r="Y349" s="226"/>
      <c r="Z349" s="226"/>
      <c r="AA349" s="226"/>
    </row>
    <row r="350" spans="8:27" ht="12.75">
      <c r="H350" s="196"/>
      <c r="J350" s="198"/>
      <c r="K350" s="198"/>
      <c r="L350" s="198"/>
      <c r="M350" s="198"/>
      <c r="O350" s="195" t="s">
        <v>1434</v>
      </c>
      <c r="P350" s="234">
        <v>5</v>
      </c>
      <c r="Q350" s="254" t="s">
        <v>1412</v>
      </c>
      <c r="R350" s="313">
        <v>0</v>
      </c>
      <c r="S350" s="314">
        <v>0</v>
      </c>
      <c r="T350" s="233"/>
      <c r="U350" s="226"/>
      <c r="V350" s="226"/>
      <c r="W350" s="230">
        <v>0</v>
      </c>
      <c r="X350" s="235" t="s">
        <v>1413</v>
      </c>
      <c r="Y350" s="226"/>
      <c r="Z350" s="226"/>
      <c r="AA350" s="226"/>
    </row>
    <row r="351" spans="8:27" ht="12.75">
      <c r="H351" s="196"/>
      <c r="J351" s="198"/>
      <c r="K351" s="198"/>
      <c r="L351" s="198"/>
      <c r="M351" s="198"/>
      <c r="O351" s="195" t="s">
        <v>1434</v>
      </c>
      <c r="P351" s="234">
        <v>5</v>
      </c>
      <c r="Q351" s="254" t="s">
        <v>1414</v>
      </c>
      <c r="R351" s="313">
        <v>0</v>
      </c>
      <c r="S351" s="314">
        <v>0</v>
      </c>
      <c r="T351" s="233"/>
      <c r="U351" s="226"/>
      <c r="V351" s="226"/>
      <c r="W351" s="230">
        <v>0</v>
      </c>
      <c r="X351" s="235" t="s">
        <v>1415</v>
      </c>
      <c r="Y351" s="226"/>
      <c r="Z351" s="226"/>
      <c r="AA351" s="226"/>
    </row>
    <row r="352" spans="8:27" ht="12.75">
      <c r="H352" s="196"/>
      <c r="J352" s="198"/>
      <c r="K352" s="198"/>
      <c r="L352" s="198"/>
      <c r="M352" s="198"/>
      <c r="O352" s="195" t="s">
        <v>1434</v>
      </c>
      <c r="P352" s="234">
        <v>5</v>
      </c>
      <c r="Q352" s="261" t="s">
        <v>1416</v>
      </c>
      <c r="R352" s="313">
        <v>0</v>
      </c>
      <c r="S352" s="314">
        <v>0</v>
      </c>
      <c r="T352" s="233"/>
      <c r="U352" s="226"/>
      <c r="V352" s="226"/>
      <c r="W352" s="230">
        <v>0</v>
      </c>
      <c r="X352" s="235" t="s">
        <v>1417</v>
      </c>
      <c r="Y352" s="226"/>
      <c r="Z352" s="226"/>
      <c r="AA352" s="226"/>
    </row>
    <row r="353" spans="8:27" ht="12.75">
      <c r="H353" s="196"/>
      <c r="J353" s="198"/>
      <c r="K353" s="198"/>
      <c r="L353" s="198"/>
      <c r="M353" s="198"/>
      <c r="O353" s="195" t="s">
        <v>1434</v>
      </c>
      <c r="P353" s="234">
        <v>5</v>
      </c>
      <c r="Q353" s="261" t="s">
        <v>1418</v>
      </c>
      <c r="R353" s="313">
        <v>0</v>
      </c>
      <c r="S353" s="314">
        <v>0</v>
      </c>
      <c r="T353" s="233"/>
      <c r="U353" s="226"/>
      <c r="V353" s="226"/>
      <c r="W353" s="230">
        <v>0</v>
      </c>
      <c r="X353" s="235" t="s">
        <v>1419</v>
      </c>
      <c r="Y353" s="226"/>
      <c r="Z353" s="226"/>
      <c r="AA353" s="226"/>
    </row>
    <row r="354" spans="8:27" ht="12.75">
      <c r="H354" s="196"/>
      <c r="J354" s="198"/>
      <c r="K354" s="198"/>
      <c r="L354" s="198"/>
      <c r="M354" s="198"/>
      <c r="O354" s="195" t="s">
        <v>1434</v>
      </c>
      <c r="P354" s="234">
        <v>5</v>
      </c>
      <c r="Q354" s="261" t="s">
        <v>1420</v>
      </c>
      <c r="R354" s="314">
        <v>0</v>
      </c>
      <c r="S354" s="314">
        <v>0</v>
      </c>
      <c r="T354" s="238" t="s">
        <v>1098</v>
      </c>
      <c r="U354" s="226"/>
      <c r="V354" s="226"/>
      <c r="W354" s="230">
        <v>0</v>
      </c>
      <c r="X354" s="195" t="s">
        <v>1421</v>
      </c>
      <c r="Y354" s="226"/>
      <c r="Z354" s="226"/>
      <c r="AA354" s="226"/>
    </row>
    <row r="355" spans="8:27" ht="12.75">
      <c r="H355" s="196"/>
      <c r="J355" s="198"/>
      <c r="K355" s="198"/>
      <c r="L355" s="198"/>
      <c r="M355" s="198"/>
      <c r="O355" s="195" t="s">
        <v>1434</v>
      </c>
      <c r="P355" s="234">
        <v>5</v>
      </c>
      <c r="Q355" s="261" t="s">
        <v>1422</v>
      </c>
      <c r="R355" s="314">
        <v>0</v>
      </c>
      <c r="S355" s="314">
        <v>0</v>
      </c>
      <c r="T355" s="238" t="s">
        <v>1098</v>
      </c>
      <c r="U355" s="226"/>
      <c r="V355" s="226"/>
      <c r="W355" s="230">
        <v>0</v>
      </c>
      <c r="X355" s="195" t="s">
        <v>1423</v>
      </c>
      <c r="Y355" s="226"/>
      <c r="Z355" s="226"/>
      <c r="AA355" s="226"/>
    </row>
    <row r="356" spans="8:27" ht="12.75">
      <c r="H356" s="196"/>
      <c r="J356" s="198"/>
      <c r="K356" s="198"/>
      <c r="L356" s="198"/>
      <c r="M356" s="198"/>
      <c r="O356" s="195" t="s">
        <v>1434</v>
      </c>
      <c r="P356" s="234">
        <v>5</v>
      </c>
      <c r="Q356" s="261" t="s">
        <v>1424</v>
      </c>
      <c r="R356" s="314">
        <v>0</v>
      </c>
      <c r="S356" s="313" t="e">
        <f>IF(Washington!#REF!&lt;&gt;0,Washington!I113,IF(Washington!K113&lt;&gt;0,Washington!I113,""))</f>
        <v>#REF!</v>
      </c>
      <c r="T356" s="238" t="s">
        <v>1098</v>
      </c>
      <c r="U356" s="226"/>
      <c r="V356" s="226"/>
      <c r="W356" s="230">
        <v>0</v>
      </c>
      <c r="X356" s="195" t="s">
        <v>1425</v>
      </c>
      <c r="Y356" s="226"/>
      <c r="Z356" s="226"/>
      <c r="AA356" s="226"/>
    </row>
    <row r="357" spans="8:27" ht="12.75">
      <c r="H357" s="196"/>
      <c r="J357" s="198"/>
      <c r="K357" s="198"/>
      <c r="L357" s="198"/>
      <c r="M357" s="198"/>
      <c r="O357" s="195" t="s">
        <v>1434</v>
      </c>
      <c r="P357" s="234">
        <v>5</v>
      </c>
      <c r="Q357" s="261" t="s">
        <v>1426</v>
      </c>
      <c r="R357" s="314">
        <v>0</v>
      </c>
      <c r="S357" s="313" t="e">
        <f>IF(Washington!#REF!&lt;&gt;0,Washington!I114,IF(Washington!K114&lt;&gt;0,Washington!I114,""))</f>
        <v>#REF!</v>
      </c>
      <c r="T357" s="238" t="s">
        <v>1098</v>
      </c>
      <c r="U357" s="226"/>
      <c r="V357" s="226"/>
      <c r="W357" s="230">
        <v>0</v>
      </c>
      <c r="X357" s="195" t="s">
        <v>1427</v>
      </c>
      <c r="Y357" s="226"/>
      <c r="Z357" s="226"/>
      <c r="AA357" s="226"/>
    </row>
    <row r="358" spans="8:27" ht="12.75">
      <c r="H358" s="196"/>
      <c r="J358" s="198"/>
      <c r="K358" s="198"/>
      <c r="L358" s="198"/>
      <c r="M358" s="198"/>
      <c r="O358" s="195" t="s">
        <v>1434</v>
      </c>
      <c r="P358" s="234">
        <v>5</v>
      </c>
      <c r="Q358" s="261" t="s">
        <v>1428</v>
      </c>
      <c r="R358" s="314">
        <v>0</v>
      </c>
      <c r="S358" s="313" t="e">
        <f>IF(Washington!#REF!&lt;&gt;0,Washington!I144,IF(Washington!K144&lt;&gt;0,Washington!I144,""))</f>
        <v>#REF!</v>
      </c>
      <c r="T358" s="238" t="s">
        <v>1098</v>
      </c>
      <c r="U358" s="226"/>
      <c r="V358" s="226"/>
      <c r="W358" s="230">
        <v>0</v>
      </c>
      <c r="X358" s="195" t="s">
        <v>1429</v>
      </c>
      <c r="Y358" s="226"/>
      <c r="Z358" s="226"/>
      <c r="AA358" s="226"/>
    </row>
    <row r="359" spans="8:27" ht="12.75">
      <c r="H359" s="196"/>
      <c r="J359" s="198"/>
      <c r="K359" s="198"/>
      <c r="L359" s="198"/>
      <c r="M359" s="198"/>
      <c r="O359" s="195" t="s">
        <v>1434</v>
      </c>
      <c r="P359" s="234">
        <v>5</v>
      </c>
      <c r="Q359" s="261" t="s">
        <v>1430</v>
      </c>
      <c r="R359" s="314">
        <v>0</v>
      </c>
      <c r="S359" s="313" t="e">
        <f>IF(Washington!#REF!&lt;&gt;0,Washington!I145,IF(Washington!K145&lt;&gt;0,Washington!I145,""))</f>
        <v>#REF!</v>
      </c>
      <c r="T359" s="238" t="s">
        <v>1098</v>
      </c>
      <c r="U359" s="226"/>
      <c r="V359" s="226"/>
      <c r="W359" s="230">
        <v>0</v>
      </c>
      <c r="X359" s="195" t="s">
        <v>1431</v>
      </c>
      <c r="Y359" s="226"/>
      <c r="Z359" s="226"/>
      <c r="AA359" s="226"/>
    </row>
    <row r="360" spans="8:27" ht="22.5">
      <c r="H360" s="196"/>
      <c r="J360" s="198"/>
      <c r="K360" s="198"/>
      <c r="L360" s="198"/>
      <c r="M360" s="198"/>
      <c r="O360" s="195" t="s">
        <v>1435</v>
      </c>
      <c r="P360" s="196">
        <v>5</v>
      </c>
      <c r="Q360" s="256" t="s">
        <v>1248</v>
      </c>
      <c r="R360" s="314">
        <v>0</v>
      </c>
      <c r="S360" s="314">
        <v>0</v>
      </c>
      <c r="T360" s="227"/>
      <c r="U360" s="228"/>
      <c r="V360" s="228"/>
      <c r="W360" s="230">
        <v>0</v>
      </c>
      <c r="X360" s="215" t="s">
        <v>1249</v>
      </c>
      <c r="Y360" s="226"/>
      <c r="Z360" s="226"/>
      <c r="AA360" s="226"/>
    </row>
    <row r="361" spans="8:27" ht="12.75">
      <c r="H361" s="196"/>
      <c r="J361" s="198"/>
      <c r="K361" s="198"/>
      <c r="L361" s="198"/>
      <c r="M361" s="198"/>
      <c r="O361" s="195" t="s">
        <v>1435</v>
      </c>
      <c r="P361" s="196">
        <v>5</v>
      </c>
      <c r="Q361" s="261" t="s">
        <v>1251</v>
      </c>
      <c r="R361" s="314">
        <v>0</v>
      </c>
      <c r="S361" s="314">
        <v>0</v>
      </c>
      <c r="T361" s="217"/>
      <c r="U361" s="226"/>
      <c r="V361" s="226"/>
      <c r="W361" s="230">
        <v>0</v>
      </c>
      <c r="X361" s="231" t="s">
        <v>1252</v>
      </c>
      <c r="Y361" s="226"/>
      <c r="Z361" s="226"/>
      <c r="AA361" s="226"/>
    </row>
    <row r="362" spans="8:27" ht="12.75">
      <c r="H362" s="196"/>
      <c r="J362" s="198"/>
      <c r="K362" s="198"/>
      <c r="L362" s="198"/>
      <c r="M362" s="198"/>
      <c r="O362" s="195" t="s">
        <v>1435</v>
      </c>
      <c r="P362" s="196">
        <v>5</v>
      </c>
      <c r="Q362" s="261" t="s">
        <v>1254</v>
      </c>
      <c r="R362" s="314">
        <v>0</v>
      </c>
      <c r="S362" s="314">
        <v>0</v>
      </c>
      <c r="T362" s="217"/>
      <c r="U362" s="226"/>
      <c r="V362" s="226"/>
      <c r="W362" s="230">
        <v>0</v>
      </c>
      <c r="X362" s="231" t="s">
        <v>1255</v>
      </c>
      <c r="Y362" s="226"/>
      <c r="Z362" s="226"/>
      <c r="AA362" s="226"/>
    </row>
    <row r="363" spans="8:27" ht="12.75">
      <c r="H363" s="196"/>
      <c r="J363" s="198"/>
      <c r="K363" s="198"/>
      <c r="L363" s="198"/>
      <c r="M363" s="198"/>
      <c r="O363" s="195" t="s">
        <v>1435</v>
      </c>
      <c r="P363" s="196">
        <v>5</v>
      </c>
      <c r="Q363" s="261" t="s">
        <v>1256</v>
      </c>
      <c r="R363" s="314">
        <v>0</v>
      </c>
      <c r="S363" s="314">
        <v>0</v>
      </c>
      <c r="T363" s="217"/>
      <c r="U363" s="226"/>
      <c r="V363" s="226"/>
      <c r="W363" s="230">
        <v>0</v>
      </c>
      <c r="X363" s="231" t="s">
        <v>1257</v>
      </c>
      <c r="Y363" s="226"/>
      <c r="Z363" s="226"/>
      <c r="AA363" s="226"/>
    </row>
    <row r="364" spans="8:27" ht="12.75">
      <c r="H364" s="196"/>
      <c r="J364" s="198"/>
      <c r="K364" s="198"/>
      <c r="L364" s="198"/>
      <c r="M364" s="198"/>
      <c r="O364" s="195" t="s">
        <v>1435</v>
      </c>
      <c r="P364" s="196">
        <v>5</v>
      </c>
      <c r="Q364" s="261" t="s">
        <v>1258</v>
      </c>
      <c r="R364" s="314">
        <v>0</v>
      </c>
      <c r="S364" s="314">
        <v>0</v>
      </c>
      <c r="T364" s="217"/>
      <c r="U364" s="226"/>
      <c r="V364" s="226"/>
      <c r="W364" s="230">
        <v>0</v>
      </c>
      <c r="X364" s="231" t="s">
        <v>1259</v>
      </c>
      <c r="Y364" s="226"/>
      <c r="Z364" s="226"/>
      <c r="AA364" s="226"/>
    </row>
    <row r="365" spans="8:27" ht="12.75">
      <c r="H365" s="196"/>
      <c r="J365" s="198"/>
      <c r="K365" s="198"/>
      <c r="L365" s="198"/>
      <c r="M365" s="198"/>
      <c r="O365" s="195" t="s">
        <v>1435</v>
      </c>
      <c r="P365" s="196">
        <v>5</v>
      </c>
      <c r="Q365" s="261" t="s">
        <v>1260</v>
      </c>
      <c r="R365" s="314">
        <v>0</v>
      </c>
      <c r="S365" s="314">
        <v>0</v>
      </c>
      <c r="T365" s="217"/>
      <c r="U365" s="226"/>
      <c r="V365" s="226"/>
      <c r="W365" s="230">
        <v>0</v>
      </c>
      <c r="X365" s="195" t="s">
        <v>1261</v>
      </c>
      <c r="Y365" s="226"/>
      <c r="Z365" s="226"/>
      <c r="AA365" s="226"/>
    </row>
    <row r="366" spans="8:27" ht="12.75">
      <c r="H366" s="196"/>
      <c r="J366" s="198"/>
      <c r="K366" s="198"/>
      <c r="L366" s="198"/>
      <c r="M366" s="198"/>
      <c r="O366" s="195" t="s">
        <v>1435</v>
      </c>
      <c r="P366" s="196">
        <v>5</v>
      </c>
      <c r="Q366" s="261" t="s">
        <v>1262</v>
      </c>
      <c r="R366" s="314">
        <v>0</v>
      </c>
      <c r="S366" s="314">
        <v>0</v>
      </c>
      <c r="T366" s="233"/>
      <c r="U366" s="226"/>
      <c r="V366" s="226"/>
      <c r="W366" s="230">
        <v>0</v>
      </c>
      <c r="X366" s="211" t="s">
        <v>1263</v>
      </c>
      <c r="Y366" s="226"/>
      <c r="Z366" s="226"/>
      <c r="AA366" s="226"/>
    </row>
    <row r="367" spans="8:27" ht="12.75">
      <c r="H367" s="196"/>
      <c r="J367" s="198"/>
      <c r="K367" s="198"/>
      <c r="L367" s="198"/>
      <c r="M367" s="198"/>
      <c r="O367" s="195" t="s">
        <v>1435</v>
      </c>
      <c r="P367" s="196">
        <v>5</v>
      </c>
      <c r="Q367" s="261" t="s">
        <v>1264</v>
      </c>
      <c r="R367" s="314">
        <v>0</v>
      </c>
      <c r="S367" s="314">
        <v>0</v>
      </c>
      <c r="T367" s="233"/>
      <c r="U367" s="226"/>
      <c r="V367" s="226"/>
      <c r="W367" s="230">
        <v>0</v>
      </c>
      <c r="X367" s="195" t="s">
        <v>1265</v>
      </c>
      <c r="Y367" s="226"/>
      <c r="Z367" s="226"/>
      <c r="AA367" s="226"/>
    </row>
    <row r="368" spans="8:27" ht="12.75">
      <c r="H368" s="196"/>
      <c r="J368" s="198"/>
      <c r="K368" s="198"/>
      <c r="L368" s="198"/>
      <c r="M368" s="198"/>
      <c r="O368" s="195" t="s">
        <v>1435</v>
      </c>
      <c r="P368" s="206">
        <v>5</v>
      </c>
      <c r="Q368" s="261" t="s">
        <v>1266</v>
      </c>
      <c r="R368" s="314">
        <v>0</v>
      </c>
      <c r="S368" s="314">
        <v>0</v>
      </c>
      <c r="T368" s="233"/>
      <c r="U368" s="226"/>
      <c r="V368" s="226"/>
      <c r="W368" s="230">
        <v>0</v>
      </c>
      <c r="X368" s="201" t="s">
        <v>1267</v>
      </c>
      <c r="Y368" s="226"/>
      <c r="Z368" s="226"/>
      <c r="AA368" s="226"/>
    </row>
    <row r="369" spans="8:27" ht="12.75">
      <c r="H369" s="196"/>
      <c r="J369" s="198"/>
      <c r="K369" s="198"/>
      <c r="L369" s="198"/>
      <c r="M369" s="198"/>
      <c r="O369" s="195" t="s">
        <v>1435</v>
      </c>
      <c r="P369" s="196">
        <v>5</v>
      </c>
      <c r="Q369" s="261" t="s">
        <v>1268</v>
      </c>
      <c r="R369" s="314">
        <v>0</v>
      </c>
      <c r="S369" s="314">
        <v>0</v>
      </c>
      <c r="T369" s="233"/>
      <c r="U369" s="226"/>
      <c r="V369" s="226"/>
      <c r="W369" s="230">
        <v>0</v>
      </c>
      <c r="X369" s="195" t="s">
        <v>1269</v>
      </c>
      <c r="Y369" s="226"/>
      <c r="Z369" s="226"/>
      <c r="AA369" s="226"/>
    </row>
    <row r="370" spans="8:27" ht="12.75">
      <c r="H370" s="196"/>
      <c r="J370" s="198"/>
      <c r="K370" s="198"/>
      <c r="L370" s="198"/>
      <c r="M370" s="198"/>
      <c r="O370" s="195" t="s">
        <v>1435</v>
      </c>
      <c r="P370" s="196">
        <v>5</v>
      </c>
      <c r="Q370" s="261" t="s">
        <v>1270</v>
      </c>
      <c r="R370" s="314">
        <v>0</v>
      </c>
      <c r="S370" s="314">
        <v>0</v>
      </c>
      <c r="T370" s="233"/>
      <c r="U370" s="226"/>
      <c r="V370" s="226"/>
      <c r="W370" s="230">
        <v>0</v>
      </c>
      <c r="X370" s="195" t="s">
        <v>1271</v>
      </c>
      <c r="Y370" s="226"/>
      <c r="Z370" s="226"/>
      <c r="AA370" s="226"/>
    </row>
    <row r="371" spans="8:27" ht="12.75">
      <c r="H371" s="196"/>
      <c r="J371" s="198"/>
      <c r="K371" s="198"/>
      <c r="L371" s="198"/>
      <c r="M371" s="198"/>
      <c r="O371" s="195" t="s">
        <v>1435</v>
      </c>
      <c r="P371" s="196">
        <v>5</v>
      </c>
      <c r="Q371" s="261" t="s">
        <v>1272</v>
      </c>
      <c r="R371" s="314">
        <v>0</v>
      </c>
      <c r="S371" s="314">
        <v>0</v>
      </c>
      <c r="T371" s="233"/>
      <c r="U371" s="226"/>
      <c r="V371" s="226"/>
      <c r="W371" s="230">
        <v>0</v>
      </c>
      <c r="X371" s="195" t="s">
        <v>1273</v>
      </c>
      <c r="Y371" s="226"/>
      <c r="Z371" s="226"/>
      <c r="AA371" s="226"/>
    </row>
    <row r="372" spans="8:27" ht="12.75">
      <c r="H372" s="196"/>
      <c r="J372" s="198"/>
      <c r="K372" s="198"/>
      <c r="L372" s="198"/>
      <c r="M372" s="198"/>
      <c r="O372" s="195" t="s">
        <v>1435</v>
      </c>
      <c r="P372" s="196">
        <v>5</v>
      </c>
      <c r="Q372" s="261" t="s">
        <v>1274</v>
      </c>
      <c r="R372" s="314">
        <v>0</v>
      </c>
      <c r="S372" s="314">
        <v>0</v>
      </c>
      <c r="T372" s="233"/>
      <c r="U372" s="226"/>
      <c r="V372" s="226"/>
      <c r="W372" s="230">
        <v>0</v>
      </c>
      <c r="X372" s="195" t="s">
        <v>1275</v>
      </c>
      <c r="Y372" s="226"/>
      <c r="Z372" s="226"/>
      <c r="AA372" s="226"/>
    </row>
    <row r="373" spans="8:27" ht="12.75">
      <c r="H373" s="196"/>
      <c r="J373" s="198"/>
      <c r="K373" s="198"/>
      <c r="L373" s="198"/>
      <c r="M373" s="198"/>
      <c r="O373" s="195" t="s">
        <v>1435</v>
      </c>
      <c r="P373" s="234">
        <v>5</v>
      </c>
      <c r="Q373" s="261" t="s">
        <v>1276</v>
      </c>
      <c r="R373" s="314">
        <v>0</v>
      </c>
      <c r="S373" s="314">
        <v>0</v>
      </c>
      <c r="T373" s="233"/>
      <c r="U373" s="226"/>
      <c r="V373" s="226"/>
      <c r="W373" s="230">
        <v>0</v>
      </c>
      <c r="X373" s="195" t="s">
        <v>1277</v>
      </c>
      <c r="Y373" s="226"/>
      <c r="Z373" s="226"/>
      <c r="AA373" s="226"/>
    </row>
    <row r="374" spans="8:27" ht="12.75">
      <c r="H374" s="196"/>
      <c r="J374" s="198"/>
      <c r="K374" s="198"/>
      <c r="L374" s="198"/>
      <c r="M374" s="198"/>
      <c r="O374" s="195" t="s">
        <v>1435</v>
      </c>
      <c r="P374" s="196">
        <v>5</v>
      </c>
      <c r="Q374" s="261" t="s">
        <v>1278</v>
      </c>
      <c r="R374" s="314">
        <v>0</v>
      </c>
      <c r="S374" s="314">
        <v>0</v>
      </c>
      <c r="T374" s="233"/>
      <c r="U374" s="226"/>
      <c r="V374" s="226"/>
      <c r="W374" s="230">
        <v>0</v>
      </c>
      <c r="X374" s="195" t="s">
        <v>1279</v>
      </c>
      <c r="Y374" s="226"/>
      <c r="Z374" s="226"/>
      <c r="AA374" s="226"/>
    </row>
    <row r="375" spans="8:27" ht="12.75">
      <c r="H375" s="196"/>
      <c r="J375" s="198"/>
      <c r="K375" s="198"/>
      <c r="L375" s="198"/>
      <c r="M375" s="198"/>
      <c r="O375" s="195" t="s">
        <v>1435</v>
      </c>
      <c r="P375" s="196">
        <v>5</v>
      </c>
      <c r="Q375" s="261" t="s">
        <v>1280</v>
      </c>
      <c r="R375" s="314">
        <v>0</v>
      </c>
      <c r="S375" s="314">
        <v>0</v>
      </c>
      <c r="T375" s="233"/>
      <c r="U375" s="226"/>
      <c r="V375" s="226"/>
      <c r="W375" s="230">
        <v>0</v>
      </c>
      <c r="X375" s="195" t="s">
        <v>1281</v>
      </c>
      <c r="Y375" s="226"/>
      <c r="Z375" s="226"/>
      <c r="AA375" s="226"/>
    </row>
    <row r="376" spans="8:27" ht="12.75">
      <c r="H376" s="196"/>
      <c r="J376" s="198"/>
      <c r="K376" s="198"/>
      <c r="L376" s="198"/>
      <c r="M376" s="198"/>
      <c r="O376" s="195" t="s">
        <v>1435</v>
      </c>
      <c r="P376" s="196">
        <v>5</v>
      </c>
      <c r="Q376" s="261" t="s">
        <v>1282</v>
      </c>
      <c r="R376" s="314">
        <v>0</v>
      </c>
      <c r="S376" s="314">
        <v>0</v>
      </c>
      <c r="T376" s="233"/>
      <c r="U376" s="226"/>
      <c r="V376" s="226"/>
      <c r="W376" s="230">
        <v>0</v>
      </c>
      <c r="X376" s="195" t="s">
        <v>1283</v>
      </c>
      <c r="Y376" s="226"/>
      <c r="Z376" s="226"/>
      <c r="AA376" s="226"/>
    </row>
    <row r="377" spans="8:27" ht="12.75">
      <c r="H377" s="196"/>
      <c r="J377" s="198"/>
      <c r="K377" s="198"/>
      <c r="L377" s="198"/>
      <c r="M377" s="198"/>
      <c r="O377" s="195" t="s">
        <v>1435</v>
      </c>
      <c r="P377" s="206">
        <v>5</v>
      </c>
      <c r="Q377" s="261" t="s">
        <v>1284</v>
      </c>
      <c r="R377" s="314">
        <v>0</v>
      </c>
      <c r="S377" s="314">
        <v>0</v>
      </c>
      <c r="T377" s="233"/>
      <c r="U377" s="226"/>
      <c r="V377" s="226"/>
      <c r="W377" s="230">
        <v>0</v>
      </c>
      <c r="X377" s="205" t="s">
        <v>1285</v>
      </c>
      <c r="Y377" s="226"/>
      <c r="Z377" s="226"/>
      <c r="AA377" s="226"/>
    </row>
    <row r="378" spans="8:27" ht="12.75">
      <c r="H378" s="196"/>
      <c r="J378" s="198"/>
      <c r="K378" s="198"/>
      <c r="L378" s="198"/>
      <c r="M378" s="198"/>
      <c r="O378" s="195" t="s">
        <v>1435</v>
      </c>
      <c r="P378" s="206">
        <v>5</v>
      </c>
      <c r="Q378" s="261" t="s">
        <v>1286</v>
      </c>
      <c r="R378" s="314">
        <v>0</v>
      </c>
      <c r="S378" s="314">
        <v>0</v>
      </c>
      <c r="T378" s="233"/>
      <c r="U378" s="226"/>
      <c r="V378" s="226"/>
      <c r="W378" s="230">
        <v>0</v>
      </c>
      <c r="X378" s="205" t="s">
        <v>1287</v>
      </c>
      <c r="Y378" s="226"/>
      <c r="Z378" s="226"/>
      <c r="AA378" s="226"/>
    </row>
    <row r="379" spans="8:27" ht="12.75">
      <c r="H379" s="196"/>
      <c r="J379" s="198"/>
      <c r="K379" s="198"/>
      <c r="L379" s="198"/>
      <c r="M379" s="198"/>
      <c r="O379" s="195" t="s">
        <v>1435</v>
      </c>
      <c r="P379" s="206">
        <v>5</v>
      </c>
      <c r="Q379" s="261" t="s">
        <v>1288</v>
      </c>
      <c r="R379" s="314">
        <v>0</v>
      </c>
      <c r="S379" s="314">
        <v>0</v>
      </c>
      <c r="T379" s="233"/>
      <c r="U379" s="226"/>
      <c r="V379" s="226"/>
      <c r="W379" s="230">
        <v>0</v>
      </c>
      <c r="X379" s="205" t="s">
        <v>1292</v>
      </c>
      <c r="Y379" s="226"/>
      <c r="Z379" s="226"/>
      <c r="AA379" s="226"/>
    </row>
    <row r="380" spans="8:27" ht="12.75">
      <c r="H380" s="196"/>
      <c r="J380" s="198"/>
      <c r="K380" s="198"/>
      <c r="L380" s="198"/>
      <c r="M380" s="198"/>
      <c r="O380" s="195" t="s">
        <v>1435</v>
      </c>
      <c r="P380" s="206">
        <v>5</v>
      </c>
      <c r="Q380" s="261" t="s">
        <v>1293</v>
      </c>
      <c r="R380" s="314">
        <v>0</v>
      </c>
      <c r="S380" s="314">
        <v>0</v>
      </c>
      <c r="T380" s="233"/>
      <c r="U380" s="226"/>
      <c r="V380" s="226"/>
      <c r="W380" s="230">
        <v>0</v>
      </c>
      <c r="X380" s="205" t="s">
        <v>1294</v>
      </c>
      <c r="Y380" s="226"/>
      <c r="Z380" s="226"/>
      <c r="AA380" s="226"/>
    </row>
    <row r="381" spans="8:27" ht="12.75">
      <c r="H381" s="196"/>
      <c r="J381" s="198"/>
      <c r="K381" s="198"/>
      <c r="L381" s="198"/>
      <c r="M381" s="198"/>
      <c r="O381" s="195" t="s">
        <v>1435</v>
      </c>
      <c r="P381" s="234">
        <v>5</v>
      </c>
      <c r="Q381" s="254" t="s">
        <v>1295</v>
      </c>
      <c r="R381" s="314">
        <v>0</v>
      </c>
      <c r="S381" s="314">
        <v>0</v>
      </c>
      <c r="T381" s="233"/>
      <c r="U381" s="226"/>
      <c r="V381" s="226"/>
      <c r="W381" s="230">
        <v>0</v>
      </c>
      <c r="X381" s="235" t="s">
        <v>1296</v>
      </c>
      <c r="Y381" s="226"/>
      <c r="Z381" s="226"/>
      <c r="AA381" s="226"/>
    </row>
    <row r="382" spans="8:27" ht="12.75">
      <c r="H382" s="196"/>
      <c r="J382" s="198"/>
      <c r="K382" s="198"/>
      <c r="L382" s="198"/>
      <c r="M382" s="198"/>
      <c r="O382" s="195" t="s">
        <v>1435</v>
      </c>
      <c r="P382" s="234">
        <v>5</v>
      </c>
      <c r="Q382" s="254" t="s">
        <v>1297</v>
      </c>
      <c r="R382" s="314">
        <v>0</v>
      </c>
      <c r="S382" s="314">
        <v>0</v>
      </c>
      <c r="T382" s="233"/>
      <c r="U382" s="226"/>
      <c r="V382" s="226"/>
      <c r="W382" s="230">
        <v>0</v>
      </c>
      <c r="X382" s="235" t="s">
        <v>1298</v>
      </c>
      <c r="Y382" s="226"/>
      <c r="Z382" s="226"/>
      <c r="AA382" s="226"/>
    </row>
    <row r="383" spans="8:27" ht="12.75">
      <c r="H383" s="196"/>
      <c r="J383" s="198"/>
      <c r="K383" s="198"/>
      <c r="L383" s="198"/>
      <c r="M383" s="198"/>
      <c r="O383" s="195" t="s">
        <v>1435</v>
      </c>
      <c r="P383" s="234">
        <v>5</v>
      </c>
      <c r="Q383" s="254" t="s">
        <v>1299</v>
      </c>
      <c r="R383" s="314">
        <v>0</v>
      </c>
      <c r="S383" s="314">
        <v>0</v>
      </c>
      <c r="T383" s="233"/>
      <c r="U383" s="226"/>
      <c r="V383" s="226"/>
      <c r="W383" s="230">
        <v>0</v>
      </c>
      <c r="X383" s="235" t="s">
        <v>1300</v>
      </c>
      <c r="Y383" s="226"/>
      <c r="Z383" s="226"/>
      <c r="AA383" s="226"/>
    </row>
    <row r="384" spans="8:27" ht="12.75">
      <c r="H384" s="196"/>
      <c r="J384" s="198"/>
      <c r="K384" s="198"/>
      <c r="L384" s="198"/>
      <c r="M384" s="198"/>
      <c r="O384" s="195" t="s">
        <v>1435</v>
      </c>
      <c r="P384" s="234">
        <v>5</v>
      </c>
      <c r="Q384" s="261" t="s">
        <v>1301</v>
      </c>
      <c r="R384" s="314">
        <v>0</v>
      </c>
      <c r="S384" s="314">
        <v>0</v>
      </c>
      <c r="T384" s="233"/>
      <c r="U384" s="226"/>
      <c r="V384" s="226"/>
      <c r="W384" s="230">
        <v>0</v>
      </c>
      <c r="X384" s="195" t="s">
        <v>1302</v>
      </c>
      <c r="Y384" s="226"/>
      <c r="Z384" s="226"/>
      <c r="AA384" s="226"/>
    </row>
    <row r="385" spans="8:27" ht="12.75">
      <c r="H385" s="196"/>
      <c r="J385" s="198"/>
      <c r="K385" s="198"/>
      <c r="L385" s="198"/>
      <c r="M385" s="198"/>
      <c r="O385" s="195" t="s">
        <v>1435</v>
      </c>
      <c r="P385" s="234">
        <v>5</v>
      </c>
      <c r="Q385" s="261" t="s">
        <v>1303</v>
      </c>
      <c r="R385" s="314">
        <v>0</v>
      </c>
      <c r="S385" s="314">
        <v>0</v>
      </c>
      <c r="T385" s="233"/>
      <c r="U385" s="226"/>
      <c r="V385" s="226"/>
      <c r="W385" s="230">
        <v>0</v>
      </c>
      <c r="X385" s="195" t="s">
        <v>1304</v>
      </c>
      <c r="Y385" s="226"/>
      <c r="Z385" s="226"/>
      <c r="AA385" s="226"/>
    </row>
    <row r="386" spans="8:27" ht="12.75">
      <c r="H386" s="196"/>
      <c r="J386" s="198"/>
      <c r="K386" s="198"/>
      <c r="L386" s="198"/>
      <c r="M386" s="198"/>
      <c r="O386" s="195" t="s">
        <v>1435</v>
      </c>
      <c r="P386" s="234">
        <v>5</v>
      </c>
      <c r="Q386" s="261" t="s">
        <v>1305</v>
      </c>
      <c r="R386" s="314">
        <v>0</v>
      </c>
      <c r="S386" s="314">
        <v>0</v>
      </c>
      <c r="T386" s="233"/>
      <c r="U386" s="226"/>
      <c r="V386" s="226"/>
      <c r="W386" s="230">
        <v>0</v>
      </c>
      <c r="X386" s="195" t="s">
        <v>1306</v>
      </c>
      <c r="Y386" s="226"/>
      <c r="Z386" s="226"/>
      <c r="AA386" s="226"/>
    </row>
    <row r="387" spans="8:27" ht="12.75">
      <c r="H387" s="196"/>
      <c r="J387" s="198"/>
      <c r="K387" s="198"/>
      <c r="L387" s="198"/>
      <c r="M387" s="198"/>
      <c r="O387" s="195" t="s">
        <v>1435</v>
      </c>
      <c r="P387" s="196">
        <v>5</v>
      </c>
      <c r="Q387" s="261" t="s">
        <v>1307</v>
      </c>
      <c r="R387" s="314">
        <v>0</v>
      </c>
      <c r="S387" s="314">
        <v>0</v>
      </c>
      <c r="T387" s="233"/>
      <c r="U387" s="226"/>
      <c r="V387" s="226"/>
      <c r="W387" s="230">
        <v>0</v>
      </c>
      <c r="X387" s="195" t="s">
        <v>1308</v>
      </c>
      <c r="Y387" s="226"/>
      <c r="Z387" s="226"/>
      <c r="AA387" s="226"/>
    </row>
    <row r="388" spans="8:27" ht="12.75">
      <c r="H388" s="196"/>
      <c r="J388" s="198"/>
      <c r="K388" s="198"/>
      <c r="L388" s="198"/>
      <c r="M388" s="198"/>
      <c r="O388" s="195" t="s">
        <v>1435</v>
      </c>
      <c r="P388" s="206">
        <v>5</v>
      </c>
      <c r="Q388" s="261" t="s">
        <v>1309</v>
      </c>
      <c r="R388" s="314">
        <v>0</v>
      </c>
      <c r="S388" s="314">
        <v>0</v>
      </c>
      <c r="T388" s="233"/>
      <c r="U388" s="226"/>
      <c r="V388" s="226"/>
      <c r="W388" s="230">
        <v>0</v>
      </c>
      <c r="X388" s="195" t="s">
        <v>1310</v>
      </c>
      <c r="Y388" s="226"/>
      <c r="Z388" s="226"/>
      <c r="AA388" s="226"/>
    </row>
    <row r="389" spans="8:27" ht="12.75">
      <c r="H389" s="196"/>
      <c r="J389" s="198"/>
      <c r="K389" s="198"/>
      <c r="L389" s="198"/>
      <c r="M389" s="198"/>
      <c r="O389" s="195" t="s">
        <v>1435</v>
      </c>
      <c r="P389" s="196">
        <v>5</v>
      </c>
      <c r="Q389" s="261" t="s">
        <v>1311</v>
      </c>
      <c r="R389" s="314">
        <v>0</v>
      </c>
      <c r="S389" s="314">
        <v>0</v>
      </c>
      <c r="T389" s="233"/>
      <c r="U389" s="226"/>
      <c r="V389" s="226"/>
      <c r="W389" s="230">
        <v>0</v>
      </c>
      <c r="X389" s="195" t="s">
        <v>1312</v>
      </c>
      <c r="Y389" s="226"/>
      <c r="Z389" s="226"/>
      <c r="AA389" s="226"/>
    </row>
    <row r="390" spans="8:27" ht="12.75">
      <c r="H390" s="196"/>
      <c r="J390" s="198"/>
      <c r="K390" s="198"/>
      <c r="L390" s="198"/>
      <c r="M390" s="198"/>
      <c r="O390" s="195" t="s">
        <v>1435</v>
      </c>
      <c r="P390" s="196">
        <v>5</v>
      </c>
      <c r="Q390" s="261" t="s">
        <v>1313</v>
      </c>
      <c r="R390" s="314">
        <v>0</v>
      </c>
      <c r="S390" s="314">
        <v>0</v>
      </c>
      <c r="T390" s="233"/>
      <c r="U390" s="226"/>
      <c r="V390" s="226"/>
      <c r="W390" s="230">
        <v>0</v>
      </c>
      <c r="X390" s="195" t="s">
        <v>1314</v>
      </c>
      <c r="Y390" s="226"/>
      <c r="Z390" s="226"/>
      <c r="AA390" s="226"/>
    </row>
    <row r="391" spans="8:27" ht="12.75">
      <c r="H391" s="196"/>
      <c r="J391" s="198"/>
      <c r="K391" s="198"/>
      <c r="L391" s="198"/>
      <c r="M391" s="198"/>
      <c r="O391" s="195" t="s">
        <v>1435</v>
      </c>
      <c r="P391" s="196">
        <v>5</v>
      </c>
      <c r="Q391" s="261" t="s">
        <v>1315</v>
      </c>
      <c r="R391" s="314">
        <v>0</v>
      </c>
      <c r="S391" s="314">
        <v>0</v>
      </c>
      <c r="T391" s="233"/>
      <c r="U391" s="226"/>
      <c r="V391" s="226"/>
      <c r="W391" s="230">
        <v>0</v>
      </c>
      <c r="X391" s="195" t="s">
        <v>1316</v>
      </c>
      <c r="Y391" s="226"/>
      <c r="Z391" s="226"/>
      <c r="AA391" s="226"/>
    </row>
    <row r="392" spans="8:27" ht="12.75">
      <c r="H392" s="196"/>
      <c r="J392" s="198"/>
      <c r="K392" s="198"/>
      <c r="L392" s="198"/>
      <c r="M392" s="198"/>
      <c r="O392" s="195" t="s">
        <v>1435</v>
      </c>
      <c r="P392" s="196">
        <v>5</v>
      </c>
      <c r="Q392" s="261" t="s">
        <v>1317</v>
      </c>
      <c r="R392" s="314">
        <v>0</v>
      </c>
      <c r="S392" s="314">
        <v>0</v>
      </c>
      <c r="T392" s="233"/>
      <c r="U392" s="226"/>
      <c r="V392" s="226"/>
      <c r="W392" s="230">
        <v>0</v>
      </c>
      <c r="X392" s="195" t="s">
        <v>1318</v>
      </c>
      <c r="Y392" s="226"/>
      <c r="Z392" s="226"/>
      <c r="AA392" s="226"/>
    </row>
    <row r="393" spans="8:27" ht="12.75">
      <c r="H393" s="196"/>
      <c r="J393" s="198"/>
      <c r="K393" s="198"/>
      <c r="L393" s="198"/>
      <c r="M393" s="198"/>
      <c r="O393" s="195" t="s">
        <v>1435</v>
      </c>
      <c r="P393" s="234">
        <v>5</v>
      </c>
      <c r="Q393" s="261" t="s">
        <v>1319</v>
      </c>
      <c r="R393" s="314">
        <v>0</v>
      </c>
      <c r="S393" s="314">
        <v>0</v>
      </c>
      <c r="T393" s="233"/>
      <c r="U393" s="226"/>
      <c r="V393" s="226"/>
      <c r="W393" s="230">
        <v>0</v>
      </c>
      <c r="X393" s="195" t="s">
        <v>1320</v>
      </c>
      <c r="Y393" s="226"/>
      <c r="Z393" s="226"/>
      <c r="AA393" s="226"/>
    </row>
    <row r="394" spans="8:27" ht="12.75">
      <c r="H394" s="196"/>
      <c r="J394" s="198"/>
      <c r="K394" s="198"/>
      <c r="L394" s="198"/>
      <c r="M394" s="198"/>
      <c r="O394" s="195" t="s">
        <v>1435</v>
      </c>
      <c r="P394" s="234">
        <v>5</v>
      </c>
      <c r="Q394" s="261" t="s">
        <v>1321</v>
      </c>
      <c r="R394" s="314">
        <v>0</v>
      </c>
      <c r="S394" s="314">
        <v>0</v>
      </c>
      <c r="T394" s="233"/>
      <c r="U394" s="226"/>
      <c r="V394" s="226"/>
      <c r="W394" s="230">
        <v>0</v>
      </c>
      <c r="X394" s="235" t="s">
        <v>1322</v>
      </c>
      <c r="Y394" s="226"/>
      <c r="Z394" s="226"/>
      <c r="AA394" s="226"/>
    </row>
    <row r="395" spans="8:27" ht="12.75">
      <c r="H395" s="196"/>
      <c r="J395" s="198"/>
      <c r="K395" s="198"/>
      <c r="L395" s="198"/>
      <c r="M395" s="198"/>
      <c r="O395" s="195" t="s">
        <v>1435</v>
      </c>
      <c r="P395" s="234">
        <v>5</v>
      </c>
      <c r="Q395" s="261" t="s">
        <v>1323</v>
      </c>
      <c r="R395" s="314">
        <v>0</v>
      </c>
      <c r="S395" s="314">
        <v>0</v>
      </c>
      <c r="T395" s="233"/>
      <c r="U395" s="226"/>
      <c r="V395" s="226"/>
      <c r="W395" s="230">
        <v>0</v>
      </c>
      <c r="X395" s="195" t="s">
        <v>1324</v>
      </c>
      <c r="Y395" s="226"/>
      <c r="Z395" s="226"/>
      <c r="AA395" s="226"/>
    </row>
    <row r="396" spans="8:27" ht="12.75">
      <c r="H396" s="196"/>
      <c r="J396" s="198"/>
      <c r="K396" s="198"/>
      <c r="L396" s="198"/>
      <c r="M396" s="198"/>
      <c r="O396" s="195" t="s">
        <v>1435</v>
      </c>
      <c r="P396" s="234">
        <v>5</v>
      </c>
      <c r="Q396" s="261" t="s">
        <v>1325</v>
      </c>
      <c r="R396" s="314">
        <v>0</v>
      </c>
      <c r="S396" s="314">
        <v>0</v>
      </c>
      <c r="T396" s="233"/>
      <c r="U396" s="226"/>
      <c r="V396" s="226"/>
      <c r="W396" s="230">
        <v>0</v>
      </c>
      <c r="X396" s="195" t="s">
        <v>1324</v>
      </c>
      <c r="Y396" s="226"/>
      <c r="Z396" s="226"/>
      <c r="AA396" s="226"/>
    </row>
    <row r="397" spans="8:27" ht="12.75">
      <c r="H397" s="196"/>
      <c r="J397" s="198"/>
      <c r="K397" s="198"/>
      <c r="L397" s="198"/>
      <c r="M397" s="198"/>
      <c r="O397" s="195" t="s">
        <v>1435</v>
      </c>
      <c r="P397" s="234">
        <v>5</v>
      </c>
      <c r="Q397" s="261" t="s">
        <v>1326</v>
      </c>
      <c r="R397" s="314">
        <v>0</v>
      </c>
      <c r="S397" s="314">
        <v>0</v>
      </c>
      <c r="T397" s="233"/>
      <c r="U397" s="226"/>
      <c r="V397" s="226"/>
      <c r="W397" s="230">
        <v>0</v>
      </c>
      <c r="X397" s="195" t="s">
        <v>1327</v>
      </c>
      <c r="Y397" s="226"/>
      <c r="Z397" s="226"/>
      <c r="AA397" s="226"/>
    </row>
    <row r="398" spans="8:27" ht="12.75">
      <c r="H398" s="196"/>
      <c r="J398" s="198"/>
      <c r="K398" s="198"/>
      <c r="L398" s="198"/>
      <c r="M398" s="198"/>
      <c r="O398" s="195" t="s">
        <v>1435</v>
      </c>
      <c r="P398" s="234">
        <v>5</v>
      </c>
      <c r="Q398" s="261" t="s">
        <v>1328</v>
      </c>
      <c r="R398" s="314">
        <v>0</v>
      </c>
      <c r="S398" s="314">
        <v>0</v>
      </c>
      <c r="T398" s="233"/>
      <c r="U398" s="226"/>
      <c r="V398" s="226"/>
      <c r="W398" s="230">
        <v>0</v>
      </c>
      <c r="X398" s="195" t="s">
        <v>1329</v>
      </c>
      <c r="Y398" s="226"/>
      <c r="Z398" s="226"/>
      <c r="AA398" s="226"/>
    </row>
    <row r="399" spans="8:27" ht="12.75">
      <c r="H399" s="196"/>
      <c r="J399" s="198"/>
      <c r="K399" s="198"/>
      <c r="L399" s="198"/>
      <c r="M399" s="198"/>
      <c r="O399" s="195" t="s">
        <v>1435</v>
      </c>
      <c r="P399" s="234">
        <v>5</v>
      </c>
      <c r="Q399" s="261" t="s">
        <v>1330</v>
      </c>
      <c r="R399" s="314">
        <v>0</v>
      </c>
      <c r="S399" s="314">
        <v>0</v>
      </c>
      <c r="T399" s="233"/>
      <c r="U399" s="226"/>
      <c r="V399" s="226"/>
      <c r="W399" s="230">
        <v>0</v>
      </c>
      <c r="X399" s="195" t="s">
        <v>1331</v>
      </c>
      <c r="Y399" s="226"/>
      <c r="Z399" s="226"/>
      <c r="AA399" s="226"/>
    </row>
    <row r="400" spans="8:27" ht="12.75">
      <c r="H400" s="196"/>
      <c r="J400" s="198"/>
      <c r="K400" s="198"/>
      <c r="L400" s="198"/>
      <c r="M400" s="198"/>
      <c r="O400" s="195" t="s">
        <v>1435</v>
      </c>
      <c r="P400" s="234">
        <v>5</v>
      </c>
      <c r="Q400" s="261" t="s">
        <v>1332</v>
      </c>
      <c r="R400" s="314">
        <v>0</v>
      </c>
      <c r="S400" s="314">
        <v>0</v>
      </c>
      <c r="T400" s="233"/>
      <c r="U400" s="226"/>
      <c r="V400" s="226"/>
      <c r="W400" s="230">
        <v>0</v>
      </c>
      <c r="X400" s="195" t="s">
        <v>1333</v>
      </c>
      <c r="Y400" s="226"/>
      <c r="Z400" s="226"/>
      <c r="AA400" s="226"/>
    </row>
    <row r="401" spans="8:27" ht="12.75">
      <c r="H401" s="196"/>
      <c r="J401" s="198"/>
      <c r="K401" s="198"/>
      <c r="L401" s="198"/>
      <c r="M401" s="198"/>
      <c r="O401" s="195" t="s">
        <v>1435</v>
      </c>
      <c r="P401" s="234">
        <v>5</v>
      </c>
      <c r="Q401" s="261" t="s">
        <v>1334</v>
      </c>
      <c r="R401" s="314">
        <v>0</v>
      </c>
      <c r="S401" s="314">
        <v>0</v>
      </c>
      <c r="T401" s="233"/>
      <c r="U401" s="226"/>
      <c r="V401" s="226"/>
      <c r="W401" s="230">
        <v>0</v>
      </c>
      <c r="X401" s="195" t="s">
        <v>1358</v>
      </c>
      <c r="Y401" s="226"/>
      <c r="Z401" s="226"/>
      <c r="AA401" s="226"/>
    </row>
    <row r="402" spans="8:27" ht="12.75">
      <c r="H402" s="196"/>
      <c r="J402" s="198"/>
      <c r="K402" s="198"/>
      <c r="L402" s="198"/>
      <c r="M402" s="198"/>
      <c r="O402" s="195" t="s">
        <v>1435</v>
      </c>
      <c r="P402" s="234">
        <v>5</v>
      </c>
      <c r="Q402" s="261" t="s">
        <v>1359</v>
      </c>
      <c r="R402" s="314">
        <v>0</v>
      </c>
      <c r="S402" s="314">
        <v>0</v>
      </c>
      <c r="T402" s="233"/>
      <c r="U402" s="226"/>
      <c r="V402" s="226"/>
      <c r="W402" s="230">
        <v>0</v>
      </c>
      <c r="X402" s="195" t="s">
        <v>1360</v>
      </c>
      <c r="Y402" s="226"/>
      <c r="Z402" s="226"/>
      <c r="AA402" s="226"/>
    </row>
    <row r="403" spans="8:27" ht="12.75">
      <c r="H403" s="196"/>
      <c r="J403" s="198"/>
      <c r="K403" s="198"/>
      <c r="L403" s="198"/>
      <c r="M403" s="198"/>
      <c r="O403" s="195" t="s">
        <v>1435</v>
      </c>
      <c r="P403" s="234">
        <v>5</v>
      </c>
      <c r="Q403" s="261" t="s">
        <v>1361</v>
      </c>
      <c r="R403" s="314">
        <v>0</v>
      </c>
      <c r="S403" s="314">
        <v>0</v>
      </c>
      <c r="T403" s="233"/>
      <c r="U403" s="226"/>
      <c r="V403" s="226"/>
      <c r="W403" s="230">
        <v>0</v>
      </c>
      <c r="X403" s="195" t="s">
        <v>1362</v>
      </c>
      <c r="Y403" s="226"/>
      <c r="Z403" s="226"/>
      <c r="AA403" s="226"/>
    </row>
    <row r="404" spans="8:27" ht="12.75">
      <c r="H404" s="196"/>
      <c r="J404" s="198"/>
      <c r="K404" s="198"/>
      <c r="L404" s="198"/>
      <c r="M404" s="198"/>
      <c r="O404" s="195" t="s">
        <v>1435</v>
      </c>
      <c r="P404" s="234">
        <v>5</v>
      </c>
      <c r="Q404" s="261" t="s">
        <v>1363</v>
      </c>
      <c r="R404" s="314">
        <v>0</v>
      </c>
      <c r="S404" s="314">
        <v>0</v>
      </c>
      <c r="T404" s="233"/>
      <c r="U404" s="226"/>
      <c r="V404" s="226"/>
      <c r="W404" s="230">
        <v>0</v>
      </c>
      <c r="X404" s="195" t="s">
        <v>1364</v>
      </c>
      <c r="Y404" s="226"/>
      <c r="Z404" s="226"/>
      <c r="AA404" s="226"/>
    </row>
    <row r="405" spans="8:27" ht="12.75">
      <c r="H405" s="196"/>
      <c r="J405" s="198"/>
      <c r="K405" s="198"/>
      <c r="L405" s="198"/>
      <c r="M405" s="198"/>
      <c r="O405" s="195" t="s">
        <v>1435</v>
      </c>
      <c r="P405" s="234">
        <v>5</v>
      </c>
      <c r="Q405" s="261" t="s">
        <v>1365</v>
      </c>
      <c r="R405" s="314">
        <v>0</v>
      </c>
      <c r="S405" s="314">
        <v>0</v>
      </c>
      <c r="T405" s="233"/>
      <c r="U405" s="226"/>
      <c r="V405" s="226"/>
      <c r="W405" s="230">
        <v>0</v>
      </c>
      <c r="X405" s="195" t="s">
        <v>1366</v>
      </c>
      <c r="Y405" s="226"/>
      <c r="Z405" s="226"/>
      <c r="AA405" s="226"/>
    </row>
    <row r="406" spans="8:27" ht="12.75">
      <c r="H406" s="196"/>
      <c r="J406" s="198"/>
      <c r="K406" s="198"/>
      <c r="L406" s="198"/>
      <c r="M406" s="198"/>
      <c r="O406" s="195" t="s">
        <v>1435</v>
      </c>
      <c r="P406" s="234">
        <v>5</v>
      </c>
      <c r="Q406" s="261" t="s">
        <v>1367</v>
      </c>
      <c r="R406" s="314">
        <v>0</v>
      </c>
      <c r="S406" s="314">
        <v>0</v>
      </c>
      <c r="T406" s="233"/>
      <c r="U406" s="226"/>
      <c r="V406" s="226"/>
      <c r="W406" s="230">
        <v>0</v>
      </c>
      <c r="X406" s="195" t="s">
        <v>1368</v>
      </c>
      <c r="Y406" s="226"/>
      <c r="Z406" s="226"/>
      <c r="AA406" s="226"/>
    </row>
    <row r="407" spans="8:27" ht="12.75">
      <c r="H407" s="196"/>
      <c r="J407" s="198"/>
      <c r="K407" s="198"/>
      <c r="L407" s="198"/>
      <c r="M407" s="198"/>
      <c r="O407" s="195" t="s">
        <v>1435</v>
      </c>
      <c r="P407" s="234">
        <v>5</v>
      </c>
      <c r="Q407" s="261" t="s">
        <v>1369</v>
      </c>
      <c r="R407" s="314">
        <v>0</v>
      </c>
      <c r="S407" s="314">
        <v>0</v>
      </c>
      <c r="T407" s="233"/>
      <c r="U407" s="226"/>
      <c r="V407" s="226"/>
      <c r="W407" s="230">
        <v>0</v>
      </c>
      <c r="X407" s="195" t="s">
        <v>1370</v>
      </c>
      <c r="Y407" s="226"/>
      <c r="Z407" s="226"/>
      <c r="AA407" s="226"/>
    </row>
    <row r="408" spans="8:27" ht="12.75">
      <c r="H408" s="196"/>
      <c r="J408" s="198"/>
      <c r="K408" s="198"/>
      <c r="L408" s="198"/>
      <c r="M408" s="198"/>
      <c r="O408" s="195" t="s">
        <v>1435</v>
      </c>
      <c r="P408" s="234">
        <v>5</v>
      </c>
      <c r="Q408" s="261" t="s">
        <v>1371</v>
      </c>
      <c r="R408" s="314">
        <v>0</v>
      </c>
      <c r="S408" s="314">
        <v>0</v>
      </c>
      <c r="T408" s="233"/>
      <c r="U408" s="226"/>
      <c r="V408" s="226"/>
      <c r="W408" s="230">
        <v>0</v>
      </c>
      <c r="X408" s="195" t="s">
        <v>1372</v>
      </c>
      <c r="Y408" s="226"/>
      <c r="Z408" s="226"/>
      <c r="AA408" s="226"/>
    </row>
    <row r="409" spans="8:27" ht="12.75">
      <c r="H409" s="196"/>
      <c r="J409" s="198"/>
      <c r="K409" s="198"/>
      <c r="L409" s="198"/>
      <c r="M409" s="198"/>
      <c r="O409" s="195" t="s">
        <v>1435</v>
      </c>
      <c r="P409" s="234">
        <v>5</v>
      </c>
      <c r="Q409" s="261" t="s">
        <v>1373</v>
      </c>
      <c r="R409" s="314">
        <v>0</v>
      </c>
      <c r="S409" s="314">
        <v>0</v>
      </c>
      <c r="T409" s="233"/>
      <c r="U409" s="226"/>
      <c r="V409" s="226"/>
      <c r="W409" s="230">
        <v>0</v>
      </c>
      <c r="X409" s="195" t="s">
        <v>1374</v>
      </c>
      <c r="Y409" s="226"/>
      <c r="Z409" s="226"/>
      <c r="AA409" s="226"/>
    </row>
    <row r="410" spans="8:27" ht="12.75">
      <c r="H410" s="196"/>
      <c r="J410" s="198"/>
      <c r="K410" s="198"/>
      <c r="L410" s="198"/>
      <c r="M410" s="198"/>
      <c r="O410" s="195" t="s">
        <v>1435</v>
      </c>
      <c r="P410" s="234">
        <v>5</v>
      </c>
      <c r="Q410" s="261" t="s">
        <v>1375</v>
      </c>
      <c r="R410" s="314">
        <v>0</v>
      </c>
      <c r="S410" s="314">
        <v>0</v>
      </c>
      <c r="T410" s="233"/>
      <c r="U410" s="226"/>
      <c r="V410" s="226"/>
      <c r="W410" s="230">
        <v>0</v>
      </c>
      <c r="X410" s="195" t="s">
        <v>1376</v>
      </c>
      <c r="Y410" s="226"/>
      <c r="Z410" s="226"/>
      <c r="AA410" s="226"/>
    </row>
    <row r="411" spans="8:27" ht="12.75">
      <c r="H411" s="196"/>
      <c r="J411" s="198"/>
      <c r="K411" s="198"/>
      <c r="L411" s="198"/>
      <c r="M411" s="198"/>
      <c r="O411" s="195" t="s">
        <v>1435</v>
      </c>
      <c r="P411" s="234">
        <v>5</v>
      </c>
      <c r="Q411" s="261" t="s">
        <v>1377</v>
      </c>
      <c r="R411" s="314">
        <v>0</v>
      </c>
      <c r="S411" s="314">
        <v>0</v>
      </c>
      <c r="T411" s="233"/>
      <c r="U411" s="226"/>
      <c r="V411" s="226"/>
      <c r="W411" s="230">
        <v>0</v>
      </c>
      <c r="X411" s="195" t="s">
        <v>1378</v>
      </c>
      <c r="Y411" s="226"/>
      <c r="Z411" s="226"/>
      <c r="AA411" s="226"/>
    </row>
    <row r="412" spans="8:27" ht="12.75">
      <c r="H412" s="196"/>
      <c r="J412" s="198"/>
      <c r="K412" s="198"/>
      <c r="L412" s="198"/>
      <c r="M412" s="198"/>
      <c r="O412" s="195" t="s">
        <v>1435</v>
      </c>
      <c r="P412" s="234">
        <v>5</v>
      </c>
      <c r="Q412" s="261" t="s">
        <v>1379</v>
      </c>
      <c r="R412" s="314">
        <v>0</v>
      </c>
      <c r="S412" s="314">
        <v>0</v>
      </c>
      <c r="T412" s="233"/>
      <c r="U412" s="226"/>
      <c r="V412" s="226"/>
      <c r="W412" s="230">
        <v>0</v>
      </c>
      <c r="X412" s="195" t="s">
        <v>1380</v>
      </c>
      <c r="Y412" s="226"/>
      <c r="Z412" s="226"/>
      <c r="AA412" s="226"/>
    </row>
    <row r="413" spans="8:27" ht="12.75">
      <c r="H413" s="196"/>
      <c r="J413" s="198"/>
      <c r="K413" s="198"/>
      <c r="L413" s="198"/>
      <c r="M413" s="198"/>
      <c r="O413" s="195" t="s">
        <v>1435</v>
      </c>
      <c r="P413" s="206">
        <v>5</v>
      </c>
      <c r="Q413" s="261" t="s">
        <v>1381</v>
      </c>
      <c r="R413" s="314">
        <v>0</v>
      </c>
      <c r="S413" s="314">
        <v>0</v>
      </c>
      <c r="T413" s="236"/>
      <c r="U413" s="226"/>
      <c r="V413" s="226"/>
      <c r="W413" s="230">
        <v>0</v>
      </c>
      <c r="X413" s="211" t="s">
        <v>1383</v>
      </c>
      <c r="Y413" s="226"/>
      <c r="Z413" s="226"/>
      <c r="AA413" s="226"/>
    </row>
    <row r="414" spans="8:27" ht="12.75">
      <c r="H414" s="196"/>
      <c r="J414" s="198"/>
      <c r="K414" s="198"/>
      <c r="L414" s="198"/>
      <c r="M414" s="198"/>
      <c r="O414" s="195" t="s">
        <v>1435</v>
      </c>
      <c r="P414" s="196">
        <v>5</v>
      </c>
      <c r="Q414" s="261" t="s">
        <v>1384</v>
      </c>
      <c r="R414" s="314">
        <v>0</v>
      </c>
      <c r="S414" s="314">
        <v>0</v>
      </c>
      <c r="T414" s="236"/>
      <c r="U414" s="226"/>
      <c r="V414" s="226"/>
      <c r="W414" s="230">
        <v>0</v>
      </c>
      <c r="X414" s="211" t="s">
        <v>1385</v>
      </c>
      <c r="Y414" s="226"/>
      <c r="Z414" s="226"/>
      <c r="AA414" s="226"/>
    </row>
    <row r="415" spans="8:27" ht="12.75">
      <c r="H415" s="196"/>
      <c r="J415" s="198"/>
      <c r="K415" s="198"/>
      <c r="L415" s="198"/>
      <c r="M415" s="198"/>
      <c r="O415" s="195" t="s">
        <v>1435</v>
      </c>
      <c r="P415" s="196">
        <v>5</v>
      </c>
      <c r="Q415" s="261" t="s">
        <v>1386</v>
      </c>
      <c r="R415" s="314">
        <v>0</v>
      </c>
      <c r="S415" s="314">
        <v>0</v>
      </c>
      <c r="T415" s="236"/>
      <c r="U415" s="226"/>
      <c r="V415" s="226"/>
      <c r="W415" s="230">
        <v>0</v>
      </c>
      <c r="X415" s="211" t="s">
        <v>1387</v>
      </c>
      <c r="Y415" s="226"/>
      <c r="Z415" s="226"/>
      <c r="AA415" s="226"/>
    </row>
    <row r="416" spans="8:27" ht="12.75">
      <c r="H416" s="196"/>
      <c r="J416" s="198"/>
      <c r="K416" s="198"/>
      <c r="L416" s="198"/>
      <c r="M416" s="198"/>
      <c r="O416" s="195" t="s">
        <v>1435</v>
      </c>
      <c r="P416" s="234">
        <v>5</v>
      </c>
      <c r="Q416" s="254" t="s">
        <v>1388</v>
      </c>
      <c r="R416" s="314">
        <v>0</v>
      </c>
      <c r="S416" s="314">
        <v>0</v>
      </c>
      <c r="T416" s="233"/>
      <c r="U416" s="226"/>
      <c r="V416" s="226"/>
      <c r="W416" s="230">
        <v>0</v>
      </c>
      <c r="X416" s="235" t="s">
        <v>1389</v>
      </c>
      <c r="Y416" s="226"/>
      <c r="Z416" s="226"/>
      <c r="AA416" s="226"/>
    </row>
    <row r="417" spans="8:27" ht="12.75">
      <c r="H417" s="196"/>
      <c r="J417" s="198"/>
      <c r="K417" s="198"/>
      <c r="L417" s="198"/>
      <c r="M417" s="198"/>
      <c r="O417" s="195" t="s">
        <v>1435</v>
      </c>
      <c r="P417" s="206">
        <v>5</v>
      </c>
      <c r="Q417" s="275" t="s">
        <v>1390</v>
      </c>
      <c r="R417" s="314">
        <v>0</v>
      </c>
      <c r="S417" s="314">
        <v>0</v>
      </c>
      <c r="T417" s="233"/>
      <c r="U417" s="226"/>
      <c r="V417" s="226"/>
      <c r="W417" s="230">
        <v>0</v>
      </c>
      <c r="X417" s="201" t="s">
        <v>1391</v>
      </c>
      <c r="Y417" s="226"/>
      <c r="Z417" s="226"/>
      <c r="AA417" s="226"/>
    </row>
    <row r="418" spans="8:27" ht="12.75">
      <c r="H418" s="196"/>
      <c r="J418" s="198"/>
      <c r="K418" s="198"/>
      <c r="L418" s="198"/>
      <c r="M418" s="198"/>
      <c r="O418" s="195" t="s">
        <v>1435</v>
      </c>
      <c r="P418" s="196">
        <v>5</v>
      </c>
      <c r="Q418" s="261" t="s">
        <v>1392</v>
      </c>
      <c r="R418" s="314">
        <v>0</v>
      </c>
      <c r="S418" s="314">
        <v>0</v>
      </c>
      <c r="T418" s="233"/>
      <c r="U418" s="226"/>
      <c r="V418" s="226"/>
      <c r="W418" s="230">
        <v>0</v>
      </c>
      <c r="X418" s="195" t="s">
        <v>1393</v>
      </c>
      <c r="Y418" s="226"/>
      <c r="Z418" s="226"/>
      <c r="AA418" s="226"/>
    </row>
    <row r="419" spans="8:27" ht="12.75">
      <c r="H419" s="196"/>
      <c r="J419" s="198"/>
      <c r="K419" s="198"/>
      <c r="L419" s="198"/>
      <c r="M419" s="198"/>
      <c r="O419" s="195" t="s">
        <v>1435</v>
      </c>
      <c r="P419" s="196">
        <v>5</v>
      </c>
      <c r="Q419" s="261" t="s">
        <v>1394</v>
      </c>
      <c r="R419" s="314">
        <v>0</v>
      </c>
      <c r="S419" s="314">
        <v>0</v>
      </c>
      <c r="T419" s="233"/>
      <c r="U419" s="226"/>
      <c r="V419" s="226"/>
      <c r="W419" s="230">
        <v>0</v>
      </c>
      <c r="X419" s="195" t="s">
        <v>1395</v>
      </c>
      <c r="Y419" s="226"/>
      <c r="Z419" s="226"/>
      <c r="AA419" s="226"/>
    </row>
    <row r="420" spans="8:27" ht="12.75">
      <c r="H420" s="196"/>
      <c r="J420" s="198"/>
      <c r="K420" s="198"/>
      <c r="L420" s="198"/>
      <c r="M420" s="198"/>
      <c r="O420" s="195" t="s">
        <v>1435</v>
      </c>
      <c r="P420" s="196">
        <v>5</v>
      </c>
      <c r="Q420" s="261" t="s">
        <v>1396</v>
      </c>
      <c r="R420" s="314">
        <v>0</v>
      </c>
      <c r="S420" s="314">
        <v>0</v>
      </c>
      <c r="T420" s="233"/>
      <c r="U420" s="226"/>
      <c r="V420" s="226"/>
      <c r="W420" s="230">
        <v>0</v>
      </c>
      <c r="X420" s="195" t="s">
        <v>1397</v>
      </c>
      <c r="Y420" s="226"/>
      <c r="Z420" s="226"/>
      <c r="AA420" s="226"/>
    </row>
    <row r="421" spans="8:27" ht="12.75">
      <c r="H421" s="196"/>
      <c r="J421" s="198"/>
      <c r="K421" s="198"/>
      <c r="L421" s="198"/>
      <c r="M421" s="198"/>
      <c r="O421" s="195" t="s">
        <v>1435</v>
      </c>
      <c r="P421" s="196">
        <v>5</v>
      </c>
      <c r="Q421" s="261" t="s">
        <v>1398</v>
      </c>
      <c r="R421" s="314">
        <v>0</v>
      </c>
      <c r="S421" s="314">
        <v>0</v>
      </c>
      <c r="T421" s="233"/>
      <c r="U421" s="226"/>
      <c r="V421" s="226"/>
      <c r="W421" s="230">
        <v>0</v>
      </c>
      <c r="X421" s="195" t="s">
        <v>1399</v>
      </c>
      <c r="Y421" s="226"/>
      <c r="Z421" s="226"/>
      <c r="AA421" s="226"/>
    </row>
    <row r="422" spans="8:27" ht="12.75">
      <c r="H422" s="196"/>
      <c r="J422" s="198"/>
      <c r="K422" s="198"/>
      <c r="L422" s="198"/>
      <c r="M422" s="198"/>
      <c r="O422" s="195" t="s">
        <v>1435</v>
      </c>
      <c r="P422" s="196">
        <v>5</v>
      </c>
      <c r="Q422" s="261" t="s">
        <v>1400</v>
      </c>
      <c r="R422" s="314">
        <v>0</v>
      </c>
      <c r="S422" s="314">
        <v>0</v>
      </c>
      <c r="T422" s="233"/>
      <c r="U422" s="226"/>
      <c r="V422" s="226"/>
      <c r="W422" s="230">
        <v>0</v>
      </c>
      <c r="X422" s="195" t="s">
        <v>1401</v>
      </c>
      <c r="Y422" s="226"/>
      <c r="Z422" s="226"/>
      <c r="AA422" s="226"/>
    </row>
    <row r="423" spans="8:27" ht="12.75">
      <c r="H423" s="196"/>
      <c r="J423" s="198"/>
      <c r="K423" s="198"/>
      <c r="L423" s="198"/>
      <c r="M423" s="198"/>
      <c r="O423" s="195" t="s">
        <v>1435</v>
      </c>
      <c r="P423" s="196">
        <v>5</v>
      </c>
      <c r="Q423" s="261" t="s">
        <v>1402</v>
      </c>
      <c r="R423" s="313" t="e">
        <f>IF(Washington!#REF!&lt;&gt;0,Washington!H167,IF(Washington!K167&lt;&gt;0,Washington!H167,""))</f>
        <v>#REF!</v>
      </c>
      <c r="S423" s="314">
        <v>0</v>
      </c>
      <c r="T423" s="233"/>
      <c r="U423" s="226"/>
      <c r="V423" s="226"/>
      <c r="W423" s="230">
        <v>0</v>
      </c>
      <c r="X423" s="195" t="s">
        <v>1403</v>
      </c>
      <c r="Y423" s="226"/>
      <c r="Z423" s="226"/>
      <c r="AA423" s="226"/>
    </row>
    <row r="424" spans="8:27" ht="12.75">
      <c r="H424" s="196"/>
      <c r="J424" s="198"/>
      <c r="K424" s="198"/>
      <c r="L424" s="198"/>
      <c r="M424" s="198"/>
      <c r="O424" s="195" t="s">
        <v>1435</v>
      </c>
      <c r="P424" s="196">
        <v>5</v>
      </c>
      <c r="Q424" s="261" t="s">
        <v>1404</v>
      </c>
      <c r="R424" s="314">
        <v>0</v>
      </c>
      <c r="S424" s="314">
        <v>0</v>
      </c>
      <c r="T424" s="233"/>
      <c r="U424" s="226"/>
      <c r="V424" s="226"/>
      <c r="W424" s="230">
        <v>0</v>
      </c>
      <c r="X424" s="195" t="s">
        <v>1405</v>
      </c>
      <c r="Y424" s="226"/>
      <c r="Z424" s="226"/>
      <c r="AA424" s="226"/>
    </row>
    <row r="425" spans="8:27" ht="12.75">
      <c r="H425" s="196"/>
      <c r="J425" s="198"/>
      <c r="K425" s="198"/>
      <c r="L425" s="198"/>
      <c r="M425" s="198"/>
      <c r="O425" s="195" t="s">
        <v>1435</v>
      </c>
      <c r="P425" s="196">
        <v>5</v>
      </c>
      <c r="Q425" s="261" t="s">
        <v>1406</v>
      </c>
      <c r="R425" s="314">
        <v>0</v>
      </c>
      <c r="S425" s="314">
        <v>0</v>
      </c>
      <c r="T425" s="233"/>
      <c r="U425" s="226"/>
      <c r="V425" s="226"/>
      <c r="W425" s="230">
        <v>0</v>
      </c>
      <c r="X425" s="195" t="s">
        <v>1407</v>
      </c>
      <c r="Y425" s="226"/>
      <c r="Z425" s="226"/>
      <c r="AA425" s="226"/>
    </row>
    <row r="426" spans="8:27" ht="12.75">
      <c r="H426" s="196"/>
      <c r="J426" s="198"/>
      <c r="K426" s="198"/>
      <c r="L426" s="198"/>
      <c r="M426" s="198"/>
      <c r="O426" s="195" t="s">
        <v>1435</v>
      </c>
      <c r="P426" s="234">
        <v>5</v>
      </c>
      <c r="Q426" s="254" t="s">
        <v>1408</v>
      </c>
      <c r="R426" s="314">
        <v>0</v>
      </c>
      <c r="S426" s="314">
        <v>0</v>
      </c>
      <c r="T426" s="233"/>
      <c r="U426" s="226"/>
      <c r="V426" s="226"/>
      <c r="W426" s="230">
        <v>0</v>
      </c>
      <c r="X426" s="235" t="s">
        <v>1409</v>
      </c>
      <c r="Y426" s="226"/>
      <c r="Z426" s="226"/>
      <c r="AA426" s="226"/>
    </row>
    <row r="427" spans="8:27" ht="12.75">
      <c r="H427" s="196"/>
      <c r="J427" s="198"/>
      <c r="K427" s="198"/>
      <c r="L427" s="198"/>
      <c r="M427" s="198"/>
      <c r="O427" s="195" t="s">
        <v>1435</v>
      </c>
      <c r="P427" s="196">
        <v>5</v>
      </c>
      <c r="Q427" s="254" t="s">
        <v>1410</v>
      </c>
      <c r="R427" s="313" t="e">
        <f>IF(Washington!#REF!&lt;&gt;0,Washington!H168,IF(Washington!K168&lt;&gt;0,Washington!H168,""))</f>
        <v>#REF!</v>
      </c>
      <c r="S427" s="314">
        <v>0</v>
      </c>
      <c r="T427" s="233"/>
      <c r="U427" s="226"/>
      <c r="V427" s="226"/>
      <c r="W427" s="230">
        <v>0</v>
      </c>
      <c r="X427" s="235" t="s">
        <v>1411</v>
      </c>
      <c r="Y427" s="226"/>
      <c r="Z427" s="226"/>
      <c r="AA427" s="226"/>
    </row>
    <row r="428" spans="8:27" ht="12.75">
      <c r="H428" s="196"/>
      <c r="J428" s="198"/>
      <c r="K428" s="198"/>
      <c r="L428" s="198"/>
      <c r="M428" s="198"/>
      <c r="O428" s="195" t="s">
        <v>1435</v>
      </c>
      <c r="P428" s="234">
        <v>5</v>
      </c>
      <c r="Q428" s="254" t="s">
        <v>1412</v>
      </c>
      <c r="R428" s="314">
        <v>0</v>
      </c>
      <c r="S428" s="314">
        <v>0</v>
      </c>
      <c r="T428" s="233"/>
      <c r="U428" s="226"/>
      <c r="V428" s="226"/>
      <c r="W428" s="230">
        <v>0</v>
      </c>
      <c r="X428" s="235" t="s">
        <v>1413</v>
      </c>
      <c r="Y428" s="226"/>
      <c r="Z428" s="226"/>
      <c r="AA428" s="226"/>
    </row>
    <row r="429" spans="8:27" ht="12.75">
      <c r="H429" s="196"/>
      <c r="J429" s="198"/>
      <c r="K429" s="198"/>
      <c r="L429" s="198"/>
      <c r="M429" s="198"/>
      <c r="O429" s="195" t="s">
        <v>1435</v>
      </c>
      <c r="P429" s="234">
        <v>5</v>
      </c>
      <c r="Q429" s="254" t="s">
        <v>1414</v>
      </c>
      <c r="R429" s="314">
        <v>0</v>
      </c>
      <c r="S429" s="314">
        <v>0</v>
      </c>
      <c r="T429" s="233"/>
      <c r="U429" s="226"/>
      <c r="V429" s="226"/>
      <c r="W429" s="230">
        <v>0</v>
      </c>
      <c r="X429" s="235" t="s">
        <v>1415</v>
      </c>
      <c r="Y429" s="226"/>
      <c r="Z429" s="226"/>
      <c r="AA429" s="226"/>
    </row>
    <row r="430" spans="8:27" ht="12.75">
      <c r="H430" s="196"/>
      <c r="J430" s="198"/>
      <c r="K430" s="198"/>
      <c r="L430" s="198"/>
      <c r="M430" s="198"/>
      <c r="O430" s="195" t="s">
        <v>1435</v>
      </c>
      <c r="P430" s="234">
        <v>5</v>
      </c>
      <c r="Q430" s="261" t="s">
        <v>1416</v>
      </c>
      <c r="R430" s="314">
        <v>0</v>
      </c>
      <c r="S430" s="314">
        <v>0</v>
      </c>
      <c r="T430" s="233"/>
      <c r="U430" s="226"/>
      <c r="V430" s="226"/>
      <c r="W430" s="230">
        <v>0</v>
      </c>
      <c r="X430" s="235" t="s">
        <v>1417</v>
      </c>
      <c r="Y430" s="226"/>
      <c r="Z430" s="226"/>
      <c r="AA430" s="226"/>
    </row>
    <row r="431" spans="8:27" ht="12.75">
      <c r="H431" s="196"/>
      <c r="J431" s="198"/>
      <c r="K431" s="198"/>
      <c r="L431" s="198"/>
      <c r="M431" s="198"/>
      <c r="O431" s="195" t="s">
        <v>1435</v>
      </c>
      <c r="P431" s="234">
        <v>5</v>
      </c>
      <c r="Q431" s="261" t="s">
        <v>1418</v>
      </c>
      <c r="R431" s="314">
        <v>0</v>
      </c>
      <c r="S431" s="314">
        <v>0</v>
      </c>
      <c r="T431" s="233"/>
      <c r="U431" s="226"/>
      <c r="V431" s="226"/>
      <c r="W431" s="230">
        <v>0</v>
      </c>
      <c r="X431" s="235" t="s">
        <v>1419</v>
      </c>
      <c r="Y431" s="226"/>
      <c r="Z431" s="226"/>
      <c r="AA431" s="226"/>
    </row>
    <row r="432" spans="8:27" ht="12.75">
      <c r="H432" s="196"/>
      <c r="J432" s="198"/>
      <c r="K432" s="198"/>
      <c r="L432" s="198"/>
      <c r="M432" s="198"/>
      <c r="O432" s="195" t="s">
        <v>1435</v>
      </c>
      <c r="P432" s="234">
        <v>5</v>
      </c>
      <c r="Q432" s="261" t="s">
        <v>1420</v>
      </c>
      <c r="R432" s="314">
        <v>0</v>
      </c>
      <c r="S432" s="314">
        <v>0</v>
      </c>
      <c r="T432" s="238" t="s">
        <v>1098</v>
      </c>
      <c r="U432" s="226"/>
      <c r="V432" s="226"/>
      <c r="W432" s="230">
        <v>0</v>
      </c>
      <c r="X432" s="195" t="s">
        <v>1421</v>
      </c>
      <c r="Y432" s="226"/>
      <c r="Z432" s="226"/>
      <c r="AA432" s="226"/>
    </row>
    <row r="433" spans="8:27" ht="12.75">
      <c r="H433" s="196"/>
      <c r="J433" s="198"/>
      <c r="K433" s="198"/>
      <c r="L433" s="198"/>
      <c r="M433" s="198"/>
      <c r="O433" s="195" t="s">
        <v>1435</v>
      </c>
      <c r="P433" s="234">
        <v>5</v>
      </c>
      <c r="Q433" s="261" t="s">
        <v>1422</v>
      </c>
      <c r="R433" s="314">
        <v>0</v>
      </c>
      <c r="S433" s="314">
        <v>0</v>
      </c>
      <c r="T433" s="238" t="s">
        <v>1098</v>
      </c>
      <c r="U433" s="226"/>
      <c r="V433" s="226"/>
      <c r="W433" s="230">
        <v>0</v>
      </c>
      <c r="X433" s="195" t="s">
        <v>1423</v>
      </c>
      <c r="Y433" s="226"/>
      <c r="Z433" s="226"/>
      <c r="AA433" s="226"/>
    </row>
    <row r="434" spans="8:27" ht="12.75">
      <c r="H434" s="196"/>
      <c r="J434" s="198"/>
      <c r="K434" s="198"/>
      <c r="L434" s="198"/>
      <c r="M434" s="198"/>
      <c r="O434" s="195" t="s">
        <v>1435</v>
      </c>
      <c r="P434" s="234">
        <v>5</v>
      </c>
      <c r="Q434" s="261" t="s">
        <v>1424</v>
      </c>
      <c r="R434" s="314">
        <v>0</v>
      </c>
      <c r="S434" s="314">
        <v>0</v>
      </c>
      <c r="T434" s="238" t="s">
        <v>1098</v>
      </c>
      <c r="U434" s="226"/>
      <c r="V434" s="226"/>
      <c r="W434" s="230">
        <v>0</v>
      </c>
      <c r="X434" s="195" t="s">
        <v>1425</v>
      </c>
      <c r="Y434" s="226"/>
      <c r="Z434" s="226"/>
      <c r="AA434" s="226"/>
    </row>
    <row r="435" spans="8:27" ht="12.75">
      <c r="H435" s="196"/>
      <c r="J435" s="198"/>
      <c r="K435" s="198"/>
      <c r="L435" s="198"/>
      <c r="M435" s="198"/>
      <c r="O435" s="195" t="s">
        <v>1435</v>
      </c>
      <c r="P435" s="234">
        <v>5</v>
      </c>
      <c r="Q435" s="261" t="s">
        <v>1426</v>
      </c>
      <c r="R435" s="314">
        <v>0</v>
      </c>
      <c r="S435" s="314">
        <v>0</v>
      </c>
      <c r="T435" s="238" t="s">
        <v>1098</v>
      </c>
      <c r="U435" s="226"/>
      <c r="V435" s="226"/>
      <c r="W435" s="230">
        <v>0</v>
      </c>
      <c r="X435" s="195" t="s">
        <v>1427</v>
      </c>
      <c r="Y435" s="226"/>
      <c r="Z435" s="226"/>
      <c r="AA435" s="226"/>
    </row>
    <row r="436" spans="8:27" ht="12.75">
      <c r="H436" s="196"/>
      <c r="J436" s="198"/>
      <c r="K436" s="198"/>
      <c r="L436" s="198"/>
      <c r="M436" s="198"/>
      <c r="O436" s="195" t="s">
        <v>1435</v>
      </c>
      <c r="P436" s="234">
        <v>5</v>
      </c>
      <c r="Q436" s="261" t="s">
        <v>1428</v>
      </c>
      <c r="R436" s="314">
        <v>0</v>
      </c>
      <c r="S436" s="314">
        <v>0</v>
      </c>
      <c r="T436" s="238" t="s">
        <v>1098</v>
      </c>
      <c r="U436" s="226"/>
      <c r="V436" s="226"/>
      <c r="W436" s="230">
        <v>0</v>
      </c>
      <c r="X436" s="195" t="s">
        <v>1429</v>
      </c>
      <c r="Y436" s="226"/>
      <c r="Z436" s="226"/>
      <c r="AA436" s="226"/>
    </row>
    <row r="437" spans="8:27" ht="12.75">
      <c r="H437" s="196"/>
      <c r="J437" s="198"/>
      <c r="K437" s="198"/>
      <c r="L437" s="198"/>
      <c r="M437" s="198"/>
      <c r="O437" s="195" t="s">
        <v>1435</v>
      </c>
      <c r="P437" s="234">
        <v>5</v>
      </c>
      <c r="Q437" s="261" t="s">
        <v>1430</v>
      </c>
      <c r="R437" s="314">
        <v>0</v>
      </c>
      <c r="S437" s="314">
        <v>0</v>
      </c>
      <c r="T437" s="238" t="s">
        <v>1098</v>
      </c>
      <c r="U437" s="226"/>
      <c r="V437" s="226"/>
      <c r="W437" s="230">
        <v>0</v>
      </c>
      <c r="X437" s="195" t="s">
        <v>1431</v>
      </c>
      <c r="Y437" s="226"/>
      <c r="Z437" s="226"/>
      <c r="AA437" s="226"/>
    </row>
  </sheetData>
  <sheetProtection password="CABB" sheet="1" objects="1" scenarios="1"/>
  <autoFilter ref="A1:AF437"/>
  <printOptions/>
  <pageMargins left="0.24" right="0.23" top="0.45" bottom="0.25" header="0.2" footer="0.2"/>
  <pageSetup fitToHeight="8" fitToWidth="2" horizontalDpi="300" verticalDpi="300" orientation="landscape" scale="72"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AE44"/>
  <sheetViews>
    <sheetView zoomScale="75" zoomScaleNormal="75" workbookViewId="0" topLeftCell="H1">
      <selection activeCell="S9" sqref="S9"/>
    </sheetView>
  </sheetViews>
  <sheetFormatPr defaultColWidth="9.140625" defaultRowHeight="12.75"/>
  <cols>
    <col min="1" max="9" width="8.8515625" style="195" customWidth="1"/>
    <col min="10" max="11" width="12.28125" style="195" bestFit="1" customWidth="1"/>
    <col min="12" max="13" width="12.28125" style="195" customWidth="1"/>
    <col min="14" max="14" width="15.140625" style="195" customWidth="1"/>
    <col min="15" max="17" width="8.8515625" style="195" customWidth="1"/>
    <col min="18" max="19" width="9.7109375" style="195" bestFit="1" customWidth="1"/>
    <col min="20" max="23" width="8.8515625" style="195" customWidth="1"/>
    <col min="24" max="24" width="20.421875" style="195" customWidth="1"/>
    <col min="25" max="27" width="8.8515625" style="195" customWidth="1"/>
    <col min="28" max="28" width="11.28125" style="195" customWidth="1"/>
    <col min="29" max="29" width="12.00390625" style="195" customWidth="1"/>
    <col min="30" max="16384" width="8.8515625" style="195" customWidth="1"/>
  </cols>
  <sheetData>
    <row r="1" spans="1:31" ht="76.5">
      <c r="A1" s="188" t="s">
        <v>1056</v>
      </c>
      <c r="B1" s="188" t="s">
        <v>1057</v>
      </c>
      <c r="C1" s="188" t="s">
        <v>1058</v>
      </c>
      <c r="D1" s="188" t="s">
        <v>1059</v>
      </c>
      <c r="E1" s="188" t="s">
        <v>1060</v>
      </c>
      <c r="F1" s="189" t="s">
        <v>1061</v>
      </c>
      <c r="G1" s="188" t="s">
        <v>1062</v>
      </c>
      <c r="H1" s="190" t="s">
        <v>1063</v>
      </c>
      <c r="I1" s="188" t="s">
        <v>1064</v>
      </c>
      <c r="J1" s="191" t="s">
        <v>960</v>
      </c>
      <c r="K1" s="191" t="s">
        <v>961</v>
      </c>
      <c r="L1" s="191" t="s">
        <v>962</v>
      </c>
      <c r="M1" s="191" t="s">
        <v>963</v>
      </c>
      <c r="N1" s="188" t="s">
        <v>1065</v>
      </c>
      <c r="O1" s="189" t="s">
        <v>1066</v>
      </c>
      <c r="P1" s="239" t="s">
        <v>1067</v>
      </c>
      <c r="Q1" s="188" t="s">
        <v>1068</v>
      </c>
      <c r="R1" s="188" t="s">
        <v>1188</v>
      </c>
      <c r="S1" s="188" t="s">
        <v>1192</v>
      </c>
      <c r="T1" s="192" t="s">
        <v>1193</v>
      </c>
      <c r="U1" s="188" t="s">
        <v>1072</v>
      </c>
      <c r="V1" s="188" t="s">
        <v>1073</v>
      </c>
      <c r="W1" s="189" t="s">
        <v>1074</v>
      </c>
      <c r="X1" s="193" t="s">
        <v>1240</v>
      </c>
      <c r="Y1" s="188" t="s">
        <v>1075</v>
      </c>
      <c r="Z1" s="194" t="s">
        <v>1076</v>
      </c>
      <c r="AA1" s="188" t="s">
        <v>1077</v>
      </c>
      <c r="AB1" s="188" t="s">
        <v>1078</v>
      </c>
      <c r="AC1" s="188" t="s">
        <v>1079</v>
      </c>
      <c r="AD1" s="189" t="s">
        <v>1436</v>
      </c>
      <c r="AE1" s="189" t="s">
        <v>1437</v>
      </c>
    </row>
    <row r="2" spans="1:30" ht="25.5">
      <c r="A2" s="195">
        <v>999999</v>
      </c>
      <c r="C2" s="196"/>
      <c r="E2" s="195" t="s">
        <v>1186</v>
      </c>
      <c r="F2" s="197" t="s">
        <v>754</v>
      </c>
      <c r="H2" s="196" t="s">
        <v>1098</v>
      </c>
      <c r="J2" s="295"/>
      <c r="K2" s="295" t="s">
        <v>1099</v>
      </c>
      <c r="L2" s="295"/>
      <c r="M2" s="295"/>
      <c r="N2" s="234" t="s">
        <v>1438</v>
      </c>
      <c r="P2" s="196"/>
      <c r="T2" s="200"/>
      <c r="U2" s="184"/>
      <c r="V2" s="184"/>
      <c r="X2" s="201"/>
      <c r="Z2" s="202"/>
      <c r="AB2" s="201" t="s">
        <v>1439</v>
      </c>
      <c r="AC2" s="201" t="s">
        <v>1439</v>
      </c>
      <c r="AD2" s="195" t="s">
        <v>1108</v>
      </c>
    </row>
    <row r="3" spans="3:26" ht="36">
      <c r="C3" s="196"/>
      <c r="F3" s="197"/>
      <c r="H3" s="196"/>
      <c r="J3" s="198"/>
      <c r="K3" s="198"/>
      <c r="L3" s="198"/>
      <c r="M3" s="198"/>
      <c r="N3" s="240" t="s">
        <v>1448</v>
      </c>
      <c r="O3" s="195" t="s">
        <v>1449</v>
      </c>
      <c r="P3" s="196">
        <v>5</v>
      </c>
      <c r="Q3" s="195" t="s">
        <v>1450</v>
      </c>
      <c r="R3" s="184" t="e">
        <f>IF(Washington!#REF!&lt;&gt;0,Washington!H599,IF(Washington!K599&lt;&gt;0,Washington!H599,""))</f>
        <v>#REF!</v>
      </c>
      <c r="S3" s="184" t="e">
        <f>IF(Washington!#REF!&lt;&gt;0,Washington!I599,IF(Washington!K599&lt;&gt;0,Washington!I599,""))</f>
        <v>#REF!</v>
      </c>
      <c r="T3" s="200" t="s">
        <v>1098</v>
      </c>
      <c r="U3" s="184"/>
      <c r="V3" s="184"/>
      <c r="X3" s="213" t="s">
        <v>1451</v>
      </c>
      <c r="Z3" s="202"/>
    </row>
    <row r="4" spans="3:26" ht="24">
      <c r="C4" s="196"/>
      <c r="F4" s="197"/>
      <c r="H4" s="196"/>
      <c r="J4" s="198"/>
      <c r="K4" s="198"/>
      <c r="L4" s="198"/>
      <c r="M4" s="198"/>
      <c r="N4" s="240" t="s">
        <v>1452</v>
      </c>
      <c r="O4" s="195" t="s">
        <v>1449</v>
      </c>
      <c r="P4" s="196">
        <v>5</v>
      </c>
      <c r="Q4" s="195" t="s">
        <v>1453</v>
      </c>
      <c r="R4" s="184" t="e">
        <f>IF(Washington!#REF!&lt;&gt;0,Washington!H319,IF(Washington!K319&lt;&gt;0,Washington!H319,""))</f>
        <v>#REF!</v>
      </c>
      <c r="S4" s="184" t="e">
        <f>IF(Washington!#REF!&lt;&gt;0,Washington!I319,IF(Washington!K319&lt;&gt;0,Washington!I319,""))</f>
        <v>#REF!</v>
      </c>
      <c r="T4" s="200" t="s">
        <v>1098</v>
      </c>
      <c r="U4" s="184"/>
      <c r="V4" s="184"/>
      <c r="X4" s="213" t="s">
        <v>1454</v>
      </c>
      <c r="Z4" s="202"/>
    </row>
    <row r="5" spans="3:26" ht="12.75">
      <c r="C5" s="196"/>
      <c r="F5" s="197"/>
      <c r="H5" s="196"/>
      <c r="J5" s="198"/>
      <c r="K5" s="198"/>
      <c r="L5" s="198"/>
      <c r="M5" s="198"/>
      <c r="N5" s="240"/>
      <c r="P5" s="196"/>
      <c r="R5" s="184"/>
      <c r="S5" s="184"/>
      <c r="T5" s="200"/>
      <c r="U5" s="184"/>
      <c r="V5" s="184"/>
      <c r="X5" s="213"/>
      <c r="Z5" s="202"/>
    </row>
    <row r="6" spans="6:26" ht="36">
      <c r="F6" s="203"/>
      <c r="H6" s="196"/>
      <c r="J6" s="198"/>
      <c r="K6" s="198"/>
      <c r="L6" s="198"/>
      <c r="M6" s="198"/>
      <c r="N6" s="241" t="s">
        <v>1455</v>
      </c>
      <c r="O6" s="195" t="s">
        <v>1456</v>
      </c>
      <c r="P6" s="196">
        <v>5</v>
      </c>
      <c r="Q6" s="195" t="s">
        <v>1457</v>
      </c>
      <c r="R6" s="184" t="e">
        <f>IF(Washington!#REF!&lt;&gt;0,Washington!H602,IF(Washington!K602&lt;&gt;0,Washington!H602,""))</f>
        <v>#REF!</v>
      </c>
      <c r="S6" s="184" t="e">
        <f>IF(Washington!#REF!&lt;&gt;0,Washington!I602,IF(Washington!K602&lt;&gt;0,Washington!I602,""))</f>
        <v>#REF!</v>
      </c>
      <c r="T6" s="200" t="s">
        <v>1098</v>
      </c>
      <c r="U6" s="184"/>
      <c r="V6" s="184"/>
      <c r="X6" s="213" t="s">
        <v>1458</v>
      </c>
      <c r="Z6" s="202"/>
    </row>
    <row r="7" spans="6:26" ht="24">
      <c r="F7" s="203"/>
      <c r="H7" s="196"/>
      <c r="J7" s="198"/>
      <c r="K7" s="198"/>
      <c r="L7" s="198"/>
      <c r="M7" s="198"/>
      <c r="N7" s="240" t="s">
        <v>1459</v>
      </c>
      <c r="O7" s="195" t="s">
        <v>1456</v>
      </c>
      <c r="P7" s="196">
        <v>5</v>
      </c>
      <c r="Q7" s="195" t="s">
        <v>1453</v>
      </c>
      <c r="R7" s="184" t="e">
        <f>IF(Washington!#REF!&lt;&gt;0,Washington!H320,IF(Washington!K320&lt;&gt;0,Washington!H320,""))</f>
        <v>#REF!</v>
      </c>
      <c r="S7" s="184" t="e">
        <f>IF(Washington!#REF!&lt;&gt;0,Washington!I320,IF(Washington!K320&lt;&gt;0,Washington!I320,""))</f>
        <v>#REF!</v>
      </c>
      <c r="T7" s="200" t="s">
        <v>1098</v>
      </c>
      <c r="U7" s="184"/>
      <c r="V7" s="184"/>
      <c r="X7" s="213" t="s">
        <v>1460</v>
      </c>
      <c r="Z7" s="202"/>
    </row>
    <row r="8" spans="6:26" ht="12.75">
      <c r="F8" s="203"/>
      <c r="H8" s="196"/>
      <c r="J8" s="198"/>
      <c r="K8" s="198"/>
      <c r="L8" s="198"/>
      <c r="M8" s="198"/>
      <c r="N8" s="240"/>
      <c r="P8" s="196"/>
      <c r="R8" s="184"/>
      <c r="S8" s="184"/>
      <c r="T8" s="200"/>
      <c r="U8" s="184"/>
      <c r="V8" s="184"/>
      <c r="X8" s="213"/>
      <c r="Z8" s="202"/>
    </row>
    <row r="9" spans="6:30" ht="36">
      <c r="F9" s="203"/>
      <c r="H9" s="196"/>
      <c r="J9" s="198"/>
      <c r="K9" s="198"/>
      <c r="L9" s="198"/>
      <c r="M9" s="198"/>
      <c r="N9" s="241" t="s">
        <v>1461</v>
      </c>
      <c r="O9" s="195" t="s">
        <v>1462</v>
      </c>
      <c r="P9" s="196">
        <v>5</v>
      </c>
      <c r="Q9" s="195" t="s">
        <v>1463</v>
      </c>
      <c r="R9" s="184" t="e">
        <f>IF(Washington!#REF!&lt;&gt;0,Washington!#REF!,IF(Washington!K605&lt;&gt;0,Washington!#REF!,""))</f>
        <v>#REF!</v>
      </c>
      <c r="S9" s="184">
        <v>0</v>
      </c>
      <c r="T9" s="200" t="s">
        <v>1098</v>
      </c>
      <c r="U9" s="184"/>
      <c r="V9" s="184"/>
      <c r="X9" s="213" t="s">
        <v>1464</v>
      </c>
      <c r="Z9" s="202"/>
      <c r="AD9" s="198"/>
    </row>
    <row r="10" spans="6:30" ht="24">
      <c r="F10" s="203"/>
      <c r="H10" s="196"/>
      <c r="J10" s="198"/>
      <c r="K10" s="198"/>
      <c r="L10" s="198"/>
      <c r="M10" s="198"/>
      <c r="N10" s="240" t="s">
        <v>1465</v>
      </c>
      <c r="O10" s="195" t="s">
        <v>1462</v>
      </c>
      <c r="P10" s="196">
        <v>5</v>
      </c>
      <c r="Q10" s="195" t="s">
        <v>1453</v>
      </c>
      <c r="R10" s="184" t="e">
        <f>IF(Washington!#REF!&lt;&gt;0,Washington!H320,IF(Washington!K320&lt;&gt;0,Washington!H320,""))</f>
        <v>#REF!</v>
      </c>
      <c r="S10" s="184">
        <f>IF(Washington!B3&lt;&gt;0,Washington!I320,IF(Washington!K320&lt;&gt;0,Washington!I320,""))</f>
        <v>0</v>
      </c>
      <c r="T10" s="200" t="s">
        <v>1098</v>
      </c>
      <c r="U10" s="184"/>
      <c r="V10" s="184"/>
      <c r="X10" s="213" t="s">
        <v>1466</v>
      </c>
      <c r="Z10" s="202"/>
      <c r="AD10" s="198"/>
    </row>
    <row r="11" spans="6:30" ht="12.75">
      <c r="F11" s="203"/>
      <c r="H11" s="196"/>
      <c r="J11" s="198"/>
      <c r="K11" s="198"/>
      <c r="L11" s="198"/>
      <c r="M11" s="198"/>
      <c r="N11" s="240"/>
      <c r="P11" s="196"/>
      <c r="R11" s="184"/>
      <c r="S11" s="184"/>
      <c r="T11" s="200"/>
      <c r="U11" s="184"/>
      <c r="V11" s="184"/>
      <c r="X11" s="213"/>
      <c r="Z11" s="202"/>
      <c r="AD11" s="198"/>
    </row>
    <row r="12" spans="6:30" ht="48">
      <c r="F12" s="203"/>
      <c r="H12" s="196"/>
      <c r="J12" s="198"/>
      <c r="K12" s="198"/>
      <c r="L12" s="198"/>
      <c r="M12" s="198"/>
      <c r="N12" s="241" t="s">
        <v>1467</v>
      </c>
      <c r="O12" s="195" t="s">
        <v>1468</v>
      </c>
      <c r="P12" s="196">
        <v>5</v>
      </c>
      <c r="Q12" s="195" t="s">
        <v>1469</v>
      </c>
      <c r="R12" s="184" t="e">
        <f>IF(Washington!#REF!&lt;&gt;0,Washington!#REF!,IF(Washington!K607&lt;&gt;0,Washington!#REF!,""))</f>
        <v>#REF!</v>
      </c>
      <c r="S12" s="184">
        <v>0</v>
      </c>
      <c r="T12" s="200" t="s">
        <v>1098</v>
      </c>
      <c r="U12" s="184"/>
      <c r="V12" s="184"/>
      <c r="X12" s="213" t="s">
        <v>1470</v>
      </c>
      <c r="Z12" s="202"/>
      <c r="AD12" s="198"/>
    </row>
    <row r="13" spans="8:26" ht="36">
      <c r="H13" s="196"/>
      <c r="J13" s="198"/>
      <c r="K13" s="198"/>
      <c r="L13" s="198"/>
      <c r="M13" s="198"/>
      <c r="N13" s="240" t="s">
        <v>1471</v>
      </c>
      <c r="O13" s="195" t="s">
        <v>1468</v>
      </c>
      <c r="P13" s="196">
        <v>5</v>
      </c>
      <c r="Q13" s="195" t="s">
        <v>1453</v>
      </c>
      <c r="R13" s="184" t="e">
        <f>IF(Washington!#REF!&lt;&gt;0,Washington!H320,IF(Washington!K320&lt;&gt;0,Washington!H320,""))</f>
        <v>#REF!</v>
      </c>
      <c r="S13" s="184" t="e">
        <f>IF(Washington!#REF!&lt;&gt;0,Washington!I320,IF(Washington!K320&lt;&gt;0,Washington!I320,""))</f>
        <v>#REF!</v>
      </c>
      <c r="T13" s="200" t="s">
        <v>1098</v>
      </c>
      <c r="U13" s="184"/>
      <c r="V13" s="184"/>
      <c r="W13" s="205"/>
      <c r="X13" s="232" t="s">
        <v>1472</v>
      </c>
      <c r="Z13" s="202"/>
    </row>
    <row r="14" spans="1:31" ht="12.75">
      <c r="A14" s="201"/>
      <c r="B14" s="201"/>
      <c r="C14" s="201"/>
      <c r="D14" s="201"/>
      <c r="E14" s="201"/>
      <c r="F14" s="201"/>
      <c r="G14" s="201"/>
      <c r="H14" s="206"/>
      <c r="J14" s="198"/>
      <c r="K14" s="198"/>
      <c r="L14" s="198"/>
      <c r="M14" s="198"/>
      <c r="N14" s="201"/>
      <c r="P14" s="206"/>
      <c r="Q14" s="201"/>
      <c r="R14" s="207"/>
      <c r="S14" s="207"/>
      <c r="T14" s="208"/>
      <c r="U14" s="184"/>
      <c r="V14" s="184"/>
      <c r="W14" s="201"/>
      <c r="X14" s="201"/>
      <c r="Y14" s="209"/>
      <c r="Z14" s="209"/>
      <c r="AA14" s="201"/>
      <c r="AB14" s="201"/>
      <c r="AC14" s="201"/>
      <c r="AD14" s="201"/>
      <c r="AE14" s="201"/>
    </row>
    <row r="15" spans="1:31" ht="12.75">
      <c r="A15" s="201"/>
      <c r="B15" s="201"/>
      <c r="C15" s="201"/>
      <c r="D15" s="201"/>
      <c r="E15" s="201"/>
      <c r="F15" s="201"/>
      <c r="G15" s="201"/>
      <c r="H15" s="206"/>
      <c r="J15" s="198"/>
      <c r="K15" s="198"/>
      <c r="L15" s="198"/>
      <c r="M15" s="198"/>
      <c r="N15" s="201"/>
      <c r="P15" s="206"/>
      <c r="Q15" s="201"/>
      <c r="R15" s="207"/>
      <c r="S15" s="207"/>
      <c r="T15" s="208"/>
      <c r="U15" s="184"/>
      <c r="V15" s="184"/>
      <c r="W15" s="201"/>
      <c r="X15" s="201"/>
      <c r="Y15" s="209"/>
      <c r="Z15" s="209"/>
      <c r="AA15" s="201"/>
      <c r="AB15" s="201"/>
      <c r="AC15" s="201"/>
      <c r="AD15" s="201"/>
      <c r="AE15" s="201"/>
    </row>
    <row r="16" spans="8:27" ht="12.75">
      <c r="H16" s="196"/>
      <c r="J16" s="198"/>
      <c r="K16" s="198"/>
      <c r="L16" s="198"/>
      <c r="M16" s="198"/>
      <c r="P16" s="206"/>
      <c r="R16" s="184"/>
      <c r="S16" s="184"/>
      <c r="T16" s="200"/>
      <c r="U16" s="184"/>
      <c r="V16" s="184"/>
      <c r="W16" s="210"/>
      <c r="X16" s="211"/>
      <c r="Z16" s="212"/>
      <c r="AA16" s="212"/>
    </row>
    <row r="17" spans="8:27" ht="12.75">
      <c r="H17" s="196"/>
      <c r="J17" s="198"/>
      <c r="K17" s="198"/>
      <c r="L17" s="198"/>
      <c r="M17" s="198"/>
      <c r="P17" s="196"/>
      <c r="R17" s="184"/>
      <c r="S17" s="184"/>
      <c r="T17" s="200"/>
      <c r="U17" s="184"/>
      <c r="V17" s="184"/>
      <c r="Z17" s="202"/>
      <c r="AA17" s="202"/>
    </row>
    <row r="18" spans="8:27" ht="12.75">
      <c r="H18" s="196"/>
      <c r="J18" s="198"/>
      <c r="K18" s="198"/>
      <c r="L18" s="198"/>
      <c r="M18" s="198"/>
      <c r="N18" s="213"/>
      <c r="P18" s="196"/>
      <c r="R18" s="184"/>
      <c r="S18" s="184"/>
      <c r="T18" s="200"/>
      <c r="U18" s="184"/>
      <c r="V18" s="184"/>
      <c r="W18" s="205"/>
      <c r="X18" s="214"/>
      <c r="Z18" s="202"/>
      <c r="AA18" s="202"/>
    </row>
    <row r="19" spans="8:27" ht="12.75">
      <c r="H19" s="196"/>
      <c r="J19" s="198"/>
      <c r="K19" s="198"/>
      <c r="L19" s="198"/>
      <c r="M19" s="198"/>
      <c r="P19" s="206"/>
      <c r="Q19" s="201"/>
      <c r="R19" s="184"/>
      <c r="S19" s="184"/>
      <c r="T19" s="200"/>
      <c r="U19" s="184"/>
      <c r="V19" s="184"/>
      <c r="W19" s="201"/>
      <c r="Z19" s="202"/>
      <c r="AA19" s="202"/>
    </row>
    <row r="20" spans="8:27" ht="12.75">
      <c r="H20" s="196"/>
      <c r="J20" s="198"/>
      <c r="K20" s="198"/>
      <c r="L20" s="198"/>
      <c r="M20" s="198"/>
      <c r="P20" s="206"/>
      <c r="R20" s="184"/>
      <c r="S20" s="184"/>
      <c r="T20" s="200"/>
      <c r="U20" s="184"/>
      <c r="V20" s="184"/>
      <c r="W20" s="201"/>
      <c r="Z20" s="202"/>
      <c r="AA20" s="202"/>
    </row>
    <row r="21" spans="8:27" ht="12.75">
      <c r="H21" s="196"/>
      <c r="J21" s="198"/>
      <c r="K21" s="198"/>
      <c r="L21" s="198"/>
      <c r="M21" s="198"/>
      <c r="P21" s="206"/>
      <c r="R21" s="184"/>
      <c r="S21" s="184"/>
      <c r="T21" s="200"/>
      <c r="U21" s="184"/>
      <c r="V21" s="184"/>
      <c r="W21" s="210"/>
      <c r="Z21" s="202"/>
      <c r="AA21" s="202"/>
    </row>
    <row r="22" spans="8:27" ht="12.75">
      <c r="H22" s="196"/>
      <c r="J22" s="198"/>
      <c r="K22" s="198"/>
      <c r="L22" s="198"/>
      <c r="M22" s="198"/>
      <c r="N22" s="201"/>
      <c r="P22" s="196"/>
      <c r="R22" s="184"/>
      <c r="S22" s="184"/>
      <c r="T22" s="200"/>
      <c r="U22" s="184"/>
      <c r="V22" s="184"/>
      <c r="X22" s="201"/>
      <c r="Y22" s="202"/>
      <c r="Z22" s="202"/>
      <c r="AA22" s="202"/>
    </row>
    <row r="23" spans="8:27" ht="12.75">
      <c r="H23" s="196"/>
      <c r="J23" s="198"/>
      <c r="K23" s="198"/>
      <c r="L23" s="198"/>
      <c r="M23" s="198"/>
      <c r="N23" s="201"/>
      <c r="P23" s="206"/>
      <c r="R23" s="184"/>
      <c r="S23" s="184"/>
      <c r="T23" s="200"/>
      <c r="U23" s="184"/>
      <c r="V23" s="184"/>
      <c r="X23" s="201"/>
      <c r="Y23" s="202"/>
      <c r="Z23" s="202"/>
      <c r="AA23" s="202"/>
    </row>
    <row r="24" spans="8:27" ht="12.75">
      <c r="H24" s="196"/>
      <c r="J24" s="198"/>
      <c r="K24" s="198"/>
      <c r="L24" s="198"/>
      <c r="M24" s="198"/>
      <c r="N24" s="215"/>
      <c r="P24" s="196"/>
      <c r="R24" s="184"/>
      <c r="S24" s="184"/>
      <c r="T24" s="200"/>
      <c r="U24" s="184"/>
      <c r="V24" s="184"/>
      <c r="W24" s="201"/>
      <c r="X24" s="211"/>
      <c r="Y24" s="216"/>
      <c r="Z24" s="202"/>
      <c r="AA24" s="202"/>
    </row>
    <row r="25" spans="8:26" ht="12.75">
      <c r="H25" s="196"/>
      <c r="J25" s="198"/>
      <c r="K25" s="198"/>
      <c r="L25" s="198"/>
      <c r="M25" s="198"/>
      <c r="P25" s="196"/>
      <c r="R25" s="184"/>
      <c r="S25" s="184"/>
      <c r="T25" s="200"/>
      <c r="U25" s="184"/>
      <c r="V25" s="184"/>
      <c r="X25" s="201"/>
      <c r="Z25" s="202"/>
    </row>
    <row r="26" spans="8:26" ht="12.75">
      <c r="H26" s="196"/>
      <c r="J26" s="198"/>
      <c r="K26" s="198"/>
      <c r="L26" s="198"/>
      <c r="M26" s="198"/>
      <c r="P26" s="196"/>
      <c r="R26" s="184"/>
      <c r="S26" s="184"/>
      <c r="T26" s="200"/>
      <c r="U26" s="184"/>
      <c r="V26" s="184"/>
      <c r="X26" s="201"/>
      <c r="Z26" s="202"/>
    </row>
    <row r="27" spans="8:26" ht="12.75">
      <c r="H27" s="196"/>
      <c r="J27" s="198"/>
      <c r="K27" s="198"/>
      <c r="L27" s="198"/>
      <c r="M27" s="198"/>
      <c r="P27" s="196"/>
      <c r="R27" s="184"/>
      <c r="S27" s="184"/>
      <c r="T27" s="200"/>
      <c r="U27" s="184"/>
      <c r="V27" s="184"/>
      <c r="X27" s="201"/>
      <c r="Z27" s="202"/>
    </row>
    <row r="28" spans="8:26" ht="12.75">
      <c r="H28" s="196"/>
      <c r="J28" s="198"/>
      <c r="K28" s="198"/>
      <c r="L28" s="198"/>
      <c r="M28" s="198"/>
      <c r="P28" s="196"/>
      <c r="R28" s="184"/>
      <c r="S28" s="184"/>
      <c r="T28" s="200"/>
      <c r="U28" s="184"/>
      <c r="V28" s="184"/>
      <c r="X28" s="201"/>
      <c r="Z28" s="202"/>
    </row>
    <row r="29" spans="8:26" ht="12.75">
      <c r="H29" s="196"/>
      <c r="J29" s="198"/>
      <c r="K29" s="198"/>
      <c r="L29" s="198"/>
      <c r="M29" s="198"/>
      <c r="P29" s="196"/>
      <c r="R29" s="217"/>
      <c r="S29" s="184"/>
      <c r="T29" s="200"/>
      <c r="U29" s="184"/>
      <c r="V29" s="184"/>
      <c r="X29" s="201"/>
      <c r="Z29" s="202"/>
    </row>
    <row r="30" spans="8:26" ht="12.75">
      <c r="H30" s="196"/>
      <c r="J30" s="198"/>
      <c r="K30" s="198"/>
      <c r="L30" s="198"/>
      <c r="M30" s="198"/>
      <c r="P30" s="196"/>
      <c r="R30" s="217"/>
      <c r="S30" s="184"/>
      <c r="T30" s="200"/>
      <c r="U30" s="184"/>
      <c r="V30" s="184"/>
      <c r="X30" s="201"/>
      <c r="Z30" s="202"/>
    </row>
    <row r="31" spans="8:26" ht="12.75">
      <c r="H31" s="196"/>
      <c r="J31" s="198"/>
      <c r="K31" s="198"/>
      <c r="L31" s="198"/>
      <c r="M31" s="198"/>
      <c r="P31" s="196"/>
      <c r="R31" s="184"/>
      <c r="S31" s="184"/>
      <c r="T31" s="200"/>
      <c r="U31" s="184"/>
      <c r="V31" s="184"/>
      <c r="X31" s="201"/>
      <c r="Z31" s="202"/>
    </row>
    <row r="32" spans="8:26" ht="12.75">
      <c r="H32" s="196"/>
      <c r="J32" s="198"/>
      <c r="K32" s="198"/>
      <c r="L32" s="198"/>
      <c r="M32" s="198"/>
      <c r="N32" s="201"/>
      <c r="P32" s="206"/>
      <c r="R32" s="184"/>
      <c r="S32" s="184"/>
      <c r="T32" s="200"/>
      <c r="U32" s="219"/>
      <c r="V32" s="219"/>
      <c r="W32" s="220"/>
      <c r="X32" s="201"/>
      <c r="Z32" s="202"/>
    </row>
    <row r="33" spans="8:26" ht="12.75">
      <c r="H33" s="196"/>
      <c r="J33" s="198"/>
      <c r="K33" s="198"/>
      <c r="L33" s="198"/>
      <c r="M33" s="198"/>
      <c r="P33" s="196"/>
      <c r="R33" s="184"/>
      <c r="S33" s="184"/>
      <c r="T33" s="200"/>
      <c r="U33" s="184"/>
      <c r="V33" s="184"/>
      <c r="X33" s="201"/>
      <c r="Z33" s="202"/>
    </row>
    <row r="34" spans="8:26" ht="12.75">
      <c r="H34" s="196"/>
      <c r="J34" s="198"/>
      <c r="K34" s="198"/>
      <c r="L34" s="198"/>
      <c r="M34" s="198"/>
      <c r="P34" s="196"/>
      <c r="R34" s="184"/>
      <c r="S34" s="184"/>
      <c r="T34" s="200"/>
      <c r="U34" s="184"/>
      <c r="V34" s="184"/>
      <c r="X34" s="201"/>
      <c r="Z34" s="202"/>
    </row>
    <row r="35" spans="8:26" ht="12.75">
      <c r="H35" s="196"/>
      <c r="J35" s="198"/>
      <c r="K35" s="198"/>
      <c r="L35" s="198"/>
      <c r="M35" s="198"/>
      <c r="P35" s="196"/>
      <c r="R35" s="184"/>
      <c r="S35" s="184"/>
      <c r="T35" s="200"/>
      <c r="U35" s="184"/>
      <c r="V35" s="184"/>
      <c r="Z35" s="202"/>
    </row>
    <row r="36" spans="8:26" ht="12.75">
      <c r="H36" s="196"/>
      <c r="J36" s="198"/>
      <c r="K36" s="198"/>
      <c r="L36" s="198"/>
      <c r="M36" s="198"/>
      <c r="P36" s="196"/>
      <c r="R36" s="184"/>
      <c r="S36" s="184"/>
      <c r="T36" s="200"/>
      <c r="U36" s="184"/>
      <c r="V36" s="184"/>
      <c r="Z36" s="202"/>
    </row>
    <row r="37" spans="8:26" ht="12.75">
      <c r="H37" s="196"/>
      <c r="J37" s="198"/>
      <c r="K37" s="198"/>
      <c r="L37" s="198"/>
      <c r="M37" s="198"/>
      <c r="P37" s="196"/>
      <c r="R37" s="184"/>
      <c r="S37" s="184"/>
      <c r="T37" s="200"/>
      <c r="U37" s="184"/>
      <c r="V37" s="184"/>
      <c r="Z37" s="202"/>
    </row>
    <row r="38" spans="8:26" ht="12.75">
      <c r="H38" s="196"/>
      <c r="J38" s="198"/>
      <c r="K38" s="198"/>
      <c r="L38" s="198"/>
      <c r="M38" s="198"/>
      <c r="P38" s="196"/>
      <c r="R38" s="184"/>
      <c r="S38" s="184"/>
      <c r="T38" s="200"/>
      <c r="U38" s="184"/>
      <c r="V38" s="184"/>
      <c r="Z38" s="202"/>
    </row>
    <row r="39" spans="8:26" ht="12.75">
      <c r="H39" s="196"/>
      <c r="J39" s="198"/>
      <c r="K39" s="198"/>
      <c r="L39" s="198"/>
      <c r="M39" s="198"/>
      <c r="P39" s="196"/>
      <c r="R39" s="184"/>
      <c r="S39" s="184"/>
      <c r="T39" s="200"/>
      <c r="U39" s="184"/>
      <c r="V39" s="184"/>
      <c r="Z39" s="202"/>
    </row>
    <row r="40" spans="8:26" ht="12.75">
      <c r="H40" s="196"/>
      <c r="J40" s="198"/>
      <c r="K40" s="198"/>
      <c r="L40" s="198"/>
      <c r="M40" s="198"/>
      <c r="P40" s="196"/>
      <c r="R40" s="184"/>
      <c r="S40" s="184"/>
      <c r="T40" s="200"/>
      <c r="U40" s="184"/>
      <c r="V40" s="184"/>
      <c r="Z40" s="202"/>
    </row>
    <row r="41" spans="8:26" ht="12.75">
      <c r="H41" s="196"/>
      <c r="J41" s="198"/>
      <c r="K41" s="198"/>
      <c r="L41" s="198"/>
      <c r="M41" s="198"/>
      <c r="P41" s="196"/>
      <c r="R41" s="184"/>
      <c r="S41" s="184"/>
      <c r="T41" s="200"/>
      <c r="U41" s="184"/>
      <c r="V41" s="184"/>
      <c r="Z41" s="202"/>
    </row>
    <row r="42" spans="8:26" ht="12.75">
      <c r="H42" s="196"/>
      <c r="J42" s="198"/>
      <c r="K42" s="198"/>
      <c r="L42" s="198"/>
      <c r="M42" s="198"/>
      <c r="P42" s="196"/>
      <c r="R42" s="184"/>
      <c r="S42" s="184"/>
      <c r="T42" s="200"/>
      <c r="U42" s="184"/>
      <c r="V42" s="184"/>
      <c r="Z42" s="202"/>
    </row>
    <row r="43" spans="8:26" ht="12.75">
      <c r="H43" s="196"/>
      <c r="J43" s="198"/>
      <c r="K43" s="198"/>
      <c r="L43" s="198"/>
      <c r="M43" s="198"/>
      <c r="N43" s="201"/>
      <c r="O43" s="201"/>
      <c r="P43" s="206"/>
      <c r="R43" s="184"/>
      <c r="S43" s="184"/>
      <c r="T43" s="200"/>
      <c r="U43" s="184"/>
      <c r="V43" s="184"/>
      <c r="Z43" s="202"/>
    </row>
    <row r="44" spans="8:26" ht="12.75">
      <c r="H44" s="196"/>
      <c r="J44" s="198"/>
      <c r="K44" s="198"/>
      <c r="L44" s="198"/>
      <c r="M44" s="198"/>
      <c r="N44" s="201"/>
      <c r="O44" s="201"/>
      <c r="P44" s="206"/>
      <c r="R44" s="184"/>
      <c r="S44" s="184"/>
      <c r="T44" s="200"/>
      <c r="U44" s="184"/>
      <c r="V44" s="184"/>
      <c r="Z44" s="202"/>
    </row>
  </sheetData>
  <sheetProtection password="CABB" sheet="1" objects="1" scenarios="1"/>
  <printOptions/>
  <pageMargins left="0.23" right="0.23" top="0.45" bottom="0.33" header="0.26" footer="0.2"/>
  <pageSetup fitToWidth="2" fitToHeight="1" horizontalDpi="300" verticalDpi="300" orientation="landscape" scale="71"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sheetPr codeName="Sheet61">
    <pageSetUpPr fitToPage="1"/>
  </sheetPr>
  <dimension ref="A1:AF126"/>
  <sheetViews>
    <sheetView zoomScale="75" zoomScaleNormal="75" workbookViewId="0" topLeftCell="J1">
      <selection activeCell="S81" sqref="S81"/>
    </sheetView>
  </sheetViews>
  <sheetFormatPr defaultColWidth="9.140625" defaultRowHeight="12.75"/>
  <cols>
    <col min="1" max="1" width="8.8515625" style="195" customWidth="1"/>
    <col min="2" max="2" width="9.8515625" style="195" bestFit="1" customWidth="1"/>
    <col min="3" max="10" width="8.8515625" style="195" customWidth="1"/>
    <col min="11" max="13" width="10.140625" style="195" customWidth="1"/>
    <col min="14" max="14" width="16.57421875" style="195" bestFit="1" customWidth="1"/>
    <col min="15" max="20" width="8.8515625" style="195" customWidth="1"/>
    <col min="21" max="21" width="10.8515625" style="195" customWidth="1"/>
    <col min="22" max="23" width="8.8515625" style="195" customWidth="1"/>
    <col min="24" max="24" width="33.57421875" style="195" bestFit="1" customWidth="1"/>
    <col min="25" max="16384" width="8.8515625" style="195" customWidth="1"/>
  </cols>
  <sheetData>
    <row r="1" spans="1:32" s="239" customFormat="1" ht="72">
      <c r="A1" s="239" t="s">
        <v>1056</v>
      </c>
      <c r="B1" s="239" t="s">
        <v>1057</v>
      </c>
      <c r="C1" s="239" t="s">
        <v>1473</v>
      </c>
      <c r="D1" s="239" t="s">
        <v>1059</v>
      </c>
      <c r="E1" s="239" t="s">
        <v>1060</v>
      </c>
      <c r="F1" s="242" t="s">
        <v>1061</v>
      </c>
      <c r="G1" s="239" t="s">
        <v>1062</v>
      </c>
      <c r="H1" s="243" t="s">
        <v>1474</v>
      </c>
      <c r="I1" s="239" t="s">
        <v>1064</v>
      </c>
      <c r="J1" s="244" t="s">
        <v>966</v>
      </c>
      <c r="K1" s="244" t="s">
        <v>967</v>
      </c>
      <c r="L1" s="244" t="s">
        <v>968</v>
      </c>
      <c r="M1" s="244" t="s">
        <v>969</v>
      </c>
      <c r="N1" s="239" t="s">
        <v>1065</v>
      </c>
      <c r="O1" s="242" t="s">
        <v>1066</v>
      </c>
      <c r="P1" s="239" t="s">
        <v>1067</v>
      </c>
      <c r="Q1" s="239" t="s">
        <v>1068</v>
      </c>
      <c r="R1" s="239" t="s">
        <v>1069</v>
      </c>
      <c r="S1" s="239" t="s">
        <v>1475</v>
      </c>
      <c r="T1" s="242" t="s">
        <v>1193</v>
      </c>
      <c r="U1" s="239" t="s">
        <v>1476</v>
      </c>
      <c r="V1" s="239" t="s">
        <v>1477</v>
      </c>
      <c r="W1" s="242" t="s">
        <v>1478</v>
      </c>
      <c r="X1" s="245" t="s">
        <v>66</v>
      </c>
      <c r="Y1" s="246" t="s">
        <v>1479</v>
      </c>
      <c r="Z1" s="246" t="s">
        <v>1480</v>
      </c>
      <c r="AA1" s="246" t="s">
        <v>1481</v>
      </c>
      <c r="AB1" s="239" t="s">
        <v>1482</v>
      </c>
      <c r="AC1" s="239" t="s">
        <v>1079</v>
      </c>
      <c r="AD1" s="242" t="s">
        <v>1483</v>
      </c>
      <c r="AE1" s="242" t="s">
        <v>1484</v>
      </c>
      <c r="AF1" s="242" t="s">
        <v>1097</v>
      </c>
    </row>
    <row r="2" spans="1:30" s="235" customFormat="1" ht="12.75" customHeight="1">
      <c r="A2" s="235">
        <v>999999</v>
      </c>
      <c r="B2" s="225"/>
      <c r="E2" s="235" t="s">
        <v>1186</v>
      </c>
      <c r="F2" s="235" t="s">
        <v>754</v>
      </c>
      <c r="H2" s="224" t="s">
        <v>1098</v>
      </c>
      <c r="J2" s="306"/>
      <c r="K2" s="306">
        <v>2958465</v>
      </c>
      <c r="L2" s="306"/>
      <c r="M2" s="306"/>
      <c r="N2" s="225" t="s">
        <v>1485</v>
      </c>
      <c r="O2" s="225" t="s">
        <v>1486</v>
      </c>
      <c r="P2" s="234">
        <v>5</v>
      </c>
      <c r="Q2" s="235" t="s">
        <v>1487</v>
      </c>
      <c r="R2" s="248"/>
      <c r="U2" s="248">
        <v>0</v>
      </c>
      <c r="V2" s="248">
        <v>0</v>
      </c>
      <c r="W2" s="249">
        <v>0</v>
      </c>
      <c r="Y2" s="250"/>
      <c r="Z2" s="250"/>
      <c r="AA2" s="250"/>
      <c r="AD2" s="235" t="s">
        <v>1253</v>
      </c>
    </row>
    <row r="3" spans="2:27" s="235" customFormat="1" ht="12.75" customHeight="1">
      <c r="B3" s="225"/>
      <c r="H3" s="224"/>
      <c r="J3" s="247"/>
      <c r="K3" s="247"/>
      <c r="L3" s="247"/>
      <c r="M3" s="247"/>
      <c r="N3" s="225"/>
      <c r="O3" s="225" t="s">
        <v>1486</v>
      </c>
      <c r="P3" s="234">
        <v>5</v>
      </c>
      <c r="Q3" s="235" t="s">
        <v>1488</v>
      </c>
      <c r="R3" s="248"/>
      <c r="S3" s="248"/>
      <c r="T3" s="251"/>
      <c r="U3" s="184" t="e">
        <f>IF(Washington!#REF!&lt;&gt;0,Washington!G553,IF(Washington!K553&lt;&gt;0,Washington!G553,""))</f>
        <v>#REF!</v>
      </c>
      <c r="V3" s="184" t="e">
        <f>IF(Washington!#REF!&lt;&gt;0,Washington!H553,IF(Washington!K553&lt;&gt;0,Washington!H553,""))</f>
        <v>#REF!</v>
      </c>
      <c r="W3" s="249" t="s">
        <v>1137</v>
      </c>
      <c r="X3" s="241"/>
      <c r="Y3" s="250"/>
      <c r="Z3" s="250"/>
      <c r="AA3" s="250"/>
    </row>
    <row r="4" spans="2:27" s="235" customFormat="1" ht="12.75" customHeight="1">
      <c r="B4" s="225"/>
      <c r="H4" s="224"/>
      <c r="J4" s="247"/>
      <c r="K4" s="247"/>
      <c r="L4" s="247"/>
      <c r="M4" s="247"/>
      <c r="N4" s="225"/>
      <c r="O4" s="225" t="s">
        <v>1486</v>
      </c>
      <c r="P4" s="234">
        <v>5</v>
      </c>
      <c r="Q4" s="235" t="s">
        <v>1489</v>
      </c>
      <c r="R4" s="248"/>
      <c r="S4" s="248"/>
      <c r="T4" s="251"/>
      <c r="U4" s="184" t="e">
        <f>IF(Washington!#REF!&lt;&gt;0,Washington!G554,IF(Washington!K554&lt;&gt;0,Washington!G554,""))</f>
        <v>#REF!</v>
      </c>
      <c r="V4" s="184" t="e">
        <f>IF(Washington!#REF!&lt;&gt;0,Washington!H554,IF(Washington!K554&lt;&gt;0,Washington!H554,""))</f>
        <v>#REF!</v>
      </c>
      <c r="W4" s="249" t="s">
        <v>1139</v>
      </c>
      <c r="X4" s="241"/>
      <c r="Y4" s="250"/>
      <c r="Z4" s="250"/>
      <c r="AA4" s="250"/>
    </row>
    <row r="5" spans="2:27" s="235" customFormat="1" ht="12.75" customHeight="1">
      <c r="B5" s="225"/>
      <c r="H5" s="224"/>
      <c r="J5" s="247"/>
      <c r="K5" s="247"/>
      <c r="L5" s="247"/>
      <c r="M5" s="247"/>
      <c r="N5" s="225"/>
      <c r="O5" s="225" t="s">
        <v>1486</v>
      </c>
      <c r="P5" s="234">
        <v>5</v>
      </c>
      <c r="Q5" s="235" t="s">
        <v>1490</v>
      </c>
      <c r="R5" s="248"/>
      <c r="S5" s="248"/>
      <c r="T5" s="251"/>
      <c r="U5" s="184" t="e">
        <f>IF(Washington!#REF!&lt;&gt;0,Washington!G555,IF(Washington!K555&lt;&gt;0,Washington!G555,""))</f>
        <v>#REF!</v>
      </c>
      <c r="V5" s="184" t="e">
        <f>IF(Washington!#REF!&lt;&gt;0,Washington!H555,IF(Washington!K555&lt;&gt;0,Washington!H555,""))</f>
        <v>#REF!</v>
      </c>
      <c r="W5" s="249" t="s">
        <v>1141</v>
      </c>
      <c r="X5" s="241"/>
      <c r="Y5" s="250"/>
      <c r="Z5" s="250"/>
      <c r="AA5" s="250"/>
    </row>
    <row r="6" spans="2:27" s="235" customFormat="1" ht="12.75" customHeight="1">
      <c r="B6" s="225"/>
      <c r="H6" s="224"/>
      <c r="J6" s="247"/>
      <c r="K6" s="247"/>
      <c r="L6" s="247"/>
      <c r="M6" s="247"/>
      <c r="N6" s="225"/>
      <c r="O6" s="225" t="s">
        <v>1486</v>
      </c>
      <c r="P6" s="234">
        <v>5</v>
      </c>
      <c r="Q6" s="235" t="s">
        <v>1491</v>
      </c>
      <c r="R6" s="248"/>
      <c r="S6" s="248"/>
      <c r="T6" s="251"/>
      <c r="U6" s="184" t="e">
        <f>IF(Washington!#REF!&lt;&gt;0,Washington!G556,IF(Washington!K556&lt;&gt;0,Washington!G556,""))</f>
        <v>#REF!</v>
      </c>
      <c r="V6" s="184" t="e">
        <f>IF(Washington!#REF!&lt;&gt;0,Washington!H556,IF(Washington!K556&lt;&gt;0,Washington!H556,""))</f>
        <v>#REF!</v>
      </c>
      <c r="W6" s="249" t="s">
        <v>1143</v>
      </c>
      <c r="X6" s="241"/>
      <c r="Y6" s="250"/>
      <c r="Z6" s="250"/>
      <c r="AA6" s="250"/>
    </row>
    <row r="7" spans="2:27" s="235" customFormat="1" ht="12.75" customHeight="1">
      <c r="B7" s="225"/>
      <c r="H7" s="224"/>
      <c r="J7" s="247"/>
      <c r="K7" s="247"/>
      <c r="L7" s="247"/>
      <c r="M7" s="247"/>
      <c r="O7" s="225" t="s">
        <v>1486</v>
      </c>
      <c r="P7" s="234">
        <v>5</v>
      </c>
      <c r="Q7" s="235" t="s">
        <v>1492</v>
      </c>
      <c r="R7" s="184" t="e">
        <f>IF(Washington!#REF!&lt;&gt;0,Washington!H318,IF(Washington!K318&lt;&gt;0,Washington!H318,""))</f>
        <v>#REF!</v>
      </c>
      <c r="S7" s="184" t="e">
        <f>IF(Washington!#REF!&lt;&gt;0,Washington!I318,IF(Washington!K318&lt;&gt;0,Washington!I318,""))</f>
        <v>#REF!</v>
      </c>
      <c r="T7" s="251"/>
      <c r="U7" s="248"/>
      <c r="V7" s="248"/>
      <c r="W7" s="249"/>
      <c r="X7" s="252" t="s">
        <v>1493</v>
      </c>
      <c r="Y7" s="250"/>
      <c r="Z7" s="250"/>
      <c r="AA7" s="250"/>
    </row>
    <row r="8" spans="2:27" s="235" customFormat="1" ht="12.75" customHeight="1">
      <c r="B8" s="225"/>
      <c r="H8" s="224"/>
      <c r="J8" s="247"/>
      <c r="K8" s="247"/>
      <c r="L8" s="247"/>
      <c r="M8" s="247"/>
      <c r="N8" s="252"/>
      <c r="O8" s="225" t="s">
        <v>1486</v>
      </c>
      <c r="P8" s="234">
        <v>5</v>
      </c>
      <c r="Q8" s="235" t="s">
        <v>1494</v>
      </c>
      <c r="R8" s="248"/>
      <c r="S8" s="184" t="e">
        <f>IF(Washington!#REF!&lt;&gt;0,Washington!I612,IF(Washington!K612&lt;&gt;0,Washington!I612,""))</f>
        <v>#REF!</v>
      </c>
      <c r="T8" s="251" t="s">
        <v>1098</v>
      </c>
      <c r="U8" s="248"/>
      <c r="V8" s="248"/>
      <c r="W8" s="249"/>
      <c r="X8" s="253" t="s">
        <v>1495</v>
      </c>
      <c r="Y8" s="250"/>
      <c r="Z8" s="250"/>
      <c r="AA8" s="250"/>
    </row>
    <row r="9" spans="2:27" s="235" customFormat="1" ht="12.75" customHeight="1">
      <c r="B9" s="225"/>
      <c r="H9" s="224"/>
      <c r="J9" s="247"/>
      <c r="K9" s="247"/>
      <c r="L9" s="247"/>
      <c r="M9" s="247"/>
      <c r="N9" s="252"/>
      <c r="O9" s="225" t="s">
        <v>1486</v>
      </c>
      <c r="P9" s="234">
        <v>5</v>
      </c>
      <c r="Q9" s="235" t="s">
        <v>1496</v>
      </c>
      <c r="R9" s="248"/>
      <c r="S9" s="184" t="e">
        <f>IF(Washington!#REF!&lt;&gt;0,Washington!I613,IF(Washington!K613&lt;&gt;0,Washington!I613,""))</f>
        <v>#REF!</v>
      </c>
      <c r="T9" s="251" t="s">
        <v>1098</v>
      </c>
      <c r="U9" s="248"/>
      <c r="V9" s="248"/>
      <c r="W9" s="249"/>
      <c r="X9" s="253" t="s">
        <v>1497</v>
      </c>
      <c r="Y9" s="250"/>
      <c r="Z9" s="250"/>
      <c r="AA9" s="250"/>
    </row>
    <row r="10" spans="2:27" s="235" customFormat="1" ht="12.75" customHeight="1">
      <c r="B10" s="225"/>
      <c r="H10" s="224"/>
      <c r="J10" s="247"/>
      <c r="K10" s="247"/>
      <c r="L10" s="247"/>
      <c r="M10" s="247"/>
      <c r="N10" s="225" t="s">
        <v>1485</v>
      </c>
      <c r="O10" s="225" t="s">
        <v>1498</v>
      </c>
      <c r="P10" s="234">
        <v>5</v>
      </c>
      <c r="Q10" s="235" t="s">
        <v>1487</v>
      </c>
      <c r="R10" s="248"/>
      <c r="U10" s="248">
        <v>0</v>
      </c>
      <c r="V10" s="248">
        <v>0</v>
      </c>
      <c r="W10" s="249">
        <v>0</v>
      </c>
      <c r="Y10" s="250"/>
      <c r="Z10" s="250"/>
      <c r="AA10" s="250"/>
    </row>
    <row r="11" spans="2:27" s="235" customFormat="1" ht="12.75" customHeight="1">
      <c r="B11" s="225"/>
      <c r="H11" s="224"/>
      <c r="J11" s="247"/>
      <c r="K11" s="247"/>
      <c r="L11" s="247"/>
      <c r="M11" s="247"/>
      <c r="N11" s="225"/>
      <c r="O11" s="225" t="s">
        <v>1498</v>
      </c>
      <c r="P11" s="234">
        <v>5</v>
      </c>
      <c r="Q11" s="235" t="s">
        <v>1488</v>
      </c>
      <c r="R11" s="248"/>
      <c r="S11" s="248"/>
      <c r="T11" s="251"/>
      <c r="U11" s="184" t="e">
        <f>IF(Washington!#REF!&lt;&gt;0,Washington!G553,IF(Washington!K553&lt;&gt;0,Washington!G553,""))</f>
        <v>#REF!</v>
      </c>
      <c r="V11" s="184" t="e">
        <f>IF(Washington!#REF!&lt;&gt;0,Washington!H553,IF(Washington!K553&lt;&gt;0,Washington!H553,""))</f>
        <v>#REF!</v>
      </c>
      <c r="W11" s="254" t="s">
        <v>1137</v>
      </c>
      <c r="X11" s="241"/>
      <c r="Y11" s="250"/>
      <c r="Z11" s="250"/>
      <c r="AA11" s="250"/>
    </row>
    <row r="12" spans="2:27" s="235" customFormat="1" ht="12.75" customHeight="1">
      <c r="B12" s="225"/>
      <c r="H12" s="224"/>
      <c r="J12" s="247"/>
      <c r="K12" s="247"/>
      <c r="L12" s="247"/>
      <c r="M12" s="247"/>
      <c r="N12" s="225"/>
      <c r="O12" s="225" t="s">
        <v>1498</v>
      </c>
      <c r="P12" s="234">
        <v>5</v>
      </c>
      <c r="Q12" s="235" t="s">
        <v>1489</v>
      </c>
      <c r="R12" s="248"/>
      <c r="S12" s="248"/>
      <c r="T12" s="251"/>
      <c r="U12" s="184" t="e">
        <f>IF(Washington!#REF!&lt;&gt;0,Washington!G554,IF(Washington!K554&lt;&gt;0,Washington!G554,""))</f>
        <v>#REF!</v>
      </c>
      <c r="V12" s="184" t="e">
        <f>IF(Washington!#REF!&lt;&gt;0,Washington!H554,IF(Washington!K554&lt;&gt;0,Washington!H554,""))</f>
        <v>#REF!</v>
      </c>
      <c r="W12" s="254" t="s">
        <v>1139</v>
      </c>
      <c r="X12" s="241"/>
      <c r="Y12" s="250"/>
      <c r="Z12" s="250"/>
      <c r="AA12" s="250"/>
    </row>
    <row r="13" spans="2:27" s="235" customFormat="1" ht="12.75" customHeight="1">
      <c r="B13" s="225"/>
      <c r="H13" s="224"/>
      <c r="J13" s="247"/>
      <c r="K13" s="247"/>
      <c r="L13" s="247"/>
      <c r="M13" s="247"/>
      <c r="N13" s="225"/>
      <c r="O13" s="225" t="s">
        <v>1498</v>
      </c>
      <c r="P13" s="234">
        <v>5</v>
      </c>
      <c r="Q13" s="235" t="s">
        <v>1490</v>
      </c>
      <c r="R13" s="248"/>
      <c r="S13" s="248"/>
      <c r="T13" s="251"/>
      <c r="U13" s="184" t="e">
        <f>IF(Washington!#REF!&lt;&gt;0,Washington!G555,IF(Washington!K555&lt;&gt;0,Washington!G555,""))</f>
        <v>#REF!</v>
      </c>
      <c r="V13" s="184" t="e">
        <f>IF(Washington!#REF!&lt;&gt;0,Washington!H555,IF(Washington!K555&lt;&gt;0,Washington!H555,""))</f>
        <v>#REF!</v>
      </c>
      <c r="W13" s="235" t="s">
        <v>1141</v>
      </c>
      <c r="X13" s="241"/>
      <c r="Y13" s="250"/>
      <c r="Z13" s="250"/>
      <c r="AA13" s="250"/>
    </row>
    <row r="14" spans="2:27" s="235" customFormat="1" ht="12.75" customHeight="1">
      <c r="B14" s="225"/>
      <c r="H14" s="224"/>
      <c r="J14" s="247"/>
      <c r="K14" s="247"/>
      <c r="L14" s="247"/>
      <c r="M14" s="247"/>
      <c r="N14" s="225"/>
      <c r="O14" s="225" t="s">
        <v>1498</v>
      </c>
      <c r="P14" s="234">
        <v>5</v>
      </c>
      <c r="Q14" s="235" t="s">
        <v>1491</v>
      </c>
      <c r="R14" s="248"/>
      <c r="S14" s="248"/>
      <c r="T14" s="251"/>
      <c r="U14" s="184" t="e">
        <f>IF(Washington!#REF!&lt;&gt;0,Washington!G556,IF(Washington!K556&lt;&gt;0,Washington!G556,""))</f>
        <v>#REF!</v>
      </c>
      <c r="V14" s="184" t="e">
        <f>IF(Washington!#REF!&lt;&gt;0,Washington!H556,IF(Washington!K556&lt;&gt;0,Washington!H556,""))</f>
        <v>#REF!</v>
      </c>
      <c r="W14" s="235" t="s">
        <v>1143</v>
      </c>
      <c r="X14" s="241"/>
      <c r="Y14" s="250"/>
      <c r="Z14" s="250"/>
      <c r="AA14" s="250"/>
    </row>
    <row r="15" spans="2:27" s="235" customFormat="1" ht="12.75" customHeight="1">
      <c r="B15" s="225"/>
      <c r="H15" s="224"/>
      <c r="J15" s="247"/>
      <c r="K15" s="247"/>
      <c r="L15" s="247"/>
      <c r="M15" s="247"/>
      <c r="O15" s="225" t="s">
        <v>1498</v>
      </c>
      <c r="P15" s="234">
        <v>5</v>
      </c>
      <c r="Q15" s="235" t="s">
        <v>1492</v>
      </c>
      <c r="R15" s="184" t="e">
        <f>IF(Washington!#REF!&lt;&gt;0,Washington!H318,IF(Washington!K318&lt;&gt;0,Washington!H318,""))</f>
        <v>#REF!</v>
      </c>
      <c r="S15" s="184" t="e">
        <f>IF(Washington!#REF!&lt;&gt;0,Washington!I318,IF(Washington!K318&lt;&gt;0,Washington!I318,""))</f>
        <v>#REF!</v>
      </c>
      <c r="T15" s="251"/>
      <c r="U15" s="248"/>
      <c r="V15" s="248"/>
      <c r="X15" s="252" t="s">
        <v>1493</v>
      </c>
      <c r="Y15" s="250"/>
      <c r="Z15" s="250"/>
      <c r="AA15" s="250"/>
    </row>
    <row r="16" spans="2:27" s="235" customFormat="1" ht="12.75" customHeight="1">
      <c r="B16" s="225"/>
      <c r="H16" s="224"/>
      <c r="J16" s="247"/>
      <c r="K16" s="247"/>
      <c r="L16" s="247"/>
      <c r="M16" s="247"/>
      <c r="N16" s="252"/>
      <c r="O16" s="225" t="s">
        <v>1498</v>
      </c>
      <c r="P16" s="234">
        <v>5</v>
      </c>
      <c r="Q16" s="235" t="s">
        <v>1494</v>
      </c>
      <c r="R16" s="248"/>
      <c r="S16" s="248" t="e">
        <f>IF(Washington!#REF!&lt;&gt;0,Washington!I612,IF(Washington!K612&lt;&gt;0,Washington!I612,""))</f>
        <v>#REF!</v>
      </c>
      <c r="T16" s="251" t="s">
        <v>1098</v>
      </c>
      <c r="U16" s="248"/>
      <c r="V16" s="248"/>
      <c r="W16" s="249"/>
      <c r="X16" s="253" t="s">
        <v>1499</v>
      </c>
      <c r="Y16" s="250"/>
      <c r="Z16" s="250"/>
      <c r="AA16" s="250"/>
    </row>
    <row r="17" spans="2:27" s="235" customFormat="1" ht="12.75" customHeight="1">
      <c r="B17" s="225"/>
      <c r="H17" s="224"/>
      <c r="J17" s="247"/>
      <c r="K17" s="247"/>
      <c r="L17" s="247"/>
      <c r="M17" s="247"/>
      <c r="N17" s="252"/>
      <c r="O17" s="225" t="s">
        <v>1498</v>
      </c>
      <c r="P17" s="234">
        <v>5</v>
      </c>
      <c r="Q17" s="235" t="s">
        <v>1496</v>
      </c>
      <c r="R17" s="248"/>
      <c r="S17" s="248" t="e">
        <f>IF(Washington!#REF!&lt;&gt;0,Washington!I613,IF(Washington!K613&lt;&gt;0,Washington!I613,""))</f>
        <v>#REF!</v>
      </c>
      <c r="T17" s="251" t="s">
        <v>1098</v>
      </c>
      <c r="U17" s="248"/>
      <c r="V17" s="248"/>
      <c r="W17" s="249"/>
      <c r="X17" s="253" t="s">
        <v>1500</v>
      </c>
      <c r="Y17" s="250"/>
      <c r="Z17" s="250"/>
      <c r="AA17" s="250"/>
    </row>
    <row r="18" spans="2:27" s="235" customFormat="1" ht="12.75" customHeight="1">
      <c r="B18" s="225"/>
      <c r="H18" s="224"/>
      <c r="J18" s="247"/>
      <c r="K18" s="247"/>
      <c r="L18" s="247"/>
      <c r="M18" s="247"/>
      <c r="N18" s="225" t="s">
        <v>1485</v>
      </c>
      <c r="O18" s="225" t="s">
        <v>1501</v>
      </c>
      <c r="P18" s="234">
        <v>5</v>
      </c>
      <c r="Q18" s="235" t="s">
        <v>1487</v>
      </c>
      <c r="R18" s="248"/>
      <c r="U18" s="248">
        <v>0</v>
      </c>
      <c r="V18" s="248">
        <v>0</v>
      </c>
      <c r="W18" s="255">
        <v>0</v>
      </c>
      <c r="Y18" s="250"/>
      <c r="Z18" s="250"/>
      <c r="AA18" s="250"/>
    </row>
    <row r="19" spans="2:27" s="235" customFormat="1" ht="12.75" customHeight="1">
      <c r="B19" s="225"/>
      <c r="H19" s="224"/>
      <c r="J19" s="247"/>
      <c r="K19" s="247"/>
      <c r="L19" s="247"/>
      <c r="M19" s="247"/>
      <c r="N19" s="225"/>
      <c r="O19" s="225" t="s">
        <v>1501</v>
      </c>
      <c r="P19" s="234">
        <v>5</v>
      </c>
      <c r="Q19" s="235" t="s">
        <v>1488</v>
      </c>
      <c r="R19" s="248"/>
      <c r="S19" s="248"/>
      <c r="T19" s="251"/>
      <c r="U19" s="184" t="e">
        <f>IF(Washington!#REF!&lt;&gt;0,Washington!G553,IF(Washington!K553&lt;&gt;0,Washington!G553,""))</f>
        <v>#REF!</v>
      </c>
      <c r="V19" s="184" t="e">
        <f>IF(Washington!#REF!&lt;&gt;0,Washington!H553,IF(Washington!K553&lt;&gt;0,Washington!H553,""))</f>
        <v>#REF!</v>
      </c>
      <c r="W19" s="235" t="s">
        <v>1137</v>
      </c>
      <c r="X19" s="255"/>
      <c r="Y19" s="250"/>
      <c r="Z19" s="250"/>
      <c r="AA19" s="250"/>
    </row>
    <row r="20" spans="2:27" s="235" customFormat="1" ht="12.75" customHeight="1">
      <c r="B20" s="225"/>
      <c r="H20" s="224"/>
      <c r="J20" s="247"/>
      <c r="K20" s="247"/>
      <c r="L20" s="247"/>
      <c r="M20" s="247"/>
      <c r="N20" s="225"/>
      <c r="O20" s="225" t="s">
        <v>1501</v>
      </c>
      <c r="P20" s="234">
        <v>5</v>
      </c>
      <c r="Q20" s="235" t="s">
        <v>1489</v>
      </c>
      <c r="R20" s="248"/>
      <c r="S20" s="248"/>
      <c r="T20" s="251"/>
      <c r="U20" s="184" t="e">
        <f>IF(Washington!#REF!&lt;&gt;0,Washington!G554,IF(Washington!K554&lt;&gt;0,Washington!G554,""))</f>
        <v>#REF!</v>
      </c>
      <c r="V20" s="184" t="e">
        <f>IF(Washington!#REF!&lt;&gt;0,Washington!H554,IF(Washington!K554&lt;&gt;0,Washington!H554,""))</f>
        <v>#REF!</v>
      </c>
      <c r="W20" s="235" t="s">
        <v>1139</v>
      </c>
      <c r="X20" s="255"/>
      <c r="Y20" s="250"/>
      <c r="Z20" s="250"/>
      <c r="AA20" s="250"/>
    </row>
    <row r="21" spans="2:27" s="235" customFormat="1" ht="12.75" customHeight="1">
      <c r="B21" s="225"/>
      <c r="H21" s="224"/>
      <c r="J21" s="247"/>
      <c r="K21" s="247"/>
      <c r="L21" s="247"/>
      <c r="M21" s="247"/>
      <c r="N21" s="225"/>
      <c r="O21" s="225" t="s">
        <v>1501</v>
      </c>
      <c r="P21" s="234">
        <v>5</v>
      </c>
      <c r="Q21" s="235" t="s">
        <v>1490</v>
      </c>
      <c r="R21" s="248"/>
      <c r="S21" s="248"/>
      <c r="T21" s="251"/>
      <c r="U21" s="184" t="e">
        <f>IF(Washington!#REF!&lt;&gt;0,Washington!G555,IF(Washington!K555&lt;&gt;0,Washington!G555,""))</f>
        <v>#REF!</v>
      </c>
      <c r="V21" s="184" t="e">
        <f>IF(Washington!#REF!&lt;&gt;0,Washington!H555,IF(Washington!K555&lt;&gt;0,Washington!H555,""))</f>
        <v>#REF!</v>
      </c>
      <c r="W21" s="235" t="s">
        <v>1141</v>
      </c>
      <c r="X21" s="255"/>
      <c r="Y21" s="250"/>
      <c r="Z21" s="250"/>
      <c r="AA21" s="250"/>
    </row>
    <row r="22" spans="2:27" s="235" customFormat="1" ht="12.75" customHeight="1">
      <c r="B22" s="225"/>
      <c r="H22" s="224"/>
      <c r="J22" s="247"/>
      <c r="K22" s="247"/>
      <c r="L22" s="247"/>
      <c r="M22" s="247"/>
      <c r="N22" s="225"/>
      <c r="O22" s="225" t="s">
        <v>1501</v>
      </c>
      <c r="P22" s="234">
        <v>5</v>
      </c>
      <c r="Q22" s="235" t="s">
        <v>1491</v>
      </c>
      <c r="R22" s="248"/>
      <c r="S22" s="248"/>
      <c r="T22" s="251"/>
      <c r="U22" s="184" t="e">
        <f>IF(Washington!#REF!&lt;&gt;0,Washington!G556,IF(Washington!K556&lt;&gt;0,Washington!G556,""))</f>
        <v>#REF!</v>
      </c>
      <c r="V22" s="184" t="e">
        <f>IF(Washington!#REF!&lt;&gt;0,Washington!H556,IF(Washington!K556&lt;&gt;0,Washington!H556,""))</f>
        <v>#REF!</v>
      </c>
      <c r="W22" s="235" t="s">
        <v>1143</v>
      </c>
      <c r="X22" s="255"/>
      <c r="Y22" s="250"/>
      <c r="Z22" s="250"/>
      <c r="AA22" s="250"/>
    </row>
    <row r="23" spans="2:27" s="235" customFormat="1" ht="12.75" customHeight="1">
      <c r="B23" s="225"/>
      <c r="H23" s="224"/>
      <c r="J23" s="247"/>
      <c r="K23" s="247"/>
      <c r="L23" s="247"/>
      <c r="M23" s="247"/>
      <c r="O23" s="225" t="s">
        <v>1501</v>
      </c>
      <c r="P23" s="234">
        <v>5</v>
      </c>
      <c r="Q23" s="235" t="s">
        <v>1492</v>
      </c>
      <c r="R23" s="184" t="e">
        <f>IF(Washington!#REF!&lt;&gt;0,Washington!$H$318,IF(Washington!$K$318&lt;&gt;0,Washington!$H$318,""))</f>
        <v>#REF!</v>
      </c>
      <c r="S23" s="184" t="e">
        <f>IF(Washington!#REF!&lt;&gt;0,Washington!$I$318,IF(Washington!$K$318&lt;&gt;0,Washington!$I$318,""))</f>
        <v>#REF!</v>
      </c>
      <c r="T23" s="251"/>
      <c r="U23" s="248"/>
      <c r="V23" s="248"/>
      <c r="X23" s="252" t="s">
        <v>1493</v>
      </c>
      <c r="Y23" s="250"/>
      <c r="Z23" s="250"/>
      <c r="AA23" s="250"/>
    </row>
    <row r="24" spans="2:27" s="235" customFormat="1" ht="12.75" customHeight="1">
      <c r="B24" s="225"/>
      <c r="H24" s="224"/>
      <c r="J24" s="247"/>
      <c r="K24" s="247"/>
      <c r="L24" s="247"/>
      <c r="M24" s="247"/>
      <c r="N24" s="252"/>
      <c r="O24" s="225" t="s">
        <v>1501</v>
      </c>
      <c r="P24" s="234">
        <v>5</v>
      </c>
      <c r="Q24" s="235" t="s">
        <v>1494</v>
      </c>
      <c r="R24" s="248"/>
      <c r="S24" s="248" t="e">
        <f>IF(Washington!#REF!&lt;&gt;0,Washington!I612,IF(Washington!K612&lt;&gt;0,Washington!I612,""))</f>
        <v>#REF!</v>
      </c>
      <c r="T24" s="251" t="s">
        <v>1098</v>
      </c>
      <c r="U24" s="248"/>
      <c r="V24" s="248"/>
      <c r="W24" s="249"/>
      <c r="X24" s="253" t="s">
        <v>1502</v>
      </c>
      <c r="Y24" s="250"/>
      <c r="Z24" s="250"/>
      <c r="AA24" s="250"/>
    </row>
    <row r="25" spans="2:27" s="235" customFormat="1" ht="12.75" customHeight="1">
      <c r="B25" s="225"/>
      <c r="H25" s="224"/>
      <c r="J25" s="247"/>
      <c r="K25" s="247"/>
      <c r="L25" s="247"/>
      <c r="M25" s="247"/>
      <c r="N25" s="252"/>
      <c r="O25" s="225" t="s">
        <v>1501</v>
      </c>
      <c r="P25" s="234">
        <v>5</v>
      </c>
      <c r="Q25" s="235" t="s">
        <v>1496</v>
      </c>
      <c r="R25" s="248"/>
      <c r="S25" s="248" t="e">
        <f>IF(Washington!#REF!&lt;&gt;0,Washington!I613,IF(Washington!K613&lt;&gt;0,Washington!I613,""))</f>
        <v>#REF!</v>
      </c>
      <c r="T25" s="251" t="s">
        <v>1098</v>
      </c>
      <c r="U25" s="248"/>
      <c r="V25" s="248"/>
      <c r="W25" s="249"/>
      <c r="X25" s="253" t="s">
        <v>1503</v>
      </c>
      <c r="Y25" s="250"/>
      <c r="Z25" s="250"/>
      <c r="AA25" s="250"/>
    </row>
    <row r="26" spans="2:27" s="235" customFormat="1" ht="12.75" customHeight="1">
      <c r="B26" s="225"/>
      <c r="H26" s="224"/>
      <c r="J26" s="247"/>
      <c r="K26" s="247"/>
      <c r="L26" s="247"/>
      <c r="M26" s="247"/>
      <c r="N26" s="225" t="s">
        <v>1504</v>
      </c>
      <c r="O26" s="225" t="s">
        <v>1505</v>
      </c>
      <c r="P26" s="234">
        <v>5</v>
      </c>
      <c r="Q26" s="235" t="s">
        <v>1487</v>
      </c>
      <c r="R26" s="248"/>
      <c r="U26" s="248">
        <v>0</v>
      </c>
      <c r="V26" s="248">
        <v>0</v>
      </c>
      <c r="W26" s="255">
        <v>0</v>
      </c>
      <c r="Y26" s="250"/>
      <c r="Z26" s="250"/>
      <c r="AA26" s="250"/>
    </row>
    <row r="27" spans="2:27" s="235" customFormat="1" ht="12.75" customHeight="1">
      <c r="B27" s="225"/>
      <c r="H27" s="224"/>
      <c r="J27" s="247"/>
      <c r="K27" s="247"/>
      <c r="L27" s="247"/>
      <c r="M27" s="247"/>
      <c r="N27" s="225"/>
      <c r="O27" s="225" t="s">
        <v>1505</v>
      </c>
      <c r="P27" s="234">
        <v>5</v>
      </c>
      <c r="Q27" s="235" t="s">
        <v>1488</v>
      </c>
      <c r="R27" s="248"/>
      <c r="S27" s="248"/>
      <c r="T27" s="251"/>
      <c r="U27" s="184" t="e">
        <f>IF(Washington!#REF!&lt;&gt;0,Washington!G553,IF(Washington!K553&lt;&gt;0,Washington!G553,""))</f>
        <v>#REF!</v>
      </c>
      <c r="V27" s="184" t="e">
        <f>IF(Washington!#REF!&lt;&gt;0,Washington!H553,IF(Washington!K553&lt;&gt;0,Washington!H553,""))</f>
        <v>#REF!</v>
      </c>
      <c r="W27" s="235" t="s">
        <v>1137</v>
      </c>
      <c r="X27" s="241"/>
      <c r="Y27" s="250"/>
      <c r="Z27" s="250"/>
      <c r="AA27" s="250"/>
    </row>
    <row r="28" spans="2:27" s="235" customFormat="1" ht="12.75" customHeight="1">
      <c r="B28" s="225"/>
      <c r="H28" s="224"/>
      <c r="J28" s="247"/>
      <c r="K28" s="247"/>
      <c r="L28" s="247"/>
      <c r="M28" s="247"/>
      <c r="N28" s="225"/>
      <c r="O28" s="225" t="s">
        <v>1505</v>
      </c>
      <c r="P28" s="234">
        <v>5</v>
      </c>
      <c r="Q28" s="235" t="s">
        <v>1489</v>
      </c>
      <c r="R28" s="248"/>
      <c r="S28" s="248"/>
      <c r="T28" s="251"/>
      <c r="U28" s="184" t="e">
        <f>IF(Washington!#REF!&lt;&gt;0,Washington!G554,IF(Washington!K554&lt;&gt;0,Washington!G554,""))</f>
        <v>#REF!</v>
      </c>
      <c r="V28" s="184" t="e">
        <f>IF(Washington!#REF!&lt;&gt;0,Washington!H554,IF(Washington!K554&lt;&gt;0,Washington!H554,""))</f>
        <v>#REF!</v>
      </c>
      <c r="W28" s="235" t="s">
        <v>1139</v>
      </c>
      <c r="X28" s="241"/>
      <c r="Y28" s="250"/>
      <c r="Z28" s="250"/>
      <c r="AA28" s="250"/>
    </row>
    <row r="29" spans="2:27" s="235" customFormat="1" ht="12.75" customHeight="1">
      <c r="B29" s="225"/>
      <c r="H29" s="224"/>
      <c r="J29" s="247"/>
      <c r="K29" s="247"/>
      <c r="L29" s="247"/>
      <c r="M29" s="247"/>
      <c r="N29" s="225"/>
      <c r="O29" s="225" t="s">
        <v>1505</v>
      </c>
      <c r="P29" s="234">
        <v>5</v>
      </c>
      <c r="Q29" s="235" t="s">
        <v>1490</v>
      </c>
      <c r="R29" s="248"/>
      <c r="S29" s="248"/>
      <c r="T29" s="251"/>
      <c r="U29" s="184" t="e">
        <f>IF(Washington!#REF!&lt;&gt;0,Washington!G555,IF(Washington!K555&lt;&gt;0,Washington!G555,""))</f>
        <v>#REF!</v>
      </c>
      <c r="V29" s="184" t="e">
        <f>IF(Washington!#REF!&lt;&gt;0,Washington!H555,IF(Washington!K555&lt;&gt;0,Washington!H555,""))</f>
        <v>#REF!</v>
      </c>
      <c r="W29" s="235" t="s">
        <v>1141</v>
      </c>
      <c r="X29" s="241"/>
      <c r="Y29" s="250"/>
      <c r="Z29" s="250"/>
      <c r="AA29" s="250"/>
    </row>
    <row r="30" spans="2:27" s="235" customFormat="1" ht="12.75" customHeight="1">
      <c r="B30" s="225"/>
      <c r="H30" s="224"/>
      <c r="J30" s="247"/>
      <c r="K30" s="247"/>
      <c r="L30" s="247"/>
      <c r="M30" s="247"/>
      <c r="N30" s="225"/>
      <c r="O30" s="225" t="s">
        <v>1505</v>
      </c>
      <c r="P30" s="234">
        <v>5</v>
      </c>
      <c r="Q30" s="235" t="s">
        <v>1491</v>
      </c>
      <c r="R30" s="248"/>
      <c r="S30" s="248"/>
      <c r="T30" s="251"/>
      <c r="U30" s="184" t="e">
        <f>IF(Washington!#REF!&lt;&gt;0,Washington!G556,IF(Washington!K556&lt;&gt;0,Washington!G556,""))</f>
        <v>#REF!</v>
      </c>
      <c r="V30" s="184" t="e">
        <f>IF(Washington!#REF!&lt;&gt;0,Washington!H556,IF(Washington!K556&lt;&gt;0,Washington!H556,""))</f>
        <v>#REF!</v>
      </c>
      <c r="W30" s="235" t="s">
        <v>1143</v>
      </c>
      <c r="X30" s="241"/>
      <c r="Y30" s="250"/>
      <c r="Z30" s="250"/>
      <c r="AA30" s="250"/>
    </row>
    <row r="31" spans="2:27" s="235" customFormat="1" ht="12.75" customHeight="1">
      <c r="B31" s="225"/>
      <c r="H31" s="224"/>
      <c r="J31" s="247"/>
      <c r="K31" s="247"/>
      <c r="L31" s="247"/>
      <c r="M31" s="247"/>
      <c r="O31" s="225" t="s">
        <v>1505</v>
      </c>
      <c r="P31" s="234">
        <v>5</v>
      </c>
      <c r="Q31" s="235" t="s">
        <v>1506</v>
      </c>
      <c r="R31" s="184" t="e">
        <f>IF(Washington!#REF!&lt;&gt;0,Washington!$H$318,IF(Washington!$K$318&lt;&gt;0,Washington!$H$318,""))</f>
        <v>#REF!</v>
      </c>
      <c r="S31" s="184" t="e">
        <f>IF(Washington!#REF!&lt;&gt;0,Washington!$I$318,IF(Washington!$K$318&lt;&gt;0,Washington!$I$318,""))</f>
        <v>#REF!</v>
      </c>
      <c r="T31" s="251"/>
      <c r="U31" s="248"/>
      <c r="V31" s="248"/>
      <c r="X31" s="252" t="s">
        <v>1493</v>
      </c>
      <c r="Y31" s="250"/>
      <c r="Z31" s="250"/>
      <c r="AA31" s="250"/>
    </row>
    <row r="32" spans="2:27" s="235" customFormat="1" ht="12.75" customHeight="1">
      <c r="B32" s="225"/>
      <c r="H32" s="224"/>
      <c r="J32" s="247"/>
      <c r="K32" s="247"/>
      <c r="L32" s="247"/>
      <c r="M32" s="247"/>
      <c r="N32" s="252"/>
      <c r="O32" s="225" t="s">
        <v>1505</v>
      </c>
      <c r="P32" s="234">
        <v>5</v>
      </c>
      <c r="Q32" s="235" t="s">
        <v>1494</v>
      </c>
      <c r="R32" s="248"/>
      <c r="S32" s="248" t="e">
        <f>IF(Washington!#REF!&lt;&gt;0,Washington!I612,IF(Washington!K612&lt;&gt;0,Washington!I612,""))</f>
        <v>#REF!</v>
      </c>
      <c r="T32" s="251" t="s">
        <v>1098</v>
      </c>
      <c r="U32" s="248"/>
      <c r="V32" s="248"/>
      <c r="W32" s="249"/>
      <c r="X32" s="253" t="s">
        <v>1507</v>
      </c>
      <c r="Y32" s="250"/>
      <c r="Z32" s="250"/>
      <c r="AA32" s="250"/>
    </row>
    <row r="33" spans="2:27" s="235" customFormat="1" ht="12.75" customHeight="1">
      <c r="B33" s="225"/>
      <c r="H33" s="224"/>
      <c r="J33" s="247"/>
      <c r="K33" s="247"/>
      <c r="L33" s="247"/>
      <c r="M33" s="247"/>
      <c r="N33" s="252"/>
      <c r="O33" s="225" t="s">
        <v>1505</v>
      </c>
      <c r="P33" s="234">
        <v>5</v>
      </c>
      <c r="Q33" s="235" t="s">
        <v>1496</v>
      </c>
      <c r="R33" s="248"/>
      <c r="S33" s="248" t="e">
        <f>IF(Washington!#REF!&lt;&gt;0,Washington!I613,IF(Washington!K613&lt;&gt;0,Washington!I613,""))</f>
        <v>#REF!</v>
      </c>
      <c r="T33" s="251" t="s">
        <v>1098</v>
      </c>
      <c r="U33" s="248"/>
      <c r="V33" s="248"/>
      <c r="W33" s="249"/>
      <c r="X33" s="253" t="s">
        <v>1508</v>
      </c>
      <c r="Y33" s="250"/>
      <c r="Z33" s="250"/>
      <c r="AA33" s="250"/>
    </row>
    <row r="34" spans="2:27" s="235" customFormat="1" ht="12.75" customHeight="1">
      <c r="B34" s="225"/>
      <c r="H34" s="224"/>
      <c r="J34" s="247"/>
      <c r="K34" s="247"/>
      <c r="L34" s="247"/>
      <c r="M34" s="247"/>
      <c r="N34" s="225" t="s">
        <v>1504</v>
      </c>
      <c r="O34" s="225" t="s">
        <v>1509</v>
      </c>
      <c r="P34" s="234">
        <v>5</v>
      </c>
      <c r="Q34" s="235" t="s">
        <v>1487</v>
      </c>
      <c r="R34" s="248"/>
      <c r="U34" s="248">
        <v>0</v>
      </c>
      <c r="V34" s="248">
        <v>0</v>
      </c>
      <c r="W34" s="255">
        <v>0</v>
      </c>
      <c r="Y34" s="250"/>
      <c r="Z34" s="250"/>
      <c r="AA34" s="250"/>
    </row>
    <row r="35" spans="2:27" s="235" customFormat="1" ht="12.75" customHeight="1">
      <c r="B35" s="225"/>
      <c r="H35" s="224"/>
      <c r="J35" s="247"/>
      <c r="K35" s="247"/>
      <c r="L35" s="247"/>
      <c r="M35" s="247"/>
      <c r="N35" s="225"/>
      <c r="O35" s="225" t="s">
        <v>1509</v>
      </c>
      <c r="P35" s="234">
        <v>5</v>
      </c>
      <c r="Q35" s="235" t="s">
        <v>1488</v>
      </c>
      <c r="R35" s="248"/>
      <c r="S35" s="248"/>
      <c r="T35" s="251"/>
      <c r="U35" s="184" t="e">
        <f>IF(Washington!#REF!&lt;&gt;0,Washington!G553,IF(Washington!K553&lt;&gt;0,Washington!G553,""))</f>
        <v>#REF!</v>
      </c>
      <c r="V35" s="184" t="e">
        <f>IF(Washington!#REF!&lt;&gt;0,Washington!H553,IF(Washington!K553&lt;&gt;0,Washington!H553,""))</f>
        <v>#REF!</v>
      </c>
      <c r="W35" s="235" t="s">
        <v>1137</v>
      </c>
      <c r="X35" s="241"/>
      <c r="Y35" s="250"/>
      <c r="Z35" s="250"/>
      <c r="AA35" s="250"/>
    </row>
    <row r="36" spans="2:27" s="235" customFormat="1" ht="12.75" customHeight="1">
      <c r="B36" s="225"/>
      <c r="H36" s="224"/>
      <c r="J36" s="247"/>
      <c r="K36" s="247"/>
      <c r="L36" s="247"/>
      <c r="M36" s="247"/>
      <c r="N36" s="225"/>
      <c r="O36" s="225" t="s">
        <v>1509</v>
      </c>
      <c r="P36" s="234">
        <v>5</v>
      </c>
      <c r="Q36" s="235" t="s">
        <v>1489</v>
      </c>
      <c r="R36" s="248"/>
      <c r="S36" s="248"/>
      <c r="T36" s="251"/>
      <c r="U36" s="184" t="e">
        <f>IF(Washington!#REF!&lt;&gt;0,Washington!G554,IF(Washington!K554&lt;&gt;0,Washington!G554,""))</f>
        <v>#REF!</v>
      </c>
      <c r="V36" s="184" t="e">
        <f>IF(Washington!#REF!&lt;&gt;0,Washington!H554,IF(Washington!K554&lt;&gt;0,Washington!H554,""))</f>
        <v>#REF!</v>
      </c>
      <c r="W36" s="235" t="s">
        <v>1139</v>
      </c>
      <c r="X36" s="241"/>
      <c r="Y36" s="250"/>
      <c r="Z36" s="250"/>
      <c r="AA36" s="250"/>
    </row>
    <row r="37" spans="2:27" s="235" customFormat="1" ht="12.75" customHeight="1">
      <c r="B37" s="225"/>
      <c r="H37" s="224"/>
      <c r="J37" s="247"/>
      <c r="K37" s="247"/>
      <c r="L37" s="247"/>
      <c r="M37" s="247"/>
      <c r="N37" s="225"/>
      <c r="O37" s="225" t="s">
        <v>1509</v>
      </c>
      <c r="P37" s="234">
        <v>5</v>
      </c>
      <c r="Q37" s="235" t="s">
        <v>1490</v>
      </c>
      <c r="R37" s="248"/>
      <c r="S37" s="248"/>
      <c r="T37" s="251"/>
      <c r="U37" s="184" t="e">
        <f>IF(Washington!#REF!&lt;&gt;0,Washington!G555,IF(Washington!K555&lt;&gt;0,Washington!G555,""))</f>
        <v>#REF!</v>
      </c>
      <c r="V37" s="184" t="e">
        <f>IF(Washington!#REF!&lt;&gt;0,Washington!H555,IF(Washington!K555&lt;&gt;0,Washington!H555,""))</f>
        <v>#REF!</v>
      </c>
      <c r="W37" s="235" t="s">
        <v>1141</v>
      </c>
      <c r="X37" s="241"/>
      <c r="Y37" s="250"/>
      <c r="Z37" s="250"/>
      <c r="AA37" s="250"/>
    </row>
    <row r="38" spans="2:27" s="235" customFormat="1" ht="12.75" customHeight="1">
      <c r="B38" s="225"/>
      <c r="H38" s="224"/>
      <c r="J38" s="247"/>
      <c r="K38" s="247"/>
      <c r="L38" s="247"/>
      <c r="M38" s="247"/>
      <c r="N38" s="225"/>
      <c r="O38" s="225" t="s">
        <v>1509</v>
      </c>
      <c r="P38" s="234">
        <v>5</v>
      </c>
      <c r="Q38" s="235" t="s">
        <v>1491</v>
      </c>
      <c r="R38" s="248"/>
      <c r="S38" s="248"/>
      <c r="T38" s="251"/>
      <c r="U38" s="184" t="e">
        <f>IF(Washington!#REF!&lt;&gt;0,Washington!G556,IF(Washington!K556&lt;&gt;0,Washington!G556,""))</f>
        <v>#REF!</v>
      </c>
      <c r="V38" s="184" t="e">
        <f>IF(Washington!#REF!&lt;&gt;0,Washington!H556,IF(Washington!K556&lt;&gt;0,Washington!H556,""))</f>
        <v>#REF!</v>
      </c>
      <c r="W38" s="235" t="s">
        <v>1143</v>
      </c>
      <c r="X38" s="241"/>
      <c r="Y38" s="250"/>
      <c r="Z38" s="250"/>
      <c r="AA38" s="250"/>
    </row>
    <row r="39" spans="2:27" s="235" customFormat="1" ht="12.75" customHeight="1">
      <c r="B39" s="225"/>
      <c r="H39" s="224"/>
      <c r="J39" s="247"/>
      <c r="K39" s="247"/>
      <c r="L39" s="247"/>
      <c r="M39" s="247"/>
      <c r="O39" s="225" t="s">
        <v>1509</v>
      </c>
      <c r="P39" s="234">
        <v>5</v>
      </c>
      <c r="Q39" s="235" t="s">
        <v>1506</v>
      </c>
      <c r="R39" s="184" t="e">
        <f>IF(Washington!#REF!&lt;&gt;0,Washington!$H$318,IF(Washington!$K$318&lt;&gt;0,Washington!$H$318,""))</f>
        <v>#REF!</v>
      </c>
      <c r="S39" s="184" t="e">
        <f>IF(Washington!#REF!&lt;&gt;0,Washington!$I$318,IF(Washington!$K$318&lt;&gt;0,Washington!$I$318,""))</f>
        <v>#REF!</v>
      </c>
      <c r="T39" s="251"/>
      <c r="U39" s="248"/>
      <c r="V39" s="248"/>
      <c r="X39" s="252" t="s">
        <v>1493</v>
      </c>
      <c r="Y39" s="250"/>
      <c r="Z39" s="250"/>
      <c r="AA39" s="250"/>
    </row>
    <row r="40" spans="2:27" s="235" customFormat="1" ht="12.75" customHeight="1">
      <c r="B40" s="225"/>
      <c r="H40" s="224"/>
      <c r="J40" s="247"/>
      <c r="K40" s="247"/>
      <c r="L40" s="247"/>
      <c r="M40" s="247"/>
      <c r="N40" s="252"/>
      <c r="O40" s="225" t="s">
        <v>1509</v>
      </c>
      <c r="P40" s="234">
        <v>5</v>
      </c>
      <c r="Q40" s="235" t="s">
        <v>1494</v>
      </c>
      <c r="R40" s="248"/>
      <c r="S40" s="248" t="e">
        <f>IF(Washington!#REF!&lt;&gt;0,Washington!I612,IF(Washington!K612&lt;&gt;0,Washington!I612,""))</f>
        <v>#REF!</v>
      </c>
      <c r="T40" s="251" t="s">
        <v>1098</v>
      </c>
      <c r="U40" s="248"/>
      <c r="V40" s="248"/>
      <c r="W40" s="249"/>
      <c r="X40" s="253" t="s">
        <v>0</v>
      </c>
      <c r="Y40" s="250"/>
      <c r="Z40" s="250"/>
      <c r="AA40" s="250"/>
    </row>
    <row r="41" spans="2:27" s="235" customFormat="1" ht="12.75" customHeight="1">
      <c r="B41" s="225"/>
      <c r="H41" s="224"/>
      <c r="J41" s="247"/>
      <c r="K41" s="247"/>
      <c r="L41" s="247"/>
      <c r="M41" s="247"/>
      <c r="N41" s="252"/>
      <c r="O41" s="225" t="s">
        <v>1509</v>
      </c>
      <c r="P41" s="234">
        <v>5</v>
      </c>
      <c r="Q41" s="235" t="s">
        <v>1496</v>
      </c>
      <c r="R41" s="248"/>
      <c r="S41" s="248" t="e">
        <f>IF(Washington!#REF!&lt;&gt;0,Washington!I613,IF(Washington!K613&lt;&gt;0,Washington!I613,""))</f>
        <v>#REF!</v>
      </c>
      <c r="T41" s="251" t="s">
        <v>1098</v>
      </c>
      <c r="U41" s="248"/>
      <c r="V41" s="248"/>
      <c r="W41" s="249"/>
      <c r="X41" s="253" t="s">
        <v>1</v>
      </c>
      <c r="Y41" s="250"/>
      <c r="Z41" s="250"/>
      <c r="AA41" s="250"/>
    </row>
    <row r="42" spans="2:27" s="235" customFormat="1" ht="12.75" customHeight="1">
      <c r="B42" s="225"/>
      <c r="H42" s="224"/>
      <c r="J42" s="247"/>
      <c r="K42" s="247"/>
      <c r="L42" s="247"/>
      <c r="M42" s="247"/>
      <c r="N42" s="225" t="s">
        <v>1504</v>
      </c>
      <c r="O42" s="225" t="s">
        <v>2</v>
      </c>
      <c r="P42" s="234">
        <v>5</v>
      </c>
      <c r="Q42" s="235" t="s">
        <v>1487</v>
      </c>
      <c r="R42" s="248"/>
      <c r="U42" s="248">
        <v>0</v>
      </c>
      <c r="V42" s="248">
        <v>0</v>
      </c>
      <c r="W42" s="255">
        <v>0</v>
      </c>
      <c r="Y42" s="250"/>
      <c r="Z42" s="250"/>
      <c r="AA42" s="250"/>
    </row>
    <row r="43" spans="2:27" s="235" customFormat="1" ht="12.75" customHeight="1">
      <c r="B43" s="225"/>
      <c r="H43" s="224"/>
      <c r="J43" s="247"/>
      <c r="K43" s="247"/>
      <c r="L43" s="247"/>
      <c r="M43" s="247"/>
      <c r="N43" s="225"/>
      <c r="O43" s="225" t="s">
        <v>2</v>
      </c>
      <c r="P43" s="234">
        <v>5</v>
      </c>
      <c r="Q43" s="235" t="s">
        <v>1488</v>
      </c>
      <c r="R43" s="248"/>
      <c r="S43" s="248"/>
      <c r="T43" s="251"/>
      <c r="U43" s="184" t="e">
        <f>IF(Washington!#REF!&lt;&gt;0,Washington!G553,IF(Washington!K553&lt;&gt;0,Washington!G553,""))</f>
        <v>#REF!</v>
      </c>
      <c r="V43" s="184" t="e">
        <f>IF(Washington!#REF!&lt;&gt;0,Washington!H553,IF(Washington!K553&lt;&gt;0,Washington!H553,""))</f>
        <v>#REF!</v>
      </c>
      <c r="W43" s="235" t="s">
        <v>1137</v>
      </c>
      <c r="X43" s="255"/>
      <c r="Y43" s="250"/>
      <c r="Z43" s="250"/>
      <c r="AA43" s="250"/>
    </row>
    <row r="44" spans="2:27" s="235" customFormat="1" ht="12.75" customHeight="1">
      <c r="B44" s="225"/>
      <c r="H44" s="224"/>
      <c r="J44" s="247"/>
      <c r="K44" s="247"/>
      <c r="L44" s="247"/>
      <c r="M44" s="247"/>
      <c r="N44" s="225"/>
      <c r="O44" s="225" t="s">
        <v>2</v>
      </c>
      <c r="P44" s="234">
        <v>5</v>
      </c>
      <c r="Q44" s="235" t="s">
        <v>1489</v>
      </c>
      <c r="R44" s="248"/>
      <c r="S44" s="248"/>
      <c r="T44" s="251"/>
      <c r="U44" s="184" t="e">
        <f>IF(Washington!#REF!&lt;&gt;0,Washington!G554,IF(Washington!K554&lt;&gt;0,Washington!G554,""))</f>
        <v>#REF!</v>
      </c>
      <c r="V44" s="184" t="e">
        <f>IF(Washington!#REF!&lt;&gt;0,Washington!H554,IF(Washington!K554&lt;&gt;0,Washington!H554,""))</f>
        <v>#REF!</v>
      </c>
      <c r="W44" s="235" t="s">
        <v>1139</v>
      </c>
      <c r="X44" s="255"/>
      <c r="Y44" s="250"/>
      <c r="Z44" s="250"/>
      <c r="AA44" s="250"/>
    </row>
    <row r="45" spans="2:27" s="235" customFormat="1" ht="12.75" customHeight="1">
      <c r="B45" s="225"/>
      <c r="H45" s="224"/>
      <c r="J45" s="247"/>
      <c r="K45" s="247"/>
      <c r="L45" s="247"/>
      <c r="M45" s="247"/>
      <c r="N45" s="225"/>
      <c r="O45" s="225" t="s">
        <v>2</v>
      </c>
      <c r="P45" s="234">
        <v>5</v>
      </c>
      <c r="Q45" s="235" t="s">
        <v>1490</v>
      </c>
      <c r="R45" s="248"/>
      <c r="S45" s="248"/>
      <c r="T45" s="251"/>
      <c r="U45" s="184" t="e">
        <f>IF(Washington!#REF!&lt;&gt;0,Washington!G555,IF(Washington!K555&lt;&gt;0,Washington!G555,""))</f>
        <v>#REF!</v>
      </c>
      <c r="V45" s="184" t="e">
        <f>IF(Washington!#REF!&lt;&gt;0,Washington!H555,IF(Washington!K555&lt;&gt;0,Washington!H555,""))</f>
        <v>#REF!</v>
      </c>
      <c r="W45" s="235" t="s">
        <v>1141</v>
      </c>
      <c r="X45" s="255"/>
      <c r="Y45" s="250"/>
      <c r="Z45" s="250"/>
      <c r="AA45" s="250"/>
    </row>
    <row r="46" spans="2:27" s="235" customFormat="1" ht="12.75" customHeight="1">
      <c r="B46" s="225"/>
      <c r="H46" s="224"/>
      <c r="J46" s="247"/>
      <c r="K46" s="247"/>
      <c r="L46" s="247"/>
      <c r="M46" s="247"/>
      <c r="N46" s="225"/>
      <c r="O46" s="225" t="s">
        <v>2</v>
      </c>
      <c r="P46" s="234">
        <v>5</v>
      </c>
      <c r="Q46" s="235" t="s">
        <v>1491</v>
      </c>
      <c r="R46" s="248"/>
      <c r="S46" s="248"/>
      <c r="T46" s="251"/>
      <c r="U46" s="184" t="e">
        <f>IF(Washington!#REF!&lt;&gt;0,Washington!G556,IF(Washington!K556&lt;&gt;0,Washington!G556,""))</f>
        <v>#REF!</v>
      </c>
      <c r="V46" s="184" t="e">
        <f>IF(Washington!#REF!&lt;&gt;0,Washington!H556,IF(Washington!K556&lt;&gt;0,Washington!H556,""))</f>
        <v>#REF!</v>
      </c>
      <c r="W46" s="235" t="s">
        <v>1143</v>
      </c>
      <c r="X46" s="255"/>
      <c r="Y46" s="250"/>
      <c r="Z46" s="250"/>
      <c r="AA46" s="250"/>
    </row>
    <row r="47" spans="2:27" s="235" customFormat="1" ht="12.75" customHeight="1">
      <c r="B47" s="225"/>
      <c r="H47" s="224"/>
      <c r="J47" s="247"/>
      <c r="K47" s="247"/>
      <c r="L47" s="247"/>
      <c r="M47" s="247"/>
      <c r="O47" s="225" t="s">
        <v>2</v>
      </c>
      <c r="P47" s="234">
        <v>5</v>
      </c>
      <c r="Q47" s="235" t="s">
        <v>1506</v>
      </c>
      <c r="R47" s="184" t="e">
        <f>IF(Washington!#REF!&lt;&gt;0,Washington!$H$318,IF(Washington!$K$318&lt;&gt;0,Washington!$H$318,""))</f>
        <v>#REF!</v>
      </c>
      <c r="S47" s="184" t="e">
        <f>IF(Washington!#REF!&lt;&gt;0,Washington!$I$318,IF(Washington!$K$318&lt;&gt;0,Washington!$I$318,""))</f>
        <v>#REF!</v>
      </c>
      <c r="T47" s="251"/>
      <c r="U47" s="248"/>
      <c r="V47" s="248"/>
      <c r="X47" s="252" t="s">
        <v>1493</v>
      </c>
      <c r="Y47" s="250"/>
      <c r="Z47" s="250"/>
      <c r="AA47" s="250"/>
    </row>
    <row r="48" spans="2:27" s="235" customFormat="1" ht="12.75" customHeight="1">
      <c r="B48" s="225"/>
      <c r="H48" s="224"/>
      <c r="J48" s="247"/>
      <c r="K48" s="247"/>
      <c r="L48" s="247"/>
      <c r="M48" s="247"/>
      <c r="O48" s="225" t="s">
        <v>2</v>
      </c>
      <c r="P48" s="234">
        <v>5</v>
      </c>
      <c r="Q48" s="235" t="s">
        <v>1494</v>
      </c>
      <c r="R48" s="248"/>
      <c r="S48" s="248" t="e">
        <f>IF(Washington!#REF!&lt;&gt;0,Washington!I612,IF(Washington!K612&lt;&gt;0,Washington!I612,""))</f>
        <v>#REF!</v>
      </c>
      <c r="T48" s="251" t="s">
        <v>1098</v>
      </c>
      <c r="U48" s="248"/>
      <c r="V48" s="248"/>
      <c r="W48" s="249"/>
      <c r="X48" s="253" t="s">
        <v>3</v>
      </c>
      <c r="Y48" s="250"/>
      <c r="Z48" s="250"/>
      <c r="AA48" s="250"/>
    </row>
    <row r="49" spans="2:27" s="235" customFormat="1" ht="12.75" customHeight="1">
      <c r="B49" s="225"/>
      <c r="H49" s="224"/>
      <c r="J49" s="247"/>
      <c r="K49" s="247"/>
      <c r="L49" s="247"/>
      <c r="M49" s="247"/>
      <c r="O49" s="225" t="s">
        <v>2</v>
      </c>
      <c r="P49" s="234">
        <v>5</v>
      </c>
      <c r="Q49" s="235" t="s">
        <v>1496</v>
      </c>
      <c r="R49" s="248"/>
      <c r="S49" s="248" t="e">
        <f>IF(Washington!#REF!&lt;&gt;0,Washington!I613,IF(Washington!K613&lt;&gt;0,Washington!I613,""))</f>
        <v>#REF!</v>
      </c>
      <c r="T49" s="251" t="s">
        <v>1098</v>
      </c>
      <c r="U49" s="248"/>
      <c r="V49" s="248"/>
      <c r="W49" s="249"/>
      <c r="X49" s="253" t="s">
        <v>4</v>
      </c>
      <c r="Y49" s="250"/>
      <c r="Z49" s="250"/>
      <c r="AA49" s="250"/>
    </row>
    <row r="50" spans="2:27" s="235" customFormat="1" ht="12.75" customHeight="1">
      <c r="B50" s="225"/>
      <c r="H50" s="224"/>
      <c r="J50" s="247"/>
      <c r="K50" s="247"/>
      <c r="L50" s="247"/>
      <c r="M50" s="247"/>
      <c r="N50" s="225" t="s">
        <v>1504</v>
      </c>
      <c r="O50" s="225" t="s">
        <v>5</v>
      </c>
      <c r="P50" s="234">
        <v>5</v>
      </c>
      <c r="Q50" s="235" t="s">
        <v>1487</v>
      </c>
      <c r="R50" s="248"/>
      <c r="U50" s="248">
        <v>0</v>
      </c>
      <c r="V50" s="248">
        <v>0</v>
      </c>
      <c r="W50" s="255">
        <v>0</v>
      </c>
      <c r="Y50" s="250"/>
      <c r="Z50" s="250"/>
      <c r="AA50" s="250"/>
    </row>
    <row r="51" spans="2:27" s="235" customFormat="1" ht="12.75" customHeight="1">
      <c r="B51" s="225"/>
      <c r="H51" s="224"/>
      <c r="J51" s="247"/>
      <c r="K51" s="247"/>
      <c r="L51" s="247"/>
      <c r="M51" s="247"/>
      <c r="N51" s="225"/>
      <c r="O51" s="225" t="s">
        <v>5</v>
      </c>
      <c r="P51" s="234">
        <v>5</v>
      </c>
      <c r="Q51" s="235" t="s">
        <v>1488</v>
      </c>
      <c r="R51" s="248"/>
      <c r="S51" s="248"/>
      <c r="T51" s="251"/>
      <c r="U51" s="184" t="e">
        <f>IF(Washington!#REF!&lt;&gt;0,Washington!G553,IF(Washington!K553&lt;&gt;0,Washington!G553,""))</f>
        <v>#REF!</v>
      </c>
      <c r="V51" s="184" t="e">
        <f>IF(Washington!#REF!&lt;&gt;0,Washington!H553,IF(Washington!K553&lt;&gt;0,Washington!H553,""))</f>
        <v>#REF!</v>
      </c>
      <c r="W51" s="235" t="s">
        <v>1137</v>
      </c>
      <c r="X51" s="241"/>
      <c r="Y51" s="250"/>
      <c r="Z51" s="250"/>
      <c r="AA51" s="250"/>
    </row>
    <row r="52" spans="2:27" s="235" customFormat="1" ht="12.75" customHeight="1">
      <c r="B52" s="225"/>
      <c r="H52" s="224"/>
      <c r="J52" s="247"/>
      <c r="K52" s="247"/>
      <c r="L52" s="247"/>
      <c r="M52" s="247"/>
      <c r="N52" s="225"/>
      <c r="O52" s="225" t="s">
        <v>5</v>
      </c>
      <c r="P52" s="234">
        <v>5</v>
      </c>
      <c r="Q52" s="235" t="s">
        <v>1489</v>
      </c>
      <c r="R52" s="248"/>
      <c r="S52" s="248"/>
      <c r="T52" s="251"/>
      <c r="U52" s="184" t="e">
        <f>IF(Washington!#REF!&lt;&gt;0,Washington!G554,IF(Washington!K554&lt;&gt;0,Washington!G554,""))</f>
        <v>#REF!</v>
      </c>
      <c r="V52" s="184" t="e">
        <f>IF(Washington!#REF!&lt;&gt;0,Washington!H554,IF(Washington!K554&lt;&gt;0,Washington!H554,""))</f>
        <v>#REF!</v>
      </c>
      <c r="W52" s="235" t="s">
        <v>1139</v>
      </c>
      <c r="X52" s="241"/>
      <c r="Y52" s="250"/>
      <c r="Z52" s="250"/>
      <c r="AA52" s="250"/>
    </row>
    <row r="53" spans="2:27" s="235" customFormat="1" ht="12.75" customHeight="1">
      <c r="B53" s="225"/>
      <c r="H53" s="224"/>
      <c r="J53" s="247"/>
      <c r="K53" s="247"/>
      <c r="L53" s="247"/>
      <c r="M53" s="247"/>
      <c r="N53" s="225"/>
      <c r="O53" s="225" t="s">
        <v>5</v>
      </c>
      <c r="P53" s="234">
        <v>5</v>
      </c>
      <c r="Q53" s="235" t="s">
        <v>1490</v>
      </c>
      <c r="R53" s="248"/>
      <c r="S53" s="248"/>
      <c r="T53" s="251"/>
      <c r="U53" s="184" t="e">
        <f>IF(Washington!#REF!&lt;&gt;0,Washington!G555,IF(Washington!K555&lt;&gt;0,Washington!G555,""))</f>
        <v>#REF!</v>
      </c>
      <c r="V53" s="184" t="e">
        <f>IF(Washington!#REF!&lt;&gt;0,Washington!H555,IF(Washington!K555&lt;&gt;0,Washington!H555,""))</f>
        <v>#REF!</v>
      </c>
      <c r="W53" s="235" t="s">
        <v>1141</v>
      </c>
      <c r="X53" s="241"/>
      <c r="Y53" s="250"/>
      <c r="Z53" s="250"/>
      <c r="AA53" s="250"/>
    </row>
    <row r="54" spans="2:27" s="235" customFormat="1" ht="12.75" customHeight="1">
      <c r="B54" s="225"/>
      <c r="H54" s="224"/>
      <c r="J54" s="247"/>
      <c r="K54" s="247"/>
      <c r="L54" s="247"/>
      <c r="M54" s="247"/>
      <c r="N54" s="225"/>
      <c r="O54" s="225" t="s">
        <v>5</v>
      </c>
      <c r="P54" s="234">
        <v>5</v>
      </c>
      <c r="Q54" s="235" t="s">
        <v>1491</v>
      </c>
      <c r="R54" s="248"/>
      <c r="S54" s="248"/>
      <c r="T54" s="251"/>
      <c r="U54" s="184" t="e">
        <f>IF(Washington!#REF!&lt;&gt;0,Washington!G556,IF(Washington!K556&lt;&gt;0,Washington!G556,""))</f>
        <v>#REF!</v>
      </c>
      <c r="V54" s="184" t="e">
        <f>IF(Washington!#REF!&lt;&gt;0,Washington!H556,IF(Washington!K556&lt;&gt;0,Washington!H556,""))</f>
        <v>#REF!</v>
      </c>
      <c r="W54" s="235" t="s">
        <v>1143</v>
      </c>
      <c r="X54" s="241"/>
      <c r="Y54" s="250"/>
      <c r="Z54" s="250"/>
      <c r="AA54" s="250"/>
    </row>
    <row r="55" spans="2:27" s="235" customFormat="1" ht="12.75" customHeight="1">
      <c r="B55" s="225"/>
      <c r="H55" s="224"/>
      <c r="J55" s="247"/>
      <c r="K55" s="247"/>
      <c r="L55" s="247"/>
      <c r="M55" s="247"/>
      <c r="O55" s="225" t="s">
        <v>5</v>
      </c>
      <c r="P55" s="234">
        <v>5</v>
      </c>
      <c r="Q55" s="235" t="s">
        <v>1506</v>
      </c>
      <c r="R55" s="184" t="e">
        <f>IF(Washington!#REF!&lt;&gt;0,Washington!$H$318,IF(Washington!$K$318&lt;&gt;0,Washington!$H$318,""))</f>
        <v>#REF!</v>
      </c>
      <c r="S55" s="184" t="e">
        <f>IF(Washington!#REF!&lt;&gt;0,Washington!$I$318,IF(Washington!$K$318&lt;&gt;0,Washington!$I$318,""))</f>
        <v>#REF!</v>
      </c>
      <c r="T55" s="251"/>
      <c r="U55" s="248"/>
      <c r="V55" s="248"/>
      <c r="X55" s="252" t="s">
        <v>1493</v>
      </c>
      <c r="Y55" s="250"/>
      <c r="Z55" s="250"/>
      <c r="AA55" s="250"/>
    </row>
    <row r="56" spans="2:27" s="235" customFormat="1" ht="12.75" customHeight="1">
      <c r="B56" s="225"/>
      <c r="H56" s="224"/>
      <c r="J56" s="247"/>
      <c r="K56" s="247"/>
      <c r="L56" s="247"/>
      <c r="M56" s="247"/>
      <c r="O56" s="225" t="s">
        <v>5</v>
      </c>
      <c r="P56" s="234">
        <v>5</v>
      </c>
      <c r="Q56" s="235" t="s">
        <v>1494</v>
      </c>
      <c r="R56" s="248"/>
      <c r="S56" s="248" t="e">
        <f>IF(Washington!#REF!&lt;&gt;0,Washington!I612,IF(Washington!K612&lt;&gt;0,Washington!I612,""))</f>
        <v>#REF!</v>
      </c>
      <c r="T56" s="251" t="s">
        <v>1098</v>
      </c>
      <c r="U56" s="248"/>
      <c r="V56" s="248"/>
      <c r="W56" s="249"/>
      <c r="X56" s="253" t="s">
        <v>6</v>
      </c>
      <c r="Y56" s="250"/>
      <c r="Z56" s="250"/>
      <c r="AA56" s="250"/>
    </row>
    <row r="57" spans="2:27" s="235" customFormat="1" ht="12.75" customHeight="1">
      <c r="B57" s="225"/>
      <c r="H57" s="224"/>
      <c r="J57" s="247"/>
      <c r="K57" s="247"/>
      <c r="L57" s="247"/>
      <c r="M57" s="247"/>
      <c r="O57" s="225" t="s">
        <v>5</v>
      </c>
      <c r="P57" s="234">
        <v>5</v>
      </c>
      <c r="Q57" s="235" t="s">
        <v>1496</v>
      </c>
      <c r="R57" s="248"/>
      <c r="S57" s="248" t="e">
        <f>IF(Washington!#REF!&lt;&gt;0,Washington!I613,IF(Washington!K613&lt;&gt;0,Washington!I613,""))</f>
        <v>#REF!</v>
      </c>
      <c r="T57" s="251" t="s">
        <v>1098</v>
      </c>
      <c r="U57" s="248"/>
      <c r="V57" s="248"/>
      <c r="W57" s="249"/>
      <c r="X57" s="253" t="s">
        <v>7</v>
      </c>
      <c r="Y57" s="250"/>
      <c r="Z57" s="250"/>
      <c r="AA57" s="250"/>
    </row>
    <row r="58" spans="2:27" s="235" customFormat="1" ht="12.75" customHeight="1">
      <c r="B58" s="225"/>
      <c r="H58" s="224"/>
      <c r="J58" s="247"/>
      <c r="K58" s="247"/>
      <c r="L58" s="247"/>
      <c r="M58" s="247"/>
      <c r="N58" s="225" t="s">
        <v>1504</v>
      </c>
      <c r="O58" s="225" t="s">
        <v>8</v>
      </c>
      <c r="P58" s="234">
        <v>5</v>
      </c>
      <c r="Q58" s="235" t="s">
        <v>1487</v>
      </c>
      <c r="R58" s="248"/>
      <c r="U58" s="248">
        <v>0</v>
      </c>
      <c r="V58" s="248">
        <v>0</v>
      </c>
      <c r="W58" s="255">
        <v>0</v>
      </c>
      <c r="Y58" s="250"/>
      <c r="Z58" s="250"/>
      <c r="AA58" s="250"/>
    </row>
    <row r="59" spans="2:27" s="235" customFormat="1" ht="12.75" customHeight="1">
      <c r="B59" s="225"/>
      <c r="H59" s="224"/>
      <c r="J59" s="247"/>
      <c r="K59" s="247"/>
      <c r="L59" s="247"/>
      <c r="M59" s="247"/>
      <c r="N59" s="225"/>
      <c r="O59" s="225" t="s">
        <v>8</v>
      </c>
      <c r="P59" s="234">
        <v>5</v>
      </c>
      <c r="Q59" s="235" t="s">
        <v>1488</v>
      </c>
      <c r="R59" s="248"/>
      <c r="S59" s="248"/>
      <c r="T59" s="251"/>
      <c r="U59" s="184" t="e">
        <f>IF(Washington!#REF!&lt;&gt;0,Washington!G553,IF(Washington!K553&lt;&gt;0,Washington!G553,""))</f>
        <v>#REF!</v>
      </c>
      <c r="V59" s="184" t="e">
        <f>IF(Washington!#REF!&lt;&gt;0,Washington!H553,IF(Washington!K553&lt;&gt;0,Washington!H553,""))</f>
        <v>#REF!</v>
      </c>
      <c r="W59" s="235" t="s">
        <v>1137</v>
      </c>
      <c r="X59" s="241"/>
      <c r="Y59" s="250"/>
      <c r="Z59" s="250"/>
      <c r="AA59" s="250"/>
    </row>
    <row r="60" spans="2:27" s="235" customFormat="1" ht="12.75" customHeight="1">
      <c r="B60" s="225"/>
      <c r="H60" s="224"/>
      <c r="J60" s="247"/>
      <c r="K60" s="247"/>
      <c r="L60" s="247"/>
      <c r="M60" s="247"/>
      <c r="N60" s="225"/>
      <c r="O60" s="225" t="s">
        <v>8</v>
      </c>
      <c r="P60" s="234">
        <v>5</v>
      </c>
      <c r="Q60" s="235" t="s">
        <v>1489</v>
      </c>
      <c r="R60" s="248"/>
      <c r="S60" s="248"/>
      <c r="T60" s="251"/>
      <c r="U60" s="184" t="e">
        <f>IF(Washington!#REF!&lt;&gt;0,Washington!G554,IF(Washington!K554&lt;&gt;0,Washington!G554,""))</f>
        <v>#REF!</v>
      </c>
      <c r="V60" s="184" t="e">
        <f>IF(Washington!#REF!&lt;&gt;0,Washington!H554,IF(Washington!K554&lt;&gt;0,Washington!H554,""))</f>
        <v>#REF!</v>
      </c>
      <c r="W60" s="235" t="s">
        <v>1139</v>
      </c>
      <c r="X60" s="241"/>
      <c r="Y60" s="250"/>
      <c r="Z60" s="250"/>
      <c r="AA60" s="250"/>
    </row>
    <row r="61" spans="2:27" s="235" customFormat="1" ht="12.75" customHeight="1">
      <c r="B61" s="225"/>
      <c r="H61" s="224"/>
      <c r="J61" s="247"/>
      <c r="K61" s="247"/>
      <c r="L61" s="247"/>
      <c r="M61" s="247"/>
      <c r="N61" s="225"/>
      <c r="O61" s="225" t="s">
        <v>8</v>
      </c>
      <c r="P61" s="234">
        <v>5</v>
      </c>
      <c r="Q61" s="235" t="s">
        <v>1490</v>
      </c>
      <c r="R61" s="248"/>
      <c r="S61" s="248"/>
      <c r="T61" s="251"/>
      <c r="U61" s="184" t="e">
        <f>IF(Washington!#REF!&lt;&gt;0,Washington!G555,IF(Washington!K555&lt;&gt;0,Washington!G555,""))</f>
        <v>#REF!</v>
      </c>
      <c r="V61" s="184" t="e">
        <f>IF(Washington!#REF!&lt;&gt;0,Washington!H555,IF(Washington!K555&lt;&gt;0,Washington!H555,""))</f>
        <v>#REF!</v>
      </c>
      <c r="W61" s="235" t="s">
        <v>1141</v>
      </c>
      <c r="X61" s="241"/>
      <c r="Y61" s="250"/>
      <c r="Z61" s="250"/>
      <c r="AA61" s="250"/>
    </row>
    <row r="62" spans="2:27" s="235" customFormat="1" ht="12.75" customHeight="1">
      <c r="B62" s="225"/>
      <c r="H62" s="224"/>
      <c r="J62" s="247"/>
      <c r="K62" s="247"/>
      <c r="L62" s="247"/>
      <c r="M62" s="247"/>
      <c r="N62" s="225"/>
      <c r="O62" s="225" t="s">
        <v>8</v>
      </c>
      <c r="P62" s="234">
        <v>5</v>
      </c>
      <c r="Q62" s="235" t="s">
        <v>1491</v>
      </c>
      <c r="R62" s="248"/>
      <c r="S62" s="248"/>
      <c r="T62" s="251"/>
      <c r="U62" s="184" t="e">
        <f>IF(Washington!#REF!&lt;&gt;0,Washington!G556,IF(Washington!K556&lt;&gt;0,Washington!G556,""))</f>
        <v>#REF!</v>
      </c>
      <c r="V62" s="184" t="e">
        <f>IF(Washington!#REF!&lt;&gt;0,Washington!H556,IF(Washington!K556&lt;&gt;0,Washington!H556,""))</f>
        <v>#REF!</v>
      </c>
      <c r="W62" s="235" t="s">
        <v>1143</v>
      </c>
      <c r="X62" s="241"/>
      <c r="Y62" s="250"/>
      <c r="Z62" s="250"/>
      <c r="AA62" s="250"/>
    </row>
    <row r="63" spans="2:27" s="235" customFormat="1" ht="12.75" customHeight="1">
      <c r="B63" s="225"/>
      <c r="H63" s="224"/>
      <c r="J63" s="247"/>
      <c r="K63" s="247"/>
      <c r="L63" s="247"/>
      <c r="M63" s="247"/>
      <c r="O63" s="225" t="s">
        <v>8</v>
      </c>
      <c r="P63" s="234">
        <v>5</v>
      </c>
      <c r="Q63" s="235" t="s">
        <v>1506</v>
      </c>
      <c r="R63" s="184" t="e">
        <f>IF(Washington!#REF!&lt;&gt;0,Washington!$H$318,IF(Washington!$K$318&lt;&gt;0,Washington!$H$318,""))</f>
        <v>#REF!</v>
      </c>
      <c r="S63" s="184" t="e">
        <f>IF(Washington!#REF!&lt;&gt;0,Washington!$I$318,IF(Washington!$K$318&lt;&gt;0,Washington!$I$318,""))</f>
        <v>#REF!</v>
      </c>
      <c r="T63" s="251"/>
      <c r="U63" s="248"/>
      <c r="V63" s="248"/>
      <c r="X63" s="252" t="s">
        <v>1493</v>
      </c>
      <c r="Y63" s="250"/>
      <c r="Z63" s="250"/>
      <c r="AA63" s="250"/>
    </row>
    <row r="64" spans="2:27" s="235" customFormat="1" ht="12.75" customHeight="1">
      <c r="B64" s="225"/>
      <c r="H64" s="224"/>
      <c r="J64" s="247"/>
      <c r="K64" s="247"/>
      <c r="L64" s="247"/>
      <c r="M64" s="247"/>
      <c r="O64" s="225" t="s">
        <v>8</v>
      </c>
      <c r="P64" s="234">
        <v>5</v>
      </c>
      <c r="Q64" s="235" t="s">
        <v>1494</v>
      </c>
      <c r="R64" s="248"/>
      <c r="S64" s="248" t="e">
        <f>IF(Washington!#REF!&lt;&gt;0,Washington!I612,IF(Washington!K612&lt;&gt;0,Washington!I612,""))</f>
        <v>#REF!</v>
      </c>
      <c r="T64" s="251" t="s">
        <v>1098</v>
      </c>
      <c r="U64" s="248"/>
      <c r="V64" s="248"/>
      <c r="W64" s="249"/>
      <c r="X64" s="253" t="s">
        <v>9</v>
      </c>
      <c r="Y64" s="250"/>
      <c r="Z64" s="250"/>
      <c r="AA64" s="250"/>
    </row>
    <row r="65" spans="2:27" s="235" customFormat="1" ht="12.75" customHeight="1">
      <c r="B65" s="225"/>
      <c r="H65" s="224"/>
      <c r="J65" s="247"/>
      <c r="K65" s="247"/>
      <c r="L65" s="247"/>
      <c r="M65" s="247"/>
      <c r="O65" s="225" t="s">
        <v>8</v>
      </c>
      <c r="P65" s="234">
        <v>5</v>
      </c>
      <c r="Q65" s="235" t="s">
        <v>1496</v>
      </c>
      <c r="R65" s="248"/>
      <c r="S65" s="248" t="e">
        <f>IF(Washington!#REF!&lt;&gt;0,Washington!I613,IF(Washington!K613&lt;&gt;0,Washington!I613,""))</f>
        <v>#REF!</v>
      </c>
      <c r="T65" s="251" t="s">
        <v>1098</v>
      </c>
      <c r="U65" s="248"/>
      <c r="V65" s="248"/>
      <c r="W65" s="249"/>
      <c r="X65" s="253" t="s">
        <v>10</v>
      </c>
      <c r="Y65" s="250"/>
      <c r="Z65" s="250"/>
      <c r="AA65" s="250"/>
    </row>
    <row r="66" spans="2:27" s="235" customFormat="1" ht="12.75" customHeight="1">
      <c r="B66" s="225"/>
      <c r="H66" s="224"/>
      <c r="J66" s="247"/>
      <c r="K66" s="247"/>
      <c r="L66" s="247"/>
      <c r="M66" s="247"/>
      <c r="N66" s="225" t="s">
        <v>1504</v>
      </c>
      <c r="O66" s="225" t="s">
        <v>11</v>
      </c>
      <c r="P66" s="234">
        <v>5</v>
      </c>
      <c r="Q66" s="235" t="s">
        <v>1487</v>
      </c>
      <c r="R66" s="248"/>
      <c r="U66" s="248">
        <v>0</v>
      </c>
      <c r="V66" s="248">
        <v>0</v>
      </c>
      <c r="W66" s="255">
        <v>0</v>
      </c>
      <c r="Y66" s="250"/>
      <c r="Z66" s="250"/>
      <c r="AA66" s="250"/>
    </row>
    <row r="67" spans="2:27" s="235" customFormat="1" ht="12.75" customHeight="1">
      <c r="B67" s="225"/>
      <c r="H67" s="224"/>
      <c r="J67" s="247"/>
      <c r="K67" s="247"/>
      <c r="L67" s="247"/>
      <c r="M67" s="247"/>
      <c r="N67" s="225"/>
      <c r="O67" s="225" t="s">
        <v>11</v>
      </c>
      <c r="P67" s="234">
        <v>5</v>
      </c>
      <c r="Q67" s="235" t="s">
        <v>1488</v>
      </c>
      <c r="R67" s="248"/>
      <c r="S67" s="248"/>
      <c r="T67" s="251"/>
      <c r="U67" s="184" t="e">
        <f>IF(Washington!#REF!&lt;&gt;0,Washington!G553,IF(Washington!K553&lt;&gt;0,Washington!G553,""))</f>
        <v>#REF!</v>
      </c>
      <c r="V67" s="184" t="e">
        <f>IF(Washington!#REF!&lt;&gt;0,Washington!H553,IF(Washington!K553&lt;&gt;0,Washington!H553,""))</f>
        <v>#REF!</v>
      </c>
      <c r="W67" s="235" t="s">
        <v>1137</v>
      </c>
      <c r="X67" s="255"/>
      <c r="Y67" s="250"/>
      <c r="Z67" s="250"/>
      <c r="AA67" s="250"/>
    </row>
    <row r="68" spans="2:27" s="235" customFormat="1" ht="12.75" customHeight="1">
      <c r="B68" s="225"/>
      <c r="H68" s="224"/>
      <c r="J68" s="247"/>
      <c r="K68" s="247"/>
      <c r="L68" s="247"/>
      <c r="M68" s="247"/>
      <c r="N68" s="225"/>
      <c r="O68" s="225" t="s">
        <v>11</v>
      </c>
      <c r="P68" s="234">
        <v>5</v>
      </c>
      <c r="Q68" s="235" t="s">
        <v>1489</v>
      </c>
      <c r="R68" s="248"/>
      <c r="S68" s="248"/>
      <c r="T68" s="251"/>
      <c r="U68" s="184" t="e">
        <f>IF(Washington!#REF!&lt;&gt;0,Washington!G554,IF(Washington!K554&lt;&gt;0,Washington!G554,""))</f>
        <v>#REF!</v>
      </c>
      <c r="V68" s="184" t="e">
        <f>IF(Washington!#REF!&lt;&gt;0,Washington!H554,IF(Washington!K554&lt;&gt;0,Washington!H554,""))</f>
        <v>#REF!</v>
      </c>
      <c r="W68" s="235" t="s">
        <v>1139</v>
      </c>
      <c r="X68" s="255"/>
      <c r="Y68" s="250"/>
      <c r="Z68" s="250"/>
      <c r="AA68" s="250"/>
    </row>
    <row r="69" spans="2:27" s="235" customFormat="1" ht="12.75" customHeight="1">
      <c r="B69" s="225"/>
      <c r="H69" s="224"/>
      <c r="J69" s="247"/>
      <c r="K69" s="247"/>
      <c r="L69" s="247"/>
      <c r="M69" s="247"/>
      <c r="N69" s="225"/>
      <c r="O69" s="225" t="s">
        <v>11</v>
      </c>
      <c r="P69" s="234">
        <v>5</v>
      </c>
      <c r="Q69" s="235" t="s">
        <v>1490</v>
      </c>
      <c r="R69" s="248"/>
      <c r="S69" s="248"/>
      <c r="T69" s="251"/>
      <c r="U69" s="184" t="e">
        <f>IF(Washington!#REF!&lt;&gt;0,Washington!G555,IF(Washington!K555&lt;&gt;0,Washington!G555,""))</f>
        <v>#REF!</v>
      </c>
      <c r="V69" s="184" t="e">
        <f>IF(Washington!#REF!&lt;&gt;0,Washington!H555,IF(Washington!K555&lt;&gt;0,Washington!H555,""))</f>
        <v>#REF!</v>
      </c>
      <c r="W69" s="235" t="s">
        <v>1141</v>
      </c>
      <c r="X69" s="255"/>
      <c r="Y69" s="250"/>
      <c r="Z69" s="250"/>
      <c r="AA69" s="250"/>
    </row>
    <row r="70" spans="2:27" s="235" customFormat="1" ht="12.75" customHeight="1">
      <c r="B70" s="225"/>
      <c r="H70" s="224"/>
      <c r="J70" s="247"/>
      <c r="K70" s="247"/>
      <c r="L70" s="247"/>
      <c r="M70" s="247"/>
      <c r="N70" s="225"/>
      <c r="O70" s="225" t="s">
        <v>11</v>
      </c>
      <c r="P70" s="234">
        <v>5</v>
      </c>
      <c r="Q70" s="235" t="s">
        <v>1491</v>
      </c>
      <c r="R70" s="248"/>
      <c r="S70" s="248"/>
      <c r="T70" s="251"/>
      <c r="U70" s="184" t="e">
        <f>IF(Washington!#REF!&lt;&gt;0,Washington!G556,IF(Washington!K556&lt;&gt;0,Washington!G556,""))</f>
        <v>#REF!</v>
      </c>
      <c r="V70" s="184" t="e">
        <f>IF(Washington!#REF!&lt;&gt;0,Washington!H556,IF(Washington!K556&lt;&gt;0,Washington!H556,""))</f>
        <v>#REF!</v>
      </c>
      <c r="W70" s="235" t="s">
        <v>1143</v>
      </c>
      <c r="X70" s="255"/>
      <c r="Y70" s="250"/>
      <c r="Z70" s="250"/>
      <c r="AA70" s="250"/>
    </row>
    <row r="71" spans="2:27" s="235" customFormat="1" ht="12.75" customHeight="1">
      <c r="B71" s="225"/>
      <c r="H71" s="224"/>
      <c r="J71" s="247"/>
      <c r="K71" s="247"/>
      <c r="L71" s="247"/>
      <c r="M71" s="247"/>
      <c r="N71" s="256"/>
      <c r="O71" s="225" t="s">
        <v>11</v>
      </c>
      <c r="P71" s="234">
        <v>5</v>
      </c>
      <c r="Q71" s="235" t="s">
        <v>1506</v>
      </c>
      <c r="R71" s="184" t="e">
        <f>IF(Washington!#REF!&lt;&gt;0,Washington!$H$318,IF(Washington!$K$318&lt;&gt;0,Washington!$H$318,""))</f>
        <v>#REF!</v>
      </c>
      <c r="S71" s="184" t="e">
        <f>IF(Washington!#REF!&lt;&gt;0,Washington!$I$318,IF(Washington!$K$318&lt;&gt;0,Washington!$I$318,""))</f>
        <v>#REF!</v>
      </c>
      <c r="T71" s="251"/>
      <c r="U71" s="248"/>
      <c r="V71" s="248"/>
      <c r="X71" s="252" t="s">
        <v>1493</v>
      </c>
      <c r="Y71" s="250"/>
      <c r="Z71" s="250"/>
      <c r="AA71" s="250"/>
    </row>
    <row r="72" spans="2:27" s="235" customFormat="1" ht="12.75" customHeight="1">
      <c r="B72" s="225"/>
      <c r="H72" s="224"/>
      <c r="J72" s="247"/>
      <c r="K72" s="247"/>
      <c r="L72" s="247"/>
      <c r="M72" s="247"/>
      <c r="N72" s="252"/>
      <c r="O72" s="225" t="s">
        <v>11</v>
      </c>
      <c r="P72" s="234">
        <v>5</v>
      </c>
      <c r="Q72" s="235" t="s">
        <v>1494</v>
      </c>
      <c r="R72" s="248"/>
      <c r="S72" s="248" t="e">
        <f>IF(Washington!#REF!&lt;&gt;0,Washington!I612,IF(Washington!K612&lt;&gt;0,Washington!I612,""))</f>
        <v>#REF!</v>
      </c>
      <c r="T72" s="251" t="s">
        <v>1098</v>
      </c>
      <c r="U72" s="248"/>
      <c r="V72" s="248"/>
      <c r="W72" s="249"/>
      <c r="X72" s="253" t="s">
        <v>12</v>
      </c>
      <c r="Y72" s="250"/>
      <c r="Z72" s="250"/>
      <c r="AA72" s="250"/>
    </row>
    <row r="73" spans="2:27" s="235" customFormat="1" ht="12.75" customHeight="1">
      <c r="B73" s="225"/>
      <c r="H73" s="224"/>
      <c r="J73" s="247"/>
      <c r="K73" s="247"/>
      <c r="L73" s="247"/>
      <c r="M73" s="247"/>
      <c r="N73" s="252"/>
      <c r="O73" s="225" t="s">
        <v>11</v>
      </c>
      <c r="P73" s="234">
        <v>5</v>
      </c>
      <c r="Q73" s="235" t="s">
        <v>1496</v>
      </c>
      <c r="R73" s="248"/>
      <c r="S73" s="248" t="e">
        <f>IF(Washington!#REF!&lt;&gt;0,Washington!I613,IF(Washington!K613&lt;&gt;0,Washington!I613,""))</f>
        <v>#REF!</v>
      </c>
      <c r="T73" s="251" t="s">
        <v>1098</v>
      </c>
      <c r="U73" s="248"/>
      <c r="V73" s="248"/>
      <c r="W73" s="249"/>
      <c r="X73" s="253" t="s">
        <v>13</v>
      </c>
      <c r="Y73" s="250"/>
      <c r="Z73" s="250"/>
      <c r="AA73" s="250"/>
    </row>
    <row r="74" spans="2:27" s="235" customFormat="1" ht="12.75" customHeight="1">
      <c r="B74" s="225"/>
      <c r="H74" s="224"/>
      <c r="J74" s="247"/>
      <c r="K74" s="247"/>
      <c r="L74" s="247"/>
      <c r="M74" s="247"/>
      <c r="N74" s="225" t="s">
        <v>14</v>
      </c>
      <c r="O74" s="225" t="s">
        <v>15</v>
      </c>
      <c r="P74" s="234">
        <v>5</v>
      </c>
      <c r="Q74" s="235" t="s">
        <v>16</v>
      </c>
      <c r="R74" s="248"/>
      <c r="U74" s="248">
        <v>0</v>
      </c>
      <c r="V74" s="248">
        <v>0</v>
      </c>
      <c r="W74" s="255">
        <v>0</v>
      </c>
      <c r="Y74" s="250"/>
      <c r="Z74" s="250"/>
      <c r="AA74" s="250"/>
    </row>
    <row r="75" spans="8:31" s="235" customFormat="1" ht="12.75" customHeight="1">
      <c r="H75" s="224"/>
      <c r="J75" s="247"/>
      <c r="K75" s="247"/>
      <c r="L75" s="247"/>
      <c r="M75" s="247"/>
      <c r="O75" s="235" t="s">
        <v>15</v>
      </c>
      <c r="P75" s="234">
        <v>5</v>
      </c>
      <c r="Q75" s="235" t="s">
        <v>17</v>
      </c>
      <c r="R75" s="248"/>
      <c r="S75" s="248"/>
      <c r="T75" s="251"/>
      <c r="U75" s="184" t="e">
        <f>IF(Washington!#REF!&lt;&gt;0,Washington!G559,IF(Washington!K559&lt;&gt;0,Washington!G559,""))</f>
        <v>#REF!</v>
      </c>
      <c r="V75" s="184" t="e">
        <f>IF(Washington!#REF!&lt;&gt;0,Washington!H559,IF(Washington!K559&lt;&gt;0,Washington!H559,""))</f>
        <v>#REF!</v>
      </c>
      <c r="W75" s="235" t="s">
        <v>1137</v>
      </c>
      <c r="X75" s="232"/>
      <c r="Y75" s="250"/>
      <c r="Z75" s="250"/>
      <c r="AA75" s="250"/>
      <c r="AD75" s="247"/>
      <c r="AE75" s="247"/>
    </row>
    <row r="76" spans="8:27" s="235" customFormat="1" ht="12.75" customHeight="1">
      <c r="H76" s="224"/>
      <c r="J76" s="247"/>
      <c r="K76" s="247"/>
      <c r="L76" s="247"/>
      <c r="M76" s="247"/>
      <c r="O76" s="235" t="s">
        <v>15</v>
      </c>
      <c r="P76" s="234">
        <v>5</v>
      </c>
      <c r="Q76" s="235" t="s">
        <v>18</v>
      </c>
      <c r="R76" s="248"/>
      <c r="S76" s="248"/>
      <c r="T76" s="251"/>
      <c r="U76" s="184" t="e">
        <f>IF(Washington!#REF!&lt;&gt;0,Washington!G560,IF(Washington!K560&lt;&gt;0,Washington!G560,""))</f>
        <v>#REF!</v>
      </c>
      <c r="V76" s="184" t="e">
        <f>IF(Washington!#REF!&lt;&gt;0,Washington!H560,IF(Washington!K560&lt;&gt;0,Washington!H560,""))</f>
        <v>#REF!</v>
      </c>
      <c r="W76" s="235" t="s">
        <v>1139</v>
      </c>
      <c r="X76" s="232"/>
      <c r="Y76" s="250"/>
      <c r="Z76" s="250"/>
      <c r="AA76" s="250"/>
    </row>
    <row r="77" spans="8:27" s="235" customFormat="1" ht="12.75" customHeight="1">
      <c r="H77" s="224"/>
      <c r="J77" s="247"/>
      <c r="K77" s="247"/>
      <c r="L77" s="247"/>
      <c r="M77" s="247"/>
      <c r="O77" s="235" t="s">
        <v>15</v>
      </c>
      <c r="P77" s="234">
        <v>5</v>
      </c>
      <c r="Q77" s="235" t="s">
        <v>19</v>
      </c>
      <c r="R77" s="248"/>
      <c r="S77" s="248"/>
      <c r="T77" s="251"/>
      <c r="U77" s="184" t="e">
        <f>IF(Washington!#REF!&lt;&gt;0,Washington!G561,IF(Washington!K561&lt;&gt;0,Washington!G561,""))</f>
        <v>#REF!</v>
      </c>
      <c r="V77" s="184" t="e">
        <f>IF(Washington!#REF!&lt;&gt;0,Washington!H561,IF(Washington!K561&lt;&gt;0,Washington!H561,""))</f>
        <v>#REF!</v>
      </c>
      <c r="W77" s="235" t="s">
        <v>1141</v>
      </c>
      <c r="X77" s="232"/>
      <c r="Y77" s="250"/>
      <c r="Z77" s="250"/>
      <c r="AA77" s="250"/>
    </row>
    <row r="78" spans="8:27" s="235" customFormat="1" ht="12.75" customHeight="1">
      <c r="H78" s="224"/>
      <c r="J78" s="247"/>
      <c r="K78" s="247"/>
      <c r="L78" s="247"/>
      <c r="M78" s="247"/>
      <c r="O78" s="235" t="s">
        <v>15</v>
      </c>
      <c r="P78" s="234">
        <v>5</v>
      </c>
      <c r="Q78" s="235" t="s">
        <v>20</v>
      </c>
      <c r="R78" s="248"/>
      <c r="S78" s="248"/>
      <c r="T78" s="251"/>
      <c r="U78" s="184" t="e">
        <f>IF(Washington!#REF!&lt;&gt;0,Washington!G562,IF(Washington!K562&lt;&gt;0,Washington!G562,""))</f>
        <v>#REF!</v>
      </c>
      <c r="V78" s="184" t="e">
        <f>IF(Washington!#REF!&lt;&gt;0,Washington!H562,IF(Washington!K562&lt;&gt;0,Washington!H562,""))</f>
        <v>#REF!</v>
      </c>
      <c r="W78" s="235" t="s">
        <v>1143</v>
      </c>
      <c r="X78" s="232"/>
      <c r="Y78" s="250"/>
      <c r="Z78" s="250"/>
      <c r="AA78" s="250"/>
    </row>
    <row r="79" spans="8:27" s="235" customFormat="1" ht="12.75" customHeight="1">
      <c r="H79" s="224"/>
      <c r="J79" s="247"/>
      <c r="K79" s="247"/>
      <c r="L79" s="247"/>
      <c r="M79" s="247"/>
      <c r="O79" s="256" t="s">
        <v>15</v>
      </c>
      <c r="P79" s="234">
        <v>5</v>
      </c>
      <c r="Q79" s="254" t="s">
        <v>21</v>
      </c>
      <c r="R79" s="184" t="e">
        <f>IF(Washington!#REF!&lt;&gt;0,Washington!H319,IF(Washington!K319&lt;&gt;0,Washington!H319,""))</f>
        <v>#REF!</v>
      </c>
      <c r="S79" s="184" t="e">
        <f>IF(Washington!#REF!&lt;&gt;0,Washington!I319,IF(Washington!K319&lt;&gt;0,Washington!I319,""))</f>
        <v>#REF!</v>
      </c>
      <c r="T79" s="251"/>
      <c r="U79" s="248"/>
      <c r="V79" s="248"/>
      <c r="X79" s="256" t="s">
        <v>22</v>
      </c>
      <c r="Y79" s="250"/>
      <c r="Z79" s="250"/>
      <c r="AA79" s="250"/>
    </row>
    <row r="80" spans="8:27" s="235" customFormat="1" ht="12.75" customHeight="1">
      <c r="H80" s="224"/>
      <c r="J80" s="247"/>
      <c r="K80" s="247"/>
      <c r="L80" s="247"/>
      <c r="M80" s="247"/>
      <c r="O80" s="256" t="s">
        <v>15</v>
      </c>
      <c r="P80" s="234">
        <v>5</v>
      </c>
      <c r="Q80" s="254" t="s">
        <v>23</v>
      </c>
      <c r="R80" s="184" t="e">
        <f>IF(Washington!#REF!&lt;&gt;0,Washington!H30,IF(Washington!K30&lt;&gt;0,Washington!H30,""))</f>
        <v>#REF!</v>
      </c>
      <c r="S80" s="184" t="e">
        <f>IF(Washington!#REF!&lt;&gt;0,Washington!I30,IF(Washington!K30&lt;&gt;0,Washington!I30,""))</f>
        <v>#REF!</v>
      </c>
      <c r="T80" s="251"/>
      <c r="U80" s="248"/>
      <c r="V80" s="248"/>
      <c r="X80" s="256" t="s">
        <v>24</v>
      </c>
      <c r="Y80" s="250"/>
      <c r="Z80" s="250"/>
      <c r="AA80" s="250"/>
    </row>
    <row r="81" spans="8:27" s="235" customFormat="1" ht="12.75" customHeight="1">
      <c r="H81" s="224"/>
      <c r="J81" s="247"/>
      <c r="K81" s="247"/>
      <c r="L81" s="247"/>
      <c r="M81" s="247"/>
      <c r="O81" s="225" t="s">
        <v>15</v>
      </c>
      <c r="P81" s="234">
        <v>5</v>
      </c>
      <c r="Q81" s="235" t="s">
        <v>25</v>
      </c>
      <c r="R81" s="184" t="e">
        <f>IF(Washington!#REF!&lt;&gt;0,Washington!H592,IF(Washington!K592&lt;&gt;0,Washington!H592,""))</f>
        <v>#REF!</v>
      </c>
      <c r="S81" s="184" t="e">
        <f>IF(Washington!#REF!&lt;&gt;0,Washington!I592,IF(Washington!K592&lt;&gt;0,Washington!I592,""))</f>
        <v>#REF!</v>
      </c>
      <c r="T81" s="251"/>
      <c r="U81" s="248"/>
      <c r="V81" s="248"/>
      <c r="X81" s="235" t="s">
        <v>28</v>
      </c>
      <c r="Y81" s="250"/>
      <c r="Z81" s="250"/>
      <c r="AA81" s="250"/>
    </row>
    <row r="82" spans="2:27" s="235" customFormat="1" ht="12.75" customHeight="1">
      <c r="B82" s="225"/>
      <c r="H82" s="224"/>
      <c r="J82" s="247"/>
      <c r="K82" s="247"/>
      <c r="L82" s="247"/>
      <c r="M82" s="247"/>
      <c r="O82" s="225" t="s">
        <v>15</v>
      </c>
      <c r="P82" s="234">
        <v>5</v>
      </c>
      <c r="Q82" s="235" t="s">
        <v>1494</v>
      </c>
      <c r="R82" s="248"/>
      <c r="S82" s="184" t="e">
        <f>IF(Washington!#REF!&lt;&gt;0,Washington!I612,IF(Washington!K612&lt;&gt;0,Washington!I612,""))</f>
        <v>#REF!</v>
      </c>
      <c r="T82" s="251" t="s">
        <v>1098</v>
      </c>
      <c r="U82" s="248"/>
      <c r="V82" s="248"/>
      <c r="W82" s="249"/>
      <c r="X82" s="252" t="s">
        <v>29</v>
      </c>
      <c r="Y82" s="250"/>
      <c r="Z82" s="250"/>
      <c r="AA82" s="250"/>
    </row>
    <row r="83" spans="2:27" s="235" customFormat="1" ht="12.75" customHeight="1">
      <c r="B83" s="225"/>
      <c r="H83" s="224"/>
      <c r="J83" s="247"/>
      <c r="K83" s="247"/>
      <c r="L83" s="247"/>
      <c r="M83" s="247"/>
      <c r="O83" s="225" t="s">
        <v>15</v>
      </c>
      <c r="P83" s="234">
        <v>5</v>
      </c>
      <c r="Q83" s="235" t="s">
        <v>1496</v>
      </c>
      <c r="R83" s="248"/>
      <c r="S83" s="184" t="e">
        <f>IF(Washington!#REF!&lt;&gt;0,Washington!I613,IF(Washington!K613&lt;&gt;0,Washington!I613,""))</f>
        <v>#REF!</v>
      </c>
      <c r="T83" s="251" t="s">
        <v>1098</v>
      </c>
      <c r="U83" s="248"/>
      <c r="V83" s="248"/>
      <c r="W83" s="249"/>
      <c r="X83" s="252" t="s">
        <v>30</v>
      </c>
      <c r="Y83" s="250"/>
      <c r="Z83" s="250"/>
      <c r="AA83" s="250"/>
    </row>
    <row r="84" spans="8:27" s="235" customFormat="1" ht="12.75" customHeight="1">
      <c r="H84" s="224"/>
      <c r="J84" s="247"/>
      <c r="K84" s="247"/>
      <c r="L84" s="247"/>
      <c r="M84" s="247"/>
      <c r="N84" s="225" t="s">
        <v>31</v>
      </c>
      <c r="O84" s="225" t="s">
        <v>32</v>
      </c>
      <c r="P84" s="234">
        <v>5</v>
      </c>
      <c r="Q84" s="235" t="s">
        <v>33</v>
      </c>
      <c r="R84" s="248"/>
      <c r="U84" s="248">
        <v>0</v>
      </c>
      <c r="V84" s="248">
        <v>0</v>
      </c>
      <c r="W84" s="255">
        <v>0</v>
      </c>
      <c r="Y84" s="250"/>
      <c r="Z84" s="250"/>
      <c r="AA84" s="250"/>
    </row>
    <row r="85" spans="8:27" s="235" customFormat="1" ht="12.75" customHeight="1">
      <c r="H85" s="224"/>
      <c r="J85" s="247"/>
      <c r="K85" s="247"/>
      <c r="L85" s="247"/>
      <c r="M85" s="247"/>
      <c r="O85" s="225" t="s">
        <v>32</v>
      </c>
      <c r="P85" s="234">
        <v>5</v>
      </c>
      <c r="Q85" s="235" t="s">
        <v>34</v>
      </c>
      <c r="R85" s="248"/>
      <c r="S85" s="248"/>
      <c r="T85" s="251"/>
      <c r="U85" s="184" t="e">
        <f>IF(Washington!#REF!&lt;&gt;0,Washington!G565,IF(Washington!K565&lt;&gt;0,Washington!G565,""))</f>
        <v>#REF!</v>
      </c>
      <c r="V85" s="184" t="e">
        <f>IF(Washington!#REF!&lt;&gt;0,Washington!H565,IF(Washington!K565&lt;&gt;0,Washington!H565,""))</f>
        <v>#REF!</v>
      </c>
      <c r="W85" s="235" t="s">
        <v>1137</v>
      </c>
      <c r="Y85" s="250"/>
      <c r="Z85" s="250"/>
      <c r="AA85" s="250"/>
    </row>
    <row r="86" spans="8:27" s="235" customFormat="1" ht="12.75" customHeight="1">
      <c r="H86" s="224"/>
      <c r="J86" s="247"/>
      <c r="K86" s="247"/>
      <c r="L86" s="247"/>
      <c r="M86" s="247"/>
      <c r="O86" s="225" t="s">
        <v>32</v>
      </c>
      <c r="P86" s="234">
        <v>5</v>
      </c>
      <c r="Q86" s="235" t="s">
        <v>35</v>
      </c>
      <c r="R86" s="248"/>
      <c r="S86" s="248"/>
      <c r="T86" s="251"/>
      <c r="U86" s="184" t="e">
        <f>IF(Washington!#REF!&lt;&gt;0,Washington!G566,IF(Washington!K566&lt;&gt;0,Washington!G566,""))</f>
        <v>#REF!</v>
      </c>
      <c r="V86" s="184" t="e">
        <f>IF(Washington!#REF!&lt;&gt;0,Washington!H566,IF(Washington!K566&lt;&gt;0,Washington!H566,""))</f>
        <v>#REF!</v>
      </c>
      <c r="W86" s="235" t="s">
        <v>1139</v>
      </c>
      <c r="Y86" s="250"/>
      <c r="Z86" s="250"/>
      <c r="AA86" s="250"/>
    </row>
    <row r="87" spans="8:27" s="235" customFormat="1" ht="12.75" customHeight="1">
      <c r="H87" s="224"/>
      <c r="J87" s="247"/>
      <c r="K87" s="247"/>
      <c r="L87" s="247"/>
      <c r="M87" s="247"/>
      <c r="O87" s="225" t="s">
        <v>32</v>
      </c>
      <c r="P87" s="234">
        <v>5</v>
      </c>
      <c r="Q87" s="235" t="s">
        <v>36</v>
      </c>
      <c r="R87" s="248"/>
      <c r="S87" s="248"/>
      <c r="T87" s="251"/>
      <c r="U87" s="184" t="e">
        <f>IF(Washington!#REF!&lt;&gt;0,Washington!G567,IF(Washington!K567&lt;&gt;0,Washington!G567,""))</f>
        <v>#REF!</v>
      </c>
      <c r="V87" s="184" t="e">
        <f>IF(Washington!#REF!&lt;&gt;0,Washington!H567,IF(Washington!K567&lt;&gt;0,Washington!H567,""))</f>
        <v>#REF!</v>
      </c>
      <c r="W87" s="235" t="s">
        <v>1141</v>
      </c>
      <c r="Y87" s="250"/>
      <c r="Z87" s="250"/>
      <c r="AA87" s="250"/>
    </row>
    <row r="88" spans="8:27" s="235" customFormat="1" ht="12.75" customHeight="1">
      <c r="H88" s="224"/>
      <c r="J88" s="247"/>
      <c r="K88" s="247"/>
      <c r="L88" s="247"/>
      <c r="M88" s="247"/>
      <c r="O88" s="225" t="s">
        <v>32</v>
      </c>
      <c r="P88" s="234">
        <v>5</v>
      </c>
      <c r="Q88" s="235" t="s">
        <v>37</v>
      </c>
      <c r="R88" s="248"/>
      <c r="S88" s="248"/>
      <c r="T88" s="251"/>
      <c r="U88" s="184" t="e">
        <f>IF(Washington!#REF!&lt;&gt;0,Washington!G568,IF(Washington!K568&lt;&gt;0,Washington!G568,""))</f>
        <v>#REF!</v>
      </c>
      <c r="V88" s="184" t="e">
        <f>IF(Washington!#REF!&lt;&gt;0,Washington!H568,IF(Washington!K568&lt;&gt;0,Washington!H568,""))</f>
        <v>#REF!</v>
      </c>
      <c r="W88" s="235" t="s">
        <v>1143</v>
      </c>
      <c r="Y88" s="250"/>
      <c r="Z88" s="250"/>
      <c r="AA88" s="250"/>
    </row>
    <row r="89" spans="8:27" s="235" customFormat="1" ht="12.75" customHeight="1">
      <c r="H89" s="224"/>
      <c r="J89" s="247"/>
      <c r="K89" s="247"/>
      <c r="L89" s="247"/>
      <c r="M89" s="247"/>
      <c r="O89" s="256" t="s">
        <v>32</v>
      </c>
      <c r="P89" s="234">
        <v>5</v>
      </c>
      <c r="Q89" s="254" t="s">
        <v>38</v>
      </c>
      <c r="R89" s="184" t="e">
        <f>IF(Washington!#REF!&lt;&gt;0,Washington!H320,IF(Washington!K320&lt;&gt;0,Washington!H320,""))</f>
        <v>#REF!</v>
      </c>
      <c r="S89" s="184" t="e">
        <f>IF(Washington!#REF!&lt;&gt;0,Washington!I320,IF(Washington!K320&lt;&gt;0,Washington!I320,""))</f>
        <v>#REF!</v>
      </c>
      <c r="T89" s="251"/>
      <c r="U89" s="248"/>
      <c r="V89" s="248"/>
      <c r="X89" s="256" t="s">
        <v>39</v>
      </c>
      <c r="Y89" s="250"/>
      <c r="Z89" s="250"/>
      <c r="AA89" s="250"/>
    </row>
    <row r="90" spans="8:27" s="235" customFormat="1" ht="12.75" customHeight="1">
      <c r="H90" s="224"/>
      <c r="J90" s="247"/>
      <c r="K90" s="247"/>
      <c r="L90" s="247"/>
      <c r="M90" s="247"/>
      <c r="O90" s="256" t="s">
        <v>32</v>
      </c>
      <c r="P90" s="234">
        <v>5</v>
      </c>
      <c r="Q90" s="254" t="s">
        <v>40</v>
      </c>
      <c r="R90" s="184" t="e">
        <f>IF(Washington!#REF!&lt;&gt;0,Washington!H31,IF(Washington!K31&lt;&gt;0,Washington!H31,""))</f>
        <v>#REF!</v>
      </c>
      <c r="S90" s="184" t="e">
        <f>IF(Washington!#REF!&lt;&gt;0,Washington!I31,IF(Washington!K31&lt;&gt;0,Washington!I31,""))</f>
        <v>#REF!</v>
      </c>
      <c r="T90" s="251"/>
      <c r="U90" s="248"/>
      <c r="V90" s="248"/>
      <c r="X90" s="256" t="s">
        <v>41</v>
      </c>
      <c r="Y90" s="250"/>
      <c r="Z90" s="250"/>
      <c r="AA90" s="250"/>
    </row>
    <row r="91" spans="8:27" s="235" customFormat="1" ht="12.75" customHeight="1">
      <c r="H91" s="224"/>
      <c r="J91" s="247"/>
      <c r="K91" s="247"/>
      <c r="L91" s="247"/>
      <c r="M91" s="247"/>
      <c r="O91" s="225" t="s">
        <v>32</v>
      </c>
      <c r="P91" s="234">
        <v>5</v>
      </c>
      <c r="Q91" s="235" t="s">
        <v>42</v>
      </c>
      <c r="R91" s="184" t="e">
        <f>IF(Washington!#REF!&lt;&gt;0,Washington!H594,IF(Washington!K594&lt;&gt;0,Washington!H594,""))</f>
        <v>#REF!</v>
      </c>
      <c r="S91" s="184">
        <v>0</v>
      </c>
      <c r="T91" s="251"/>
      <c r="U91" s="248"/>
      <c r="V91" s="248"/>
      <c r="X91" s="225" t="s">
        <v>43</v>
      </c>
      <c r="Y91" s="250"/>
      <c r="Z91" s="250"/>
      <c r="AA91" s="250"/>
    </row>
    <row r="92" spans="2:27" s="235" customFormat="1" ht="12.75" customHeight="1">
      <c r="B92" s="225"/>
      <c r="H92" s="224"/>
      <c r="J92" s="247"/>
      <c r="K92" s="247"/>
      <c r="L92" s="247"/>
      <c r="M92" s="247"/>
      <c r="O92" s="225" t="s">
        <v>32</v>
      </c>
      <c r="P92" s="234">
        <v>5</v>
      </c>
      <c r="Q92" s="235" t="s">
        <v>1494</v>
      </c>
      <c r="R92" s="248"/>
      <c r="S92" s="184" t="e">
        <f>IF(Washington!#REF!&lt;&gt;0,Washington!I612,IF(Washington!K612&lt;&gt;0,Washington!I612,""))</f>
        <v>#REF!</v>
      </c>
      <c r="T92" s="251" t="s">
        <v>1098</v>
      </c>
      <c r="U92" s="248"/>
      <c r="V92" s="248"/>
      <c r="W92" s="249"/>
      <c r="X92" s="252" t="s">
        <v>44</v>
      </c>
      <c r="Y92" s="250"/>
      <c r="Z92" s="250"/>
      <c r="AA92" s="250"/>
    </row>
    <row r="93" spans="2:27" s="235" customFormat="1" ht="12.75" customHeight="1">
      <c r="B93" s="225"/>
      <c r="H93" s="224"/>
      <c r="J93" s="247"/>
      <c r="K93" s="247"/>
      <c r="L93" s="247"/>
      <c r="M93" s="247"/>
      <c r="O93" s="225" t="s">
        <v>32</v>
      </c>
      <c r="P93" s="234">
        <v>5</v>
      </c>
      <c r="Q93" s="235" t="s">
        <v>1496</v>
      </c>
      <c r="R93" s="248"/>
      <c r="S93" s="184" t="e">
        <f>IF(Washington!#REF!&lt;&gt;0,Washington!I613,IF(Washington!K613&lt;&gt;0,Washington!I613,""))</f>
        <v>#REF!</v>
      </c>
      <c r="T93" s="251" t="s">
        <v>1098</v>
      </c>
      <c r="U93" s="248"/>
      <c r="V93" s="248"/>
      <c r="W93" s="249"/>
      <c r="X93" s="252" t="s">
        <v>45</v>
      </c>
      <c r="Y93" s="250"/>
      <c r="Z93" s="250"/>
      <c r="AA93" s="250"/>
    </row>
    <row r="94" spans="8:27" s="235" customFormat="1" ht="12.75" customHeight="1">
      <c r="H94" s="224"/>
      <c r="J94" s="247"/>
      <c r="K94" s="247"/>
      <c r="L94" s="247"/>
      <c r="M94" s="247"/>
      <c r="N94" s="235" t="s">
        <v>46</v>
      </c>
      <c r="O94" s="225" t="s">
        <v>47</v>
      </c>
      <c r="P94" s="234">
        <v>5</v>
      </c>
      <c r="Q94" s="235" t="s">
        <v>48</v>
      </c>
      <c r="R94" s="248"/>
      <c r="U94" s="248">
        <v>0</v>
      </c>
      <c r="V94" s="248">
        <v>0</v>
      </c>
      <c r="W94" s="255">
        <v>0</v>
      </c>
      <c r="Y94" s="250"/>
      <c r="Z94" s="250"/>
      <c r="AA94" s="250"/>
    </row>
    <row r="95" spans="8:27" s="235" customFormat="1" ht="12.75" customHeight="1">
      <c r="H95" s="224"/>
      <c r="J95" s="247"/>
      <c r="K95" s="247"/>
      <c r="L95" s="247"/>
      <c r="M95" s="247"/>
      <c r="O95" s="225" t="s">
        <v>47</v>
      </c>
      <c r="P95" s="234">
        <v>5</v>
      </c>
      <c r="Q95" s="235" t="s">
        <v>49</v>
      </c>
      <c r="R95" s="248"/>
      <c r="S95" s="248"/>
      <c r="T95" s="251"/>
      <c r="U95" s="184" t="e">
        <f>IF(Washington!#REF!&lt;&gt;0,Washington!G571,IF(Washington!K571&lt;&gt;0,Washington!G571,""))</f>
        <v>#REF!</v>
      </c>
      <c r="V95" s="184" t="e">
        <f>IF(Washington!#REF!&lt;&gt;0,Washington!H571,IF(Washington!K571&lt;&gt;0,Washington!H571,""))</f>
        <v>#REF!</v>
      </c>
      <c r="W95" s="235" t="s">
        <v>1137</v>
      </c>
      <c r="X95" s="232"/>
      <c r="Y95" s="250"/>
      <c r="Z95" s="250"/>
      <c r="AA95" s="250"/>
    </row>
    <row r="96" spans="8:27" s="235" customFormat="1" ht="12.75" customHeight="1">
      <c r="H96" s="224"/>
      <c r="J96" s="247"/>
      <c r="K96" s="247"/>
      <c r="L96" s="247"/>
      <c r="M96" s="247"/>
      <c r="O96" s="225" t="s">
        <v>47</v>
      </c>
      <c r="P96" s="234">
        <v>5</v>
      </c>
      <c r="Q96" s="235" t="s">
        <v>50</v>
      </c>
      <c r="R96" s="248"/>
      <c r="S96" s="248"/>
      <c r="T96" s="251"/>
      <c r="U96" s="184" t="e">
        <f>IF(Washington!#REF!&lt;&gt;0,Washington!G572,IF(Washington!K572&lt;&gt;0,Washington!G572,""))</f>
        <v>#REF!</v>
      </c>
      <c r="V96" s="184" t="e">
        <f>IF(Washington!#REF!&lt;&gt;0,Washington!H572,IF(Washington!K572&lt;&gt;0,Washington!H572,""))</f>
        <v>#REF!</v>
      </c>
      <c r="W96" s="235" t="s">
        <v>1139</v>
      </c>
      <c r="X96" s="232"/>
      <c r="Y96" s="250"/>
      <c r="Z96" s="250"/>
      <c r="AA96" s="250"/>
    </row>
    <row r="97" spans="8:27" s="235" customFormat="1" ht="12.75" customHeight="1">
      <c r="H97" s="224"/>
      <c r="J97" s="247"/>
      <c r="K97" s="247"/>
      <c r="L97" s="247"/>
      <c r="M97" s="247"/>
      <c r="O97" s="225" t="s">
        <v>47</v>
      </c>
      <c r="P97" s="234">
        <v>5</v>
      </c>
      <c r="Q97" s="235" t="s">
        <v>51</v>
      </c>
      <c r="R97" s="248"/>
      <c r="S97" s="248"/>
      <c r="T97" s="251"/>
      <c r="U97" s="184" t="e">
        <f>IF(Washington!#REF!&lt;&gt;0,Washington!G573,IF(Washington!K573&lt;&gt;0,Washington!G573,""))</f>
        <v>#REF!</v>
      </c>
      <c r="V97" s="184" t="e">
        <f>IF(Washington!#REF!&lt;&gt;0,Washington!H573,IF(Washington!K573&lt;&gt;0,Washington!H573,""))</f>
        <v>#REF!</v>
      </c>
      <c r="W97" s="235" t="s">
        <v>1141</v>
      </c>
      <c r="X97" s="232"/>
      <c r="Y97" s="250"/>
      <c r="Z97" s="250"/>
      <c r="AA97" s="250"/>
    </row>
    <row r="98" spans="8:27" s="235" customFormat="1" ht="12.75" customHeight="1">
      <c r="H98" s="224"/>
      <c r="J98" s="247"/>
      <c r="K98" s="247"/>
      <c r="L98" s="247"/>
      <c r="M98" s="247"/>
      <c r="O98" s="225" t="s">
        <v>47</v>
      </c>
      <c r="P98" s="234">
        <v>5</v>
      </c>
      <c r="Q98" s="235" t="s">
        <v>52</v>
      </c>
      <c r="R98" s="248"/>
      <c r="S98" s="248"/>
      <c r="T98" s="251"/>
      <c r="U98" s="184" t="e">
        <f>IF(Washington!#REF!&lt;&gt;0,Washington!G574,IF(Washington!K574&lt;&gt;0,Washington!G574,""))</f>
        <v>#REF!</v>
      </c>
      <c r="V98" s="184" t="e">
        <f>IF(Washington!#REF!&lt;&gt;0,Washington!H574,IF(Washington!K574&lt;&gt;0,Washington!H574,""))</f>
        <v>#REF!</v>
      </c>
      <c r="W98" s="235" t="s">
        <v>1143</v>
      </c>
      <c r="X98" s="232"/>
      <c r="Y98" s="250"/>
      <c r="Z98" s="250"/>
      <c r="AA98" s="250"/>
    </row>
    <row r="99" spans="8:27" s="235" customFormat="1" ht="12.75" customHeight="1">
      <c r="H99" s="224"/>
      <c r="J99" s="247"/>
      <c r="K99" s="247"/>
      <c r="L99" s="247"/>
      <c r="M99" s="247"/>
      <c r="O99" s="256" t="s">
        <v>47</v>
      </c>
      <c r="P99" s="234">
        <v>5</v>
      </c>
      <c r="Q99" s="254" t="s">
        <v>1453</v>
      </c>
      <c r="R99" s="184" t="e">
        <f>IF(Washington!#REF!&lt;&gt;0,Washington!H320,IF(Washington!K320&lt;&gt;0,Washington!H320,""))</f>
        <v>#REF!</v>
      </c>
      <c r="S99" s="184" t="e">
        <f>IF(Washington!#REF!&lt;&gt;0,Washington!I320,IF(Washington!K320&lt;&gt;0,Washington!I320,""))</f>
        <v>#REF!</v>
      </c>
      <c r="T99" s="251"/>
      <c r="U99" s="248"/>
      <c r="V99" s="248"/>
      <c r="X99" s="256" t="s">
        <v>53</v>
      </c>
      <c r="Y99" s="250"/>
      <c r="Z99" s="250"/>
      <c r="AA99" s="250"/>
    </row>
    <row r="100" spans="2:27" s="235" customFormat="1" ht="12.75" customHeight="1">
      <c r="B100" s="225"/>
      <c r="H100" s="224"/>
      <c r="J100" s="247"/>
      <c r="K100" s="247"/>
      <c r="L100" s="247"/>
      <c r="M100" s="247"/>
      <c r="O100" s="256" t="s">
        <v>47</v>
      </c>
      <c r="P100" s="234">
        <v>5</v>
      </c>
      <c r="Q100" s="235" t="s">
        <v>1494</v>
      </c>
      <c r="R100" s="248"/>
      <c r="S100" s="184" t="e">
        <f>IF(Washington!#REF!&lt;&gt;0,Washington!I612,IF(Washington!K612&lt;&gt;0,Washington!I612,""))</f>
        <v>#REF!</v>
      </c>
      <c r="T100" s="251" t="s">
        <v>1098</v>
      </c>
      <c r="U100" s="248"/>
      <c r="V100" s="248"/>
      <c r="W100" s="249"/>
      <c r="X100" s="252" t="s">
        <v>54</v>
      </c>
      <c r="Y100" s="250"/>
      <c r="Z100" s="250"/>
      <c r="AA100" s="250"/>
    </row>
    <row r="101" spans="2:27" s="235" customFormat="1" ht="12.75" customHeight="1">
      <c r="B101" s="225"/>
      <c r="H101" s="224"/>
      <c r="J101" s="247"/>
      <c r="K101" s="247"/>
      <c r="L101" s="247"/>
      <c r="M101" s="247"/>
      <c r="O101" s="256" t="s">
        <v>47</v>
      </c>
      <c r="P101" s="234">
        <v>5</v>
      </c>
      <c r="Q101" s="235" t="s">
        <v>1496</v>
      </c>
      <c r="R101" s="248"/>
      <c r="S101" s="184" t="e">
        <f>IF(Washington!#REF!&lt;&gt;0,Washington!I613,IF(Washington!K613&lt;&gt;0,Washington!I613,""))</f>
        <v>#REF!</v>
      </c>
      <c r="T101" s="251" t="s">
        <v>1098</v>
      </c>
      <c r="U101" s="248"/>
      <c r="V101" s="248"/>
      <c r="W101" s="249"/>
      <c r="X101" s="252" t="s">
        <v>55</v>
      </c>
      <c r="Y101" s="250"/>
      <c r="Z101" s="250"/>
      <c r="AA101" s="250"/>
    </row>
    <row r="102" spans="8:27" s="235" customFormat="1" ht="12.75" customHeight="1">
      <c r="H102" s="224"/>
      <c r="J102" s="247"/>
      <c r="K102" s="247"/>
      <c r="L102" s="247"/>
      <c r="M102" s="247"/>
      <c r="N102" s="235" t="s">
        <v>56</v>
      </c>
      <c r="O102" s="225" t="s">
        <v>57</v>
      </c>
      <c r="P102" s="234">
        <v>5</v>
      </c>
      <c r="Q102" s="235" t="s">
        <v>48</v>
      </c>
      <c r="R102" s="248"/>
      <c r="U102" s="248">
        <v>0</v>
      </c>
      <c r="V102" s="248">
        <v>0</v>
      </c>
      <c r="W102" s="255">
        <v>0</v>
      </c>
      <c r="Y102" s="250"/>
      <c r="Z102" s="250"/>
      <c r="AA102" s="250"/>
    </row>
    <row r="103" spans="8:27" s="235" customFormat="1" ht="12.75" customHeight="1">
      <c r="H103" s="224"/>
      <c r="J103" s="247"/>
      <c r="K103" s="247"/>
      <c r="L103" s="247"/>
      <c r="M103" s="247"/>
      <c r="O103" s="225" t="s">
        <v>57</v>
      </c>
      <c r="P103" s="234">
        <v>5</v>
      </c>
      <c r="Q103" s="235" t="s">
        <v>49</v>
      </c>
      <c r="R103" s="248"/>
      <c r="S103" s="248"/>
      <c r="T103" s="251"/>
      <c r="U103" s="184" t="e">
        <f>IF(Washington!#REF!&lt;&gt;0,Washington!G577,IF(Washington!K577&lt;&gt;0,Washington!G577,""))</f>
        <v>#REF!</v>
      </c>
      <c r="V103" s="184" t="e">
        <f>IF(Washington!#REF!&lt;&gt;0,Washington!H577,IF(Washington!K577&lt;&gt;0,Washington!H577,""))</f>
        <v>#REF!</v>
      </c>
      <c r="W103" s="235" t="s">
        <v>1137</v>
      </c>
      <c r="Y103" s="250"/>
      <c r="Z103" s="250"/>
      <c r="AA103" s="250"/>
    </row>
    <row r="104" spans="8:27" s="235" customFormat="1" ht="12.75" customHeight="1">
      <c r="H104" s="224"/>
      <c r="J104" s="247"/>
      <c r="K104" s="247"/>
      <c r="L104" s="247"/>
      <c r="M104" s="247"/>
      <c r="O104" s="225" t="s">
        <v>57</v>
      </c>
      <c r="P104" s="234">
        <v>5</v>
      </c>
      <c r="Q104" s="235" t="s">
        <v>50</v>
      </c>
      <c r="R104" s="248"/>
      <c r="S104" s="248"/>
      <c r="T104" s="251"/>
      <c r="U104" s="184" t="e">
        <f>IF(Washington!#REF!&lt;&gt;0,Washington!G578,IF(Washington!K578&lt;&gt;0,Washington!G578,""))</f>
        <v>#REF!</v>
      </c>
      <c r="V104" s="184" t="e">
        <f>IF(Washington!#REF!&lt;&gt;0,Washington!H578,IF(Washington!K578&lt;&gt;0,Washington!H578,""))</f>
        <v>#REF!</v>
      </c>
      <c r="W104" s="235" t="s">
        <v>1139</v>
      </c>
      <c r="Y104" s="250"/>
      <c r="Z104" s="250"/>
      <c r="AA104" s="250"/>
    </row>
    <row r="105" spans="8:27" s="235" customFormat="1" ht="12.75" customHeight="1">
      <c r="H105" s="224"/>
      <c r="J105" s="247"/>
      <c r="K105" s="247"/>
      <c r="L105" s="247"/>
      <c r="M105" s="247"/>
      <c r="O105" s="225" t="s">
        <v>57</v>
      </c>
      <c r="P105" s="234">
        <v>5</v>
      </c>
      <c r="Q105" s="235" t="s">
        <v>51</v>
      </c>
      <c r="R105" s="248"/>
      <c r="S105" s="248"/>
      <c r="T105" s="251"/>
      <c r="U105" s="184" t="e">
        <f>IF(Washington!#REF!&lt;&gt;0,Washington!G579,IF(Washington!K579&lt;&gt;0,Washington!G579,""))</f>
        <v>#REF!</v>
      </c>
      <c r="V105" s="184" t="e">
        <f>IF(Washington!#REF!&lt;&gt;0,Washington!H579,IF(Washington!K579&lt;&gt;0,Washington!H579,""))</f>
        <v>#REF!</v>
      </c>
      <c r="W105" s="235" t="s">
        <v>1141</v>
      </c>
      <c r="Y105" s="250"/>
      <c r="Z105" s="250"/>
      <c r="AA105" s="250"/>
    </row>
    <row r="106" spans="8:27" s="235" customFormat="1" ht="12.75" customHeight="1">
      <c r="H106" s="224"/>
      <c r="J106" s="247"/>
      <c r="K106" s="247"/>
      <c r="L106" s="247"/>
      <c r="M106" s="247"/>
      <c r="O106" s="225" t="s">
        <v>57</v>
      </c>
      <c r="P106" s="234">
        <v>5</v>
      </c>
      <c r="Q106" s="235" t="s">
        <v>52</v>
      </c>
      <c r="R106" s="248"/>
      <c r="S106" s="248"/>
      <c r="T106" s="251"/>
      <c r="U106" s="184" t="e">
        <f>IF(Washington!#REF!&lt;&gt;0,Washington!G580,IF(Washington!K580&lt;&gt;0,Washington!G580,""))</f>
        <v>#REF!</v>
      </c>
      <c r="V106" s="184" t="e">
        <f>IF(Washington!#REF!&lt;&gt;0,Washington!H580,IF(Washington!K580&lt;&gt;0,Washington!H580,""))</f>
        <v>#REF!</v>
      </c>
      <c r="W106" s="235" t="s">
        <v>1143</v>
      </c>
      <c r="Y106" s="250"/>
      <c r="Z106" s="250"/>
      <c r="AA106" s="250"/>
    </row>
    <row r="107" spans="8:27" s="235" customFormat="1" ht="12.75" customHeight="1">
      <c r="H107" s="224"/>
      <c r="J107" s="247"/>
      <c r="K107" s="247"/>
      <c r="L107" s="247"/>
      <c r="M107" s="247"/>
      <c r="O107" s="256" t="s">
        <v>57</v>
      </c>
      <c r="P107" s="234">
        <v>5</v>
      </c>
      <c r="Q107" s="254" t="s">
        <v>1453</v>
      </c>
      <c r="R107" s="184" t="e">
        <f>IF(Washington!#REF!&lt;&gt;0,Washington!H320,IF(Washington!K320&lt;&gt;0,Washington!H320,""))</f>
        <v>#REF!</v>
      </c>
      <c r="S107" s="184" t="e">
        <f>IF(Washington!#REF!&lt;&gt;0,Washington!I320,IF(Washington!K320&lt;&gt;0,Washington!I320,""))</f>
        <v>#REF!</v>
      </c>
      <c r="T107" s="251"/>
      <c r="U107" s="248"/>
      <c r="V107" s="248"/>
      <c r="X107" s="256" t="s">
        <v>58</v>
      </c>
      <c r="Y107" s="250"/>
      <c r="Z107" s="250"/>
      <c r="AA107" s="250"/>
    </row>
    <row r="108" spans="8:27" s="235" customFormat="1" ht="12.75" customHeight="1">
      <c r="H108" s="224"/>
      <c r="J108" s="247"/>
      <c r="K108" s="247"/>
      <c r="L108" s="247"/>
      <c r="M108" s="247"/>
      <c r="O108" s="256" t="s">
        <v>57</v>
      </c>
      <c r="P108" s="234">
        <v>5</v>
      </c>
      <c r="Q108" s="235" t="s">
        <v>1494</v>
      </c>
      <c r="R108" s="248"/>
      <c r="S108" s="184" t="e">
        <f>IF(Washington!#REF!&lt;&gt;0,Washington!I612,IF(Washington!K612&lt;&gt;0,Washington!I612,""))</f>
        <v>#REF!</v>
      </c>
      <c r="T108" s="251" t="s">
        <v>1098</v>
      </c>
      <c r="U108" s="248"/>
      <c r="V108" s="248"/>
      <c r="W108" s="249"/>
      <c r="X108" s="252" t="s">
        <v>59</v>
      </c>
      <c r="Y108" s="250"/>
      <c r="Z108" s="250"/>
      <c r="AA108" s="250"/>
    </row>
    <row r="109" spans="8:27" s="235" customFormat="1" ht="12.75" customHeight="1">
      <c r="H109" s="224"/>
      <c r="J109" s="247"/>
      <c r="K109" s="247"/>
      <c r="L109" s="247"/>
      <c r="M109" s="247"/>
      <c r="O109" s="256" t="s">
        <v>57</v>
      </c>
      <c r="P109" s="234">
        <v>5</v>
      </c>
      <c r="Q109" s="235" t="s">
        <v>1496</v>
      </c>
      <c r="R109" s="248"/>
      <c r="S109" s="184" t="e">
        <f>IF(Washington!#REF!&lt;&gt;0,Washington!I613,IF(Washington!K613&lt;&gt;0,Washington!I613,""))</f>
        <v>#REF!</v>
      </c>
      <c r="T109" s="251" t="s">
        <v>1098</v>
      </c>
      <c r="U109" s="248"/>
      <c r="V109" s="248"/>
      <c r="W109" s="249"/>
      <c r="X109" s="252" t="s">
        <v>60</v>
      </c>
      <c r="Y109" s="250"/>
      <c r="Z109" s="250"/>
      <c r="AA109" s="250"/>
    </row>
    <row r="110" spans="8:27" s="235" customFormat="1" ht="12.75">
      <c r="H110" s="224"/>
      <c r="J110" s="247"/>
      <c r="K110" s="247"/>
      <c r="L110" s="247"/>
      <c r="M110" s="247"/>
      <c r="N110" s="235" t="s">
        <v>61</v>
      </c>
      <c r="O110" s="254" t="s">
        <v>62</v>
      </c>
      <c r="P110" s="234">
        <v>5</v>
      </c>
      <c r="Q110" s="235" t="s">
        <v>48</v>
      </c>
      <c r="R110" s="248"/>
      <c r="U110" s="248">
        <v>0</v>
      </c>
      <c r="V110" s="248">
        <v>0</v>
      </c>
      <c r="W110" s="255">
        <v>0</v>
      </c>
      <c r="Y110" s="250"/>
      <c r="Z110" s="250"/>
      <c r="AA110" s="250"/>
    </row>
    <row r="111" spans="8:27" s="235" customFormat="1" ht="12.75">
      <c r="H111" s="224"/>
      <c r="J111" s="247"/>
      <c r="K111" s="247"/>
      <c r="L111" s="247"/>
      <c r="M111" s="247"/>
      <c r="O111" s="254" t="s">
        <v>62</v>
      </c>
      <c r="P111" s="234">
        <v>5</v>
      </c>
      <c r="Q111" s="235" t="s">
        <v>49</v>
      </c>
      <c r="R111" s="248"/>
      <c r="S111" s="248"/>
      <c r="T111" s="251"/>
      <c r="U111" s="184" t="e">
        <f>IF(Washington!#REF!&lt;&gt;0,Washington!G583,IF(Washington!K583&lt;&gt;0,Washington!G583,""))</f>
        <v>#REF!</v>
      </c>
      <c r="V111" s="184" t="e">
        <f>IF(Washington!#REF!&lt;&gt;0,Washington!H583,IF(Washington!K583&lt;&gt;0,Washington!H583,""))</f>
        <v>#REF!</v>
      </c>
      <c r="W111" s="235" t="s">
        <v>1137</v>
      </c>
      <c r="Y111" s="250"/>
      <c r="Z111" s="250"/>
      <c r="AA111" s="250"/>
    </row>
    <row r="112" spans="8:27" s="235" customFormat="1" ht="12.75">
      <c r="H112" s="224"/>
      <c r="J112" s="247"/>
      <c r="K112" s="247"/>
      <c r="L112" s="247"/>
      <c r="M112" s="247"/>
      <c r="O112" s="254" t="s">
        <v>62</v>
      </c>
      <c r="P112" s="234">
        <v>5</v>
      </c>
      <c r="Q112" s="235" t="s">
        <v>50</v>
      </c>
      <c r="R112" s="248"/>
      <c r="S112" s="248"/>
      <c r="T112" s="251"/>
      <c r="U112" s="184" t="e">
        <f>IF(Washington!#REF!&lt;&gt;0,Washington!G584,IF(Washington!K584&lt;&gt;0,Washington!G584,""))</f>
        <v>#REF!</v>
      </c>
      <c r="V112" s="184" t="e">
        <f>IF(Washington!#REF!&lt;&gt;0,Washington!H584,IF(Washington!K584&lt;&gt;0,Washington!H584,""))</f>
        <v>#REF!</v>
      </c>
      <c r="W112" s="235" t="s">
        <v>1139</v>
      </c>
      <c r="Y112" s="250"/>
      <c r="Z112" s="250"/>
      <c r="AA112" s="250"/>
    </row>
    <row r="113" spans="8:27" s="235" customFormat="1" ht="12.75">
      <c r="H113" s="224"/>
      <c r="J113" s="247"/>
      <c r="K113" s="247"/>
      <c r="L113" s="247"/>
      <c r="M113" s="247"/>
      <c r="O113" s="254" t="s">
        <v>62</v>
      </c>
      <c r="P113" s="234">
        <v>5</v>
      </c>
      <c r="Q113" s="235" t="s">
        <v>51</v>
      </c>
      <c r="R113" s="248"/>
      <c r="S113" s="248"/>
      <c r="T113" s="251"/>
      <c r="U113" s="184" t="e">
        <f>IF(Washington!#REF!&lt;&gt;0,Washington!G585,IF(Washington!K585&lt;&gt;0,Washington!G585,""))</f>
        <v>#REF!</v>
      </c>
      <c r="V113" s="184" t="e">
        <f>IF(Washington!#REF!&lt;&gt;0,Washington!H585,IF(Washington!K585&lt;&gt;0,Washington!H585,""))</f>
        <v>#REF!</v>
      </c>
      <c r="W113" s="235" t="s">
        <v>1141</v>
      </c>
      <c r="Y113" s="250"/>
      <c r="Z113" s="250"/>
      <c r="AA113" s="250"/>
    </row>
    <row r="114" spans="8:27" s="235" customFormat="1" ht="12.75">
      <c r="H114" s="224"/>
      <c r="J114" s="247"/>
      <c r="K114" s="247"/>
      <c r="L114" s="247"/>
      <c r="M114" s="247"/>
      <c r="O114" s="254" t="s">
        <v>62</v>
      </c>
      <c r="P114" s="234">
        <v>5</v>
      </c>
      <c r="Q114" s="235" t="s">
        <v>52</v>
      </c>
      <c r="R114" s="248"/>
      <c r="S114" s="248"/>
      <c r="T114" s="251"/>
      <c r="U114" s="184" t="e">
        <f>IF(Washington!#REF!&lt;&gt;0,Washington!G586,IF(Washington!K586&lt;&gt;0,Washington!G586,""))</f>
        <v>#REF!</v>
      </c>
      <c r="V114" s="184" t="e">
        <f>IF(Washington!#REF!&lt;&gt;0,Washington!H586,IF(Washington!K586&lt;&gt;0,Washington!H586,""))</f>
        <v>#REF!</v>
      </c>
      <c r="W114" s="235" t="s">
        <v>1143</v>
      </c>
      <c r="Y114" s="250"/>
      <c r="Z114" s="250"/>
      <c r="AA114" s="250"/>
    </row>
    <row r="115" spans="8:27" s="235" customFormat="1" ht="12.75">
      <c r="H115" s="224"/>
      <c r="J115" s="247"/>
      <c r="K115" s="247"/>
      <c r="L115" s="247"/>
      <c r="M115" s="247"/>
      <c r="O115" s="254" t="s">
        <v>62</v>
      </c>
      <c r="P115" s="234">
        <v>5</v>
      </c>
      <c r="Q115" s="254" t="s">
        <v>1453</v>
      </c>
      <c r="R115" s="184" t="e">
        <f>IF(Washington!#REF!&lt;&gt;0,Washington!H320,IF(Washington!K320&lt;&gt;0,Washington!H320,""))</f>
        <v>#REF!</v>
      </c>
      <c r="S115" s="184" t="e">
        <f>IF(Washington!#REF!&lt;&gt;0,Washington!I320,IF(Washington!K320&lt;&gt;0,Washington!I320,""))</f>
        <v>#REF!</v>
      </c>
      <c r="T115" s="251"/>
      <c r="U115" s="248"/>
      <c r="V115" s="248"/>
      <c r="X115" s="256" t="s">
        <v>63</v>
      </c>
      <c r="Y115" s="250"/>
      <c r="Z115" s="250"/>
      <c r="AA115" s="250"/>
    </row>
    <row r="116" spans="8:27" s="235" customFormat="1" ht="12.75">
      <c r="H116" s="224"/>
      <c r="J116" s="247"/>
      <c r="K116" s="247"/>
      <c r="L116" s="247"/>
      <c r="M116" s="247"/>
      <c r="O116" s="254" t="s">
        <v>62</v>
      </c>
      <c r="P116" s="234">
        <v>5</v>
      </c>
      <c r="Q116" s="235" t="s">
        <v>1494</v>
      </c>
      <c r="R116" s="248"/>
      <c r="S116" s="184" t="e">
        <f>IF(Washington!#REF!&lt;&gt;0,Washington!I612,IF(Washington!K612&lt;&gt;0,Washington!I612,""))</f>
        <v>#REF!</v>
      </c>
      <c r="T116" s="251" t="s">
        <v>1098</v>
      </c>
      <c r="U116" s="257"/>
      <c r="V116" s="257"/>
      <c r="W116" s="257"/>
      <c r="X116" s="252" t="s">
        <v>64</v>
      </c>
      <c r="Y116" s="250"/>
      <c r="Z116" s="250"/>
      <c r="AA116" s="250"/>
    </row>
    <row r="117" spans="8:27" s="235" customFormat="1" ht="12.75">
      <c r="H117" s="224"/>
      <c r="J117" s="247"/>
      <c r="K117" s="247"/>
      <c r="L117" s="247"/>
      <c r="M117" s="247"/>
      <c r="O117" s="254" t="s">
        <v>62</v>
      </c>
      <c r="P117" s="234">
        <v>5</v>
      </c>
      <c r="Q117" s="235" t="s">
        <v>1496</v>
      </c>
      <c r="R117" s="248"/>
      <c r="S117" s="184" t="e">
        <f>IF(Washington!#REF!&lt;&gt;0,Washington!I613,IF(Washington!K613&lt;&gt;0,Washington!I613,""))</f>
        <v>#REF!</v>
      </c>
      <c r="T117" s="251" t="s">
        <v>1098</v>
      </c>
      <c r="U117" s="257"/>
      <c r="V117" s="257"/>
      <c r="W117" s="257"/>
      <c r="X117" s="252" t="s">
        <v>65</v>
      </c>
      <c r="Y117" s="250"/>
      <c r="Z117" s="250"/>
      <c r="AA117" s="250"/>
    </row>
    <row r="123" spans="19:20" ht="12.75">
      <c r="S123" s="184"/>
      <c r="T123" s="184"/>
    </row>
    <row r="124" spans="19:20" ht="12.75">
      <c r="S124" s="184"/>
      <c r="T124" s="184"/>
    </row>
    <row r="125" spans="19:20" ht="12.75">
      <c r="S125" s="184"/>
      <c r="T125" s="184"/>
    </row>
    <row r="126" spans="19:20" ht="12.75">
      <c r="S126" s="184"/>
      <c r="T126" s="184"/>
    </row>
  </sheetData>
  <sheetProtection password="CABB" sheet="1" objects="1" scenarios="1"/>
  <printOptions/>
  <pageMargins left="0.2" right="0.23" top="0.47" bottom="0.37" header="0.22" footer="0.2"/>
  <pageSetup fitToHeight="2" fitToWidth="2" horizontalDpi="300" verticalDpi="300" orientation="landscape" scale="64"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sheetPr codeName="Sheet6"/>
  <dimension ref="A1:P74"/>
  <sheetViews>
    <sheetView zoomScale="75" zoomScaleNormal="75" workbookViewId="0" topLeftCell="A1">
      <selection activeCell="F6" sqref="F6"/>
    </sheetView>
  </sheetViews>
  <sheetFormatPr defaultColWidth="9.140625" defaultRowHeight="12.75"/>
  <cols>
    <col min="6" max="6" width="9.7109375" style="0" bestFit="1" customWidth="1"/>
  </cols>
  <sheetData>
    <row r="1" spans="2:7" ht="12.75">
      <c r="B1" t="s">
        <v>67</v>
      </c>
      <c r="C1" t="s">
        <v>68</v>
      </c>
      <c r="D1" t="s">
        <v>1172</v>
      </c>
      <c r="E1" t="s">
        <v>1068</v>
      </c>
      <c r="F1" t="s">
        <v>69</v>
      </c>
      <c r="G1" t="s">
        <v>70</v>
      </c>
    </row>
    <row r="2" spans="2:4" ht="12.75">
      <c r="B2" s="276"/>
      <c r="C2" s="276" t="s">
        <v>674</v>
      </c>
      <c r="D2" s="276" t="s">
        <v>1186</v>
      </c>
    </row>
    <row r="3" spans="5:7" ht="12.75">
      <c r="E3" t="s">
        <v>130</v>
      </c>
      <c r="F3" s="69" t="e">
        <f>IF(Washington!#REF!&lt;&gt;0,Washington!$H$318,IF(Washington!$K$318&lt;&gt;0,Washington!$H$318,""))</f>
        <v>#REF!</v>
      </c>
      <c r="G3" s="177" t="s">
        <v>72</v>
      </c>
    </row>
    <row r="4" spans="5:7" ht="12.75">
      <c r="E4" t="s">
        <v>131</v>
      </c>
      <c r="F4" s="69" t="e">
        <f>IF(Washington!#REF!&lt;&gt;0,Washington!$H$318,IF(Washington!$K$318&lt;&gt;0,Washington!$H$318,""))</f>
        <v>#REF!</v>
      </c>
      <c r="G4" s="177" t="s">
        <v>72</v>
      </c>
    </row>
    <row r="5" spans="5:7" ht="12.75">
      <c r="E5" t="s">
        <v>132</v>
      </c>
      <c r="F5" s="69" t="e">
        <f>IF(Washington!#REF!&lt;&gt;0,Washington!$H$318,IF(Washington!$K$318&lt;&gt;0,Washington!$H$318,""))</f>
        <v>#REF!</v>
      </c>
      <c r="G5" s="177" t="s">
        <v>72</v>
      </c>
    </row>
    <row r="6" spans="5:7" ht="12.75">
      <c r="E6" t="s">
        <v>133</v>
      </c>
      <c r="F6" s="69" t="e">
        <f>IF(Washington!#REF!&lt;&gt;0,Washington!$H$318,IF(Washington!$K$318&lt;&gt;0,Washington!$H$318,""))</f>
        <v>#REF!</v>
      </c>
      <c r="G6" s="177" t="s">
        <v>72</v>
      </c>
    </row>
    <row r="7" spans="5:7" ht="12.75">
      <c r="E7" t="s">
        <v>134</v>
      </c>
      <c r="F7" s="69" t="e">
        <f>IF(Washington!#REF!&lt;&gt;0,Washington!H319,IF(Washington!K319&lt;&gt;0,Washington!H319,""))</f>
        <v>#REF!</v>
      </c>
      <c r="G7" s="177" t="s">
        <v>72</v>
      </c>
    </row>
    <row r="8" spans="5:7" ht="12.75">
      <c r="E8" t="s">
        <v>135</v>
      </c>
      <c r="F8" s="69" t="e">
        <f>IF(Washington!#REF!&lt;&gt;0,Washington!H319,IF(Washington!K319&lt;&gt;0,Washington!H319,""))</f>
        <v>#REF!</v>
      </c>
      <c r="G8" s="177" t="s">
        <v>72</v>
      </c>
    </row>
    <row r="9" spans="5:7" ht="12.75">
      <c r="E9" t="s">
        <v>136</v>
      </c>
      <c r="F9" s="69" t="e">
        <f>IF(Washington!#REF!&lt;&gt;0,Washington!H320,IF(Washington!K320&lt;&gt;0,Washington!H320,""))</f>
        <v>#REF!</v>
      </c>
      <c r="G9" s="177" t="s">
        <v>72</v>
      </c>
    </row>
    <row r="10" spans="5:7" ht="12.75">
      <c r="E10" t="s">
        <v>137</v>
      </c>
      <c r="F10" s="69" t="e">
        <f>IF(Washington!#REF!&lt;&gt;0,Washington!H320,IF(Washington!K320&lt;&gt;0,Washington!H320,""))</f>
        <v>#REF!</v>
      </c>
      <c r="G10" s="177" t="s">
        <v>72</v>
      </c>
    </row>
    <row r="11" spans="5:7" ht="12.75">
      <c r="E11" t="s">
        <v>71</v>
      </c>
      <c r="F11" s="75" t="e">
        <f>IF(Washington!#REF!&lt;&gt;0,Washington!H325,IF(Washington!K325&lt;&gt;0,MIN(Washington!H325:H329),""))</f>
        <v>#REF!</v>
      </c>
      <c r="G11" s="72" t="s">
        <v>72</v>
      </c>
    </row>
    <row r="12" spans="1:8" ht="12.75">
      <c r="A12" s="74"/>
      <c r="B12" s="68"/>
      <c r="C12" s="68"/>
      <c r="D12" s="68"/>
      <c r="E12" s="68" t="s">
        <v>73</v>
      </c>
      <c r="F12" s="75">
        <v>0</v>
      </c>
      <c r="G12" s="177" t="s">
        <v>72</v>
      </c>
      <c r="H12" s="68"/>
    </row>
    <row r="13" spans="1:8" ht="12.75">
      <c r="A13" s="74"/>
      <c r="B13" s="68"/>
      <c r="D13" s="68"/>
      <c r="E13" s="68" t="s">
        <v>74</v>
      </c>
      <c r="F13" s="75">
        <v>0</v>
      </c>
      <c r="G13" s="177" t="s">
        <v>72</v>
      </c>
      <c r="H13" s="68"/>
    </row>
    <row r="14" spans="1:8" ht="12.75">
      <c r="A14" s="74"/>
      <c r="B14" s="68"/>
      <c r="D14" s="68"/>
      <c r="E14" s="68" t="s">
        <v>75</v>
      </c>
      <c r="F14" s="75">
        <v>0</v>
      </c>
      <c r="G14" s="177" t="s">
        <v>72</v>
      </c>
      <c r="H14" s="68"/>
    </row>
    <row r="15" spans="5:9" ht="12.75">
      <c r="E15" s="68" t="s">
        <v>76</v>
      </c>
      <c r="F15" s="75" t="e">
        <f>IF(Washington!#REF!&lt;&gt;0,Washington!H325,IF(Washington!K325&lt;&gt;0,MIN(Washington!H325:H329),""))</f>
        <v>#REF!</v>
      </c>
      <c r="G15" s="177" t="s">
        <v>72</v>
      </c>
      <c r="H15" s="68"/>
      <c r="I15" s="68"/>
    </row>
    <row r="16" spans="5:9" ht="12.75">
      <c r="E16" s="68" t="s">
        <v>77</v>
      </c>
      <c r="F16" s="75" t="e">
        <f>IF(Washington!#REF!&lt;&gt;0,Washington!H325,IF(Washington!K325&lt;&gt;0,MIN(Washington!H325:H329),""))</f>
        <v>#REF!</v>
      </c>
      <c r="G16" s="177" t="s">
        <v>72</v>
      </c>
      <c r="H16" s="68"/>
      <c r="I16" s="68"/>
    </row>
    <row r="17" spans="5:9" ht="12.75">
      <c r="E17" s="68" t="s">
        <v>78</v>
      </c>
      <c r="F17" s="75" t="e">
        <f>IF(Washington!#REF!&lt;&gt;0,Washington!H325,IF(Washington!K325&lt;&gt;0,MIN(Washington!H325:H329),""))</f>
        <v>#REF!</v>
      </c>
      <c r="G17" s="177" t="s">
        <v>72</v>
      </c>
      <c r="H17" s="68"/>
      <c r="I17" s="68"/>
    </row>
    <row r="18" spans="5:9" ht="12.75">
      <c r="E18" s="68" t="s">
        <v>79</v>
      </c>
      <c r="F18" s="75" t="e">
        <f>IF(Washington!#REF!&lt;&gt;0,Washington!H325,IF(Washington!K325&lt;&gt;0,MIN(Washington!H325:H329),""))</f>
        <v>#REF!</v>
      </c>
      <c r="G18" s="177" t="s">
        <v>72</v>
      </c>
      <c r="H18" s="68"/>
      <c r="I18" s="68"/>
    </row>
    <row r="19" spans="5:9" ht="12.75">
      <c r="E19" s="68" t="s">
        <v>80</v>
      </c>
      <c r="F19" s="75" t="e">
        <f>IF(Washington!#REF!&lt;&gt;0,Washington!H325,IF(Washington!K325&lt;&gt;0,MIN(Washington!H325:H329),""))</f>
        <v>#REF!</v>
      </c>
      <c r="G19" s="177" t="s">
        <v>72</v>
      </c>
      <c r="H19" s="68"/>
      <c r="I19" s="68"/>
    </row>
    <row r="20" spans="5:9" ht="12.75">
      <c r="E20" s="68" t="s">
        <v>81</v>
      </c>
      <c r="F20" s="75" t="e">
        <f>IF(Washington!#REF!&lt;&gt;0,Washington!H325,IF(Washington!K325&lt;&gt;0,MIN(Washington!H325:H329),""))</f>
        <v>#REF!</v>
      </c>
      <c r="G20" s="177" t="s">
        <v>72</v>
      </c>
      <c r="H20" s="68"/>
      <c r="I20" s="68"/>
    </row>
    <row r="21" spans="5:9" ht="12.75">
      <c r="E21" s="68" t="s">
        <v>82</v>
      </c>
      <c r="F21" s="75" t="e">
        <f>IF(Washington!#REF!&lt;&gt;0,Washington!H325,IF(Washington!K325&lt;&gt;0,MIN(Washington!H325:H329),""))</f>
        <v>#REF!</v>
      </c>
      <c r="G21" s="177" t="s">
        <v>72</v>
      </c>
      <c r="H21" s="68"/>
      <c r="I21" s="68"/>
    </row>
    <row r="22" spans="5:9" ht="12.75">
      <c r="E22" s="68" t="s">
        <v>83</v>
      </c>
      <c r="F22" s="75" t="e">
        <f>IF(Washington!#REF!&lt;&gt;0,Washington!H325,IF(Washington!K325&lt;&gt;0,MIN(Washington!H325:H329),""))</f>
        <v>#REF!</v>
      </c>
      <c r="G22" s="177" t="s">
        <v>72</v>
      </c>
      <c r="H22" s="68"/>
      <c r="I22" s="68"/>
    </row>
    <row r="23" spans="5:7" ht="12.75">
      <c r="E23" t="s">
        <v>84</v>
      </c>
      <c r="F23" s="75" t="e">
        <f>IF(Washington!#REF!&lt;&gt;0,Washington!H337,IF(Washington!K337&lt;&gt;0,MIN(Washington!H337:H341),""))</f>
        <v>#REF!</v>
      </c>
      <c r="G23" s="72" t="s">
        <v>72</v>
      </c>
    </row>
    <row r="24" spans="4:8" ht="12.75">
      <c r="D24" s="68"/>
      <c r="E24" s="68" t="s">
        <v>85</v>
      </c>
      <c r="F24" s="75">
        <v>0</v>
      </c>
      <c r="G24" s="177" t="s">
        <v>72</v>
      </c>
      <c r="H24" s="68"/>
    </row>
    <row r="25" spans="4:8" ht="12.75">
      <c r="D25" s="68"/>
      <c r="E25" s="68" t="s">
        <v>86</v>
      </c>
      <c r="F25" s="75">
        <v>0</v>
      </c>
      <c r="G25" s="177" t="s">
        <v>72</v>
      </c>
      <c r="H25" s="68"/>
    </row>
    <row r="26" spans="4:8" ht="12.75">
      <c r="D26" s="68"/>
      <c r="E26" s="68" t="s">
        <v>87</v>
      </c>
      <c r="F26" s="75">
        <v>0</v>
      </c>
      <c r="G26" s="177" t="s">
        <v>72</v>
      </c>
      <c r="H26" s="68"/>
    </row>
    <row r="27" spans="5:9" ht="12.75">
      <c r="E27" s="68" t="s">
        <v>88</v>
      </c>
      <c r="F27" s="75" t="e">
        <f>IF(Washington!#REF!&lt;&gt;0,Washington!H357,IF(Washington!K357&lt;&gt;0,MIN(Washington!H357:H361),""))</f>
        <v>#REF!</v>
      </c>
      <c r="G27" s="177" t="s">
        <v>72</v>
      </c>
      <c r="H27" s="68"/>
      <c r="I27" s="68"/>
    </row>
    <row r="28" spans="5:9" ht="12.75">
      <c r="E28" s="68" t="s">
        <v>89</v>
      </c>
      <c r="F28" s="75" t="e">
        <f>IF(Washington!#REF!&lt;&gt;0,Washington!H357,IF(Washington!K357&lt;&gt;0,MIN(Washington!H357:H361),""))</f>
        <v>#REF!</v>
      </c>
      <c r="G28" s="177" t="s">
        <v>72</v>
      </c>
      <c r="H28" s="68"/>
      <c r="I28" s="68"/>
    </row>
    <row r="29" spans="5:9" ht="12.75">
      <c r="E29" s="68" t="s">
        <v>90</v>
      </c>
      <c r="F29" s="75" t="e">
        <f>IF(Washington!#REF!&lt;&gt;0,Washington!H357,IF(Washington!K357&lt;&gt;0,MIN(Washington!H357:H361),""))</f>
        <v>#REF!</v>
      </c>
      <c r="G29" s="177" t="s">
        <v>72</v>
      </c>
      <c r="H29" s="68"/>
      <c r="I29" s="68"/>
    </row>
    <row r="30" spans="5:9" ht="12.75">
      <c r="E30" s="68" t="s">
        <v>91</v>
      </c>
      <c r="F30" s="75" t="e">
        <f>IF(Washington!#REF!&lt;&gt;0,Washington!H357,IF(Washington!K357&lt;&gt;0,MIN(Washington!H357:H361),""))</f>
        <v>#REF!</v>
      </c>
      <c r="G30" s="177" t="s">
        <v>72</v>
      </c>
      <c r="H30" s="68"/>
      <c r="I30" s="68"/>
    </row>
    <row r="31" spans="5:9" ht="12.75">
      <c r="E31" s="68" t="s">
        <v>92</v>
      </c>
      <c r="F31" s="75" t="e">
        <f>IF(Washington!#REF!&lt;&gt;0,Washington!H369,IF(Washington!K369&lt;&gt;0,MIN(Washington!H369:H373),""))</f>
        <v>#REF!</v>
      </c>
      <c r="G31" s="177" t="s">
        <v>72</v>
      </c>
      <c r="H31" s="68"/>
      <c r="I31" s="68"/>
    </row>
    <row r="32" spans="5:9" ht="12.75">
      <c r="E32" s="68" t="s">
        <v>93</v>
      </c>
      <c r="F32" s="75" t="e">
        <f>IF(Washington!#REF!&lt;&gt;0,Washington!H369,IF(Washington!K369&lt;&gt;0,MIN(Washington!H369:H373),""))</f>
        <v>#REF!</v>
      </c>
      <c r="G32" s="177" t="s">
        <v>72</v>
      </c>
      <c r="H32" s="68"/>
      <c r="I32" s="68"/>
    </row>
    <row r="33" spans="5:9" ht="12.75">
      <c r="E33" s="68" t="s">
        <v>94</v>
      </c>
      <c r="F33" s="75" t="e">
        <f>IF(Washington!#REF!&lt;&gt;0,Washington!H369,IF(Washington!K369&lt;&gt;0,MIN(Washington!H369:H373),""))</f>
        <v>#REF!</v>
      </c>
      <c r="G33" s="177" t="s">
        <v>72</v>
      </c>
      <c r="H33" s="68"/>
      <c r="I33" s="68"/>
    </row>
    <row r="34" spans="5:9" ht="12.75">
      <c r="E34" s="68" t="s">
        <v>95</v>
      </c>
      <c r="F34" s="75" t="e">
        <f>IF(Washington!#REF!&lt;&gt;0,Washington!H369,IF(Washington!K369&lt;&gt;0,MIN(Washington!H369:H373),""))</f>
        <v>#REF!</v>
      </c>
      <c r="G34" s="177" t="s">
        <v>72</v>
      </c>
      <c r="H34" s="68"/>
      <c r="I34" s="68"/>
    </row>
    <row r="35" spans="5:7" ht="12.75">
      <c r="E35" t="s">
        <v>142</v>
      </c>
      <c r="F35" s="75" t="e">
        <f>IF(Washington!#REF!&lt;&gt;0,Washington!H369,IF(Washington!K369&lt;&gt;0,MIN(Washington!H369:H373),""))</f>
        <v>#REF!</v>
      </c>
      <c r="G35" s="72" t="s">
        <v>72</v>
      </c>
    </row>
    <row r="36" spans="5:7" ht="12.75">
      <c r="E36" t="s">
        <v>675</v>
      </c>
      <c r="F36" s="75" t="e">
        <f>IF(Washington!#REF!&lt;&gt;0,Washington!H369,IF(Washington!K369&lt;&gt;0,MIN(Washington!H369:H373),""))</f>
        <v>#REF!</v>
      </c>
      <c r="G36" s="72" t="s">
        <v>72</v>
      </c>
    </row>
    <row r="37" spans="5:7" ht="12.75">
      <c r="E37" t="s">
        <v>676</v>
      </c>
      <c r="F37" s="75" t="e">
        <f>IF(Washington!#REF!&lt;&gt;0,Washington!H369,IF(Washington!K369&lt;&gt;0,MIN(Washington!H369:H373),""))</f>
        <v>#REF!</v>
      </c>
      <c r="G37" s="72" t="s">
        <v>72</v>
      </c>
    </row>
    <row r="38" spans="5:7" ht="12.75">
      <c r="E38" t="s">
        <v>677</v>
      </c>
      <c r="F38" s="75" t="e">
        <f>IF(Washington!#REF!&lt;&gt;0,Washington!H369,IF(Washington!K369&lt;&gt;0,MIN(Washington!H369:H373),""))</f>
        <v>#REF!</v>
      </c>
      <c r="G38" s="72" t="s">
        <v>72</v>
      </c>
    </row>
    <row r="39" spans="5:7" ht="12.75">
      <c r="E39" t="s">
        <v>96</v>
      </c>
      <c r="F39" s="69" t="e">
        <f>IF(Washington!#REF!&lt;&gt;0,Washington!H390,IF(Washington!K390&lt;&gt;0,Washington!H390,""))</f>
        <v>#REF!</v>
      </c>
      <c r="G39" s="72" t="s">
        <v>72</v>
      </c>
    </row>
    <row r="40" spans="5:7" ht="12.75">
      <c r="E40" t="s">
        <v>97</v>
      </c>
      <c r="F40" s="69" t="e">
        <f>IF(Washington!#REF!&lt;&gt;0,Washington!H381,IF(Washington!K381&lt;&gt;0,Washington!H381,""))</f>
        <v>#REF!</v>
      </c>
      <c r="G40" s="72" t="s">
        <v>72</v>
      </c>
    </row>
    <row r="41" spans="5:7" ht="12.75">
      <c r="E41" t="s">
        <v>98</v>
      </c>
      <c r="F41" s="69" t="e">
        <f>IF(Washington!#REF!&lt;&gt;0,Washington!H383,IF(Washington!K383&lt;&gt;0,Washington!H383,""))</f>
        <v>#REF!</v>
      </c>
      <c r="G41" s="72" t="s">
        <v>72</v>
      </c>
    </row>
    <row r="42" spans="5:13" ht="12.75">
      <c r="E42" s="68" t="s">
        <v>99</v>
      </c>
      <c r="F42" s="177" t="s">
        <v>72</v>
      </c>
      <c r="G42" s="75">
        <v>0</v>
      </c>
      <c r="H42" s="68"/>
      <c r="I42" s="68"/>
      <c r="J42" s="68"/>
      <c r="K42" s="68"/>
      <c r="L42" s="68"/>
      <c r="M42" s="68"/>
    </row>
    <row r="43" spans="5:13" ht="12.75">
      <c r="E43" s="68" t="s">
        <v>100</v>
      </c>
      <c r="F43" s="177" t="s">
        <v>72</v>
      </c>
      <c r="G43" s="75" t="e">
        <f>IF(Washington!#REF!&lt;&gt;0,Washington!I547,IF(Washington!K547&lt;&gt;0,Washington!I547,""))</f>
        <v>#REF!</v>
      </c>
      <c r="H43" s="68"/>
      <c r="I43" s="68"/>
      <c r="J43" s="68"/>
      <c r="K43" s="68"/>
      <c r="L43" s="68"/>
      <c r="M43" s="68"/>
    </row>
    <row r="44" spans="5:13" ht="12.75">
      <c r="E44" s="68" t="s">
        <v>101</v>
      </c>
      <c r="F44" s="177" t="s">
        <v>72</v>
      </c>
      <c r="G44" s="75">
        <v>0</v>
      </c>
      <c r="H44" s="68"/>
      <c r="I44" s="68"/>
      <c r="J44" s="68"/>
      <c r="K44" s="68"/>
      <c r="L44" s="68"/>
      <c r="M44" s="68"/>
    </row>
    <row r="45" spans="5:7" ht="12.75">
      <c r="E45" t="s">
        <v>102</v>
      </c>
      <c r="F45" s="177" t="s">
        <v>72</v>
      </c>
      <c r="G45" s="69" t="e">
        <f>IF(Washington!#REF!&lt;&gt;0,Washington!I363,IF(Washington!K363&lt;&gt;0,Washington!I363,""))</f>
        <v>#REF!</v>
      </c>
    </row>
    <row r="46" spans="5:16" ht="12.75">
      <c r="E46" s="68" t="s">
        <v>103</v>
      </c>
      <c r="F46" s="177" t="s">
        <v>72</v>
      </c>
      <c r="G46" s="75" t="e">
        <f>IF(Washington!#REF!&lt;&gt;0,Washington!I365,IF(Washington!K365&lt;&gt;0,Washington!I365,""))</f>
        <v>#REF!</v>
      </c>
      <c r="H46" s="68"/>
      <c r="I46" s="68"/>
      <c r="J46" s="68"/>
      <c r="K46" s="68"/>
      <c r="L46" s="68"/>
      <c r="M46" s="68"/>
      <c r="N46" s="68"/>
      <c r="O46" s="68"/>
      <c r="P46" s="68"/>
    </row>
    <row r="47" spans="5:7" ht="12.75">
      <c r="E47" t="s">
        <v>104</v>
      </c>
      <c r="F47" s="177" t="s">
        <v>72</v>
      </c>
      <c r="G47" s="69" t="e">
        <f>IF(Washington!#REF!&lt;&gt;0,Washington!I395,IF(Washington!K395&lt;&gt;0,Washington!I395,""))</f>
        <v>#REF!</v>
      </c>
    </row>
    <row r="48" spans="5:7" ht="12.75">
      <c r="E48" t="s">
        <v>105</v>
      </c>
      <c r="F48" s="177" t="s">
        <v>72</v>
      </c>
      <c r="G48" s="69" t="e">
        <f>IF(Washington!#REF!&lt;&gt;0,Washington!I398,IF(Washington!K398&lt;&gt;0,Washington!I398,""))</f>
        <v>#REF!</v>
      </c>
    </row>
    <row r="49" spans="5:7" ht="12.75">
      <c r="E49" t="s">
        <v>106</v>
      </c>
      <c r="F49" s="177" t="s">
        <v>72</v>
      </c>
      <c r="G49" s="69" t="e">
        <f>IF(Washington!#REF!&lt;&gt;0,Washington!I403,IF(Washington!K403&lt;&gt;0,Washington!I403,""))</f>
        <v>#REF!</v>
      </c>
    </row>
    <row r="50" spans="5:7" ht="12.75">
      <c r="E50" t="s">
        <v>107</v>
      </c>
      <c r="F50" s="177" t="s">
        <v>72</v>
      </c>
      <c r="G50" s="69" t="e">
        <f>IF(Washington!#REF!&lt;&gt;0,Washington!I406,IF(Washington!K406&lt;&gt;0,Washington!I406,""))</f>
        <v>#REF!</v>
      </c>
    </row>
    <row r="51" spans="5:7" ht="12.75">
      <c r="E51" t="s">
        <v>108</v>
      </c>
      <c r="F51" s="177" t="s">
        <v>72</v>
      </c>
      <c r="G51" s="69" t="e">
        <f>IF(Washington!#REF!&lt;&gt;0,Washington!I411,IF(Washington!K411&lt;&gt;0,Washington!I411,""))</f>
        <v>#REF!</v>
      </c>
    </row>
    <row r="52" spans="5:7" ht="12.75">
      <c r="E52" t="s">
        <v>109</v>
      </c>
      <c r="F52" s="177" t="s">
        <v>72</v>
      </c>
      <c r="G52" s="69" t="e">
        <f>IF(Washington!#REF!&lt;&gt;0,Washington!I414,IF(Washington!K414&lt;&gt;0,Washington!I414,""))</f>
        <v>#REF!</v>
      </c>
    </row>
    <row r="53" spans="5:7" ht="12.75">
      <c r="E53" t="s">
        <v>110</v>
      </c>
      <c r="F53" s="177" t="s">
        <v>72</v>
      </c>
      <c r="G53" s="69" t="e">
        <f>IF(Washington!#REF!&lt;&gt;0,Washington!I418,IF(Washington!K418&lt;&gt;0,Washington!I418,""))</f>
        <v>#REF!</v>
      </c>
    </row>
    <row r="54" spans="5:7" ht="12.75">
      <c r="E54" t="s">
        <v>111</v>
      </c>
      <c r="F54" s="177" t="s">
        <v>72</v>
      </c>
      <c r="G54" s="69" t="e">
        <f>IF(Washington!#REF!&lt;&gt;0,Washington!I419,IF(Washington!K419&lt;&gt;0,Washington!I419,""))</f>
        <v>#REF!</v>
      </c>
    </row>
    <row r="55" spans="4:8" ht="12.75">
      <c r="D55" s="68"/>
      <c r="E55" s="68" t="s">
        <v>112</v>
      </c>
      <c r="F55" s="177" t="s">
        <v>72</v>
      </c>
      <c r="G55" s="75" t="e">
        <f>IF(Washington!#REF!&lt;&gt;0,Washington!I422,IF(Washington!K422&lt;&gt;0,Washington!I422,""))</f>
        <v>#REF!</v>
      </c>
      <c r="H55" s="68"/>
    </row>
    <row r="56" spans="4:8" ht="12.75">
      <c r="D56" s="68"/>
      <c r="E56" s="68" t="s">
        <v>113</v>
      </c>
      <c r="F56" s="177" t="s">
        <v>72</v>
      </c>
      <c r="G56" s="75" t="e">
        <f>IF(Washington!#REF!&lt;&gt;0,Washington!I423,IF(Washington!K423&lt;&gt;0,Washington!I423,""))</f>
        <v>#REF!</v>
      </c>
      <c r="H56" s="68"/>
    </row>
    <row r="57" spans="5:7" ht="12.75">
      <c r="E57" t="s">
        <v>1004</v>
      </c>
      <c r="F57" s="177" t="s">
        <v>72</v>
      </c>
      <c r="G57" s="69">
        <v>0</v>
      </c>
    </row>
    <row r="58" spans="5:7" ht="12.75">
      <c r="E58" t="s">
        <v>1005</v>
      </c>
      <c r="F58" s="177" t="s">
        <v>72</v>
      </c>
      <c r="G58" s="69">
        <v>0</v>
      </c>
    </row>
    <row r="59" spans="5:7" ht="12.75">
      <c r="E59" t="s">
        <v>138</v>
      </c>
      <c r="F59" s="72" t="s">
        <v>72</v>
      </c>
      <c r="G59" s="69" t="e">
        <f>IF(Washington!#REF!&lt;&gt;0,Washington!I431,IF(Washington!K431&lt;&gt;0,Washington!I431,""))</f>
        <v>#REF!</v>
      </c>
    </row>
    <row r="60" spans="5:7" ht="12.75">
      <c r="E60" t="s">
        <v>139</v>
      </c>
      <c r="F60" s="72" t="s">
        <v>72</v>
      </c>
      <c r="G60" s="69" t="e">
        <f>IF(Washington!#REF!&lt;&gt;0,Washington!I432,IF(Washington!K432&lt;&gt;0,Washington!I432,""))</f>
        <v>#REF!</v>
      </c>
    </row>
    <row r="61" spans="5:7" ht="12.75">
      <c r="E61" t="s">
        <v>140</v>
      </c>
      <c r="F61" s="72" t="s">
        <v>72</v>
      </c>
      <c r="G61" s="69" t="e">
        <f>IF(Washington!#REF!&lt;&gt;0,Washington!I435,IF(Washington!K435&lt;&gt;0,Washington!I435,""))</f>
        <v>#REF!</v>
      </c>
    </row>
    <row r="62" spans="5:7" ht="12.75">
      <c r="E62" t="s">
        <v>141</v>
      </c>
      <c r="F62" s="72" t="s">
        <v>72</v>
      </c>
      <c r="G62" s="69" t="e">
        <f>IF(Washington!#REF!&lt;&gt;0,Washington!I436,IF(Washington!K436&lt;&gt;0,Washington!I436,""))</f>
        <v>#REF!</v>
      </c>
    </row>
    <row r="63" spans="5:7" ht="12.75">
      <c r="E63" t="s">
        <v>151</v>
      </c>
      <c r="F63" s="72" t="s">
        <v>72</v>
      </c>
      <c r="G63" s="69" t="e">
        <f>IF(Washington!#REF!&lt;&gt;0,Washington!I439,IF(Washington!K439&lt;&gt;0,Washington!I439,""))</f>
        <v>#REF!</v>
      </c>
    </row>
    <row r="64" spans="5:7" ht="12.75">
      <c r="E64" t="s">
        <v>152</v>
      </c>
      <c r="F64" s="72" t="s">
        <v>72</v>
      </c>
      <c r="G64" s="69" t="e">
        <f>IF(Washington!#REF!&lt;&gt;0,Washington!I440,IF(Washington!K440&lt;&gt;0,Washington!I440,""))</f>
        <v>#REF!</v>
      </c>
    </row>
    <row r="65" spans="5:7" ht="12.75">
      <c r="E65" t="s">
        <v>153</v>
      </c>
      <c r="F65" s="72" t="s">
        <v>72</v>
      </c>
      <c r="G65" s="69" t="e">
        <f>IF(Washington!#REF!&lt;&gt;0,Washington!I443,IF(Washington!K443&lt;&gt;0,Washington!I443,""))</f>
        <v>#REF!</v>
      </c>
    </row>
    <row r="66" spans="5:7" ht="12.75">
      <c r="E66" t="s">
        <v>154</v>
      </c>
      <c r="F66" s="72" t="s">
        <v>72</v>
      </c>
      <c r="G66" s="69" t="e">
        <f>IF(Washington!#REF!&lt;&gt;0,Washington!I444,IF(Washington!K444&lt;&gt;0,Washington!I444,""))</f>
        <v>#REF!</v>
      </c>
    </row>
    <row r="67" spans="5:7" ht="12.75">
      <c r="E67" t="s">
        <v>143</v>
      </c>
      <c r="F67" s="69" t="e">
        <f>IF(Washington!#REF!&lt;&gt;0,Washington!H505,IF(Washington!K505&lt;&gt;0,Washington!H505,""))</f>
        <v>#REF!</v>
      </c>
      <c r="G67" s="72" t="s">
        <v>72</v>
      </c>
    </row>
    <row r="68" spans="5:7" ht="12.75">
      <c r="E68" s="68" t="s">
        <v>144</v>
      </c>
      <c r="F68" s="178" t="s">
        <v>72</v>
      </c>
      <c r="G68" s="69" t="e">
        <f>IF(Washington!#REF!&lt;&gt;0,Washington!I505,IF(Washington!K505&lt;&gt;0,Washington!I505,""))</f>
        <v>#REF!</v>
      </c>
    </row>
    <row r="69" spans="5:7" ht="12.75">
      <c r="E69" s="68" t="s">
        <v>145</v>
      </c>
      <c r="F69" s="178" t="s">
        <v>72</v>
      </c>
      <c r="G69" s="69" t="e">
        <f>IF(Washington!#REF!&lt;&gt;0,Washington!I506,IF(Washington!K506&lt;&gt;0,Washington!I506,""))</f>
        <v>#REF!</v>
      </c>
    </row>
    <row r="70" spans="5:7" ht="12.75">
      <c r="E70" s="68" t="s">
        <v>146</v>
      </c>
      <c r="F70" s="69" t="e">
        <f>IF(Washington!#REF!&lt;&gt;0,Washington!H510,IF(Washington!K510&lt;&gt;0,Washington!H510,""))</f>
        <v>#REF!</v>
      </c>
      <c r="G70" s="72" t="s">
        <v>72</v>
      </c>
    </row>
    <row r="71" spans="5:7" ht="12.75">
      <c r="E71" t="s">
        <v>147</v>
      </c>
      <c r="F71" s="72" t="s">
        <v>72</v>
      </c>
      <c r="G71" s="69" t="e">
        <f>IF(Washington!#REF!&lt;&gt;0,Washington!I510,IF(Washington!K510&lt;&gt;0,Washington!I510,""))</f>
        <v>#REF!</v>
      </c>
    </row>
    <row r="72" spans="5:7" ht="12.75">
      <c r="E72" t="s">
        <v>148</v>
      </c>
      <c r="F72" s="69" t="e">
        <f>IF(Washington!#REF!&lt;&gt;0,Washington!H528,IF(Washington!K528&lt;&gt;0,Washington!H528,""))</f>
        <v>#REF!</v>
      </c>
      <c r="G72" s="72" t="s">
        <v>72</v>
      </c>
    </row>
    <row r="73" spans="5:7" ht="12.75">
      <c r="E73" t="s">
        <v>149</v>
      </c>
      <c r="F73" s="72" t="s">
        <v>72</v>
      </c>
      <c r="G73" s="69" t="e">
        <f>IF(Washington!#REF!&lt;&gt;0,Washington!I528,IF(Washington!K528&lt;&gt;0,Washington!I528,""))</f>
        <v>#REF!</v>
      </c>
    </row>
    <row r="74" spans="5:7" ht="12.75">
      <c r="E74" t="s">
        <v>150</v>
      </c>
      <c r="F74" s="69" t="e">
        <f>IF(Washington!#REF!&lt;&gt;0,Washington!H531,IF(Washington!K531&lt;&gt;0,Washington!H531,""))</f>
        <v>#REF!</v>
      </c>
      <c r="G74" s="72" t="s">
        <v>72</v>
      </c>
    </row>
  </sheetData>
  <sheetProtection password="CABB"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31"/>
  <sheetViews>
    <sheetView zoomScale="75" zoomScaleNormal="75" workbookViewId="0" topLeftCell="A1">
      <selection activeCell="A2" sqref="A2"/>
    </sheetView>
  </sheetViews>
  <sheetFormatPr defaultColWidth="9.140625" defaultRowHeight="12.75"/>
  <cols>
    <col min="2" max="2" width="13.28125" style="0" customWidth="1"/>
    <col min="5" max="5" width="9.57421875" style="0" customWidth="1"/>
    <col min="6" max="6" width="8.8515625" style="76" customWidth="1"/>
  </cols>
  <sheetData>
    <row r="1" spans="1:6" ht="12.75">
      <c r="A1" t="s">
        <v>67</v>
      </c>
      <c r="B1" t="s">
        <v>68</v>
      </c>
      <c r="C1" t="s">
        <v>1172</v>
      </c>
      <c r="D1" t="s">
        <v>1068</v>
      </c>
      <c r="E1" s="76" t="s">
        <v>70</v>
      </c>
      <c r="F1" s="76" t="s">
        <v>69</v>
      </c>
    </row>
    <row r="2" spans="1:5" ht="12.75">
      <c r="A2" s="276"/>
      <c r="B2" s="276" t="s">
        <v>672</v>
      </c>
      <c r="C2" s="276" t="s">
        <v>1186</v>
      </c>
      <c r="E2" s="76"/>
    </row>
    <row r="3" spans="4:10" ht="12.75">
      <c r="D3" t="s">
        <v>155</v>
      </c>
      <c r="E3" s="176" t="s">
        <v>72</v>
      </c>
      <c r="F3" s="77" t="e">
        <f>IF(Washington!#REF!&lt;&gt;0,Washington!H324+Washington!H667,IF(Washington!K324&lt;&gt;0,Washington!H324+Washington!H667,IF(Washington!K667&lt;&gt;0,Washington!H324+Washington!H667,"")))</f>
        <v>#REF!</v>
      </c>
      <c r="J3" s="75"/>
    </row>
    <row r="4" spans="4:10" ht="12.75">
      <c r="D4" t="s">
        <v>156</v>
      </c>
      <c r="E4" s="176" t="s">
        <v>72</v>
      </c>
      <c r="F4" s="77" t="e">
        <f>IF(Washington!#REF!&lt;&gt;0,Washington!H324+Washington!H667,IF(Washington!K324&lt;&gt;0,Washington!H324+Washington!H667,IF(Washington!K667&lt;&gt;0,Washington!H324+Washington!H667,"")))</f>
        <v>#REF!</v>
      </c>
      <c r="J4" s="75"/>
    </row>
    <row r="5" spans="4:10" ht="12.75">
      <c r="D5" t="s">
        <v>104</v>
      </c>
      <c r="E5" s="76" t="e">
        <f>IF(Washington!#REF!&lt;&gt;0,Washington!I395,IF(Washington!K395&lt;&gt;0,Washington!I395,""))</f>
        <v>#REF!</v>
      </c>
      <c r="F5" s="176" t="s">
        <v>72</v>
      </c>
      <c r="J5" s="75"/>
    </row>
    <row r="6" spans="4:10" ht="12.75">
      <c r="D6" t="s">
        <v>105</v>
      </c>
      <c r="E6" s="76" t="e">
        <f>IF(Washington!#REF!&lt;&gt;0,Washington!I398,IF(Washington!K398&lt;&gt;0,Washington!I398,""))</f>
        <v>#REF!</v>
      </c>
      <c r="F6" s="176" t="s">
        <v>72</v>
      </c>
      <c r="J6" s="75"/>
    </row>
    <row r="7" spans="4:10" ht="12.75">
      <c r="D7" t="s">
        <v>157</v>
      </c>
      <c r="E7" s="76" t="e">
        <f>IF(Washington!#REF!&lt;&gt;0,Washington!I667,IF(Washington!K667&lt;&gt;0,Washington!I667,""))</f>
        <v>#REF!</v>
      </c>
      <c r="F7" s="176" t="s">
        <v>72</v>
      </c>
      <c r="J7" s="68"/>
    </row>
    <row r="8" spans="4:6" ht="12.75">
      <c r="D8" t="s">
        <v>158</v>
      </c>
      <c r="E8" s="76" t="e">
        <f>IF(Washington!#REF!&lt;&gt;0,Washington!I669,IF(Washington!K669&lt;&gt;0,Washington!I669,""))</f>
        <v>#REF!</v>
      </c>
      <c r="F8" s="176" t="s">
        <v>72</v>
      </c>
    </row>
    <row r="9" spans="1:6" ht="12.75">
      <c r="A9" t="s">
        <v>159</v>
      </c>
      <c r="D9" t="s">
        <v>160</v>
      </c>
      <c r="E9" s="176" t="s">
        <v>72</v>
      </c>
      <c r="F9" s="76">
        <v>0</v>
      </c>
    </row>
    <row r="10" spans="1:6" ht="12.75">
      <c r="A10" t="s">
        <v>171</v>
      </c>
      <c r="D10" t="s">
        <v>172</v>
      </c>
      <c r="E10" s="176" t="s">
        <v>72</v>
      </c>
      <c r="F10" s="76">
        <v>0</v>
      </c>
    </row>
    <row r="11" spans="1:6" ht="12.75">
      <c r="A11" t="s">
        <v>173</v>
      </c>
      <c r="D11" t="s">
        <v>174</v>
      </c>
      <c r="E11" s="176" t="s">
        <v>72</v>
      </c>
      <c r="F11" s="76">
        <v>0</v>
      </c>
    </row>
    <row r="12" spans="1:6" ht="12.75">
      <c r="A12" t="s">
        <v>175</v>
      </c>
      <c r="D12" t="s">
        <v>176</v>
      </c>
      <c r="E12" s="176" t="s">
        <v>72</v>
      </c>
      <c r="F12" s="76">
        <v>0</v>
      </c>
    </row>
    <row r="13" spans="1:6" ht="12.75">
      <c r="A13" t="s">
        <v>177</v>
      </c>
      <c r="D13" t="s">
        <v>178</v>
      </c>
      <c r="E13" s="176" t="s">
        <v>72</v>
      </c>
      <c r="F13" s="76">
        <v>0</v>
      </c>
    </row>
    <row r="14" spans="1:6" ht="12.75">
      <c r="A14" t="s">
        <v>179</v>
      </c>
      <c r="D14" t="s">
        <v>180</v>
      </c>
      <c r="E14" s="176" t="s">
        <v>72</v>
      </c>
      <c r="F14" s="76">
        <v>0</v>
      </c>
    </row>
    <row r="15" spans="1:6" ht="12.75">
      <c r="A15" t="s">
        <v>181</v>
      </c>
      <c r="D15" t="s">
        <v>182</v>
      </c>
      <c r="E15" s="176" t="s">
        <v>72</v>
      </c>
      <c r="F15" s="76">
        <v>0</v>
      </c>
    </row>
    <row r="16" spans="1:6" ht="12.75">
      <c r="A16" t="s">
        <v>183</v>
      </c>
      <c r="D16" t="s">
        <v>184</v>
      </c>
      <c r="E16" s="176" t="s">
        <v>72</v>
      </c>
      <c r="F16" s="76">
        <v>0</v>
      </c>
    </row>
    <row r="17" spans="1:6" ht="12.75">
      <c r="A17" t="s">
        <v>185</v>
      </c>
      <c r="D17" t="s">
        <v>186</v>
      </c>
      <c r="E17" s="176" t="s">
        <v>72</v>
      </c>
      <c r="F17" s="76">
        <v>0</v>
      </c>
    </row>
    <row r="18" spans="1:6" ht="12.75">
      <c r="A18" t="s">
        <v>187</v>
      </c>
      <c r="D18" t="s">
        <v>188</v>
      </c>
      <c r="E18" s="176" t="s">
        <v>72</v>
      </c>
      <c r="F18" s="76">
        <v>0</v>
      </c>
    </row>
    <row r="19" spans="1:6" ht="12.75">
      <c r="A19" t="s">
        <v>189</v>
      </c>
      <c r="D19" t="s">
        <v>190</v>
      </c>
      <c r="E19" s="176" t="s">
        <v>72</v>
      </c>
      <c r="F19" s="76">
        <v>0</v>
      </c>
    </row>
    <row r="20" spans="1:6" ht="12.75">
      <c r="A20" t="s">
        <v>191</v>
      </c>
      <c r="D20" t="s">
        <v>192</v>
      </c>
      <c r="E20" s="176" t="s">
        <v>72</v>
      </c>
      <c r="F20" s="76">
        <v>0</v>
      </c>
    </row>
    <row r="21" spans="1:6" ht="12.75">
      <c r="A21" t="s">
        <v>193</v>
      </c>
      <c r="D21" t="s">
        <v>194</v>
      </c>
      <c r="E21" s="176" t="s">
        <v>72</v>
      </c>
      <c r="F21" s="76">
        <v>0</v>
      </c>
    </row>
    <row r="22" spans="1:6" ht="12.75">
      <c r="A22" t="s">
        <v>195</v>
      </c>
      <c r="D22" t="s">
        <v>196</v>
      </c>
      <c r="E22" s="176" t="s">
        <v>72</v>
      </c>
      <c r="F22" s="76">
        <v>0</v>
      </c>
    </row>
    <row r="23" spans="1:6" ht="12.75">
      <c r="A23" t="s">
        <v>197</v>
      </c>
      <c r="D23" t="s">
        <v>198</v>
      </c>
      <c r="E23" s="176" t="s">
        <v>72</v>
      </c>
      <c r="F23" s="76">
        <v>0</v>
      </c>
    </row>
    <row r="24" spans="1:6" ht="12.75">
      <c r="A24" t="s">
        <v>199</v>
      </c>
      <c r="D24" t="s">
        <v>200</v>
      </c>
      <c r="E24" s="176" t="s">
        <v>72</v>
      </c>
      <c r="F24" s="76">
        <v>0</v>
      </c>
    </row>
    <row r="25" spans="1:6" ht="12.75">
      <c r="A25" t="s">
        <v>201</v>
      </c>
      <c r="D25" t="s">
        <v>202</v>
      </c>
      <c r="E25" s="176" t="s">
        <v>72</v>
      </c>
      <c r="F25" s="76">
        <v>0</v>
      </c>
    </row>
    <row r="26" spans="1:6" ht="12.75">
      <c r="A26" t="s">
        <v>203</v>
      </c>
      <c r="D26" t="s">
        <v>204</v>
      </c>
      <c r="E26" s="176" t="s">
        <v>72</v>
      </c>
      <c r="F26" s="76">
        <v>0</v>
      </c>
    </row>
    <row r="27" spans="1:6" ht="12.75">
      <c r="A27" t="s">
        <v>205</v>
      </c>
      <c r="D27" t="s">
        <v>206</v>
      </c>
      <c r="E27" s="176" t="s">
        <v>72</v>
      </c>
      <c r="F27" s="76">
        <v>0</v>
      </c>
    </row>
    <row r="28" spans="1:6" ht="12.75">
      <c r="A28" t="s">
        <v>207</v>
      </c>
      <c r="D28" t="s">
        <v>208</v>
      </c>
      <c r="E28" s="176" t="s">
        <v>72</v>
      </c>
      <c r="F28" s="76">
        <v>0</v>
      </c>
    </row>
    <row r="29" spans="1:6" ht="12.75">
      <c r="A29" t="s">
        <v>209</v>
      </c>
      <c r="D29" t="s">
        <v>210</v>
      </c>
      <c r="E29" s="176" t="s">
        <v>72</v>
      </c>
      <c r="F29" s="76">
        <v>0</v>
      </c>
    </row>
    <row r="30" spans="1:6" ht="12.75">
      <c r="A30" t="s">
        <v>211</v>
      </c>
      <c r="D30" t="s">
        <v>212</v>
      </c>
      <c r="E30" s="176" t="s">
        <v>72</v>
      </c>
      <c r="F30" s="76">
        <v>0</v>
      </c>
    </row>
    <row r="31" spans="1:6" ht="12.75">
      <c r="A31" t="s">
        <v>213</v>
      </c>
      <c r="D31" t="s">
        <v>673</v>
      </c>
      <c r="E31" s="176" t="s">
        <v>72</v>
      </c>
      <c r="F31" s="76">
        <v>0</v>
      </c>
    </row>
  </sheetData>
  <sheetProtection password="CABB" sheet="1" objects="1" scenarios="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D3"/>
  <sheetViews>
    <sheetView workbookViewId="0" topLeftCell="A1">
      <selection activeCell="D3" sqref="D3"/>
    </sheetView>
  </sheetViews>
  <sheetFormatPr defaultColWidth="9.140625" defaultRowHeight="12.75"/>
  <sheetData>
    <row r="1" spans="1:4" ht="12.75">
      <c r="A1" s="368" t="s">
        <v>872</v>
      </c>
      <c r="B1" s="368"/>
      <c r="C1" s="368"/>
      <c r="D1" s="368"/>
    </row>
    <row r="3" spans="1:4" ht="12.75">
      <c r="A3" s="270">
        <f>IF(Washington!G95&lt;=7,((Washington!G95*Washington!H75)+Washington!G75+Washington!H70),0)</f>
        <v>0</v>
      </c>
      <c r="B3" s="270">
        <f>IF(AND(Washington!G95&gt;=8,Washington!G95&lt;=24),((Washington!G95*Washington!H76)+Washington!G76+Washington!H70),0)</f>
        <v>0.00176</v>
      </c>
      <c r="C3" s="270">
        <f>IF(AND(Washington!G95&gt;=25,Washington!G95&lt;=49),((Washington!G95*Washington!H77)+Washington!G77+Washington!H70),0)</f>
        <v>0</v>
      </c>
      <c r="D3" s="270">
        <f>IF(Washington!G95&gt;=50,((Washington!G95*Washington!H78)+Washington!G78+Washington!H70),0)</f>
        <v>0</v>
      </c>
    </row>
  </sheetData>
  <sheetProtection password="CABB" sheet="1" objects="1" scenarios="1"/>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stewart</dc:creator>
  <cp:keywords/>
  <dc:description/>
  <cp:lastModifiedBy>Information Services</cp:lastModifiedBy>
  <cp:lastPrinted>2001-09-07T21:46:07Z</cp:lastPrinted>
  <dcterms:created xsi:type="dcterms:W3CDTF">2001-02-02T15:26:20Z</dcterms:created>
  <dcterms:modified xsi:type="dcterms:W3CDTF">2001-09-22T00:01:03Z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Document</vt:lpwstr>
  </property>
  <property fmtid="{D5CDD505-2E9C-101B-9397-08002B2CF9AE}" pid="4" name="IsHighlyConfidenti">
    <vt:lpwstr>0</vt:lpwstr>
  </property>
  <property fmtid="{D5CDD505-2E9C-101B-9397-08002B2CF9AE}" pid="5" name="DocketNumb">
    <vt:lpwstr>003022</vt:lpwstr>
  </property>
  <property fmtid="{D5CDD505-2E9C-101B-9397-08002B2CF9AE}" pid="6" name="IsConfidenti">
    <vt:lpwstr>0</vt:lpwstr>
  </property>
  <property fmtid="{D5CDD505-2E9C-101B-9397-08002B2CF9AE}" pid="7" name="Dat">
    <vt:lpwstr>2001-09-21T00:00:00Z</vt:lpwstr>
  </property>
  <property fmtid="{D5CDD505-2E9C-101B-9397-08002B2CF9AE}" pid="8" name="CaseTy">
    <vt:lpwstr>Staff Investigation</vt:lpwstr>
  </property>
  <property fmtid="{D5CDD505-2E9C-101B-9397-08002B2CF9AE}" pid="9" name="OpenedDa">
    <vt:lpwstr>2000-03-23T00:00:00Z</vt:lpwstr>
  </property>
  <property fmtid="{D5CDD505-2E9C-101B-9397-08002B2CF9AE}" pid="10" name="Pref">
    <vt:lpwstr>UT</vt:lpwstr>
  </property>
  <property fmtid="{D5CDD505-2E9C-101B-9397-08002B2CF9AE}" pid="11" name="CaseCompanyNam">
    <vt:lpwstr>Tidewater, Inc.</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