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85" windowHeight="4545"/>
  </bookViews>
  <sheets>
    <sheet name="Sheet1" sheetId="1" r:id="rId1"/>
  </sheets>
  <definedNames>
    <definedName name="_xlnm.Print_Area" localSheetId="0">Sheet1!$C$5:$F$74</definedName>
    <definedName name="_xlnm.Print_Titles" localSheetId="0">Sheet1!$A:$B,Sheet1!$1:$4</definedName>
  </definedNames>
  <calcPr calcId="125725"/>
</workbook>
</file>

<file path=xl/calcChain.xml><?xml version="1.0" encoding="utf-8"?>
<calcChain xmlns="http://schemas.openxmlformats.org/spreadsheetml/2006/main">
  <c r="D70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</calcChain>
</file>

<file path=xl/sharedStrings.xml><?xml version="1.0" encoding="utf-8"?>
<sst xmlns="http://schemas.openxmlformats.org/spreadsheetml/2006/main" count="145" uniqueCount="102">
  <si>
    <t>Adj.</t>
  </si>
  <si>
    <t xml:space="preserve">Staff </t>
  </si>
  <si>
    <t>No.</t>
  </si>
  <si>
    <t>Position</t>
  </si>
  <si>
    <t>Adjustments</t>
  </si>
  <si>
    <t>REVENUE</t>
  </si>
  <si>
    <t>Temperature Normalization</t>
  </si>
  <si>
    <t>Revenue Normalizing</t>
  </si>
  <si>
    <t>Effective Price Change</t>
  </si>
  <si>
    <t>SO2 Emission Allowances</t>
  </si>
  <si>
    <t>Green Tag Revenue</t>
  </si>
  <si>
    <t>Wheeling Revenue</t>
  </si>
  <si>
    <t>Remove Commercial Sales Temperature Adj.</t>
  </si>
  <si>
    <t>O &amp; M</t>
  </si>
  <si>
    <t>Miscellaneous General Expense</t>
  </si>
  <si>
    <t>General Wage Increase Annualization</t>
  </si>
  <si>
    <t>General Wage Increase - Pro Forma</t>
  </si>
  <si>
    <t>Pension Curtailment</t>
  </si>
  <si>
    <t>Affiliate Management Fee</t>
  </si>
  <si>
    <t>DSM Removal Adjustment</t>
  </si>
  <si>
    <t>Remove Non-Recurring Entries</t>
  </si>
  <si>
    <t>Remove MEHC Severance</t>
  </si>
  <si>
    <t>POWER COSTS</t>
  </si>
  <si>
    <t>Net Power Costs Restating</t>
  </si>
  <si>
    <t>Net Power Costs Pro Forma</t>
  </si>
  <si>
    <t>Electric Lake Settlement</t>
  </si>
  <si>
    <t>BPA Residential Exchange</t>
  </si>
  <si>
    <t>James River Royalty Offset</t>
  </si>
  <si>
    <t>Removal of Colstrip #3</t>
  </si>
  <si>
    <t>DEPRECIATION/AMORTIZATION</t>
  </si>
  <si>
    <t>Hydro Decommissioning</t>
  </si>
  <si>
    <t>TAX ADJUSTMENTS</t>
  </si>
  <si>
    <t>Interest True Up</t>
  </si>
  <si>
    <t>Accum DIT Factor Correction</t>
  </si>
  <si>
    <t>Renewable Energy Tax Credit</t>
  </si>
  <si>
    <t>Malin Midpoint Adjustment</t>
  </si>
  <si>
    <t>WA - FAS 109 Flow-Through</t>
  </si>
  <si>
    <t>AFUDC - Equity</t>
  </si>
  <si>
    <t>Public Utility Tax Adj.</t>
  </si>
  <si>
    <t>Remove Deferred State Tax Expense</t>
  </si>
  <si>
    <t>Current Year DIT Normalization</t>
  </si>
  <si>
    <t>Medicare Deferred Tax Expense</t>
  </si>
  <si>
    <t>7.10</t>
  </si>
  <si>
    <t>Avg Balance for Accum DIT - Property</t>
  </si>
  <si>
    <t>WA Low Income Tax Credit</t>
  </si>
  <si>
    <t>RATE BASE</t>
  </si>
  <si>
    <t>Cash Working Capital</t>
  </si>
  <si>
    <t>Bridger Mine Rate Base Adjustment</t>
  </si>
  <si>
    <t>Environmental Remediation</t>
  </si>
  <si>
    <t>Customer Advances for Construction</t>
  </si>
  <si>
    <t>Miscellaneous Rate Base Adj. (cont.)</t>
  </si>
  <si>
    <t>Miscellaneous Rate Base Adj.</t>
  </si>
  <si>
    <t>8.5.1</t>
  </si>
  <si>
    <t>Removal of Colstrip #4 AFUDC</t>
  </si>
  <si>
    <t>Powerdale Hydro Removal</t>
  </si>
  <si>
    <t>Trojan Unrecovered Plant Adjustment</t>
  </si>
  <si>
    <t>Customer Service Deposits</t>
  </si>
  <si>
    <t>Chehalis Regulatory Asset - WA</t>
  </si>
  <si>
    <t>8.10</t>
  </si>
  <si>
    <t>8.11</t>
  </si>
  <si>
    <t>Remove Current Assets</t>
  </si>
  <si>
    <t>8.12</t>
  </si>
  <si>
    <t>PRODUCTION FACTOR</t>
  </si>
  <si>
    <t>Production Factor Adjustment</t>
  </si>
  <si>
    <t>9.1</t>
  </si>
  <si>
    <t>Production Factor Adjustment (cont.)</t>
  </si>
  <si>
    <t>9.1.1</t>
  </si>
  <si>
    <t>note</t>
  </si>
  <si>
    <t>foot</t>
  </si>
  <si>
    <t>uncontested</t>
  </si>
  <si>
    <t>contested portion of Company Adj 3.01</t>
  </si>
  <si>
    <t>contested</t>
  </si>
  <si>
    <t>contested, refer to Adj. 3.07</t>
  </si>
  <si>
    <t xml:space="preserve">uncontested, </t>
  </si>
  <si>
    <t>3.1</t>
  </si>
  <si>
    <t>3.2</t>
  </si>
  <si>
    <t>3.3</t>
  </si>
  <si>
    <t>3.4.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</si>
  <si>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</si>
  <si>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</si>
  <si>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</si>
  <si>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</si>
  <si>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</si>
  <si>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</si>
  <si>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</si>
  <si>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</si>
  <si>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</si>
  <si>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</si>
  <si>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</si>
  <si>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6.1</t>
  </si>
  <si>
    <t>3. Automatically recalculated due to changes in rate base and weighted cost of debt.</t>
  </si>
  <si>
    <t>1.  Includes advertising adjustment proposed by ICNU/Public Counsel</t>
  </si>
  <si>
    <t>2.  Includes SERP adjustment proposed by ICNU/Public Counsel</t>
  </si>
  <si>
    <t>Per Books</t>
  </si>
  <si>
    <t>Staff Recommended Revenue Requirement Increase</t>
  </si>
  <si>
    <t>Impact by Adjustment</t>
  </si>
  <si>
    <t xml:space="preserve"> uncontested</t>
  </si>
  <si>
    <t>REVENUE REQUIREMENT IMPACT OF STAFF ADJUSTMENTS</t>
  </si>
  <si>
    <t>Footnotes</t>
  </si>
  <si>
    <t>Repairs Deduction</t>
  </si>
  <si>
    <t>Revenue Requirement</t>
  </si>
  <si>
    <t>PacifiCorp Docket UE-100749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</si>
</sst>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</numFmts>
  <fonts count="14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2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5" fillId="0" borderId="2" applyNumberFormat="0" applyProtection="0">
      <alignment horizontal="left" vertical="center" indent="1"/>
    </xf>
    <xf numFmtId="9" fontId="4" fillId="0" borderId="0" applyFont="0" applyFill="0" applyBorder="0" applyAlignment="0" applyProtection="0"/>
    <xf numFmtId="166" fontId="3" fillId="0" borderId="0">
      <alignment horizontal="left" wrapText="1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1" applyFont="1" applyFill="1"/>
    <xf numFmtId="0" fontId="7" fillId="0" borderId="0" xfId="1" applyNumberFormat="1" applyFont="1" applyFill="1" applyAlignment="1">
      <alignment horizontal="center"/>
    </xf>
    <xf numFmtId="0" fontId="9" fillId="0" borderId="0" xfId="0" applyFont="1"/>
    <xf numFmtId="0" fontId="7" fillId="0" borderId="0" xfId="1" applyFont="1" applyFill="1" applyAlignment="1">
      <alignment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49" fontId="8" fillId="0" borderId="0" xfId="1" applyNumberFormat="1" applyFont="1" applyFill="1" applyAlignment="1">
      <alignment horizontal="right"/>
    </xf>
    <xf numFmtId="49" fontId="7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 wrapText="1"/>
    </xf>
    <xf numFmtId="0" fontId="7" fillId="0" borderId="0" xfId="1" applyNumberFormat="1" applyFont="1" applyAlignment="1">
      <alignment horizontal="center"/>
    </xf>
    <xf numFmtId="0" fontId="7" fillId="0" borderId="0" xfId="1" applyFont="1"/>
    <xf numFmtId="0" fontId="7" fillId="0" borderId="1" xfId="1" applyFont="1" applyFill="1" applyBorder="1" applyAlignment="1">
      <alignment horizontal="left" wrapText="1"/>
    </xf>
    <xf numFmtId="49" fontId="7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0" borderId="1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49" fontId="7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5" fontId="7" fillId="0" borderId="0" xfId="1" applyNumberFormat="1" applyFont="1" applyFill="1" applyBorder="1" applyAlignment="1"/>
    <xf numFmtId="0" fontId="7" fillId="0" borderId="0" xfId="1" applyFont="1" applyFill="1" applyBorder="1" applyAlignment="1">
      <alignment horizontal="left" wrapText="1"/>
    </xf>
    <xf numFmtId="165" fontId="7" fillId="0" borderId="0" xfId="3" applyNumberFormat="1" applyFont="1" applyFill="1" applyAlignment="1"/>
    <xf numFmtId="0" fontId="9" fillId="0" borderId="0" xfId="0" applyFont="1" applyFill="1"/>
    <xf numFmtId="0" fontId="10" fillId="0" borderId="0" xfId="1" applyFont="1" applyFill="1" applyAlignment="1">
      <alignment horizontal="center" wrapText="1"/>
    </xf>
    <xf numFmtId="0" fontId="7" fillId="0" borderId="0" xfId="1" applyFont="1" applyFill="1" applyAlignment="1">
      <alignment horizontal="left" wrapText="1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49" fontId="7" fillId="0" borderId="0" xfId="1" quotePrefix="1" applyNumberFormat="1" applyFont="1" applyFill="1" applyBorder="1" applyAlignment="1">
      <alignment horizontal="center"/>
    </xf>
    <xf numFmtId="166" fontId="7" fillId="0" borderId="0" xfId="10" applyFont="1" applyFill="1" applyAlignment="1">
      <alignment horizontal="left" wrapText="1"/>
    </xf>
    <xf numFmtId="0" fontId="7" fillId="0" borderId="0" xfId="1" applyFont="1" applyFill="1" applyBorder="1"/>
    <xf numFmtId="49" fontId="7" fillId="0" borderId="0" xfId="1" applyNumberFormat="1" applyFont="1" applyFill="1" applyBorder="1"/>
    <xf numFmtId="164" fontId="10" fillId="0" borderId="0" xfId="2" applyNumberFormat="1" applyFont="1" applyFill="1" applyBorder="1" applyAlignment="1"/>
    <xf numFmtId="0" fontId="7" fillId="0" borderId="0" xfId="1" applyNumberFormat="1" applyFont="1" applyBorder="1" applyAlignment="1">
      <alignment horizontal="center"/>
    </xf>
    <xf numFmtId="0" fontId="7" fillId="0" borderId="0" xfId="1" applyFont="1" applyBorder="1"/>
    <xf numFmtId="0" fontId="9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49" fontId="7" fillId="0" borderId="0" xfId="1" applyNumberFormat="1" applyFont="1" applyFill="1" applyBorder="1" applyAlignment="1"/>
    <xf numFmtId="0" fontId="11" fillId="0" borderId="0" xfId="1" applyFont="1" applyFill="1" applyBorder="1" applyAlignment="1" applyProtection="1">
      <alignment horizontal="left" wrapText="1"/>
    </xf>
    <xf numFmtId="0" fontId="7" fillId="0" borderId="0" xfId="1" applyNumberFormat="1" applyFont="1" applyFill="1" applyBorder="1" applyAlignment="1">
      <alignment horizontal="center"/>
    </xf>
    <xf numFmtId="43" fontId="7" fillId="0" borderId="0" xfId="2" applyFont="1" applyFill="1" applyAlignment="1">
      <alignment wrapText="1"/>
    </xf>
    <xf numFmtId="164" fontId="7" fillId="0" borderId="0" xfId="2" applyNumberFormat="1" applyFont="1" applyFill="1" applyAlignment="1">
      <alignment wrapText="1"/>
    </xf>
    <xf numFmtId="0" fontId="9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0" xfId="1" applyFont="1" applyFill="1" applyAlignment="1">
      <alignment wrapText="1"/>
    </xf>
    <xf numFmtId="0" fontId="11" fillId="0" borderId="0" xfId="1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49" fontId="7" fillId="0" borderId="0" xfId="1" applyNumberFormat="1" applyFont="1" applyFill="1" applyBorder="1" applyAlignment="1">
      <alignment horizontal="center" vertical="center"/>
    </xf>
    <xf numFmtId="165" fontId="7" fillId="0" borderId="0" xfId="3" applyNumberFormat="1" applyFont="1" applyFill="1" applyAlignment="1">
      <alignment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5" fontId="7" fillId="0" borderId="0" xfId="2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/>
    </xf>
    <xf numFmtId="0" fontId="13" fillId="0" borderId="0" xfId="0" applyFont="1" applyAlignment="1">
      <alignment horizontal="center"/>
    </xf>
  </cellXfs>
  <cellStyles count="22">
    <cellStyle name="Comma 2" xfId="6"/>
    <cellStyle name="Comma 2 2" xfId="12"/>
    <cellStyle name="Comma 2 3" xfId="19"/>
    <cellStyle name="Comma 3" xfId="2"/>
    <cellStyle name="Comma 4" xfId="15"/>
    <cellStyle name="Currency" xfId="21" builtinId="4"/>
    <cellStyle name="Currency 2" xfId="3"/>
    <cellStyle name="Currency 3" xfId="16"/>
    <cellStyle name="Normal" xfId="0" builtinId="0"/>
    <cellStyle name="Normal 16" xfId="14"/>
    <cellStyle name="Normal 2" xfId="5"/>
    <cellStyle name="Normal 2 2" xfId="11"/>
    <cellStyle name="Normal 2 3" xfId="18"/>
    <cellStyle name="Normal 3" xfId="1"/>
    <cellStyle name="Percent 2" xfId="7"/>
    <cellStyle name="Percent 2 2" xfId="13"/>
    <cellStyle name="Percent 2 3" xfId="20"/>
    <cellStyle name="Percent 3" xfId="9"/>
    <cellStyle name="Percent 4" xfId="4"/>
    <cellStyle name="Percent 5" xfId="17"/>
    <cellStyle name="SAPBEXstdItem" xfId="8"/>
    <cellStyle name="Style 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12"/>
  <sheetViews>
    <sheetView tabSelected="1" workbookViewId="0">
      <pane ySplit="4" topLeftCell="A5" activePane="bottomLeft" state="frozen"/>
      <selection pane="bottomLeft"/>
    </sheetView>
  </sheetViews>
  <sheetFormatPr defaultRowHeight="15"/>
  <cols>
    <col min="1" max="1" width="3" style="42" bestFit="1" customWidth="1"/>
    <col min="2" max="2" width="46.7109375" style="27" customWidth="1"/>
    <col min="3" max="3" width="8.85546875" style="3" bestFit="1" customWidth="1"/>
    <col min="4" max="4" width="21.5703125" style="3" customWidth="1"/>
    <col min="5" max="5" width="27.85546875" style="63" customWidth="1"/>
    <col min="6" max="6" width="8" style="26" customWidth="1"/>
    <col min="7" max="16384" width="9.140625" style="3"/>
  </cols>
  <sheetData>
    <row r="1" spans="1:48">
      <c r="B1" s="44"/>
      <c r="C1" s="68" t="s">
        <v>97</v>
      </c>
      <c r="D1" s="68"/>
      <c r="E1" s="68"/>
      <c r="F1" s="68"/>
    </row>
    <row r="2" spans="1:48">
      <c r="A2" s="64"/>
      <c r="B2" s="3"/>
      <c r="C2" s="7"/>
      <c r="D2" s="6"/>
      <c r="E2" s="9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>
      <c r="A3" s="64"/>
      <c r="B3" s="45" t="s">
        <v>101</v>
      </c>
      <c r="C3" s="8" t="s">
        <v>0</v>
      </c>
      <c r="D3" s="6" t="s">
        <v>100</v>
      </c>
      <c r="E3" s="9" t="s">
        <v>1</v>
      </c>
      <c r="F3" s="10" t="s">
        <v>68</v>
      </c>
      <c r="G3" s="1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>
      <c r="A4" s="64"/>
      <c r="B4" s="12"/>
      <c r="C4" s="13" t="s">
        <v>2</v>
      </c>
      <c r="D4" s="14" t="s">
        <v>95</v>
      </c>
      <c r="E4" s="15" t="s">
        <v>3</v>
      </c>
      <c r="F4" s="16" t="s">
        <v>67</v>
      </c>
      <c r="G4" s="1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>
      <c r="A5" s="64"/>
      <c r="B5" s="43" t="s">
        <v>93</v>
      </c>
      <c r="C5" s="18"/>
      <c r="D5" s="58">
        <v>16087065</v>
      </c>
      <c r="E5" s="9"/>
      <c r="F5" s="10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>
      <c r="A6" s="64">
        <v>1</v>
      </c>
      <c r="B6" s="19" t="s">
        <v>4</v>
      </c>
      <c r="C6" s="18"/>
      <c r="D6" s="20"/>
      <c r="E6" s="9"/>
      <c r="F6" s="10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>
      <c r="A7" s="64">
        <f>A6+1</f>
        <v>2</v>
      </c>
      <c r="B7" s="19" t="s">
        <v>5</v>
      </c>
      <c r="C7" s="18"/>
      <c r="D7" s="20"/>
      <c r="E7" s="9"/>
      <c r="F7" s="10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17.25" customHeight="1">
      <c r="A8" s="64">
        <f>A7+1</f>
        <v>3</v>
      </c>
      <c r="B8" s="21" t="s">
        <v>6</v>
      </c>
      <c r="C8" s="18" t="s">
        <v>74</v>
      </c>
      <c r="D8" s="22">
        <v>7030214</v>
      </c>
      <c r="E8" s="24" t="s">
        <v>72</v>
      </c>
      <c r="F8" s="10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64">
        <f t="shared" ref="A9:A70" si="0">A8+1</f>
        <v>4</v>
      </c>
      <c r="B9" s="21" t="s">
        <v>7</v>
      </c>
      <c r="C9" s="18" t="s">
        <v>75</v>
      </c>
      <c r="D9" s="22">
        <v>444921</v>
      </c>
      <c r="E9" s="9" t="s">
        <v>69</v>
      </c>
      <c r="F9" s="10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A10" s="64">
        <f t="shared" si="0"/>
        <v>5</v>
      </c>
      <c r="B10" s="21" t="s">
        <v>8</v>
      </c>
      <c r="C10" s="18" t="s">
        <v>76</v>
      </c>
      <c r="D10" s="22">
        <v>-13004776</v>
      </c>
      <c r="E10" s="9" t="s">
        <v>69</v>
      </c>
      <c r="F10" s="10"/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s="23" customFormat="1">
      <c r="A11" s="64">
        <f t="shared" si="0"/>
        <v>6</v>
      </c>
      <c r="B11" s="21" t="s">
        <v>9</v>
      </c>
      <c r="C11" s="18" t="s">
        <v>77</v>
      </c>
      <c r="D11" s="22">
        <v>-817312</v>
      </c>
      <c r="E11" s="9" t="s">
        <v>69</v>
      </c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s="57" customFormat="1">
      <c r="A12" s="64">
        <f t="shared" si="0"/>
        <v>7</v>
      </c>
      <c r="B12" s="50" t="s">
        <v>10</v>
      </c>
      <c r="C12" s="51" t="s">
        <v>78</v>
      </c>
      <c r="D12" s="52">
        <v>-600272</v>
      </c>
      <c r="E12" s="59" t="s">
        <v>96</v>
      </c>
      <c r="F12" s="56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>
      <c r="A13" s="64">
        <f t="shared" si="0"/>
        <v>8</v>
      </c>
      <c r="B13" s="21" t="s">
        <v>11</v>
      </c>
      <c r="C13" s="18" t="s">
        <v>79</v>
      </c>
      <c r="D13" s="22">
        <v>-97500</v>
      </c>
      <c r="E13" s="9" t="s">
        <v>69</v>
      </c>
      <c r="F13" s="10"/>
      <c r="G13" s="1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s="55" customFormat="1" ht="28.5">
      <c r="A14" s="64">
        <f t="shared" si="0"/>
        <v>9</v>
      </c>
      <c r="B14" s="50" t="s">
        <v>12</v>
      </c>
      <c r="C14" s="51" t="s">
        <v>80</v>
      </c>
      <c r="D14" s="52">
        <v>-965320</v>
      </c>
      <c r="E14" s="60" t="s">
        <v>70</v>
      </c>
      <c r="F14" s="53"/>
      <c r="G14" s="54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</row>
    <row r="15" spans="1:48">
      <c r="A15" s="64">
        <f t="shared" si="0"/>
        <v>10</v>
      </c>
      <c r="B15" s="21"/>
      <c r="C15" s="18"/>
      <c r="D15" s="22"/>
      <c r="E15" s="9"/>
      <c r="F15" s="10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64">
        <f t="shared" si="0"/>
        <v>11</v>
      </c>
      <c r="B16" s="24" t="s">
        <v>13</v>
      </c>
      <c r="C16" s="8"/>
      <c r="D16" s="22"/>
      <c r="E16" s="9"/>
      <c r="F16" s="10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64">
        <f t="shared" si="0"/>
        <v>12</v>
      </c>
      <c r="B17" s="25" t="s">
        <v>14</v>
      </c>
      <c r="C17" s="8" t="s">
        <v>81</v>
      </c>
      <c r="D17" s="22">
        <v>-48328</v>
      </c>
      <c r="E17" s="9" t="s">
        <v>69</v>
      </c>
      <c r="F17" s="10">
        <v>1</v>
      </c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64">
        <f t="shared" si="0"/>
        <v>13</v>
      </c>
      <c r="B18" s="25" t="s">
        <v>15</v>
      </c>
      <c r="C18" s="8" t="s">
        <v>82</v>
      </c>
      <c r="D18" s="22">
        <v>-147590</v>
      </c>
      <c r="E18" s="9" t="s">
        <v>69</v>
      </c>
      <c r="F18" s="10">
        <v>2</v>
      </c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64">
        <f t="shared" si="0"/>
        <v>14</v>
      </c>
      <c r="B19" s="25" t="s">
        <v>16</v>
      </c>
      <c r="C19" s="8" t="s">
        <v>83</v>
      </c>
      <c r="D19" s="22">
        <v>392062</v>
      </c>
      <c r="E19" s="9" t="s">
        <v>69</v>
      </c>
      <c r="F19" s="10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64">
        <f t="shared" si="0"/>
        <v>15</v>
      </c>
      <c r="B20" s="25" t="s">
        <v>17</v>
      </c>
      <c r="C20" s="8" t="s">
        <v>84</v>
      </c>
      <c r="D20" s="22">
        <v>-766048</v>
      </c>
      <c r="E20" s="9" t="s">
        <v>69</v>
      </c>
      <c r="F20" s="10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s="23" customFormat="1">
      <c r="A21" s="64">
        <f t="shared" si="0"/>
        <v>16</v>
      </c>
      <c r="B21" s="25" t="s">
        <v>18</v>
      </c>
      <c r="C21" s="8" t="s">
        <v>85</v>
      </c>
      <c r="D21" s="22">
        <v>-96486</v>
      </c>
      <c r="E21" s="9" t="s">
        <v>69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64">
        <f t="shared" si="0"/>
        <v>17</v>
      </c>
      <c r="B22" s="25" t="s">
        <v>19</v>
      </c>
      <c r="C22" s="8" t="s">
        <v>86</v>
      </c>
      <c r="D22" s="22">
        <v>-5103502</v>
      </c>
      <c r="E22" s="9" t="s">
        <v>69</v>
      </c>
      <c r="F22" s="10"/>
      <c r="G22" s="1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64">
        <f t="shared" si="0"/>
        <v>18</v>
      </c>
      <c r="B23" s="25" t="s">
        <v>20</v>
      </c>
      <c r="C23" s="8" t="s">
        <v>87</v>
      </c>
      <c r="D23" s="22">
        <v>-206181</v>
      </c>
      <c r="E23" s="9" t="s">
        <v>69</v>
      </c>
      <c r="F23" s="10"/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64">
        <f t="shared" si="0"/>
        <v>19</v>
      </c>
      <c r="B24" s="4" t="s">
        <v>21</v>
      </c>
      <c r="C24" s="8" t="s">
        <v>88</v>
      </c>
      <c r="D24" s="22">
        <v>-677606</v>
      </c>
      <c r="E24" s="9" t="s">
        <v>69</v>
      </c>
      <c r="F24" s="10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64">
        <f t="shared" si="0"/>
        <v>20</v>
      </c>
      <c r="B25" s="25"/>
      <c r="C25" s="8"/>
      <c r="D25" s="22"/>
      <c r="E25" s="9"/>
      <c r="F25" s="10"/>
      <c r="G25" s="1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64">
        <f t="shared" si="0"/>
        <v>21</v>
      </c>
      <c r="B26" s="24" t="s">
        <v>22</v>
      </c>
      <c r="C26" s="8"/>
      <c r="D26" s="22"/>
      <c r="E26" s="9"/>
      <c r="F26" s="10"/>
      <c r="G26" s="1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64">
        <f t="shared" si="0"/>
        <v>22</v>
      </c>
      <c r="B27" s="25" t="s">
        <v>23</v>
      </c>
      <c r="C27" s="8">
        <v>5.0999999999999996</v>
      </c>
      <c r="D27" s="22">
        <v>-11534575</v>
      </c>
      <c r="E27" s="9" t="s">
        <v>69</v>
      </c>
      <c r="F27" s="10"/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64">
        <f t="shared" si="0"/>
        <v>23</v>
      </c>
      <c r="B28" s="25" t="s">
        <v>24</v>
      </c>
      <c r="C28" s="8">
        <v>5.2</v>
      </c>
      <c r="D28" s="22">
        <v>31837368</v>
      </c>
      <c r="E28" s="24" t="s">
        <v>71</v>
      </c>
      <c r="F28" s="10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64">
        <f t="shared" si="0"/>
        <v>24</v>
      </c>
      <c r="B29" s="25"/>
      <c r="C29" s="8"/>
      <c r="D29" s="22"/>
      <c r="E29" s="9"/>
      <c r="F29" s="10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64">
        <f t="shared" si="0"/>
        <v>25</v>
      </c>
      <c r="B30" s="25" t="s">
        <v>25</v>
      </c>
      <c r="C30" s="8">
        <v>5.3</v>
      </c>
      <c r="D30" s="22">
        <v>134030</v>
      </c>
      <c r="E30" s="9" t="s">
        <v>69</v>
      </c>
      <c r="F30" s="10"/>
      <c r="G30" s="1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64">
        <f t="shared" si="0"/>
        <v>26</v>
      </c>
      <c r="B31" s="25" t="s">
        <v>26</v>
      </c>
      <c r="C31" s="8">
        <v>5.4</v>
      </c>
      <c r="D31" s="22">
        <v>8415062</v>
      </c>
      <c r="E31" s="9" t="s">
        <v>69</v>
      </c>
      <c r="F31" s="10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64">
        <f t="shared" si="0"/>
        <v>27</v>
      </c>
      <c r="B32" s="25" t="s">
        <v>27</v>
      </c>
      <c r="C32" s="8">
        <v>5.5</v>
      </c>
      <c r="D32" s="22">
        <v>-1235836</v>
      </c>
      <c r="E32" s="9" t="s">
        <v>69</v>
      </c>
      <c r="F32" s="10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64">
        <f t="shared" si="0"/>
        <v>28</v>
      </c>
      <c r="B33" s="25" t="s">
        <v>28</v>
      </c>
      <c r="C33" s="8">
        <v>5.6</v>
      </c>
      <c r="D33" s="22">
        <v>-1428284</v>
      </c>
      <c r="E33" s="9" t="s">
        <v>69</v>
      </c>
      <c r="F33" s="10"/>
      <c r="G33" s="1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64">
        <f t="shared" si="0"/>
        <v>29</v>
      </c>
      <c r="B34" s="25"/>
      <c r="C34" s="8"/>
      <c r="D34" s="22"/>
      <c r="E34" s="9"/>
      <c r="F34" s="10"/>
      <c r="G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64">
        <f t="shared" si="0"/>
        <v>30</v>
      </c>
      <c r="B35" s="9" t="s">
        <v>29</v>
      </c>
      <c r="C35" s="8"/>
      <c r="D35" s="22"/>
      <c r="E35" s="9"/>
      <c r="F35" s="10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64">
        <f t="shared" si="0"/>
        <v>31</v>
      </c>
      <c r="B36" s="25" t="s">
        <v>30</v>
      </c>
      <c r="C36" s="8" t="s">
        <v>89</v>
      </c>
      <c r="D36" s="22">
        <v>-31867</v>
      </c>
      <c r="E36" s="9" t="s">
        <v>69</v>
      </c>
      <c r="F36" s="10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>
      <c r="A37" s="64">
        <f t="shared" si="0"/>
        <v>32</v>
      </c>
      <c r="B37" s="25"/>
      <c r="C37" s="8"/>
      <c r="D37" s="22"/>
      <c r="E37" s="9"/>
      <c r="F37" s="10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>
      <c r="A38" s="64">
        <f t="shared" si="0"/>
        <v>33</v>
      </c>
      <c r="B38" s="24" t="s">
        <v>31</v>
      </c>
      <c r="C38" s="8"/>
      <c r="D38" s="22"/>
      <c r="E38" s="9"/>
      <c r="F38" s="10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>
      <c r="A39" s="64">
        <f t="shared" si="0"/>
        <v>34</v>
      </c>
      <c r="B39" s="25" t="s">
        <v>32</v>
      </c>
      <c r="C39" s="8">
        <v>7.1</v>
      </c>
      <c r="D39" s="22">
        <v>2708937</v>
      </c>
      <c r="E39" s="9" t="s">
        <v>73</v>
      </c>
      <c r="F39" s="10">
        <v>3</v>
      </c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64">
        <f t="shared" si="0"/>
        <v>35</v>
      </c>
      <c r="B40" s="25" t="s">
        <v>33</v>
      </c>
      <c r="C40" s="8">
        <v>7.2</v>
      </c>
      <c r="D40" s="22">
        <v>-627360</v>
      </c>
      <c r="E40" s="9" t="s">
        <v>69</v>
      </c>
      <c r="F40" s="10"/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>
      <c r="A41" s="64">
        <f t="shared" si="0"/>
        <v>36</v>
      </c>
      <c r="B41" s="25" t="s">
        <v>34</v>
      </c>
      <c r="C41" s="8">
        <v>7.3</v>
      </c>
      <c r="D41" s="22">
        <v>-9096497</v>
      </c>
      <c r="E41" s="9" t="s">
        <v>69</v>
      </c>
      <c r="F41" s="10"/>
      <c r="G41" s="1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>
      <c r="A42" s="64">
        <f t="shared" si="0"/>
        <v>37</v>
      </c>
      <c r="B42" s="25" t="s">
        <v>35</v>
      </c>
      <c r="C42" s="8">
        <v>7.4</v>
      </c>
      <c r="D42" s="22">
        <v>-532113</v>
      </c>
      <c r="E42" s="9" t="s">
        <v>69</v>
      </c>
      <c r="F42" s="10"/>
      <c r="G42" s="1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A43" s="64">
        <f t="shared" si="0"/>
        <v>38</v>
      </c>
      <c r="B43" s="25" t="s">
        <v>36</v>
      </c>
      <c r="C43" s="8">
        <v>7.5</v>
      </c>
      <c r="D43" s="22">
        <v>8925653</v>
      </c>
      <c r="E43" s="9" t="s">
        <v>69</v>
      </c>
      <c r="F43" s="10"/>
      <c r="G43" s="1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>
      <c r="A44" s="64">
        <f t="shared" si="0"/>
        <v>39</v>
      </c>
      <c r="B44" s="25" t="s">
        <v>37</v>
      </c>
      <c r="C44" s="8">
        <v>7.6</v>
      </c>
      <c r="D44" s="22">
        <v>-122531</v>
      </c>
      <c r="E44" s="9" t="s">
        <v>69</v>
      </c>
      <c r="F44" s="10"/>
      <c r="G44" s="1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64">
        <f t="shared" si="0"/>
        <v>40</v>
      </c>
      <c r="B45" s="25" t="s">
        <v>38</v>
      </c>
      <c r="C45" s="8">
        <v>7.7</v>
      </c>
      <c r="D45" s="22">
        <v>-415628</v>
      </c>
      <c r="E45" s="9" t="s">
        <v>69</v>
      </c>
      <c r="F45" s="10"/>
      <c r="G45" s="1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>
      <c r="A46" s="64">
        <f t="shared" si="0"/>
        <v>41</v>
      </c>
      <c r="B46" s="25" t="s">
        <v>39</v>
      </c>
      <c r="C46" s="8">
        <v>7.8</v>
      </c>
      <c r="D46" s="22">
        <v>-3415140</v>
      </c>
      <c r="E46" s="9" t="s">
        <v>69</v>
      </c>
      <c r="F46" s="10"/>
      <c r="G46" s="1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>
      <c r="A47" s="64">
        <f t="shared" si="0"/>
        <v>42</v>
      </c>
      <c r="B47" s="25" t="s">
        <v>40</v>
      </c>
      <c r="C47" s="8">
        <v>7.9</v>
      </c>
      <c r="D47" s="22">
        <v>-1174264</v>
      </c>
      <c r="E47" s="24" t="s">
        <v>71</v>
      </c>
      <c r="F47" s="10"/>
      <c r="G47" s="1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>
      <c r="A48" s="64">
        <f t="shared" si="0"/>
        <v>43</v>
      </c>
      <c r="B48" s="4" t="s">
        <v>41</v>
      </c>
      <c r="C48" s="8" t="s">
        <v>42</v>
      </c>
      <c r="D48" s="22">
        <v>274996</v>
      </c>
      <c r="E48" s="9" t="s">
        <v>69</v>
      </c>
      <c r="F48" s="10"/>
      <c r="G48" s="1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>
      <c r="A49" s="64">
        <f t="shared" si="0"/>
        <v>44</v>
      </c>
      <c r="B49" s="25" t="s">
        <v>43</v>
      </c>
      <c r="C49" s="8">
        <v>7.11</v>
      </c>
      <c r="D49" s="22">
        <v>-1191384</v>
      </c>
      <c r="E49" s="9" t="s">
        <v>69</v>
      </c>
      <c r="F49" s="10"/>
      <c r="G49" s="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>
      <c r="A50" s="64">
        <f t="shared" si="0"/>
        <v>45</v>
      </c>
      <c r="B50" s="25" t="s">
        <v>44</v>
      </c>
      <c r="C50" s="8">
        <v>7.12</v>
      </c>
      <c r="D50" s="22">
        <v>-33815</v>
      </c>
      <c r="E50" s="9" t="s">
        <v>69</v>
      </c>
      <c r="F50" s="10"/>
      <c r="G50" s="1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>
      <c r="A51" s="64">
        <f t="shared" si="0"/>
        <v>46</v>
      </c>
      <c r="B51" s="25"/>
      <c r="C51" s="8"/>
      <c r="D51" s="22"/>
      <c r="E51" s="9"/>
      <c r="F51" s="10"/>
      <c r="G51" s="1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>
      <c r="A52" s="64">
        <f t="shared" si="0"/>
        <v>47</v>
      </c>
      <c r="B52" s="24" t="s">
        <v>45</v>
      </c>
      <c r="C52" s="8"/>
      <c r="D52" s="22"/>
      <c r="E52" s="9"/>
      <c r="F52" s="10"/>
      <c r="G52" s="1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>
      <c r="A53" s="64">
        <f t="shared" si="0"/>
        <v>48</v>
      </c>
      <c r="B53" s="25" t="s">
        <v>46</v>
      </c>
      <c r="C53" s="8">
        <v>8.1</v>
      </c>
      <c r="D53" s="22">
        <v>0</v>
      </c>
      <c r="E53" s="24" t="s">
        <v>71</v>
      </c>
      <c r="F53" s="10"/>
      <c r="G53" s="1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>
      <c r="A54" s="64">
        <f t="shared" si="0"/>
        <v>49</v>
      </c>
      <c r="B54" s="25" t="s">
        <v>47</v>
      </c>
      <c r="C54" s="8">
        <v>8.1999999999999993</v>
      </c>
      <c r="D54" s="22">
        <v>3701914</v>
      </c>
      <c r="E54" s="24" t="s">
        <v>71</v>
      </c>
      <c r="F54" s="10"/>
      <c r="G54" s="1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>
      <c r="A55" s="64">
        <f t="shared" si="0"/>
        <v>50</v>
      </c>
      <c r="B55" s="25" t="s">
        <v>48</v>
      </c>
      <c r="C55" s="8">
        <v>8.3000000000000007</v>
      </c>
      <c r="D55" s="22">
        <v>91325</v>
      </c>
      <c r="E55" s="9" t="s">
        <v>69</v>
      </c>
      <c r="F55" s="10"/>
      <c r="G55" s="1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>
      <c r="A56" s="64">
        <f t="shared" si="0"/>
        <v>51</v>
      </c>
      <c r="B56" s="25" t="s">
        <v>49</v>
      </c>
      <c r="C56" s="8">
        <v>8.4</v>
      </c>
      <c r="D56" s="22">
        <v>2793</v>
      </c>
      <c r="E56" s="9" t="s">
        <v>69</v>
      </c>
      <c r="F56" s="10"/>
      <c r="G56" s="1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>
      <c r="A57" s="64">
        <f t="shared" si="0"/>
        <v>52</v>
      </c>
      <c r="B57" s="21" t="s">
        <v>50</v>
      </c>
      <c r="C57" s="8">
        <v>8.5</v>
      </c>
      <c r="D57" s="22">
        <v>-948970</v>
      </c>
      <c r="E57" s="9" t="s">
        <v>69</v>
      </c>
      <c r="F57" s="10"/>
      <c r="G57" s="1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>
      <c r="A58" s="64">
        <f t="shared" si="0"/>
        <v>53</v>
      </c>
      <c r="B58" s="21" t="s">
        <v>51</v>
      </c>
      <c r="C58" s="8" t="s">
        <v>52</v>
      </c>
      <c r="D58" s="22">
        <v>182490</v>
      </c>
      <c r="E58" s="9" t="s">
        <v>69</v>
      </c>
      <c r="F58" s="10"/>
      <c r="G58" s="1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>
      <c r="A59" s="64">
        <f t="shared" si="0"/>
        <v>54</v>
      </c>
      <c r="B59" s="25" t="s">
        <v>53</v>
      </c>
      <c r="C59" s="8">
        <v>8.6</v>
      </c>
      <c r="D59" s="22">
        <v>-82238</v>
      </c>
      <c r="E59" s="9" t="s">
        <v>69</v>
      </c>
      <c r="F59" s="10"/>
      <c r="G59" s="1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>
      <c r="A60" s="64">
        <f t="shared" si="0"/>
        <v>55</v>
      </c>
      <c r="B60" s="21" t="s">
        <v>54</v>
      </c>
      <c r="C60" s="8">
        <v>8.6999999999999993</v>
      </c>
      <c r="D60" s="22">
        <v>-120418</v>
      </c>
      <c r="E60" s="9" t="s">
        <v>69</v>
      </c>
      <c r="F60" s="10"/>
      <c r="G60" s="1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>
      <c r="A61" s="64">
        <f t="shared" si="0"/>
        <v>56</v>
      </c>
      <c r="B61" s="21" t="s">
        <v>55</v>
      </c>
      <c r="C61" s="28">
        <v>8.8000000000000007</v>
      </c>
      <c r="D61" s="22">
        <v>-70963</v>
      </c>
      <c r="E61" s="9" t="s">
        <v>69</v>
      </c>
      <c r="F61" s="10"/>
      <c r="G61" s="1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>
      <c r="A62" s="64">
        <f t="shared" si="0"/>
        <v>57</v>
      </c>
      <c r="B62" s="21" t="s">
        <v>56</v>
      </c>
      <c r="C62" s="28">
        <v>8.9</v>
      </c>
      <c r="D62" s="22">
        <v>-323995</v>
      </c>
      <c r="E62" s="9" t="s">
        <v>69</v>
      </c>
      <c r="F62" s="10"/>
      <c r="G62" s="1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>
      <c r="A63" s="64">
        <f t="shared" si="0"/>
        <v>58</v>
      </c>
      <c r="B63" s="21" t="s">
        <v>57</v>
      </c>
      <c r="C63" s="18" t="s">
        <v>58</v>
      </c>
      <c r="D63" s="22">
        <v>4147865</v>
      </c>
      <c r="E63" s="9" t="s">
        <v>69</v>
      </c>
      <c r="F63" s="10"/>
      <c r="G63" s="1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>
      <c r="A64" s="64">
        <f t="shared" si="0"/>
        <v>59</v>
      </c>
      <c r="B64" s="29" t="s">
        <v>99</v>
      </c>
      <c r="C64" s="18" t="s">
        <v>59</v>
      </c>
      <c r="D64" s="22">
        <v>-1745310</v>
      </c>
      <c r="E64" s="24" t="s">
        <v>71</v>
      </c>
      <c r="F64" s="10"/>
      <c r="G64" s="1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>
      <c r="A65" s="64">
        <f t="shared" si="0"/>
        <v>60</v>
      </c>
      <c r="B65" s="29" t="s">
        <v>60</v>
      </c>
      <c r="C65" s="18" t="s">
        <v>61</v>
      </c>
      <c r="D65" s="22">
        <v>-1363585</v>
      </c>
      <c r="E65" s="24" t="s">
        <v>71</v>
      </c>
      <c r="F65" s="10"/>
      <c r="G65" s="1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>
      <c r="A66" s="64">
        <f t="shared" si="0"/>
        <v>61</v>
      </c>
      <c r="B66" s="17" t="s">
        <v>62</v>
      </c>
      <c r="C66" s="28"/>
      <c r="D66" s="22"/>
      <c r="E66" s="9"/>
      <c r="F66" s="10"/>
      <c r="G66" s="1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>
      <c r="A67" s="64">
        <f t="shared" si="0"/>
        <v>62</v>
      </c>
      <c r="B67" s="21" t="s">
        <v>63</v>
      </c>
      <c r="C67" s="18" t="s">
        <v>64</v>
      </c>
      <c r="D67" s="22">
        <v>-169624</v>
      </c>
      <c r="E67" s="9" t="s">
        <v>69</v>
      </c>
      <c r="F67" s="10"/>
      <c r="G67" s="1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>
      <c r="A68" s="64">
        <f t="shared" si="0"/>
        <v>63</v>
      </c>
      <c r="B68" s="21" t="s">
        <v>65</v>
      </c>
      <c r="C68" s="18" t="s">
        <v>66</v>
      </c>
      <c r="D68" s="22">
        <v>-226035</v>
      </c>
      <c r="E68" s="9" t="s">
        <v>69</v>
      </c>
      <c r="F68" s="10"/>
      <c r="G68" s="1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>
      <c r="A69" s="64">
        <f t="shared" si="0"/>
        <v>64</v>
      </c>
      <c r="B69" s="21"/>
      <c r="C69" s="31"/>
      <c r="D69" s="32"/>
      <c r="E69" s="61"/>
      <c r="F69" s="33"/>
      <c r="G69" s="34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</row>
    <row r="70" spans="1:48" ht="21.75" customHeight="1">
      <c r="A70" s="64">
        <f t="shared" si="0"/>
        <v>65</v>
      </c>
      <c r="B70" s="50" t="s">
        <v>94</v>
      </c>
      <c r="C70" s="31"/>
      <c r="D70" s="66">
        <f>SUM(D5:D68)</f>
        <v>25955342</v>
      </c>
      <c r="E70" s="61"/>
      <c r="F70" s="33"/>
      <c r="G70" s="34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</row>
    <row r="71" spans="1:48">
      <c r="A71" s="65"/>
      <c r="B71" s="43" t="s">
        <v>98</v>
      </c>
      <c r="C71" s="31"/>
      <c r="D71" s="32"/>
      <c r="E71" s="61"/>
      <c r="F71" s="33"/>
      <c r="G71" s="34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</row>
    <row r="72" spans="1:48">
      <c r="A72" s="65"/>
      <c r="B72" s="3" t="s">
        <v>91</v>
      </c>
      <c r="C72" s="8"/>
      <c r="D72" s="62"/>
      <c r="E72" s="3"/>
      <c r="F72" s="33"/>
      <c r="G72" s="34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</row>
    <row r="73" spans="1:48" ht="15" customHeight="1">
      <c r="A73" s="65"/>
      <c r="B73" s="3" t="s">
        <v>92</v>
      </c>
      <c r="C73" s="8"/>
      <c r="D73" s="62"/>
      <c r="E73" s="3"/>
      <c r="F73" s="33"/>
      <c r="G73" s="34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</row>
    <row r="74" spans="1:48" ht="15" customHeight="1">
      <c r="A74" s="65"/>
      <c r="B74" s="67" t="s">
        <v>90</v>
      </c>
      <c r="C74" s="67"/>
      <c r="D74" s="67"/>
      <c r="E74" s="3"/>
      <c r="F74" s="33"/>
      <c r="G74" s="34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</row>
    <row r="75" spans="1:48">
      <c r="A75" s="65"/>
      <c r="B75" s="21"/>
      <c r="C75" s="48"/>
      <c r="D75" s="48"/>
      <c r="E75" s="48"/>
      <c r="F75" s="33"/>
      <c r="G75" s="34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</row>
    <row r="76" spans="1:48">
      <c r="A76" s="65"/>
      <c r="B76" s="3"/>
      <c r="E76" s="35"/>
      <c r="F76" s="33"/>
      <c r="G76" s="34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</row>
    <row r="77" spans="1:48">
      <c r="A77" s="65"/>
      <c r="B77" s="3"/>
      <c r="C77" s="47"/>
      <c r="D77" s="47"/>
      <c r="E77" s="47"/>
      <c r="F77" s="33"/>
      <c r="G77" s="34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</row>
    <row r="78" spans="1:48">
      <c r="A78" s="65"/>
      <c r="B78" s="3"/>
      <c r="E78" s="35"/>
      <c r="F78" s="33"/>
      <c r="G78" s="34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</row>
    <row r="79" spans="1:48">
      <c r="A79" s="65"/>
      <c r="B79" s="3"/>
      <c r="E79" s="35"/>
      <c r="F79" s="33"/>
      <c r="G79" s="34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</row>
    <row r="80" spans="1:48">
      <c r="A80" s="65"/>
      <c r="B80" s="3"/>
      <c r="C80" s="47"/>
      <c r="D80" s="47"/>
      <c r="E80" s="47"/>
      <c r="F80" s="33"/>
      <c r="G80" s="34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</row>
    <row r="81" spans="1:48" ht="30" customHeight="1">
      <c r="A81" s="65"/>
      <c r="B81" s="3"/>
      <c r="E81" s="35"/>
      <c r="G81" s="34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</row>
    <row r="82" spans="1:48" ht="30" customHeight="1">
      <c r="A82" s="65"/>
      <c r="B82" s="3"/>
      <c r="C82" s="46"/>
      <c r="D82" s="46"/>
      <c r="E82" s="46"/>
      <c r="G82" s="34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</row>
    <row r="83" spans="1:48" ht="31.5" customHeight="1">
      <c r="A83" s="65"/>
      <c r="B83" s="3"/>
      <c r="C83" s="31"/>
      <c r="D83" s="30"/>
      <c r="E83" s="17"/>
      <c r="G83" s="34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</row>
    <row r="84" spans="1:48" ht="30.75" customHeight="1">
      <c r="A84" s="65"/>
      <c r="B84" s="3"/>
      <c r="C84" s="31"/>
      <c r="D84" s="30"/>
      <c r="E84" s="17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</row>
    <row r="85" spans="1:48" ht="15" customHeight="1">
      <c r="A85" s="65"/>
      <c r="B85" s="3"/>
      <c r="C85" s="31"/>
      <c r="D85" s="30"/>
      <c r="E85" s="17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</row>
    <row r="86" spans="1:48" ht="17.25" customHeight="1">
      <c r="A86" s="65"/>
      <c r="B86" s="3"/>
      <c r="C86" s="31"/>
      <c r="D86" s="30"/>
      <c r="E86" s="17"/>
      <c r="F86" s="33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</row>
    <row r="87" spans="1:48" ht="29.25" customHeight="1">
      <c r="A87" s="65"/>
      <c r="B87" s="3"/>
      <c r="C87" s="37"/>
      <c r="D87" s="5"/>
      <c r="E87" s="17"/>
      <c r="F87" s="33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</row>
    <row r="88" spans="1:48" ht="30" customHeight="1">
      <c r="A88" s="65"/>
      <c r="B88" s="3"/>
      <c r="C88" s="31"/>
      <c r="D88" s="30"/>
      <c r="E88" s="17"/>
      <c r="F88" s="33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</row>
    <row r="89" spans="1:48" ht="30" customHeight="1">
      <c r="A89" s="65"/>
      <c r="B89" s="3"/>
      <c r="C89" s="31"/>
      <c r="D89" s="30"/>
      <c r="E89" s="17"/>
      <c r="F89" s="33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</row>
    <row r="90" spans="1:48">
      <c r="A90" s="65"/>
      <c r="B90" s="3"/>
      <c r="C90" s="31"/>
      <c r="D90" s="30"/>
      <c r="E90" s="17"/>
      <c r="F90" s="33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</row>
    <row r="91" spans="1:48">
      <c r="A91" s="65"/>
      <c r="B91" s="3"/>
      <c r="C91" s="31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</row>
    <row r="92" spans="1:48">
      <c r="A92" s="65"/>
      <c r="B92" s="38"/>
      <c r="F92" s="33"/>
      <c r="G92" s="34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</row>
    <row r="93" spans="1:48" ht="30" customHeight="1">
      <c r="A93" s="65"/>
      <c r="B93" s="36"/>
      <c r="F93" s="33"/>
      <c r="G93" s="34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</row>
    <row r="94" spans="1:48">
      <c r="A94" s="65"/>
      <c r="B94" s="36"/>
      <c r="F94" s="33"/>
      <c r="G94" s="34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</row>
    <row r="95" spans="1:48">
      <c r="A95" s="65"/>
      <c r="B95" s="36"/>
      <c r="F95" s="33"/>
      <c r="G95" s="34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</row>
    <row r="96" spans="1:48">
      <c r="A96" s="65"/>
      <c r="B96" s="36"/>
      <c r="F96" s="33"/>
      <c r="G96" s="34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</row>
    <row r="97" spans="1:48">
      <c r="A97" s="65"/>
      <c r="B97" s="36"/>
      <c r="C97" s="11"/>
      <c r="F97" s="33"/>
      <c r="G97" s="34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</row>
    <row r="98" spans="1:48">
      <c r="A98" s="65"/>
      <c r="B98" s="36"/>
      <c r="F98" s="33"/>
      <c r="G98" s="34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</row>
    <row r="99" spans="1:48">
      <c r="A99" s="65"/>
      <c r="B99" s="36"/>
      <c r="C99" s="11"/>
      <c r="F99" s="33"/>
      <c r="G99" s="34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</row>
    <row r="100" spans="1:48">
      <c r="A100" s="65"/>
      <c r="B100" s="36"/>
      <c r="F100" s="33"/>
      <c r="G100" s="34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</row>
    <row r="101" spans="1:48">
      <c r="A101" s="65"/>
      <c r="B101" s="36"/>
      <c r="C101" s="11"/>
      <c r="F101" s="39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</row>
    <row r="102" spans="1:48">
      <c r="B102" s="36"/>
    </row>
    <row r="108" spans="1:48">
      <c r="B108" s="40"/>
    </row>
    <row r="110" spans="1:48">
      <c r="B110" s="41"/>
    </row>
    <row r="112" spans="1:48">
      <c r="B112" s="41"/>
    </row>
  </sheetData>
  <mergeCells count="5">
    <mergeCell ref="C1:F1"/>
    <mergeCell ref="C75:E75"/>
    <mergeCell ref="C82:E82"/>
    <mergeCell ref="C77:E77"/>
    <mergeCell ref="C80:E80"/>
  </mergeCells>
  <pageMargins left="1.2" right="0.2" top="0.75" bottom="0.75" header="0.3" footer="0.3"/>
  <pageSetup scale="62" orientation="portrait" r:id="rId1"/>
  <headerFooter>
    <oddHeader xml:space="preserve">&amp;C&amp;"Times New Roman,Bold"&amp;14APPENDIX 2&amp;R&amp;"Times New Roman,Regular"&amp;20
</oddHeader>
    <oddFooter>&amp;R&amp;"Times New Roman,Regular"Page &amp;P of &amp;N</oddFooter>
  </headerFooter>
  <ignoredErrors>
    <ignoredError sqref="C8:C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Brief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2011-02-11T08:00:00+00:00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2754DE5-6B81-452A-91E1-EAA8C071F493}"/>
</file>

<file path=customXml/itemProps2.xml><?xml version="1.0" encoding="utf-8"?>
<ds:datastoreItem xmlns:ds="http://schemas.openxmlformats.org/officeDocument/2006/customXml" ds:itemID="{4F688857-80BC-47F5-AF14-4F82647C1336}"/>
</file>

<file path=customXml/itemProps3.xml><?xml version="1.0" encoding="utf-8"?>
<ds:datastoreItem xmlns:ds="http://schemas.openxmlformats.org/officeDocument/2006/customXml" ds:itemID="{D94740F9-DDAA-483C-8680-0879396ADD38}"/>
</file>

<file path=customXml/itemProps4.xml><?xml version="1.0" encoding="utf-8"?>
<ds:datastoreItem xmlns:ds="http://schemas.openxmlformats.org/officeDocument/2006/customXml" ds:itemID="{4BE16D22-F4BF-4838-AC42-570813915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Foisy</dc:creator>
  <cp:lastModifiedBy>Thomas Schooley</cp:lastModifiedBy>
  <cp:lastPrinted>2011-02-11T23:17:36Z</cp:lastPrinted>
  <dcterms:created xsi:type="dcterms:W3CDTF">2011-01-06T23:02:14Z</dcterms:created>
  <dcterms:modified xsi:type="dcterms:W3CDTF">2011-02-11T23:29:01Z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